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53222"/>
  <mc:AlternateContent xmlns:mc="http://schemas.openxmlformats.org/markup-compatibility/2006">
    <mc:Choice Requires="x15">
      <x15ac:absPath xmlns:x15ac="http://schemas.microsoft.com/office/spreadsheetml/2010/11/ac" url="C:\Users\Admin\Downloads\"/>
    </mc:Choice>
  </mc:AlternateContent>
  <bookViews>
    <workbookView xWindow="0" yWindow="0" windowWidth="20490" windowHeight="7155" activeTab="3"/>
  </bookViews>
  <sheets>
    <sheet name="pivots" sheetId="4" r:id="rId1"/>
    <sheet name="orders" sheetId="3" r:id="rId2"/>
    <sheet name="menu" sheetId="2" r:id="rId3"/>
    <sheet name="Dashboard" sheetId="6" r:id="rId4"/>
  </sheets>
  <definedNames>
    <definedName name="ExternalData_1" localSheetId="2" hidden="1">menu!$A$1:$D$26</definedName>
    <definedName name="ExternalData_1" localSheetId="1" hidden="1">orders!$A$1:$L$1201</definedName>
    <definedName name="Slicer_Category">#N/A</definedName>
    <definedName name="Slicer_Hour">#N/A</definedName>
    <definedName name="Slicer_Month">#N/A</definedName>
  </definedNames>
  <calcPr calcId="152511"/>
  <pivotCaches>
    <pivotCache cacheId="2"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2" i="3" l="1"/>
  <c r="P3" i="3"/>
  <c r="P4" i="3"/>
  <c r="P5" i="3"/>
  <c r="P6" i="3"/>
  <c r="P7" i="3"/>
  <c r="P8" i="3"/>
  <c r="P9" i="3"/>
  <c r="P10" i="3"/>
  <c r="P11" i="3"/>
  <c r="P12" i="3"/>
  <c r="P13" i="3"/>
  <c r="P14" i="3"/>
  <c r="P15" i="3"/>
  <c r="P16" i="3"/>
  <c r="P17" i="3"/>
  <c r="P18" i="3"/>
  <c r="P19" i="3"/>
  <c r="P20" i="3"/>
  <c r="P21" i="3"/>
  <c r="P22" i="3"/>
  <c r="P23" i="3"/>
  <c r="P24" i="3"/>
  <c r="P25" i="3"/>
  <c r="P26" i="3"/>
  <c r="P27" i="3"/>
  <c r="P28" i="3"/>
  <c r="P29" i="3"/>
  <c r="P30" i="3"/>
  <c r="P31" i="3"/>
  <c r="P32" i="3"/>
  <c r="P33" i="3"/>
  <c r="P34" i="3"/>
  <c r="P35" i="3"/>
  <c r="P36" i="3"/>
  <c r="P37" i="3"/>
  <c r="P38" i="3"/>
  <c r="P39" i="3"/>
  <c r="P40" i="3"/>
  <c r="P41" i="3"/>
  <c r="P42" i="3"/>
  <c r="P43" i="3"/>
  <c r="P44" i="3"/>
  <c r="P45" i="3"/>
  <c r="P46" i="3"/>
  <c r="P47" i="3"/>
  <c r="P48" i="3"/>
  <c r="P49" i="3"/>
  <c r="P50" i="3"/>
  <c r="P51" i="3"/>
  <c r="P52" i="3"/>
  <c r="P53" i="3"/>
  <c r="P54" i="3"/>
  <c r="P55" i="3"/>
  <c r="P56" i="3"/>
  <c r="P57" i="3"/>
  <c r="P58" i="3"/>
  <c r="P59" i="3"/>
  <c r="P60" i="3"/>
  <c r="P61" i="3"/>
  <c r="P62" i="3"/>
  <c r="P63" i="3"/>
  <c r="P64" i="3"/>
  <c r="P65" i="3"/>
  <c r="P66" i="3"/>
  <c r="P67" i="3"/>
  <c r="P68" i="3"/>
  <c r="P69" i="3"/>
  <c r="P70" i="3"/>
  <c r="P71" i="3"/>
  <c r="P72" i="3"/>
  <c r="P73" i="3"/>
  <c r="P74" i="3"/>
  <c r="P75" i="3"/>
  <c r="P76" i="3"/>
  <c r="P77" i="3"/>
  <c r="P78" i="3"/>
  <c r="P79" i="3"/>
  <c r="P80" i="3"/>
  <c r="P81" i="3"/>
  <c r="P82" i="3"/>
  <c r="P83" i="3"/>
  <c r="P84" i="3"/>
  <c r="P85" i="3"/>
  <c r="P86" i="3"/>
  <c r="P87" i="3"/>
  <c r="P88" i="3"/>
  <c r="P89" i="3"/>
  <c r="P90" i="3"/>
  <c r="P91" i="3"/>
  <c r="P92" i="3"/>
  <c r="P93" i="3"/>
  <c r="P94" i="3"/>
  <c r="P95" i="3"/>
  <c r="P96" i="3"/>
  <c r="P97" i="3"/>
  <c r="P98" i="3"/>
  <c r="P99" i="3"/>
  <c r="P100" i="3"/>
  <c r="P101" i="3"/>
  <c r="P102" i="3"/>
  <c r="P103" i="3"/>
  <c r="P104" i="3"/>
  <c r="P105" i="3"/>
  <c r="P106" i="3"/>
  <c r="P107" i="3"/>
  <c r="P108" i="3"/>
  <c r="P109" i="3"/>
  <c r="P110" i="3"/>
  <c r="P111" i="3"/>
  <c r="P112" i="3"/>
  <c r="P113" i="3"/>
  <c r="P114" i="3"/>
  <c r="P115" i="3"/>
  <c r="P116" i="3"/>
  <c r="P117" i="3"/>
  <c r="P118" i="3"/>
  <c r="P119" i="3"/>
  <c r="P120" i="3"/>
  <c r="P121" i="3"/>
  <c r="P122" i="3"/>
  <c r="P123" i="3"/>
  <c r="P124" i="3"/>
  <c r="P125" i="3"/>
  <c r="P126" i="3"/>
  <c r="P127" i="3"/>
  <c r="P128" i="3"/>
  <c r="P129" i="3"/>
  <c r="P130" i="3"/>
  <c r="P131" i="3"/>
  <c r="P132" i="3"/>
  <c r="P133" i="3"/>
  <c r="P134" i="3"/>
  <c r="P135" i="3"/>
  <c r="P136" i="3"/>
  <c r="P137" i="3"/>
  <c r="P138" i="3"/>
  <c r="P139" i="3"/>
  <c r="P140" i="3"/>
  <c r="P141" i="3"/>
  <c r="P142" i="3"/>
  <c r="P143" i="3"/>
  <c r="P144" i="3"/>
  <c r="P145" i="3"/>
  <c r="P146" i="3"/>
  <c r="P147" i="3"/>
  <c r="P148" i="3"/>
  <c r="P149" i="3"/>
  <c r="P150" i="3"/>
  <c r="P151" i="3"/>
  <c r="P152" i="3"/>
  <c r="P153" i="3"/>
  <c r="P154" i="3"/>
  <c r="P155" i="3"/>
  <c r="P156" i="3"/>
  <c r="P157" i="3"/>
  <c r="P158" i="3"/>
  <c r="P159" i="3"/>
  <c r="P160" i="3"/>
  <c r="P161" i="3"/>
  <c r="P162" i="3"/>
  <c r="P163" i="3"/>
  <c r="P164" i="3"/>
  <c r="P165" i="3"/>
  <c r="P166" i="3"/>
  <c r="P167" i="3"/>
  <c r="P168" i="3"/>
  <c r="P169" i="3"/>
  <c r="P170" i="3"/>
  <c r="P171" i="3"/>
  <c r="P172" i="3"/>
  <c r="P173" i="3"/>
  <c r="P174" i="3"/>
  <c r="P175" i="3"/>
  <c r="P176" i="3"/>
  <c r="P177" i="3"/>
  <c r="P178" i="3"/>
  <c r="P179" i="3"/>
  <c r="P180" i="3"/>
  <c r="P181" i="3"/>
  <c r="P182" i="3"/>
  <c r="P183" i="3"/>
  <c r="P184" i="3"/>
  <c r="P185" i="3"/>
  <c r="P186" i="3"/>
  <c r="P187" i="3"/>
  <c r="P188" i="3"/>
  <c r="P189" i="3"/>
  <c r="P190" i="3"/>
  <c r="P191" i="3"/>
  <c r="P192" i="3"/>
  <c r="P193" i="3"/>
  <c r="P194" i="3"/>
  <c r="P195" i="3"/>
  <c r="P196" i="3"/>
  <c r="P197" i="3"/>
  <c r="P198" i="3"/>
  <c r="P199" i="3"/>
  <c r="P200" i="3"/>
  <c r="P201" i="3"/>
  <c r="P202" i="3"/>
  <c r="P203" i="3"/>
  <c r="P204" i="3"/>
  <c r="P205" i="3"/>
  <c r="P206" i="3"/>
  <c r="P207" i="3"/>
  <c r="P208" i="3"/>
  <c r="P209" i="3"/>
  <c r="P210" i="3"/>
  <c r="P211" i="3"/>
  <c r="P212" i="3"/>
  <c r="P213" i="3"/>
  <c r="P214" i="3"/>
  <c r="P215" i="3"/>
  <c r="P216" i="3"/>
  <c r="P217" i="3"/>
  <c r="P218" i="3"/>
  <c r="P219" i="3"/>
  <c r="P220" i="3"/>
  <c r="P221" i="3"/>
  <c r="P222" i="3"/>
  <c r="P223" i="3"/>
  <c r="P224" i="3"/>
  <c r="P225" i="3"/>
  <c r="P226" i="3"/>
  <c r="P227" i="3"/>
  <c r="P228" i="3"/>
  <c r="P229" i="3"/>
  <c r="P230" i="3"/>
  <c r="P231" i="3"/>
  <c r="P232" i="3"/>
  <c r="P233" i="3"/>
  <c r="P234" i="3"/>
  <c r="P235" i="3"/>
  <c r="P236" i="3"/>
  <c r="P237" i="3"/>
  <c r="P238" i="3"/>
  <c r="P239" i="3"/>
  <c r="P240" i="3"/>
  <c r="P241" i="3"/>
  <c r="P242" i="3"/>
  <c r="P243" i="3"/>
  <c r="P244" i="3"/>
  <c r="P245" i="3"/>
  <c r="P246" i="3"/>
  <c r="P247" i="3"/>
  <c r="P248" i="3"/>
  <c r="P249" i="3"/>
  <c r="P250" i="3"/>
  <c r="P251" i="3"/>
  <c r="P252" i="3"/>
  <c r="P253" i="3"/>
  <c r="P254" i="3"/>
  <c r="P255" i="3"/>
  <c r="P256" i="3"/>
  <c r="P257" i="3"/>
  <c r="P258" i="3"/>
  <c r="P259" i="3"/>
  <c r="P260" i="3"/>
  <c r="P261" i="3"/>
  <c r="P262" i="3"/>
  <c r="P263" i="3"/>
  <c r="P264" i="3"/>
  <c r="P265" i="3"/>
  <c r="P266" i="3"/>
  <c r="P267" i="3"/>
  <c r="P268" i="3"/>
  <c r="P269" i="3"/>
  <c r="P270" i="3"/>
  <c r="P271" i="3"/>
  <c r="P272" i="3"/>
  <c r="P273" i="3"/>
  <c r="P274" i="3"/>
  <c r="P275" i="3"/>
  <c r="P276" i="3"/>
  <c r="P277" i="3"/>
  <c r="P278" i="3"/>
  <c r="P279" i="3"/>
  <c r="P280" i="3"/>
  <c r="P281" i="3"/>
  <c r="P282" i="3"/>
  <c r="P283" i="3"/>
  <c r="P284" i="3"/>
  <c r="P285" i="3"/>
  <c r="P286" i="3"/>
  <c r="P287" i="3"/>
  <c r="P288" i="3"/>
  <c r="P289" i="3"/>
  <c r="P290" i="3"/>
  <c r="P291" i="3"/>
  <c r="P292" i="3"/>
  <c r="P293" i="3"/>
  <c r="P294" i="3"/>
  <c r="P295" i="3"/>
  <c r="P296" i="3"/>
  <c r="P297" i="3"/>
  <c r="P298" i="3"/>
  <c r="P299" i="3"/>
  <c r="P300" i="3"/>
  <c r="P301" i="3"/>
  <c r="P302" i="3"/>
  <c r="P303" i="3"/>
  <c r="P304" i="3"/>
  <c r="P305" i="3"/>
  <c r="P306" i="3"/>
  <c r="P307" i="3"/>
  <c r="P308" i="3"/>
  <c r="P309" i="3"/>
  <c r="P310" i="3"/>
  <c r="P311" i="3"/>
  <c r="P312" i="3"/>
  <c r="P313" i="3"/>
  <c r="P314" i="3"/>
  <c r="P315" i="3"/>
  <c r="P316" i="3"/>
  <c r="P317" i="3"/>
  <c r="P318" i="3"/>
  <c r="P319" i="3"/>
  <c r="P320" i="3"/>
  <c r="P321" i="3"/>
  <c r="P322" i="3"/>
  <c r="P323" i="3"/>
  <c r="P324" i="3"/>
  <c r="P325" i="3"/>
  <c r="P326" i="3"/>
  <c r="P327" i="3"/>
  <c r="P328" i="3"/>
  <c r="P329" i="3"/>
  <c r="P330" i="3"/>
  <c r="P331" i="3"/>
  <c r="P332" i="3"/>
  <c r="P333" i="3"/>
  <c r="P334" i="3"/>
  <c r="P335" i="3"/>
  <c r="P336" i="3"/>
  <c r="P337" i="3"/>
  <c r="P338" i="3"/>
  <c r="P339" i="3"/>
  <c r="P340" i="3"/>
  <c r="P341" i="3"/>
  <c r="P342" i="3"/>
  <c r="P343" i="3"/>
  <c r="P344" i="3"/>
  <c r="P345" i="3"/>
  <c r="P346" i="3"/>
  <c r="P347" i="3"/>
  <c r="P348" i="3"/>
  <c r="P349" i="3"/>
  <c r="P350" i="3"/>
  <c r="P351" i="3"/>
  <c r="P352" i="3"/>
  <c r="P353" i="3"/>
  <c r="P354" i="3"/>
  <c r="P355" i="3"/>
  <c r="P356" i="3"/>
  <c r="P357" i="3"/>
  <c r="P358" i="3"/>
  <c r="P359" i="3"/>
  <c r="P360" i="3"/>
  <c r="P361" i="3"/>
  <c r="P362" i="3"/>
  <c r="P363" i="3"/>
  <c r="P364" i="3"/>
  <c r="P365" i="3"/>
  <c r="P366" i="3"/>
  <c r="P367" i="3"/>
  <c r="P368" i="3"/>
  <c r="P369" i="3"/>
  <c r="P370" i="3"/>
  <c r="P371" i="3"/>
  <c r="P372" i="3"/>
  <c r="P373" i="3"/>
  <c r="P374" i="3"/>
  <c r="P375" i="3"/>
  <c r="P376" i="3"/>
  <c r="P377" i="3"/>
  <c r="P378" i="3"/>
  <c r="P379" i="3"/>
  <c r="P380" i="3"/>
  <c r="P381" i="3"/>
  <c r="P382" i="3"/>
  <c r="P383" i="3"/>
  <c r="P384" i="3"/>
  <c r="P385" i="3"/>
  <c r="P386" i="3"/>
  <c r="P387" i="3"/>
  <c r="P388" i="3"/>
  <c r="P389" i="3"/>
  <c r="P390" i="3"/>
  <c r="P391" i="3"/>
  <c r="P392" i="3"/>
  <c r="P393" i="3"/>
  <c r="P394" i="3"/>
  <c r="P395" i="3"/>
  <c r="P396" i="3"/>
  <c r="P397" i="3"/>
  <c r="P398" i="3"/>
  <c r="P399" i="3"/>
  <c r="P400" i="3"/>
  <c r="P401" i="3"/>
  <c r="P402" i="3"/>
  <c r="P403" i="3"/>
  <c r="P404" i="3"/>
  <c r="P405" i="3"/>
  <c r="P406" i="3"/>
  <c r="P407" i="3"/>
  <c r="P408" i="3"/>
  <c r="P409" i="3"/>
  <c r="P410" i="3"/>
  <c r="P411" i="3"/>
  <c r="P412" i="3"/>
  <c r="P413" i="3"/>
  <c r="P414" i="3"/>
  <c r="P415" i="3"/>
  <c r="P416" i="3"/>
  <c r="P417" i="3"/>
  <c r="P418" i="3"/>
  <c r="P419" i="3"/>
  <c r="P420" i="3"/>
  <c r="P421" i="3"/>
  <c r="P422" i="3"/>
  <c r="P423" i="3"/>
  <c r="P424" i="3"/>
  <c r="P425" i="3"/>
  <c r="P426" i="3"/>
  <c r="P427" i="3"/>
  <c r="P428" i="3"/>
  <c r="P429" i="3"/>
  <c r="P430" i="3"/>
  <c r="P431" i="3"/>
  <c r="P432" i="3"/>
  <c r="P433" i="3"/>
  <c r="P434" i="3"/>
  <c r="P435" i="3"/>
  <c r="P436" i="3"/>
  <c r="P437" i="3"/>
  <c r="P438" i="3"/>
  <c r="P439" i="3"/>
  <c r="P440" i="3"/>
  <c r="P441" i="3"/>
  <c r="P442" i="3"/>
  <c r="P443" i="3"/>
  <c r="P444" i="3"/>
  <c r="P445" i="3"/>
  <c r="P446" i="3"/>
  <c r="P447" i="3"/>
  <c r="P448" i="3"/>
  <c r="P449" i="3"/>
  <c r="P450" i="3"/>
  <c r="P451" i="3"/>
  <c r="P452" i="3"/>
  <c r="P453" i="3"/>
  <c r="P454" i="3"/>
  <c r="P455" i="3"/>
  <c r="P456" i="3"/>
  <c r="P457" i="3"/>
  <c r="P458" i="3"/>
  <c r="P459" i="3"/>
  <c r="P460" i="3"/>
  <c r="P461" i="3"/>
  <c r="P462" i="3"/>
  <c r="P463" i="3"/>
  <c r="P464" i="3"/>
  <c r="P465" i="3"/>
  <c r="P466" i="3"/>
  <c r="P467" i="3"/>
  <c r="P468" i="3"/>
  <c r="P469" i="3"/>
  <c r="P470" i="3"/>
  <c r="P471" i="3"/>
  <c r="P472" i="3"/>
  <c r="P473" i="3"/>
  <c r="P474" i="3"/>
  <c r="P475" i="3"/>
  <c r="P476" i="3"/>
  <c r="P477" i="3"/>
  <c r="P478" i="3"/>
  <c r="P479" i="3"/>
  <c r="P480" i="3"/>
  <c r="P481" i="3"/>
  <c r="P482" i="3"/>
  <c r="P483" i="3"/>
  <c r="P484" i="3"/>
  <c r="P485" i="3"/>
  <c r="P486" i="3"/>
  <c r="P487" i="3"/>
  <c r="P488" i="3"/>
  <c r="P489" i="3"/>
  <c r="P490" i="3"/>
  <c r="P491" i="3"/>
  <c r="P492" i="3"/>
  <c r="P493" i="3"/>
  <c r="P494" i="3"/>
  <c r="P495" i="3"/>
  <c r="P496" i="3"/>
  <c r="P497" i="3"/>
  <c r="P498" i="3"/>
  <c r="P499" i="3"/>
  <c r="P500" i="3"/>
  <c r="P501" i="3"/>
  <c r="P502" i="3"/>
  <c r="P503" i="3"/>
  <c r="P504" i="3"/>
  <c r="P505" i="3"/>
  <c r="P506" i="3"/>
  <c r="P507" i="3"/>
  <c r="P508" i="3"/>
  <c r="P509" i="3"/>
  <c r="P510" i="3"/>
  <c r="P511" i="3"/>
  <c r="P512" i="3"/>
  <c r="P513" i="3"/>
  <c r="P514" i="3"/>
  <c r="P515" i="3"/>
  <c r="P516" i="3"/>
  <c r="P517" i="3"/>
  <c r="P518" i="3"/>
  <c r="P519" i="3"/>
  <c r="P520" i="3"/>
  <c r="P521" i="3"/>
  <c r="P522" i="3"/>
  <c r="P523" i="3"/>
  <c r="P524" i="3"/>
  <c r="P525" i="3"/>
  <c r="P526" i="3"/>
  <c r="P527" i="3"/>
  <c r="P528" i="3"/>
  <c r="P529" i="3"/>
  <c r="P530" i="3"/>
  <c r="P531" i="3"/>
  <c r="P532" i="3"/>
  <c r="P533" i="3"/>
  <c r="P534" i="3"/>
  <c r="P535" i="3"/>
  <c r="P536" i="3"/>
  <c r="P537" i="3"/>
  <c r="P538" i="3"/>
  <c r="P539" i="3"/>
  <c r="P540" i="3"/>
  <c r="P541" i="3"/>
  <c r="P542" i="3"/>
  <c r="P543" i="3"/>
  <c r="P544" i="3"/>
  <c r="P545" i="3"/>
  <c r="P546" i="3"/>
  <c r="P547" i="3"/>
  <c r="P548" i="3"/>
  <c r="P549" i="3"/>
  <c r="P550" i="3"/>
  <c r="P551" i="3"/>
  <c r="P552" i="3"/>
  <c r="P553" i="3"/>
  <c r="P554" i="3"/>
  <c r="P555" i="3"/>
  <c r="P556" i="3"/>
  <c r="P557" i="3"/>
  <c r="P558" i="3"/>
  <c r="P559" i="3"/>
  <c r="P560" i="3"/>
  <c r="P561" i="3"/>
  <c r="P562" i="3"/>
  <c r="P563" i="3"/>
  <c r="P564" i="3"/>
  <c r="P565" i="3"/>
  <c r="P566" i="3"/>
  <c r="P567" i="3"/>
  <c r="P568" i="3"/>
  <c r="P569" i="3"/>
  <c r="P570" i="3"/>
  <c r="P571" i="3"/>
  <c r="P572" i="3"/>
  <c r="P573" i="3"/>
  <c r="P574" i="3"/>
  <c r="P575" i="3"/>
  <c r="P576" i="3"/>
  <c r="P577" i="3"/>
  <c r="P578" i="3"/>
  <c r="P579" i="3"/>
  <c r="P580" i="3"/>
  <c r="P581" i="3"/>
  <c r="P582" i="3"/>
  <c r="P583" i="3"/>
  <c r="P584" i="3"/>
  <c r="P585" i="3"/>
  <c r="P586" i="3"/>
  <c r="P587" i="3"/>
  <c r="P588" i="3"/>
  <c r="P589" i="3"/>
  <c r="P590" i="3"/>
  <c r="P591" i="3"/>
  <c r="P592" i="3"/>
  <c r="P593" i="3"/>
  <c r="P594" i="3"/>
  <c r="P595" i="3"/>
  <c r="P596" i="3"/>
  <c r="P597" i="3"/>
  <c r="P598" i="3"/>
  <c r="P599" i="3"/>
  <c r="P600" i="3"/>
  <c r="P601" i="3"/>
  <c r="P602" i="3"/>
  <c r="P603" i="3"/>
  <c r="P604" i="3"/>
  <c r="P605" i="3"/>
  <c r="P606" i="3"/>
  <c r="P607" i="3"/>
  <c r="P608" i="3"/>
  <c r="P609" i="3"/>
  <c r="P610" i="3"/>
  <c r="P611" i="3"/>
  <c r="P612" i="3"/>
  <c r="P613" i="3"/>
  <c r="P614" i="3"/>
  <c r="P615" i="3"/>
  <c r="P616" i="3"/>
  <c r="P617" i="3"/>
  <c r="P618" i="3"/>
  <c r="P619" i="3"/>
  <c r="P620" i="3"/>
  <c r="P621" i="3"/>
  <c r="P622" i="3"/>
  <c r="P623" i="3"/>
  <c r="P624" i="3"/>
  <c r="P625" i="3"/>
  <c r="P626" i="3"/>
  <c r="P627" i="3"/>
  <c r="P628" i="3"/>
  <c r="P629" i="3"/>
  <c r="P630" i="3"/>
  <c r="P631" i="3"/>
  <c r="P632" i="3"/>
  <c r="P633" i="3"/>
  <c r="P634" i="3"/>
  <c r="P635" i="3"/>
  <c r="P636" i="3"/>
  <c r="P637" i="3"/>
  <c r="P638" i="3"/>
  <c r="P639" i="3"/>
  <c r="P640" i="3"/>
  <c r="P641" i="3"/>
  <c r="P642" i="3"/>
  <c r="P643" i="3"/>
  <c r="P644" i="3"/>
  <c r="P645" i="3"/>
  <c r="P646" i="3"/>
  <c r="P647" i="3"/>
  <c r="P648" i="3"/>
  <c r="P649" i="3"/>
  <c r="P650" i="3"/>
  <c r="P651" i="3"/>
  <c r="P652" i="3"/>
  <c r="P653" i="3"/>
  <c r="P654" i="3"/>
  <c r="P655" i="3"/>
  <c r="P656" i="3"/>
  <c r="P657" i="3"/>
  <c r="P658" i="3"/>
  <c r="P659" i="3"/>
  <c r="P660" i="3"/>
  <c r="P661" i="3"/>
  <c r="P662" i="3"/>
  <c r="P663" i="3"/>
  <c r="P664" i="3"/>
  <c r="P665" i="3"/>
  <c r="P666" i="3"/>
  <c r="P667" i="3"/>
  <c r="P668" i="3"/>
  <c r="P669" i="3"/>
  <c r="P670" i="3"/>
  <c r="P671" i="3"/>
  <c r="P672" i="3"/>
  <c r="P673" i="3"/>
  <c r="P674" i="3"/>
  <c r="P675" i="3"/>
  <c r="P676" i="3"/>
  <c r="P677" i="3"/>
  <c r="P678" i="3"/>
  <c r="P679" i="3"/>
  <c r="P680" i="3"/>
  <c r="P681" i="3"/>
  <c r="P682" i="3"/>
  <c r="P683" i="3"/>
  <c r="P684" i="3"/>
  <c r="P685" i="3"/>
  <c r="P686" i="3"/>
  <c r="P687" i="3"/>
  <c r="P688" i="3"/>
  <c r="P689" i="3"/>
  <c r="P690" i="3"/>
  <c r="P691" i="3"/>
  <c r="P692" i="3"/>
  <c r="P693" i="3"/>
  <c r="P694" i="3"/>
  <c r="P695" i="3"/>
  <c r="P696" i="3"/>
  <c r="P697" i="3"/>
  <c r="P698" i="3"/>
  <c r="P699" i="3"/>
  <c r="P700" i="3"/>
  <c r="P701" i="3"/>
  <c r="P702" i="3"/>
  <c r="P703" i="3"/>
  <c r="P704" i="3"/>
  <c r="P705" i="3"/>
  <c r="P706" i="3"/>
  <c r="P707" i="3"/>
  <c r="P708" i="3"/>
  <c r="P709" i="3"/>
  <c r="P710" i="3"/>
  <c r="P711" i="3"/>
  <c r="P712" i="3"/>
  <c r="P713" i="3"/>
  <c r="P714" i="3"/>
  <c r="P715" i="3"/>
  <c r="P716" i="3"/>
  <c r="P717" i="3"/>
  <c r="P718" i="3"/>
  <c r="P719" i="3"/>
  <c r="P720" i="3"/>
  <c r="P721" i="3"/>
  <c r="P722" i="3"/>
  <c r="P723" i="3"/>
  <c r="P724" i="3"/>
  <c r="P725" i="3"/>
  <c r="P726" i="3"/>
  <c r="P727" i="3"/>
  <c r="P728" i="3"/>
  <c r="P729" i="3"/>
  <c r="P730" i="3"/>
  <c r="P731" i="3"/>
  <c r="P732" i="3"/>
  <c r="P733" i="3"/>
  <c r="P734" i="3"/>
  <c r="P735" i="3"/>
  <c r="P736" i="3"/>
  <c r="P737" i="3"/>
  <c r="P738" i="3"/>
  <c r="P739" i="3"/>
  <c r="P740" i="3"/>
  <c r="P741" i="3"/>
  <c r="P742" i="3"/>
  <c r="P743" i="3"/>
  <c r="P744" i="3"/>
  <c r="P745" i="3"/>
  <c r="P746" i="3"/>
  <c r="P747" i="3"/>
  <c r="P748" i="3"/>
  <c r="P749" i="3"/>
  <c r="P750" i="3"/>
  <c r="P751" i="3"/>
  <c r="P752" i="3"/>
  <c r="P753" i="3"/>
  <c r="P754" i="3"/>
  <c r="P755" i="3"/>
  <c r="P756" i="3"/>
  <c r="P757" i="3"/>
  <c r="P758" i="3"/>
  <c r="P759" i="3"/>
  <c r="P760" i="3"/>
  <c r="P761" i="3"/>
  <c r="P762" i="3"/>
  <c r="P763" i="3"/>
  <c r="P764" i="3"/>
  <c r="P765" i="3"/>
  <c r="P766" i="3"/>
  <c r="P767" i="3"/>
  <c r="P768" i="3"/>
  <c r="P769" i="3"/>
  <c r="P770" i="3"/>
  <c r="P771" i="3"/>
  <c r="P772" i="3"/>
  <c r="P773" i="3"/>
  <c r="P774" i="3"/>
  <c r="P775" i="3"/>
  <c r="P776" i="3"/>
  <c r="P777" i="3"/>
  <c r="P778" i="3"/>
  <c r="P779" i="3"/>
  <c r="P780" i="3"/>
  <c r="P781" i="3"/>
  <c r="P782" i="3"/>
  <c r="P783" i="3"/>
  <c r="P784" i="3"/>
  <c r="P785" i="3"/>
  <c r="P786" i="3"/>
  <c r="P787" i="3"/>
  <c r="P788" i="3"/>
  <c r="P789" i="3"/>
  <c r="P790" i="3"/>
  <c r="P791" i="3"/>
  <c r="P792" i="3"/>
  <c r="P793" i="3"/>
  <c r="P794" i="3"/>
  <c r="P795" i="3"/>
  <c r="P796" i="3"/>
  <c r="P797" i="3"/>
  <c r="P798" i="3"/>
  <c r="P799" i="3"/>
  <c r="P800" i="3"/>
  <c r="P801" i="3"/>
  <c r="P802" i="3"/>
  <c r="P803" i="3"/>
  <c r="P804" i="3"/>
  <c r="P805" i="3"/>
  <c r="P806" i="3"/>
  <c r="P807" i="3"/>
  <c r="P808" i="3"/>
  <c r="P809" i="3"/>
  <c r="P810" i="3"/>
  <c r="P811" i="3"/>
  <c r="P812" i="3"/>
  <c r="P813" i="3"/>
  <c r="P814" i="3"/>
  <c r="P815" i="3"/>
  <c r="P816" i="3"/>
  <c r="P817" i="3"/>
  <c r="P818" i="3"/>
  <c r="P819" i="3"/>
  <c r="P820" i="3"/>
  <c r="P821" i="3"/>
  <c r="P822" i="3"/>
  <c r="P823" i="3"/>
  <c r="P824" i="3"/>
  <c r="P825" i="3"/>
  <c r="P826" i="3"/>
  <c r="P827" i="3"/>
  <c r="P828" i="3"/>
  <c r="P829" i="3"/>
  <c r="P830" i="3"/>
  <c r="P831" i="3"/>
  <c r="P832" i="3"/>
  <c r="P833" i="3"/>
  <c r="P834" i="3"/>
  <c r="P835" i="3"/>
  <c r="P836" i="3"/>
  <c r="P837" i="3"/>
  <c r="P838" i="3"/>
  <c r="P839" i="3"/>
  <c r="P840" i="3"/>
  <c r="P841" i="3"/>
  <c r="P842" i="3"/>
  <c r="P843" i="3"/>
  <c r="P844" i="3"/>
  <c r="P845" i="3"/>
  <c r="P846" i="3"/>
  <c r="P847" i="3"/>
  <c r="P848" i="3"/>
  <c r="P849" i="3"/>
  <c r="P850" i="3"/>
  <c r="P851" i="3"/>
  <c r="P852" i="3"/>
  <c r="P853" i="3"/>
  <c r="P854" i="3"/>
  <c r="P855" i="3"/>
  <c r="P856" i="3"/>
  <c r="P857" i="3"/>
  <c r="P858" i="3"/>
  <c r="P859" i="3"/>
  <c r="P860" i="3"/>
  <c r="P861" i="3"/>
  <c r="P862" i="3"/>
  <c r="P863" i="3"/>
  <c r="P864" i="3"/>
  <c r="P865" i="3"/>
  <c r="P866" i="3"/>
  <c r="P867" i="3"/>
  <c r="P868" i="3"/>
  <c r="P869" i="3"/>
  <c r="P870" i="3"/>
  <c r="P871" i="3"/>
  <c r="P872" i="3"/>
  <c r="P873" i="3"/>
  <c r="P874" i="3"/>
  <c r="P875" i="3"/>
  <c r="P876" i="3"/>
  <c r="P877" i="3"/>
  <c r="P878" i="3"/>
  <c r="P879" i="3"/>
  <c r="P880" i="3"/>
  <c r="P881" i="3"/>
  <c r="P882" i="3"/>
  <c r="P883" i="3"/>
  <c r="P884" i="3"/>
  <c r="P885" i="3"/>
  <c r="P886" i="3"/>
  <c r="P887" i="3"/>
  <c r="P888" i="3"/>
  <c r="P889" i="3"/>
  <c r="P890" i="3"/>
  <c r="P891" i="3"/>
  <c r="P892" i="3"/>
  <c r="P893" i="3"/>
  <c r="P894" i="3"/>
  <c r="P895" i="3"/>
  <c r="P896" i="3"/>
  <c r="P897" i="3"/>
  <c r="P898" i="3"/>
  <c r="P899" i="3"/>
  <c r="P900" i="3"/>
  <c r="P901" i="3"/>
  <c r="P902" i="3"/>
  <c r="P903" i="3"/>
  <c r="P904" i="3"/>
  <c r="P905" i="3"/>
  <c r="P906" i="3"/>
  <c r="P907" i="3"/>
  <c r="P908" i="3"/>
  <c r="P909" i="3"/>
  <c r="P910" i="3"/>
  <c r="P911" i="3"/>
  <c r="P912" i="3"/>
  <c r="P913" i="3"/>
  <c r="P914" i="3"/>
  <c r="P915" i="3"/>
  <c r="P916" i="3"/>
  <c r="P917" i="3"/>
  <c r="P918" i="3"/>
  <c r="P919" i="3"/>
  <c r="P920" i="3"/>
  <c r="P921" i="3"/>
  <c r="P922" i="3"/>
  <c r="P923" i="3"/>
  <c r="P924" i="3"/>
  <c r="P925" i="3"/>
  <c r="P926" i="3"/>
  <c r="P927" i="3"/>
  <c r="P928" i="3"/>
  <c r="P929" i="3"/>
  <c r="P930" i="3"/>
  <c r="P931" i="3"/>
  <c r="P932" i="3"/>
  <c r="P933" i="3"/>
  <c r="P934" i="3"/>
  <c r="P935" i="3"/>
  <c r="P936" i="3"/>
  <c r="P937" i="3"/>
  <c r="P938" i="3"/>
  <c r="P939" i="3"/>
  <c r="P940" i="3"/>
  <c r="P941" i="3"/>
  <c r="P942" i="3"/>
  <c r="P943" i="3"/>
  <c r="P944" i="3"/>
  <c r="P945" i="3"/>
  <c r="P946" i="3"/>
  <c r="P947" i="3"/>
  <c r="P948" i="3"/>
  <c r="P949" i="3"/>
  <c r="P950" i="3"/>
  <c r="P951" i="3"/>
  <c r="P952" i="3"/>
  <c r="P953" i="3"/>
  <c r="P954" i="3"/>
  <c r="P955" i="3"/>
  <c r="P956" i="3"/>
  <c r="P957" i="3"/>
  <c r="P958" i="3"/>
  <c r="P959" i="3"/>
  <c r="P960" i="3"/>
  <c r="P961" i="3"/>
  <c r="P962" i="3"/>
  <c r="P963" i="3"/>
  <c r="P964" i="3"/>
  <c r="P965" i="3"/>
  <c r="P966" i="3"/>
  <c r="P967" i="3"/>
  <c r="P968" i="3"/>
  <c r="P969" i="3"/>
  <c r="P970" i="3"/>
  <c r="P971" i="3"/>
  <c r="P972" i="3"/>
  <c r="P973" i="3"/>
  <c r="P974" i="3"/>
  <c r="P975" i="3"/>
  <c r="P976" i="3"/>
  <c r="P977" i="3"/>
  <c r="P978" i="3"/>
  <c r="P979" i="3"/>
  <c r="P980" i="3"/>
  <c r="P981" i="3"/>
  <c r="P982" i="3"/>
  <c r="P983" i="3"/>
  <c r="P984" i="3"/>
  <c r="P985" i="3"/>
  <c r="P986" i="3"/>
  <c r="P987" i="3"/>
  <c r="P988" i="3"/>
  <c r="P989" i="3"/>
  <c r="P990" i="3"/>
  <c r="P991" i="3"/>
  <c r="P992" i="3"/>
  <c r="P993" i="3"/>
  <c r="P994" i="3"/>
  <c r="P995" i="3"/>
  <c r="P996" i="3"/>
  <c r="P997" i="3"/>
  <c r="P998" i="3"/>
  <c r="P999" i="3"/>
  <c r="P1000" i="3"/>
  <c r="P1001" i="3"/>
  <c r="P1002" i="3"/>
  <c r="P1003" i="3"/>
  <c r="P1004" i="3"/>
  <c r="P1005" i="3"/>
  <c r="P1006" i="3"/>
  <c r="P1007" i="3"/>
  <c r="P1008" i="3"/>
  <c r="P1009" i="3"/>
  <c r="P1010" i="3"/>
  <c r="P1011" i="3"/>
  <c r="P1012" i="3"/>
  <c r="P1013" i="3"/>
  <c r="P1014" i="3"/>
  <c r="P1015" i="3"/>
  <c r="P1016" i="3"/>
  <c r="P1017" i="3"/>
  <c r="P1018" i="3"/>
  <c r="P1019" i="3"/>
  <c r="P1020" i="3"/>
  <c r="P1021" i="3"/>
  <c r="P1022" i="3"/>
  <c r="P1023" i="3"/>
  <c r="P1024" i="3"/>
  <c r="P1025" i="3"/>
  <c r="P1026" i="3"/>
  <c r="P1027" i="3"/>
  <c r="P1028" i="3"/>
  <c r="P1029" i="3"/>
  <c r="P1030" i="3"/>
  <c r="P1031" i="3"/>
  <c r="P1032" i="3"/>
  <c r="P1033" i="3"/>
  <c r="P1034" i="3"/>
  <c r="P1035" i="3"/>
  <c r="P1036" i="3"/>
  <c r="P1037" i="3"/>
  <c r="P1038" i="3"/>
  <c r="P1039" i="3"/>
  <c r="P1040" i="3"/>
  <c r="P1041" i="3"/>
  <c r="P1042" i="3"/>
  <c r="P1043" i="3"/>
  <c r="P1044" i="3"/>
  <c r="P1045" i="3"/>
  <c r="P1046" i="3"/>
  <c r="P1047" i="3"/>
  <c r="P1048" i="3"/>
  <c r="P1049" i="3"/>
  <c r="P1050" i="3"/>
  <c r="P1051" i="3"/>
  <c r="P1052" i="3"/>
  <c r="P1053" i="3"/>
  <c r="P1054" i="3"/>
  <c r="P1055" i="3"/>
  <c r="P1056" i="3"/>
  <c r="P1057" i="3"/>
  <c r="P1058" i="3"/>
  <c r="P1059" i="3"/>
  <c r="P1060" i="3"/>
  <c r="P1061" i="3"/>
  <c r="P1062" i="3"/>
  <c r="P1063" i="3"/>
  <c r="P1064" i="3"/>
  <c r="P1065" i="3"/>
  <c r="P1066" i="3"/>
  <c r="P1067" i="3"/>
  <c r="P1068" i="3"/>
  <c r="P1069" i="3"/>
  <c r="P1070" i="3"/>
  <c r="P1071" i="3"/>
  <c r="P1072" i="3"/>
  <c r="P1073" i="3"/>
  <c r="P1074" i="3"/>
  <c r="P1075" i="3"/>
  <c r="P1076" i="3"/>
  <c r="P1077" i="3"/>
  <c r="P1078" i="3"/>
  <c r="P1079" i="3"/>
  <c r="P1080" i="3"/>
  <c r="P1081" i="3"/>
  <c r="P1082" i="3"/>
  <c r="P1083" i="3"/>
  <c r="P1084" i="3"/>
  <c r="P1085" i="3"/>
  <c r="P1086" i="3"/>
  <c r="P1087" i="3"/>
  <c r="P1088" i="3"/>
  <c r="P1089" i="3"/>
  <c r="P1090" i="3"/>
  <c r="P1091" i="3"/>
  <c r="P1092" i="3"/>
  <c r="P1093" i="3"/>
  <c r="P1094" i="3"/>
  <c r="P1095" i="3"/>
  <c r="P1096" i="3"/>
  <c r="P1097" i="3"/>
  <c r="P1098" i="3"/>
  <c r="P1099" i="3"/>
  <c r="P1100" i="3"/>
  <c r="P1101" i="3"/>
  <c r="P1102" i="3"/>
  <c r="P1103" i="3"/>
  <c r="P1104" i="3"/>
  <c r="P1105" i="3"/>
  <c r="P1106" i="3"/>
  <c r="P1107" i="3"/>
  <c r="P1108" i="3"/>
  <c r="P1109" i="3"/>
  <c r="P1110" i="3"/>
  <c r="P1111" i="3"/>
  <c r="P1112" i="3"/>
  <c r="P1113" i="3"/>
  <c r="P1114" i="3"/>
  <c r="P1115" i="3"/>
  <c r="P1116" i="3"/>
  <c r="P1117" i="3"/>
  <c r="P1118" i="3"/>
  <c r="P1119" i="3"/>
  <c r="P1120" i="3"/>
  <c r="P1121" i="3"/>
  <c r="P1122" i="3"/>
  <c r="P1123" i="3"/>
  <c r="P1124" i="3"/>
  <c r="P1125" i="3"/>
  <c r="P1126" i="3"/>
  <c r="P1127" i="3"/>
  <c r="P1128" i="3"/>
  <c r="P1129" i="3"/>
  <c r="P1130" i="3"/>
  <c r="P1131" i="3"/>
  <c r="P1132" i="3"/>
  <c r="P1133" i="3"/>
  <c r="P1134" i="3"/>
  <c r="P1135" i="3"/>
  <c r="P1136" i="3"/>
  <c r="P1137" i="3"/>
  <c r="P1138" i="3"/>
  <c r="P1139" i="3"/>
  <c r="P1140" i="3"/>
  <c r="P1141" i="3"/>
  <c r="P1142" i="3"/>
  <c r="P1143" i="3"/>
  <c r="P1144" i="3"/>
  <c r="P1145" i="3"/>
  <c r="P1146" i="3"/>
  <c r="P1147" i="3"/>
  <c r="P1148" i="3"/>
  <c r="P1149" i="3"/>
  <c r="P1150" i="3"/>
  <c r="P1151" i="3"/>
  <c r="P1152" i="3"/>
  <c r="P1153" i="3"/>
  <c r="P1154" i="3"/>
  <c r="P1155" i="3"/>
  <c r="P1156" i="3"/>
  <c r="P1157" i="3"/>
  <c r="P1158" i="3"/>
  <c r="P1159" i="3"/>
  <c r="P1160" i="3"/>
  <c r="P1161" i="3"/>
  <c r="P1162" i="3"/>
  <c r="P1163" i="3"/>
  <c r="P1164" i="3"/>
  <c r="P1165" i="3"/>
  <c r="P1166" i="3"/>
  <c r="P1167" i="3"/>
  <c r="P1168" i="3"/>
  <c r="P1169" i="3"/>
  <c r="P1170" i="3"/>
  <c r="P1171" i="3"/>
  <c r="P1172" i="3"/>
  <c r="P1173" i="3"/>
  <c r="P1174" i="3"/>
  <c r="P1175" i="3"/>
  <c r="P1176" i="3"/>
  <c r="P1177" i="3"/>
  <c r="P1178" i="3"/>
  <c r="P1179" i="3"/>
  <c r="P1180" i="3"/>
  <c r="P1181" i="3"/>
  <c r="P1182" i="3"/>
  <c r="P1183" i="3"/>
  <c r="P1184" i="3"/>
  <c r="P1185" i="3"/>
  <c r="P1186" i="3"/>
  <c r="P1187" i="3"/>
  <c r="P1188" i="3"/>
  <c r="P1189" i="3"/>
  <c r="P1190" i="3"/>
  <c r="P1191" i="3"/>
  <c r="P1192" i="3"/>
  <c r="P1193" i="3"/>
  <c r="P1194" i="3"/>
  <c r="P1195" i="3"/>
  <c r="P1196" i="3"/>
  <c r="P1197" i="3"/>
  <c r="P1198" i="3"/>
  <c r="P1199" i="3"/>
  <c r="P1200" i="3"/>
  <c r="P1201" i="3"/>
  <c r="L3" i="6" l="1"/>
  <c r="J3" i="6"/>
  <c r="O1201" i="3"/>
  <c r="N1201" i="3"/>
  <c r="M1201" i="3"/>
  <c r="O1200" i="3"/>
  <c r="N1200" i="3"/>
  <c r="M1200" i="3"/>
  <c r="O1199" i="3"/>
  <c r="N1199" i="3"/>
  <c r="M1199" i="3"/>
  <c r="O1198" i="3"/>
  <c r="N1198" i="3"/>
  <c r="M1198" i="3"/>
  <c r="O1197" i="3"/>
  <c r="N1197" i="3"/>
  <c r="M1197" i="3"/>
  <c r="O1196" i="3"/>
  <c r="N1196" i="3"/>
  <c r="M1196" i="3"/>
  <c r="O1195" i="3"/>
  <c r="N1195" i="3"/>
  <c r="M1195" i="3"/>
  <c r="O1194" i="3"/>
  <c r="N1194" i="3"/>
  <c r="M1194" i="3"/>
  <c r="O1193" i="3"/>
  <c r="N1193" i="3"/>
  <c r="M1193" i="3"/>
  <c r="O1192" i="3"/>
  <c r="N1192" i="3"/>
  <c r="M1192" i="3"/>
  <c r="O1191" i="3"/>
  <c r="N1191" i="3"/>
  <c r="M1191" i="3"/>
  <c r="O1190" i="3"/>
  <c r="N1190" i="3"/>
  <c r="M1190" i="3"/>
  <c r="O1189" i="3"/>
  <c r="N1189" i="3"/>
  <c r="M1189" i="3"/>
  <c r="O1188" i="3"/>
  <c r="N1188" i="3"/>
  <c r="M1188" i="3"/>
  <c r="O1187" i="3"/>
  <c r="N1187" i="3"/>
  <c r="M1187" i="3"/>
  <c r="O1186" i="3"/>
  <c r="N1186" i="3"/>
  <c r="M1186" i="3"/>
  <c r="O1185" i="3"/>
  <c r="N1185" i="3"/>
  <c r="M1185" i="3"/>
  <c r="O1184" i="3"/>
  <c r="N1184" i="3"/>
  <c r="M1184" i="3"/>
  <c r="O1183" i="3"/>
  <c r="N1183" i="3"/>
  <c r="M1183" i="3"/>
  <c r="O1182" i="3"/>
  <c r="N1182" i="3"/>
  <c r="M1182" i="3"/>
  <c r="O1181" i="3"/>
  <c r="N1181" i="3"/>
  <c r="M1181" i="3"/>
  <c r="O1180" i="3"/>
  <c r="N1180" i="3"/>
  <c r="M1180" i="3"/>
  <c r="O1179" i="3"/>
  <c r="N1179" i="3"/>
  <c r="M1179" i="3"/>
  <c r="O1178" i="3"/>
  <c r="N1178" i="3"/>
  <c r="M1178" i="3"/>
  <c r="O1177" i="3"/>
  <c r="N1177" i="3"/>
  <c r="M1177" i="3"/>
  <c r="O1176" i="3"/>
  <c r="N1176" i="3"/>
  <c r="M1176" i="3"/>
  <c r="O1175" i="3"/>
  <c r="N1175" i="3"/>
  <c r="M1175" i="3"/>
  <c r="O1174" i="3"/>
  <c r="N1174" i="3"/>
  <c r="M1174" i="3"/>
  <c r="O1173" i="3"/>
  <c r="N1173" i="3"/>
  <c r="M1173" i="3"/>
  <c r="O1172" i="3"/>
  <c r="N1172" i="3"/>
  <c r="M1172" i="3"/>
  <c r="O1171" i="3"/>
  <c r="N1171" i="3"/>
  <c r="M1171" i="3"/>
  <c r="O1170" i="3"/>
  <c r="N1170" i="3"/>
  <c r="M1170" i="3"/>
  <c r="O1169" i="3"/>
  <c r="N1169" i="3"/>
  <c r="M1169" i="3"/>
  <c r="O1168" i="3"/>
  <c r="N1168" i="3"/>
  <c r="M1168" i="3"/>
  <c r="O1167" i="3"/>
  <c r="N1167" i="3"/>
  <c r="M1167" i="3"/>
  <c r="O1166" i="3"/>
  <c r="N1166" i="3"/>
  <c r="M1166" i="3"/>
  <c r="O1165" i="3"/>
  <c r="N1165" i="3"/>
  <c r="M1165" i="3"/>
  <c r="O1164" i="3"/>
  <c r="N1164" i="3"/>
  <c r="M1164" i="3"/>
  <c r="O1163" i="3"/>
  <c r="N1163" i="3"/>
  <c r="M1163" i="3"/>
  <c r="O1162" i="3"/>
  <c r="N1162" i="3"/>
  <c r="M1162" i="3"/>
  <c r="O1161" i="3"/>
  <c r="N1161" i="3"/>
  <c r="M1161" i="3"/>
  <c r="O1160" i="3"/>
  <c r="N1160" i="3"/>
  <c r="M1160" i="3"/>
  <c r="O1159" i="3"/>
  <c r="N1159" i="3"/>
  <c r="M1159" i="3"/>
  <c r="O1158" i="3"/>
  <c r="N1158" i="3"/>
  <c r="M1158" i="3"/>
  <c r="O1157" i="3"/>
  <c r="N1157" i="3"/>
  <c r="M1157" i="3"/>
  <c r="O1156" i="3"/>
  <c r="N1156" i="3"/>
  <c r="M1156" i="3"/>
  <c r="O1155" i="3"/>
  <c r="N1155" i="3"/>
  <c r="M1155" i="3"/>
  <c r="O1154" i="3"/>
  <c r="N1154" i="3"/>
  <c r="M1154" i="3"/>
  <c r="O1153" i="3"/>
  <c r="N1153" i="3"/>
  <c r="M1153" i="3"/>
  <c r="O1152" i="3"/>
  <c r="N1152" i="3"/>
  <c r="M1152" i="3"/>
  <c r="O1151" i="3"/>
  <c r="N1151" i="3"/>
  <c r="M1151" i="3"/>
  <c r="O1150" i="3"/>
  <c r="N1150" i="3"/>
  <c r="M1150" i="3"/>
  <c r="O1149" i="3"/>
  <c r="N1149" i="3"/>
  <c r="M1149" i="3"/>
  <c r="O1148" i="3"/>
  <c r="N1148" i="3"/>
  <c r="M1148" i="3"/>
  <c r="O1147" i="3"/>
  <c r="N1147" i="3"/>
  <c r="M1147" i="3"/>
  <c r="O1146" i="3"/>
  <c r="N1146" i="3"/>
  <c r="M1146" i="3"/>
  <c r="O1145" i="3"/>
  <c r="N1145" i="3"/>
  <c r="M1145" i="3"/>
  <c r="O1144" i="3"/>
  <c r="N1144" i="3"/>
  <c r="M1144" i="3"/>
  <c r="O1143" i="3"/>
  <c r="N1143" i="3"/>
  <c r="M1143" i="3"/>
  <c r="O1142" i="3"/>
  <c r="N1142" i="3"/>
  <c r="M1142" i="3"/>
  <c r="O1141" i="3"/>
  <c r="N1141" i="3"/>
  <c r="M1141" i="3"/>
  <c r="O1140" i="3"/>
  <c r="N1140" i="3"/>
  <c r="M1140" i="3"/>
  <c r="O1139" i="3"/>
  <c r="N1139" i="3"/>
  <c r="M1139" i="3"/>
  <c r="O1138" i="3"/>
  <c r="N1138" i="3"/>
  <c r="M1138" i="3"/>
  <c r="O1137" i="3"/>
  <c r="N1137" i="3"/>
  <c r="M1137" i="3"/>
  <c r="O1136" i="3"/>
  <c r="N1136" i="3"/>
  <c r="M1136" i="3"/>
  <c r="O1135" i="3"/>
  <c r="N1135" i="3"/>
  <c r="M1135" i="3"/>
  <c r="O1134" i="3"/>
  <c r="N1134" i="3"/>
  <c r="M1134" i="3"/>
  <c r="O1133" i="3"/>
  <c r="N1133" i="3"/>
  <c r="M1133" i="3"/>
  <c r="O1132" i="3"/>
  <c r="N1132" i="3"/>
  <c r="M1132" i="3"/>
  <c r="O1131" i="3"/>
  <c r="N1131" i="3"/>
  <c r="M1131" i="3"/>
  <c r="O1130" i="3"/>
  <c r="N1130" i="3"/>
  <c r="M1130" i="3"/>
  <c r="O1129" i="3"/>
  <c r="N1129" i="3"/>
  <c r="M1129" i="3"/>
  <c r="O1128" i="3"/>
  <c r="N1128" i="3"/>
  <c r="M1128" i="3"/>
  <c r="O1127" i="3"/>
  <c r="N1127" i="3"/>
  <c r="M1127" i="3"/>
  <c r="O1126" i="3"/>
  <c r="N1126" i="3"/>
  <c r="M1126" i="3"/>
  <c r="O1125" i="3"/>
  <c r="N1125" i="3"/>
  <c r="M1125" i="3"/>
  <c r="O1124" i="3"/>
  <c r="N1124" i="3"/>
  <c r="M1124" i="3"/>
  <c r="O1123" i="3"/>
  <c r="N1123" i="3"/>
  <c r="M1123" i="3"/>
  <c r="O1122" i="3"/>
  <c r="N1122" i="3"/>
  <c r="M1122" i="3"/>
  <c r="O1121" i="3"/>
  <c r="N1121" i="3"/>
  <c r="M1121" i="3"/>
  <c r="O1120" i="3"/>
  <c r="N1120" i="3"/>
  <c r="M1120" i="3"/>
  <c r="O1119" i="3"/>
  <c r="N1119" i="3"/>
  <c r="M1119" i="3"/>
  <c r="O1118" i="3"/>
  <c r="N1118" i="3"/>
  <c r="M1118" i="3"/>
  <c r="O1117" i="3"/>
  <c r="N1117" i="3"/>
  <c r="M1117" i="3"/>
  <c r="O1116" i="3"/>
  <c r="N1116" i="3"/>
  <c r="M1116" i="3"/>
  <c r="O1115" i="3"/>
  <c r="N1115" i="3"/>
  <c r="M1115" i="3"/>
  <c r="O1114" i="3"/>
  <c r="N1114" i="3"/>
  <c r="M1114" i="3"/>
  <c r="O1113" i="3"/>
  <c r="N1113" i="3"/>
  <c r="M1113" i="3"/>
  <c r="O1112" i="3"/>
  <c r="N1112" i="3"/>
  <c r="M1112" i="3"/>
  <c r="O1111" i="3"/>
  <c r="N1111" i="3"/>
  <c r="M1111" i="3"/>
  <c r="O1110" i="3"/>
  <c r="N1110" i="3"/>
  <c r="M1110" i="3"/>
  <c r="O1109" i="3"/>
  <c r="N1109" i="3"/>
  <c r="M1109" i="3"/>
  <c r="O1108" i="3"/>
  <c r="N1108" i="3"/>
  <c r="M1108" i="3"/>
  <c r="O1107" i="3"/>
  <c r="N1107" i="3"/>
  <c r="M1107" i="3"/>
  <c r="O1106" i="3"/>
  <c r="N1106" i="3"/>
  <c r="M1106" i="3"/>
  <c r="O1105" i="3"/>
  <c r="N1105" i="3"/>
  <c r="M1105" i="3"/>
  <c r="O1104" i="3"/>
  <c r="N1104" i="3"/>
  <c r="M1104" i="3"/>
  <c r="O1103" i="3"/>
  <c r="N1103" i="3"/>
  <c r="M1103" i="3"/>
  <c r="O1102" i="3"/>
  <c r="N1102" i="3"/>
  <c r="M1102" i="3"/>
  <c r="O1101" i="3"/>
  <c r="N1101" i="3"/>
  <c r="M1101" i="3"/>
  <c r="O1100" i="3"/>
  <c r="N1100" i="3"/>
  <c r="M1100" i="3"/>
  <c r="O1099" i="3"/>
  <c r="N1099" i="3"/>
  <c r="M1099" i="3"/>
  <c r="O1098" i="3"/>
  <c r="N1098" i="3"/>
  <c r="M1098" i="3"/>
  <c r="O1097" i="3"/>
  <c r="N1097" i="3"/>
  <c r="M1097" i="3"/>
  <c r="O1096" i="3"/>
  <c r="N1096" i="3"/>
  <c r="M1096" i="3"/>
  <c r="O1095" i="3"/>
  <c r="N1095" i="3"/>
  <c r="M1095" i="3"/>
  <c r="O1094" i="3"/>
  <c r="N1094" i="3"/>
  <c r="M1094" i="3"/>
  <c r="O1093" i="3"/>
  <c r="N1093" i="3"/>
  <c r="M1093" i="3"/>
  <c r="O1092" i="3"/>
  <c r="N1092" i="3"/>
  <c r="M1092" i="3"/>
  <c r="O1091" i="3"/>
  <c r="N1091" i="3"/>
  <c r="M1091" i="3"/>
  <c r="O1090" i="3"/>
  <c r="N1090" i="3"/>
  <c r="M1090" i="3"/>
  <c r="O1089" i="3"/>
  <c r="N1089" i="3"/>
  <c r="M1089" i="3"/>
  <c r="O1088" i="3"/>
  <c r="N1088" i="3"/>
  <c r="M1088" i="3"/>
  <c r="O1087" i="3"/>
  <c r="N1087" i="3"/>
  <c r="M1087" i="3"/>
  <c r="O1086" i="3"/>
  <c r="N1086" i="3"/>
  <c r="M1086" i="3"/>
  <c r="O1085" i="3"/>
  <c r="N1085" i="3"/>
  <c r="M1085" i="3"/>
  <c r="O1084" i="3"/>
  <c r="N1084" i="3"/>
  <c r="M1084" i="3"/>
  <c r="O1083" i="3"/>
  <c r="N1083" i="3"/>
  <c r="M1083" i="3"/>
  <c r="O1082" i="3"/>
  <c r="N1082" i="3"/>
  <c r="M1082" i="3"/>
  <c r="O1081" i="3"/>
  <c r="N1081" i="3"/>
  <c r="M1081" i="3"/>
  <c r="O1080" i="3"/>
  <c r="N1080" i="3"/>
  <c r="M1080" i="3"/>
  <c r="O1079" i="3"/>
  <c r="N1079" i="3"/>
  <c r="M1079" i="3"/>
  <c r="O1078" i="3"/>
  <c r="N1078" i="3"/>
  <c r="M1078" i="3"/>
  <c r="O1077" i="3"/>
  <c r="N1077" i="3"/>
  <c r="M1077" i="3"/>
  <c r="O1076" i="3"/>
  <c r="N1076" i="3"/>
  <c r="M1076" i="3"/>
  <c r="O1075" i="3"/>
  <c r="N1075" i="3"/>
  <c r="M1075" i="3"/>
  <c r="O1074" i="3"/>
  <c r="N1074" i="3"/>
  <c r="M1074" i="3"/>
  <c r="O1073" i="3"/>
  <c r="N1073" i="3"/>
  <c r="M1073" i="3"/>
  <c r="O1072" i="3"/>
  <c r="N1072" i="3"/>
  <c r="M1072" i="3"/>
  <c r="O1071" i="3"/>
  <c r="N1071" i="3"/>
  <c r="M1071" i="3"/>
  <c r="O1070" i="3"/>
  <c r="N1070" i="3"/>
  <c r="M1070" i="3"/>
  <c r="O1069" i="3"/>
  <c r="N1069" i="3"/>
  <c r="M1069" i="3"/>
  <c r="O1068" i="3"/>
  <c r="N1068" i="3"/>
  <c r="M1068" i="3"/>
  <c r="O1067" i="3"/>
  <c r="N1067" i="3"/>
  <c r="M1067" i="3"/>
  <c r="O1066" i="3"/>
  <c r="N1066" i="3"/>
  <c r="M1066" i="3"/>
  <c r="O1065" i="3"/>
  <c r="N1065" i="3"/>
  <c r="M1065" i="3"/>
  <c r="O1064" i="3"/>
  <c r="N1064" i="3"/>
  <c r="M1064" i="3"/>
  <c r="O1063" i="3"/>
  <c r="N1063" i="3"/>
  <c r="M1063" i="3"/>
  <c r="O1062" i="3"/>
  <c r="N1062" i="3"/>
  <c r="M1062" i="3"/>
  <c r="O1061" i="3"/>
  <c r="N1061" i="3"/>
  <c r="M1061" i="3"/>
  <c r="O1060" i="3"/>
  <c r="N1060" i="3"/>
  <c r="M1060" i="3"/>
  <c r="O1059" i="3"/>
  <c r="N1059" i="3"/>
  <c r="M1059" i="3"/>
  <c r="O1058" i="3"/>
  <c r="N1058" i="3"/>
  <c r="M1058" i="3"/>
  <c r="O1057" i="3"/>
  <c r="N1057" i="3"/>
  <c r="M1057" i="3"/>
  <c r="O1056" i="3"/>
  <c r="N1056" i="3"/>
  <c r="M1056" i="3"/>
  <c r="O1055" i="3"/>
  <c r="N1055" i="3"/>
  <c r="M1055" i="3"/>
  <c r="O1054" i="3"/>
  <c r="N1054" i="3"/>
  <c r="M1054" i="3"/>
  <c r="O1053" i="3"/>
  <c r="N1053" i="3"/>
  <c r="M1053" i="3"/>
  <c r="O1052" i="3"/>
  <c r="N1052" i="3"/>
  <c r="M1052" i="3"/>
  <c r="O1051" i="3"/>
  <c r="N1051" i="3"/>
  <c r="M1051" i="3"/>
  <c r="O1050" i="3"/>
  <c r="N1050" i="3"/>
  <c r="M1050" i="3"/>
  <c r="O1049" i="3"/>
  <c r="N1049" i="3"/>
  <c r="M1049" i="3"/>
  <c r="O1048" i="3"/>
  <c r="N1048" i="3"/>
  <c r="M1048" i="3"/>
  <c r="O1047" i="3"/>
  <c r="N1047" i="3"/>
  <c r="M1047" i="3"/>
  <c r="O1046" i="3"/>
  <c r="N1046" i="3"/>
  <c r="M1046" i="3"/>
  <c r="O1045" i="3"/>
  <c r="N1045" i="3"/>
  <c r="M1045" i="3"/>
  <c r="O1044" i="3"/>
  <c r="N1044" i="3"/>
  <c r="M1044" i="3"/>
  <c r="O1043" i="3"/>
  <c r="N1043" i="3"/>
  <c r="M1043" i="3"/>
  <c r="O1042" i="3"/>
  <c r="N1042" i="3"/>
  <c r="M1042" i="3"/>
  <c r="O1041" i="3"/>
  <c r="N1041" i="3"/>
  <c r="M1041" i="3"/>
  <c r="O1040" i="3"/>
  <c r="N1040" i="3"/>
  <c r="M1040" i="3"/>
  <c r="O1039" i="3"/>
  <c r="N1039" i="3"/>
  <c r="M1039" i="3"/>
  <c r="O1038" i="3"/>
  <c r="N1038" i="3"/>
  <c r="M1038" i="3"/>
  <c r="O1037" i="3"/>
  <c r="N1037" i="3"/>
  <c r="M1037" i="3"/>
  <c r="O1036" i="3"/>
  <c r="N1036" i="3"/>
  <c r="M1036" i="3"/>
  <c r="O1035" i="3"/>
  <c r="N1035" i="3"/>
  <c r="M1035" i="3"/>
  <c r="O1034" i="3"/>
  <c r="N1034" i="3"/>
  <c r="M1034" i="3"/>
  <c r="O1033" i="3"/>
  <c r="N1033" i="3"/>
  <c r="M1033" i="3"/>
  <c r="O1032" i="3"/>
  <c r="N1032" i="3"/>
  <c r="M1032" i="3"/>
  <c r="O1031" i="3"/>
  <c r="N1031" i="3"/>
  <c r="M1031" i="3"/>
  <c r="O1030" i="3"/>
  <c r="N1030" i="3"/>
  <c r="M1030" i="3"/>
  <c r="O1029" i="3"/>
  <c r="N1029" i="3"/>
  <c r="M1029" i="3"/>
  <c r="O1028" i="3"/>
  <c r="N1028" i="3"/>
  <c r="M1028" i="3"/>
  <c r="O1027" i="3"/>
  <c r="N1027" i="3"/>
  <c r="M1027" i="3"/>
  <c r="O1026" i="3"/>
  <c r="N1026" i="3"/>
  <c r="M1026" i="3"/>
  <c r="O1025" i="3"/>
  <c r="N1025" i="3"/>
  <c r="M1025" i="3"/>
  <c r="O1024" i="3"/>
  <c r="N1024" i="3"/>
  <c r="M1024" i="3"/>
  <c r="O1023" i="3"/>
  <c r="N1023" i="3"/>
  <c r="M1023" i="3"/>
  <c r="O1022" i="3"/>
  <c r="N1022" i="3"/>
  <c r="M1022" i="3"/>
  <c r="O1021" i="3"/>
  <c r="N1021" i="3"/>
  <c r="M1021" i="3"/>
  <c r="O1020" i="3"/>
  <c r="N1020" i="3"/>
  <c r="M1020" i="3"/>
  <c r="O1019" i="3"/>
  <c r="N1019" i="3"/>
  <c r="M1019" i="3"/>
  <c r="O1018" i="3"/>
  <c r="N1018" i="3"/>
  <c r="M1018" i="3"/>
  <c r="O1017" i="3"/>
  <c r="N1017" i="3"/>
  <c r="M1017" i="3"/>
  <c r="O1016" i="3"/>
  <c r="N1016" i="3"/>
  <c r="M1016" i="3"/>
  <c r="O1015" i="3"/>
  <c r="N1015" i="3"/>
  <c r="M1015" i="3"/>
  <c r="O1014" i="3"/>
  <c r="N1014" i="3"/>
  <c r="M1014" i="3"/>
  <c r="O1013" i="3"/>
  <c r="N1013" i="3"/>
  <c r="M1013" i="3"/>
  <c r="O1012" i="3"/>
  <c r="N1012" i="3"/>
  <c r="M1012" i="3"/>
  <c r="O1011" i="3"/>
  <c r="N1011" i="3"/>
  <c r="M1011" i="3"/>
  <c r="O1010" i="3"/>
  <c r="N1010" i="3"/>
  <c r="M1010" i="3"/>
  <c r="O1009" i="3"/>
  <c r="N1009" i="3"/>
  <c r="M1009" i="3"/>
  <c r="O1008" i="3"/>
  <c r="N1008" i="3"/>
  <c r="M1008" i="3"/>
  <c r="O1007" i="3"/>
  <c r="N1007" i="3"/>
  <c r="M1007" i="3"/>
  <c r="O1006" i="3"/>
  <c r="N1006" i="3"/>
  <c r="M1006" i="3"/>
  <c r="O1005" i="3"/>
  <c r="N1005" i="3"/>
  <c r="M1005" i="3"/>
  <c r="O1004" i="3"/>
  <c r="N1004" i="3"/>
  <c r="M1004" i="3"/>
  <c r="O1003" i="3"/>
  <c r="N1003" i="3"/>
  <c r="M1003" i="3"/>
  <c r="O1002" i="3"/>
  <c r="N1002" i="3"/>
  <c r="M1002" i="3"/>
  <c r="O1001" i="3"/>
  <c r="N1001" i="3"/>
  <c r="M1001" i="3"/>
  <c r="O1000" i="3"/>
  <c r="N1000" i="3"/>
  <c r="M1000" i="3"/>
  <c r="O999" i="3"/>
  <c r="N999" i="3"/>
  <c r="M999" i="3"/>
  <c r="O998" i="3"/>
  <c r="N998" i="3"/>
  <c r="M998" i="3"/>
  <c r="O997" i="3"/>
  <c r="N997" i="3"/>
  <c r="M997" i="3"/>
  <c r="O996" i="3"/>
  <c r="N996" i="3"/>
  <c r="M996" i="3"/>
  <c r="O995" i="3"/>
  <c r="N995" i="3"/>
  <c r="M995" i="3"/>
  <c r="O994" i="3"/>
  <c r="N994" i="3"/>
  <c r="M994" i="3"/>
  <c r="O993" i="3"/>
  <c r="N993" i="3"/>
  <c r="M993" i="3"/>
  <c r="O992" i="3"/>
  <c r="N992" i="3"/>
  <c r="M992" i="3"/>
  <c r="O991" i="3"/>
  <c r="N991" i="3"/>
  <c r="M991" i="3"/>
  <c r="O990" i="3"/>
  <c r="N990" i="3"/>
  <c r="M990" i="3"/>
  <c r="O989" i="3"/>
  <c r="N989" i="3"/>
  <c r="M989" i="3"/>
  <c r="O988" i="3"/>
  <c r="N988" i="3"/>
  <c r="M988" i="3"/>
  <c r="O987" i="3"/>
  <c r="N987" i="3"/>
  <c r="M987" i="3"/>
  <c r="O986" i="3"/>
  <c r="N986" i="3"/>
  <c r="M986" i="3"/>
  <c r="O985" i="3"/>
  <c r="N985" i="3"/>
  <c r="M985" i="3"/>
  <c r="O984" i="3"/>
  <c r="N984" i="3"/>
  <c r="M984" i="3"/>
  <c r="O983" i="3"/>
  <c r="N983" i="3"/>
  <c r="M983" i="3"/>
  <c r="O982" i="3"/>
  <c r="N982" i="3"/>
  <c r="M982" i="3"/>
  <c r="O981" i="3"/>
  <c r="N981" i="3"/>
  <c r="M981" i="3"/>
  <c r="O980" i="3"/>
  <c r="N980" i="3"/>
  <c r="M980" i="3"/>
  <c r="O979" i="3"/>
  <c r="N979" i="3"/>
  <c r="M979" i="3"/>
  <c r="O978" i="3"/>
  <c r="N978" i="3"/>
  <c r="M978" i="3"/>
  <c r="O977" i="3"/>
  <c r="N977" i="3"/>
  <c r="M977" i="3"/>
  <c r="O976" i="3"/>
  <c r="N976" i="3"/>
  <c r="M976" i="3"/>
  <c r="O975" i="3"/>
  <c r="N975" i="3"/>
  <c r="M975" i="3"/>
  <c r="O974" i="3"/>
  <c r="N974" i="3"/>
  <c r="M974" i="3"/>
  <c r="O973" i="3"/>
  <c r="N973" i="3"/>
  <c r="M973" i="3"/>
  <c r="O972" i="3"/>
  <c r="N972" i="3"/>
  <c r="M972" i="3"/>
  <c r="O971" i="3"/>
  <c r="N971" i="3"/>
  <c r="M971" i="3"/>
  <c r="O970" i="3"/>
  <c r="N970" i="3"/>
  <c r="M970" i="3"/>
  <c r="O969" i="3"/>
  <c r="N969" i="3"/>
  <c r="M969" i="3"/>
  <c r="O968" i="3"/>
  <c r="N968" i="3"/>
  <c r="M968" i="3"/>
  <c r="O967" i="3"/>
  <c r="N967" i="3"/>
  <c r="M967" i="3"/>
  <c r="O966" i="3"/>
  <c r="N966" i="3"/>
  <c r="M966" i="3"/>
  <c r="O965" i="3"/>
  <c r="N965" i="3"/>
  <c r="M965" i="3"/>
  <c r="O964" i="3"/>
  <c r="N964" i="3"/>
  <c r="M964" i="3"/>
  <c r="O963" i="3"/>
  <c r="N963" i="3"/>
  <c r="M963" i="3"/>
  <c r="O962" i="3"/>
  <c r="N962" i="3"/>
  <c r="M962" i="3"/>
  <c r="O961" i="3"/>
  <c r="N961" i="3"/>
  <c r="M961" i="3"/>
  <c r="O960" i="3"/>
  <c r="N960" i="3"/>
  <c r="M960" i="3"/>
  <c r="O959" i="3"/>
  <c r="N959" i="3"/>
  <c r="M959" i="3"/>
  <c r="O958" i="3"/>
  <c r="N958" i="3"/>
  <c r="M958" i="3"/>
  <c r="O957" i="3"/>
  <c r="N957" i="3"/>
  <c r="M957" i="3"/>
  <c r="O956" i="3"/>
  <c r="N956" i="3"/>
  <c r="M956" i="3"/>
  <c r="O955" i="3"/>
  <c r="N955" i="3"/>
  <c r="M955" i="3"/>
  <c r="O954" i="3"/>
  <c r="N954" i="3"/>
  <c r="M954" i="3"/>
  <c r="O953" i="3"/>
  <c r="N953" i="3"/>
  <c r="M953" i="3"/>
  <c r="O952" i="3"/>
  <c r="N952" i="3"/>
  <c r="M952" i="3"/>
  <c r="O951" i="3"/>
  <c r="N951" i="3"/>
  <c r="M951" i="3"/>
  <c r="O950" i="3"/>
  <c r="N950" i="3"/>
  <c r="M950" i="3"/>
  <c r="O949" i="3"/>
  <c r="N949" i="3"/>
  <c r="M949" i="3"/>
  <c r="O948" i="3"/>
  <c r="N948" i="3"/>
  <c r="M948" i="3"/>
  <c r="O947" i="3"/>
  <c r="N947" i="3"/>
  <c r="M947" i="3"/>
  <c r="O946" i="3"/>
  <c r="N946" i="3"/>
  <c r="M946" i="3"/>
  <c r="O945" i="3"/>
  <c r="N945" i="3"/>
  <c r="M945" i="3"/>
  <c r="O944" i="3"/>
  <c r="N944" i="3"/>
  <c r="M944" i="3"/>
  <c r="O943" i="3"/>
  <c r="N943" i="3"/>
  <c r="M943" i="3"/>
  <c r="O942" i="3"/>
  <c r="N942" i="3"/>
  <c r="M942" i="3"/>
  <c r="O941" i="3"/>
  <c r="N941" i="3"/>
  <c r="M941" i="3"/>
  <c r="O940" i="3"/>
  <c r="N940" i="3"/>
  <c r="M940" i="3"/>
  <c r="O939" i="3"/>
  <c r="N939" i="3"/>
  <c r="M939" i="3"/>
  <c r="O938" i="3"/>
  <c r="N938" i="3"/>
  <c r="M938" i="3"/>
  <c r="O937" i="3"/>
  <c r="N937" i="3"/>
  <c r="M937" i="3"/>
  <c r="O936" i="3"/>
  <c r="N936" i="3"/>
  <c r="M936" i="3"/>
  <c r="O935" i="3"/>
  <c r="N935" i="3"/>
  <c r="M935" i="3"/>
  <c r="O934" i="3"/>
  <c r="N934" i="3"/>
  <c r="M934" i="3"/>
  <c r="O933" i="3"/>
  <c r="N933" i="3"/>
  <c r="M933" i="3"/>
  <c r="O932" i="3"/>
  <c r="N932" i="3"/>
  <c r="M932" i="3"/>
  <c r="O931" i="3"/>
  <c r="N931" i="3"/>
  <c r="M931" i="3"/>
  <c r="O930" i="3"/>
  <c r="N930" i="3"/>
  <c r="M930" i="3"/>
  <c r="O929" i="3"/>
  <c r="N929" i="3"/>
  <c r="M929" i="3"/>
  <c r="O928" i="3"/>
  <c r="N928" i="3"/>
  <c r="M928" i="3"/>
  <c r="O927" i="3"/>
  <c r="N927" i="3"/>
  <c r="M927" i="3"/>
  <c r="O926" i="3"/>
  <c r="N926" i="3"/>
  <c r="M926" i="3"/>
  <c r="O925" i="3"/>
  <c r="N925" i="3"/>
  <c r="M925" i="3"/>
  <c r="O924" i="3"/>
  <c r="N924" i="3"/>
  <c r="M924" i="3"/>
  <c r="O923" i="3"/>
  <c r="N923" i="3"/>
  <c r="M923" i="3"/>
  <c r="O922" i="3"/>
  <c r="N922" i="3"/>
  <c r="M922" i="3"/>
  <c r="O921" i="3"/>
  <c r="N921" i="3"/>
  <c r="M921" i="3"/>
  <c r="O920" i="3"/>
  <c r="N920" i="3"/>
  <c r="M920" i="3"/>
  <c r="O919" i="3"/>
  <c r="N919" i="3"/>
  <c r="M919" i="3"/>
  <c r="O918" i="3"/>
  <c r="N918" i="3"/>
  <c r="M918" i="3"/>
  <c r="O917" i="3"/>
  <c r="N917" i="3"/>
  <c r="M917" i="3"/>
  <c r="O916" i="3"/>
  <c r="N916" i="3"/>
  <c r="M916" i="3"/>
  <c r="O915" i="3"/>
  <c r="N915" i="3"/>
  <c r="M915" i="3"/>
  <c r="O914" i="3"/>
  <c r="N914" i="3"/>
  <c r="M914" i="3"/>
  <c r="O913" i="3"/>
  <c r="N913" i="3"/>
  <c r="M913" i="3"/>
  <c r="O912" i="3"/>
  <c r="N912" i="3"/>
  <c r="M912" i="3"/>
  <c r="O911" i="3"/>
  <c r="N911" i="3"/>
  <c r="M911" i="3"/>
  <c r="O910" i="3"/>
  <c r="N910" i="3"/>
  <c r="M910" i="3"/>
  <c r="O909" i="3"/>
  <c r="N909" i="3"/>
  <c r="M909" i="3"/>
  <c r="O908" i="3"/>
  <c r="N908" i="3"/>
  <c r="M908" i="3"/>
  <c r="O907" i="3"/>
  <c r="N907" i="3"/>
  <c r="M907" i="3"/>
  <c r="O906" i="3"/>
  <c r="N906" i="3"/>
  <c r="M906" i="3"/>
  <c r="O905" i="3"/>
  <c r="N905" i="3"/>
  <c r="M905" i="3"/>
  <c r="O904" i="3"/>
  <c r="N904" i="3"/>
  <c r="M904" i="3"/>
  <c r="O903" i="3"/>
  <c r="N903" i="3"/>
  <c r="M903" i="3"/>
  <c r="O902" i="3"/>
  <c r="N902" i="3"/>
  <c r="M902" i="3"/>
  <c r="O901" i="3"/>
  <c r="N901" i="3"/>
  <c r="M901" i="3"/>
  <c r="O900" i="3"/>
  <c r="N900" i="3"/>
  <c r="M900" i="3"/>
  <c r="O899" i="3"/>
  <c r="N899" i="3"/>
  <c r="M899" i="3"/>
  <c r="O898" i="3"/>
  <c r="N898" i="3"/>
  <c r="M898" i="3"/>
  <c r="O897" i="3"/>
  <c r="N897" i="3"/>
  <c r="M897" i="3"/>
  <c r="O896" i="3"/>
  <c r="N896" i="3"/>
  <c r="M896" i="3"/>
  <c r="O895" i="3"/>
  <c r="N895" i="3"/>
  <c r="M895" i="3"/>
  <c r="O894" i="3"/>
  <c r="N894" i="3"/>
  <c r="M894" i="3"/>
  <c r="O893" i="3"/>
  <c r="N893" i="3"/>
  <c r="M893" i="3"/>
  <c r="O892" i="3"/>
  <c r="N892" i="3"/>
  <c r="M892" i="3"/>
  <c r="O891" i="3"/>
  <c r="N891" i="3"/>
  <c r="M891" i="3"/>
  <c r="O890" i="3"/>
  <c r="N890" i="3"/>
  <c r="M890" i="3"/>
  <c r="O889" i="3"/>
  <c r="N889" i="3"/>
  <c r="M889" i="3"/>
  <c r="O888" i="3"/>
  <c r="N888" i="3"/>
  <c r="M888" i="3"/>
  <c r="O887" i="3"/>
  <c r="N887" i="3"/>
  <c r="M887" i="3"/>
  <c r="O886" i="3"/>
  <c r="N886" i="3"/>
  <c r="M886" i="3"/>
  <c r="O885" i="3"/>
  <c r="N885" i="3"/>
  <c r="M885" i="3"/>
  <c r="O884" i="3"/>
  <c r="N884" i="3"/>
  <c r="M884" i="3"/>
  <c r="O883" i="3"/>
  <c r="N883" i="3"/>
  <c r="M883" i="3"/>
  <c r="O882" i="3"/>
  <c r="N882" i="3"/>
  <c r="M882" i="3"/>
  <c r="O881" i="3"/>
  <c r="N881" i="3"/>
  <c r="M881" i="3"/>
  <c r="O880" i="3"/>
  <c r="N880" i="3"/>
  <c r="M880" i="3"/>
  <c r="O879" i="3"/>
  <c r="N879" i="3"/>
  <c r="M879" i="3"/>
  <c r="O878" i="3"/>
  <c r="N878" i="3"/>
  <c r="M878" i="3"/>
  <c r="O877" i="3"/>
  <c r="N877" i="3"/>
  <c r="M877" i="3"/>
  <c r="O876" i="3"/>
  <c r="N876" i="3"/>
  <c r="M876" i="3"/>
  <c r="O875" i="3"/>
  <c r="N875" i="3"/>
  <c r="M875" i="3"/>
  <c r="O874" i="3"/>
  <c r="N874" i="3"/>
  <c r="M874" i="3"/>
  <c r="O873" i="3"/>
  <c r="N873" i="3"/>
  <c r="M873" i="3"/>
  <c r="O872" i="3"/>
  <c r="N872" i="3"/>
  <c r="M872" i="3"/>
  <c r="O871" i="3"/>
  <c r="N871" i="3"/>
  <c r="M871" i="3"/>
  <c r="O870" i="3"/>
  <c r="N870" i="3"/>
  <c r="M870" i="3"/>
  <c r="O869" i="3"/>
  <c r="N869" i="3"/>
  <c r="M869" i="3"/>
  <c r="O868" i="3"/>
  <c r="N868" i="3"/>
  <c r="M868" i="3"/>
  <c r="O867" i="3"/>
  <c r="N867" i="3"/>
  <c r="M867" i="3"/>
  <c r="O866" i="3"/>
  <c r="N866" i="3"/>
  <c r="M866" i="3"/>
  <c r="O865" i="3"/>
  <c r="N865" i="3"/>
  <c r="M865" i="3"/>
  <c r="O864" i="3"/>
  <c r="N864" i="3"/>
  <c r="M864" i="3"/>
  <c r="O863" i="3"/>
  <c r="N863" i="3"/>
  <c r="M863" i="3"/>
  <c r="O862" i="3"/>
  <c r="N862" i="3"/>
  <c r="M862" i="3"/>
  <c r="O861" i="3"/>
  <c r="N861" i="3"/>
  <c r="M861" i="3"/>
  <c r="O860" i="3"/>
  <c r="N860" i="3"/>
  <c r="M860" i="3"/>
  <c r="O859" i="3"/>
  <c r="N859" i="3"/>
  <c r="M859" i="3"/>
  <c r="O858" i="3"/>
  <c r="N858" i="3"/>
  <c r="M858" i="3"/>
  <c r="O857" i="3"/>
  <c r="N857" i="3"/>
  <c r="M857" i="3"/>
  <c r="O856" i="3"/>
  <c r="N856" i="3"/>
  <c r="M856" i="3"/>
  <c r="O855" i="3"/>
  <c r="N855" i="3"/>
  <c r="M855" i="3"/>
  <c r="O854" i="3"/>
  <c r="N854" i="3"/>
  <c r="M854" i="3"/>
  <c r="O853" i="3"/>
  <c r="N853" i="3"/>
  <c r="M853" i="3"/>
  <c r="O852" i="3"/>
  <c r="N852" i="3"/>
  <c r="M852" i="3"/>
  <c r="O851" i="3"/>
  <c r="N851" i="3"/>
  <c r="M851" i="3"/>
  <c r="O850" i="3"/>
  <c r="N850" i="3"/>
  <c r="M850" i="3"/>
  <c r="O849" i="3"/>
  <c r="N849" i="3"/>
  <c r="M849" i="3"/>
  <c r="O848" i="3"/>
  <c r="N848" i="3"/>
  <c r="M848" i="3"/>
  <c r="O847" i="3"/>
  <c r="N847" i="3"/>
  <c r="M847" i="3"/>
  <c r="O846" i="3"/>
  <c r="N846" i="3"/>
  <c r="M846" i="3"/>
  <c r="O845" i="3"/>
  <c r="N845" i="3"/>
  <c r="M845" i="3"/>
  <c r="O844" i="3"/>
  <c r="N844" i="3"/>
  <c r="M844" i="3"/>
  <c r="O843" i="3"/>
  <c r="N843" i="3"/>
  <c r="M843" i="3"/>
  <c r="O842" i="3"/>
  <c r="N842" i="3"/>
  <c r="M842" i="3"/>
  <c r="O841" i="3"/>
  <c r="N841" i="3"/>
  <c r="M841" i="3"/>
  <c r="O840" i="3"/>
  <c r="N840" i="3"/>
  <c r="M840" i="3"/>
  <c r="O839" i="3"/>
  <c r="N839" i="3"/>
  <c r="M839" i="3"/>
  <c r="O838" i="3"/>
  <c r="N838" i="3"/>
  <c r="M838" i="3"/>
  <c r="O837" i="3"/>
  <c r="N837" i="3"/>
  <c r="M837" i="3"/>
  <c r="O836" i="3"/>
  <c r="N836" i="3"/>
  <c r="M836" i="3"/>
  <c r="O835" i="3"/>
  <c r="N835" i="3"/>
  <c r="M835" i="3"/>
  <c r="O834" i="3"/>
  <c r="N834" i="3"/>
  <c r="M834" i="3"/>
  <c r="O833" i="3"/>
  <c r="N833" i="3"/>
  <c r="M833" i="3"/>
  <c r="O832" i="3"/>
  <c r="N832" i="3"/>
  <c r="M832" i="3"/>
  <c r="O831" i="3"/>
  <c r="N831" i="3"/>
  <c r="M831" i="3"/>
  <c r="O830" i="3"/>
  <c r="N830" i="3"/>
  <c r="M830" i="3"/>
  <c r="O829" i="3"/>
  <c r="N829" i="3"/>
  <c r="M829" i="3"/>
  <c r="O828" i="3"/>
  <c r="N828" i="3"/>
  <c r="M828" i="3"/>
  <c r="O827" i="3"/>
  <c r="N827" i="3"/>
  <c r="M827" i="3"/>
  <c r="O826" i="3"/>
  <c r="N826" i="3"/>
  <c r="M826" i="3"/>
  <c r="O825" i="3"/>
  <c r="N825" i="3"/>
  <c r="M825" i="3"/>
  <c r="O824" i="3"/>
  <c r="N824" i="3"/>
  <c r="M824" i="3"/>
  <c r="O823" i="3"/>
  <c r="N823" i="3"/>
  <c r="M823" i="3"/>
  <c r="O822" i="3"/>
  <c r="N822" i="3"/>
  <c r="M822" i="3"/>
  <c r="O821" i="3"/>
  <c r="N821" i="3"/>
  <c r="M821" i="3"/>
  <c r="O820" i="3"/>
  <c r="N820" i="3"/>
  <c r="M820" i="3"/>
  <c r="O819" i="3"/>
  <c r="N819" i="3"/>
  <c r="M819" i="3"/>
  <c r="O818" i="3"/>
  <c r="N818" i="3"/>
  <c r="M818" i="3"/>
  <c r="O817" i="3"/>
  <c r="N817" i="3"/>
  <c r="M817" i="3"/>
  <c r="O816" i="3"/>
  <c r="N816" i="3"/>
  <c r="M816" i="3"/>
  <c r="O815" i="3"/>
  <c r="N815" i="3"/>
  <c r="M815" i="3"/>
  <c r="O814" i="3"/>
  <c r="N814" i="3"/>
  <c r="M814" i="3"/>
  <c r="O813" i="3"/>
  <c r="N813" i="3"/>
  <c r="M813" i="3"/>
  <c r="O812" i="3"/>
  <c r="N812" i="3"/>
  <c r="M812" i="3"/>
  <c r="O811" i="3"/>
  <c r="N811" i="3"/>
  <c r="M811" i="3"/>
  <c r="O810" i="3"/>
  <c r="N810" i="3"/>
  <c r="M810" i="3"/>
  <c r="O809" i="3"/>
  <c r="N809" i="3"/>
  <c r="M809" i="3"/>
  <c r="O808" i="3"/>
  <c r="N808" i="3"/>
  <c r="M808" i="3"/>
  <c r="O807" i="3"/>
  <c r="N807" i="3"/>
  <c r="M807" i="3"/>
  <c r="O806" i="3"/>
  <c r="N806" i="3"/>
  <c r="M806" i="3"/>
  <c r="O805" i="3"/>
  <c r="N805" i="3"/>
  <c r="M805" i="3"/>
  <c r="O804" i="3"/>
  <c r="N804" i="3"/>
  <c r="M804" i="3"/>
  <c r="O803" i="3"/>
  <c r="N803" i="3"/>
  <c r="M803" i="3"/>
  <c r="O802" i="3"/>
  <c r="N802" i="3"/>
  <c r="M802" i="3"/>
  <c r="O801" i="3"/>
  <c r="N801" i="3"/>
  <c r="M801" i="3"/>
  <c r="O800" i="3"/>
  <c r="N800" i="3"/>
  <c r="M800" i="3"/>
  <c r="O799" i="3"/>
  <c r="N799" i="3"/>
  <c r="M799" i="3"/>
  <c r="O798" i="3"/>
  <c r="N798" i="3"/>
  <c r="M798" i="3"/>
  <c r="O797" i="3"/>
  <c r="N797" i="3"/>
  <c r="M797" i="3"/>
  <c r="O796" i="3"/>
  <c r="N796" i="3"/>
  <c r="M796" i="3"/>
  <c r="O795" i="3"/>
  <c r="N795" i="3"/>
  <c r="M795" i="3"/>
  <c r="O794" i="3"/>
  <c r="N794" i="3"/>
  <c r="M794" i="3"/>
  <c r="O793" i="3"/>
  <c r="N793" i="3"/>
  <c r="M793" i="3"/>
  <c r="O792" i="3"/>
  <c r="N792" i="3"/>
  <c r="M792" i="3"/>
  <c r="O791" i="3"/>
  <c r="N791" i="3"/>
  <c r="M791" i="3"/>
  <c r="O790" i="3"/>
  <c r="N790" i="3"/>
  <c r="M790" i="3"/>
  <c r="O789" i="3"/>
  <c r="N789" i="3"/>
  <c r="M789" i="3"/>
  <c r="O788" i="3"/>
  <c r="N788" i="3"/>
  <c r="M788" i="3"/>
  <c r="O787" i="3"/>
  <c r="N787" i="3"/>
  <c r="M787" i="3"/>
  <c r="O786" i="3"/>
  <c r="N786" i="3"/>
  <c r="M786" i="3"/>
  <c r="O785" i="3"/>
  <c r="N785" i="3"/>
  <c r="M785" i="3"/>
  <c r="O784" i="3"/>
  <c r="N784" i="3"/>
  <c r="M784" i="3"/>
  <c r="O783" i="3"/>
  <c r="N783" i="3"/>
  <c r="M783" i="3"/>
  <c r="O782" i="3"/>
  <c r="N782" i="3"/>
  <c r="M782" i="3"/>
  <c r="O781" i="3"/>
  <c r="N781" i="3"/>
  <c r="M781" i="3"/>
  <c r="O780" i="3"/>
  <c r="N780" i="3"/>
  <c r="M780" i="3"/>
  <c r="O779" i="3"/>
  <c r="N779" i="3"/>
  <c r="M779" i="3"/>
  <c r="O778" i="3"/>
  <c r="N778" i="3"/>
  <c r="M778" i="3"/>
  <c r="O777" i="3"/>
  <c r="N777" i="3"/>
  <c r="M777" i="3"/>
  <c r="O776" i="3"/>
  <c r="N776" i="3"/>
  <c r="M776" i="3"/>
  <c r="O775" i="3"/>
  <c r="N775" i="3"/>
  <c r="M775" i="3"/>
  <c r="O774" i="3"/>
  <c r="N774" i="3"/>
  <c r="M774" i="3"/>
  <c r="O773" i="3"/>
  <c r="N773" i="3"/>
  <c r="M773" i="3"/>
  <c r="O772" i="3"/>
  <c r="N772" i="3"/>
  <c r="M772" i="3"/>
  <c r="O771" i="3"/>
  <c r="N771" i="3"/>
  <c r="M771" i="3"/>
  <c r="O770" i="3"/>
  <c r="N770" i="3"/>
  <c r="M770" i="3"/>
  <c r="O769" i="3"/>
  <c r="N769" i="3"/>
  <c r="M769" i="3"/>
  <c r="O768" i="3"/>
  <c r="N768" i="3"/>
  <c r="M768" i="3"/>
  <c r="O767" i="3"/>
  <c r="N767" i="3"/>
  <c r="M767" i="3"/>
  <c r="O766" i="3"/>
  <c r="N766" i="3"/>
  <c r="M766" i="3"/>
  <c r="O765" i="3"/>
  <c r="N765" i="3"/>
  <c r="M765" i="3"/>
  <c r="O764" i="3"/>
  <c r="N764" i="3"/>
  <c r="M764" i="3"/>
  <c r="O763" i="3"/>
  <c r="N763" i="3"/>
  <c r="M763" i="3"/>
  <c r="O762" i="3"/>
  <c r="N762" i="3"/>
  <c r="M762" i="3"/>
  <c r="O761" i="3"/>
  <c r="N761" i="3"/>
  <c r="M761" i="3"/>
  <c r="O760" i="3"/>
  <c r="N760" i="3"/>
  <c r="M760" i="3"/>
  <c r="O759" i="3"/>
  <c r="N759" i="3"/>
  <c r="M759" i="3"/>
  <c r="O758" i="3"/>
  <c r="N758" i="3"/>
  <c r="M758" i="3"/>
  <c r="O757" i="3"/>
  <c r="N757" i="3"/>
  <c r="M757" i="3"/>
  <c r="O756" i="3"/>
  <c r="N756" i="3"/>
  <c r="M756" i="3"/>
  <c r="O755" i="3"/>
  <c r="N755" i="3"/>
  <c r="M755" i="3"/>
  <c r="O754" i="3"/>
  <c r="N754" i="3"/>
  <c r="M754" i="3"/>
  <c r="O753" i="3"/>
  <c r="N753" i="3"/>
  <c r="M753" i="3"/>
  <c r="O752" i="3"/>
  <c r="N752" i="3"/>
  <c r="M752" i="3"/>
  <c r="O751" i="3"/>
  <c r="N751" i="3"/>
  <c r="M751" i="3"/>
  <c r="O750" i="3"/>
  <c r="N750" i="3"/>
  <c r="M750" i="3"/>
  <c r="O749" i="3"/>
  <c r="N749" i="3"/>
  <c r="M749" i="3"/>
  <c r="O748" i="3"/>
  <c r="N748" i="3"/>
  <c r="M748" i="3"/>
  <c r="O747" i="3"/>
  <c r="N747" i="3"/>
  <c r="M747" i="3"/>
  <c r="O746" i="3"/>
  <c r="N746" i="3"/>
  <c r="M746" i="3"/>
  <c r="O745" i="3"/>
  <c r="N745" i="3"/>
  <c r="M745" i="3"/>
  <c r="O744" i="3"/>
  <c r="N744" i="3"/>
  <c r="M744" i="3"/>
  <c r="O743" i="3"/>
  <c r="N743" i="3"/>
  <c r="M743" i="3"/>
  <c r="O742" i="3"/>
  <c r="N742" i="3"/>
  <c r="M742" i="3"/>
  <c r="O741" i="3"/>
  <c r="N741" i="3"/>
  <c r="M741" i="3"/>
  <c r="O740" i="3"/>
  <c r="N740" i="3"/>
  <c r="M740" i="3"/>
  <c r="O739" i="3"/>
  <c r="N739" i="3"/>
  <c r="M739" i="3"/>
  <c r="O738" i="3"/>
  <c r="N738" i="3"/>
  <c r="M738" i="3"/>
  <c r="O737" i="3"/>
  <c r="N737" i="3"/>
  <c r="M737" i="3"/>
  <c r="O736" i="3"/>
  <c r="N736" i="3"/>
  <c r="M736" i="3"/>
  <c r="O735" i="3"/>
  <c r="N735" i="3"/>
  <c r="M735" i="3"/>
  <c r="O734" i="3"/>
  <c r="N734" i="3"/>
  <c r="M734" i="3"/>
  <c r="O733" i="3"/>
  <c r="N733" i="3"/>
  <c r="M733" i="3"/>
  <c r="O732" i="3"/>
  <c r="N732" i="3"/>
  <c r="M732" i="3"/>
  <c r="O731" i="3"/>
  <c r="N731" i="3"/>
  <c r="M731" i="3"/>
  <c r="O730" i="3"/>
  <c r="N730" i="3"/>
  <c r="M730" i="3"/>
  <c r="O729" i="3"/>
  <c r="N729" i="3"/>
  <c r="M729" i="3"/>
  <c r="O728" i="3"/>
  <c r="N728" i="3"/>
  <c r="M728" i="3"/>
  <c r="O727" i="3"/>
  <c r="N727" i="3"/>
  <c r="M727" i="3"/>
  <c r="O726" i="3"/>
  <c r="N726" i="3"/>
  <c r="M726" i="3"/>
  <c r="O725" i="3"/>
  <c r="N725" i="3"/>
  <c r="M725" i="3"/>
  <c r="O724" i="3"/>
  <c r="N724" i="3"/>
  <c r="M724" i="3"/>
  <c r="O723" i="3"/>
  <c r="N723" i="3"/>
  <c r="M723" i="3"/>
  <c r="O722" i="3"/>
  <c r="N722" i="3"/>
  <c r="M722" i="3"/>
  <c r="O721" i="3"/>
  <c r="N721" i="3"/>
  <c r="M721" i="3"/>
  <c r="O720" i="3"/>
  <c r="N720" i="3"/>
  <c r="M720" i="3"/>
  <c r="O719" i="3"/>
  <c r="N719" i="3"/>
  <c r="M719" i="3"/>
  <c r="O718" i="3"/>
  <c r="N718" i="3"/>
  <c r="M718" i="3"/>
  <c r="O717" i="3"/>
  <c r="N717" i="3"/>
  <c r="M717" i="3"/>
  <c r="O716" i="3"/>
  <c r="N716" i="3"/>
  <c r="M716" i="3"/>
  <c r="O715" i="3"/>
  <c r="N715" i="3"/>
  <c r="M715" i="3"/>
  <c r="O714" i="3"/>
  <c r="N714" i="3"/>
  <c r="M714" i="3"/>
  <c r="O713" i="3"/>
  <c r="N713" i="3"/>
  <c r="M713" i="3"/>
  <c r="O712" i="3"/>
  <c r="N712" i="3"/>
  <c r="M712" i="3"/>
  <c r="O711" i="3"/>
  <c r="N711" i="3"/>
  <c r="M711" i="3"/>
  <c r="O710" i="3"/>
  <c r="N710" i="3"/>
  <c r="M710" i="3"/>
  <c r="O709" i="3"/>
  <c r="N709" i="3"/>
  <c r="M709" i="3"/>
  <c r="O708" i="3"/>
  <c r="N708" i="3"/>
  <c r="M708" i="3"/>
  <c r="O707" i="3"/>
  <c r="N707" i="3"/>
  <c r="M707" i="3"/>
  <c r="O706" i="3"/>
  <c r="N706" i="3"/>
  <c r="M706" i="3"/>
  <c r="O705" i="3"/>
  <c r="N705" i="3"/>
  <c r="M705" i="3"/>
  <c r="O704" i="3"/>
  <c r="N704" i="3"/>
  <c r="M704" i="3"/>
  <c r="O703" i="3"/>
  <c r="N703" i="3"/>
  <c r="M703" i="3"/>
  <c r="O702" i="3"/>
  <c r="N702" i="3"/>
  <c r="M702" i="3"/>
  <c r="O701" i="3"/>
  <c r="N701" i="3"/>
  <c r="M701" i="3"/>
  <c r="O700" i="3"/>
  <c r="N700" i="3"/>
  <c r="M700" i="3"/>
  <c r="O699" i="3"/>
  <c r="N699" i="3"/>
  <c r="M699" i="3"/>
  <c r="O698" i="3"/>
  <c r="N698" i="3"/>
  <c r="M698" i="3"/>
  <c r="O697" i="3"/>
  <c r="N697" i="3"/>
  <c r="M697" i="3"/>
  <c r="O696" i="3"/>
  <c r="N696" i="3"/>
  <c r="M696" i="3"/>
  <c r="O695" i="3"/>
  <c r="N695" i="3"/>
  <c r="M695" i="3"/>
  <c r="O694" i="3"/>
  <c r="N694" i="3"/>
  <c r="M694" i="3"/>
  <c r="O693" i="3"/>
  <c r="N693" i="3"/>
  <c r="M693" i="3"/>
  <c r="O692" i="3"/>
  <c r="N692" i="3"/>
  <c r="M692" i="3"/>
  <c r="O691" i="3"/>
  <c r="N691" i="3"/>
  <c r="M691" i="3"/>
  <c r="O690" i="3"/>
  <c r="N690" i="3"/>
  <c r="M690" i="3"/>
  <c r="O689" i="3"/>
  <c r="N689" i="3"/>
  <c r="M689" i="3"/>
  <c r="O688" i="3"/>
  <c r="N688" i="3"/>
  <c r="M688" i="3"/>
  <c r="O687" i="3"/>
  <c r="N687" i="3"/>
  <c r="M687" i="3"/>
  <c r="O686" i="3"/>
  <c r="N686" i="3"/>
  <c r="M686" i="3"/>
  <c r="O685" i="3"/>
  <c r="N685" i="3"/>
  <c r="M685" i="3"/>
  <c r="O684" i="3"/>
  <c r="N684" i="3"/>
  <c r="M684" i="3"/>
  <c r="O683" i="3"/>
  <c r="N683" i="3"/>
  <c r="M683" i="3"/>
  <c r="O682" i="3"/>
  <c r="N682" i="3"/>
  <c r="M682" i="3"/>
  <c r="O681" i="3"/>
  <c r="N681" i="3"/>
  <c r="M681" i="3"/>
  <c r="O680" i="3"/>
  <c r="N680" i="3"/>
  <c r="M680" i="3"/>
  <c r="O679" i="3"/>
  <c r="N679" i="3"/>
  <c r="M679" i="3"/>
  <c r="O678" i="3"/>
  <c r="N678" i="3"/>
  <c r="M678" i="3"/>
  <c r="O677" i="3"/>
  <c r="N677" i="3"/>
  <c r="M677" i="3"/>
  <c r="O676" i="3"/>
  <c r="N676" i="3"/>
  <c r="M676" i="3"/>
  <c r="O675" i="3"/>
  <c r="N675" i="3"/>
  <c r="M675" i="3"/>
  <c r="O674" i="3"/>
  <c r="N674" i="3"/>
  <c r="M674" i="3"/>
  <c r="O673" i="3"/>
  <c r="N673" i="3"/>
  <c r="M673" i="3"/>
  <c r="O672" i="3"/>
  <c r="N672" i="3"/>
  <c r="M672" i="3"/>
  <c r="O671" i="3"/>
  <c r="N671" i="3"/>
  <c r="M671" i="3"/>
  <c r="O670" i="3"/>
  <c r="N670" i="3"/>
  <c r="M670" i="3"/>
  <c r="O669" i="3"/>
  <c r="N669" i="3"/>
  <c r="M669" i="3"/>
  <c r="O668" i="3"/>
  <c r="N668" i="3"/>
  <c r="M668" i="3"/>
  <c r="O667" i="3"/>
  <c r="N667" i="3"/>
  <c r="M667" i="3"/>
  <c r="O666" i="3"/>
  <c r="N666" i="3"/>
  <c r="M666" i="3"/>
  <c r="O665" i="3"/>
  <c r="N665" i="3"/>
  <c r="M665" i="3"/>
  <c r="O664" i="3"/>
  <c r="N664" i="3"/>
  <c r="M664" i="3"/>
  <c r="O663" i="3"/>
  <c r="N663" i="3"/>
  <c r="M663" i="3"/>
  <c r="O662" i="3"/>
  <c r="N662" i="3"/>
  <c r="M662" i="3"/>
  <c r="O661" i="3"/>
  <c r="N661" i="3"/>
  <c r="M661" i="3"/>
  <c r="O660" i="3"/>
  <c r="N660" i="3"/>
  <c r="M660" i="3"/>
  <c r="O659" i="3"/>
  <c r="N659" i="3"/>
  <c r="M659" i="3"/>
  <c r="O658" i="3"/>
  <c r="N658" i="3"/>
  <c r="M658" i="3"/>
  <c r="O657" i="3"/>
  <c r="N657" i="3"/>
  <c r="M657" i="3"/>
  <c r="O656" i="3"/>
  <c r="N656" i="3"/>
  <c r="M656" i="3"/>
  <c r="O655" i="3"/>
  <c r="N655" i="3"/>
  <c r="M655" i="3"/>
  <c r="O654" i="3"/>
  <c r="N654" i="3"/>
  <c r="M654" i="3"/>
  <c r="O653" i="3"/>
  <c r="N653" i="3"/>
  <c r="M653" i="3"/>
  <c r="O652" i="3"/>
  <c r="N652" i="3"/>
  <c r="M652" i="3"/>
  <c r="O651" i="3"/>
  <c r="N651" i="3"/>
  <c r="M651" i="3"/>
  <c r="O650" i="3"/>
  <c r="N650" i="3"/>
  <c r="M650" i="3"/>
  <c r="O649" i="3"/>
  <c r="N649" i="3"/>
  <c r="M649" i="3"/>
  <c r="O648" i="3"/>
  <c r="N648" i="3"/>
  <c r="M648" i="3"/>
  <c r="O647" i="3"/>
  <c r="N647" i="3"/>
  <c r="M647" i="3"/>
  <c r="O646" i="3"/>
  <c r="N646" i="3"/>
  <c r="M646" i="3"/>
  <c r="O645" i="3"/>
  <c r="N645" i="3"/>
  <c r="M645" i="3"/>
  <c r="O644" i="3"/>
  <c r="N644" i="3"/>
  <c r="M644" i="3"/>
  <c r="O643" i="3"/>
  <c r="N643" i="3"/>
  <c r="M643" i="3"/>
  <c r="O642" i="3"/>
  <c r="N642" i="3"/>
  <c r="M642" i="3"/>
  <c r="O641" i="3"/>
  <c r="N641" i="3"/>
  <c r="M641" i="3"/>
  <c r="O640" i="3"/>
  <c r="N640" i="3"/>
  <c r="M640" i="3"/>
  <c r="O639" i="3"/>
  <c r="N639" i="3"/>
  <c r="M639" i="3"/>
  <c r="O638" i="3"/>
  <c r="N638" i="3"/>
  <c r="M638" i="3"/>
  <c r="O637" i="3"/>
  <c r="N637" i="3"/>
  <c r="M637" i="3"/>
  <c r="O636" i="3"/>
  <c r="N636" i="3"/>
  <c r="M636" i="3"/>
  <c r="O635" i="3"/>
  <c r="N635" i="3"/>
  <c r="M635" i="3"/>
  <c r="O634" i="3"/>
  <c r="N634" i="3"/>
  <c r="M634" i="3"/>
  <c r="O633" i="3"/>
  <c r="N633" i="3"/>
  <c r="M633" i="3"/>
  <c r="O632" i="3"/>
  <c r="N632" i="3"/>
  <c r="M632" i="3"/>
  <c r="O631" i="3"/>
  <c r="N631" i="3"/>
  <c r="M631" i="3"/>
  <c r="O630" i="3"/>
  <c r="N630" i="3"/>
  <c r="M630" i="3"/>
  <c r="O629" i="3"/>
  <c r="N629" i="3"/>
  <c r="M629" i="3"/>
  <c r="O628" i="3"/>
  <c r="N628" i="3"/>
  <c r="M628" i="3"/>
  <c r="O627" i="3"/>
  <c r="N627" i="3"/>
  <c r="M627" i="3"/>
  <c r="O626" i="3"/>
  <c r="N626" i="3"/>
  <c r="M626" i="3"/>
  <c r="O625" i="3"/>
  <c r="N625" i="3"/>
  <c r="M625" i="3"/>
  <c r="O624" i="3"/>
  <c r="N624" i="3"/>
  <c r="M624" i="3"/>
  <c r="O623" i="3"/>
  <c r="N623" i="3"/>
  <c r="M623" i="3"/>
  <c r="O622" i="3"/>
  <c r="N622" i="3"/>
  <c r="M622" i="3"/>
  <c r="O621" i="3"/>
  <c r="N621" i="3"/>
  <c r="M621" i="3"/>
  <c r="O620" i="3"/>
  <c r="N620" i="3"/>
  <c r="M620" i="3"/>
  <c r="O619" i="3"/>
  <c r="N619" i="3"/>
  <c r="M619" i="3"/>
  <c r="O618" i="3"/>
  <c r="N618" i="3"/>
  <c r="M618" i="3"/>
  <c r="O617" i="3"/>
  <c r="N617" i="3"/>
  <c r="M617" i="3"/>
  <c r="O616" i="3"/>
  <c r="N616" i="3"/>
  <c r="M616" i="3"/>
  <c r="O615" i="3"/>
  <c r="N615" i="3"/>
  <c r="M615" i="3"/>
  <c r="O614" i="3"/>
  <c r="N614" i="3"/>
  <c r="M614" i="3"/>
  <c r="O613" i="3"/>
  <c r="N613" i="3"/>
  <c r="M613" i="3"/>
  <c r="O612" i="3"/>
  <c r="N612" i="3"/>
  <c r="M612" i="3"/>
  <c r="O611" i="3"/>
  <c r="N611" i="3"/>
  <c r="M611" i="3"/>
  <c r="O610" i="3"/>
  <c r="N610" i="3"/>
  <c r="M610" i="3"/>
  <c r="O609" i="3"/>
  <c r="N609" i="3"/>
  <c r="M609" i="3"/>
  <c r="O608" i="3"/>
  <c r="N608" i="3"/>
  <c r="M608" i="3"/>
  <c r="O607" i="3"/>
  <c r="N607" i="3"/>
  <c r="M607" i="3"/>
  <c r="O606" i="3"/>
  <c r="N606" i="3"/>
  <c r="M606" i="3"/>
  <c r="O605" i="3"/>
  <c r="N605" i="3"/>
  <c r="M605" i="3"/>
  <c r="O604" i="3"/>
  <c r="N604" i="3"/>
  <c r="M604" i="3"/>
  <c r="O603" i="3"/>
  <c r="N603" i="3"/>
  <c r="M603" i="3"/>
  <c r="O602" i="3"/>
  <c r="N602" i="3"/>
  <c r="M602" i="3"/>
  <c r="O601" i="3"/>
  <c r="N601" i="3"/>
  <c r="M601" i="3"/>
  <c r="O600" i="3"/>
  <c r="N600" i="3"/>
  <c r="M600" i="3"/>
  <c r="O599" i="3"/>
  <c r="N599" i="3"/>
  <c r="M599" i="3"/>
  <c r="O598" i="3"/>
  <c r="N598" i="3"/>
  <c r="M598" i="3"/>
  <c r="O597" i="3"/>
  <c r="N597" i="3"/>
  <c r="M597" i="3"/>
  <c r="O596" i="3"/>
  <c r="N596" i="3"/>
  <c r="M596" i="3"/>
  <c r="O595" i="3"/>
  <c r="N595" i="3"/>
  <c r="M595" i="3"/>
  <c r="O594" i="3"/>
  <c r="N594" i="3"/>
  <c r="M594" i="3"/>
  <c r="O593" i="3"/>
  <c r="N593" i="3"/>
  <c r="M593" i="3"/>
  <c r="O592" i="3"/>
  <c r="N592" i="3"/>
  <c r="M592" i="3"/>
  <c r="O591" i="3"/>
  <c r="N591" i="3"/>
  <c r="M591" i="3"/>
  <c r="O590" i="3"/>
  <c r="N590" i="3"/>
  <c r="M590" i="3"/>
  <c r="O589" i="3"/>
  <c r="N589" i="3"/>
  <c r="M589" i="3"/>
  <c r="O588" i="3"/>
  <c r="N588" i="3"/>
  <c r="M588" i="3"/>
  <c r="O587" i="3"/>
  <c r="N587" i="3"/>
  <c r="M587" i="3"/>
  <c r="O586" i="3"/>
  <c r="N586" i="3"/>
  <c r="M586" i="3"/>
  <c r="O585" i="3"/>
  <c r="N585" i="3"/>
  <c r="M585" i="3"/>
  <c r="O584" i="3"/>
  <c r="N584" i="3"/>
  <c r="M584" i="3"/>
  <c r="O583" i="3"/>
  <c r="N583" i="3"/>
  <c r="M583" i="3"/>
  <c r="O582" i="3"/>
  <c r="N582" i="3"/>
  <c r="M582" i="3"/>
  <c r="O581" i="3"/>
  <c r="N581" i="3"/>
  <c r="M581" i="3"/>
  <c r="O580" i="3"/>
  <c r="N580" i="3"/>
  <c r="M580" i="3"/>
  <c r="O579" i="3"/>
  <c r="N579" i="3"/>
  <c r="M579" i="3"/>
  <c r="O578" i="3"/>
  <c r="N578" i="3"/>
  <c r="M578" i="3"/>
  <c r="O577" i="3"/>
  <c r="N577" i="3"/>
  <c r="M577" i="3"/>
  <c r="O576" i="3"/>
  <c r="N576" i="3"/>
  <c r="M576" i="3"/>
  <c r="O575" i="3"/>
  <c r="N575" i="3"/>
  <c r="M575" i="3"/>
  <c r="O574" i="3"/>
  <c r="N574" i="3"/>
  <c r="M574" i="3"/>
  <c r="O573" i="3"/>
  <c r="N573" i="3"/>
  <c r="M573" i="3"/>
  <c r="O572" i="3"/>
  <c r="N572" i="3"/>
  <c r="M572" i="3"/>
  <c r="O571" i="3"/>
  <c r="N571" i="3"/>
  <c r="M571" i="3"/>
  <c r="O570" i="3"/>
  <c r="N570" i="3"/>
  <c r="M570" i="3"/>
  <c r="O569" i="3"/>
  <c r="N569" i="3"/>
  <c r="M569" i="3"/>
  <c r="O568" i="3"/>
  <c r="N568" i="3"/>
  <c r="M568" i="3"/>
  <c r="O567" i="3"/>
  <c r="N567" i="3"/>
  <c r="M567" i="3"/>
  <c r="O566" i="3"/>
  <c r="N566" i="3"/>
  <c r="M566" i="3"/>
  <c r="O565" i="3"/>
  <c r="N565" i="3"/>
  <c r="M565" i="3"/>
  <c r="O564" i="3"/>
  <c r="N564" i="3"/>
  <c r="M564" i="3"/>
  <c r="O563" i="3"/>
  <c r="N563" i="3"/>
  <c r="M563" i="3"/>
  <c r="O562" i="3"/>
  <c r="N562" i="3"/>
  <c r="M562" i="3"/>
  <c r="O561" i="3"/>
  <c r="N561" i="3"/>
  <c r="M561" i="3"/>
  <c r="O560" i="3"/>
  <c r="N560" i="3"/>
  <c r="M560" i="3"/>
  <c r="O559" i="3"/>
  <c r="N559" i="3"/>
  <c r="M559" i="3"/>
  <c r="O558" i="3"/>
  <c r="N558" i="3"/>
  <c r="M558" i="3"/>
  <c r="O557" i="3"/>
  <c r="N557" i="3"/>
  <c r="M557" i="3"/>
  <c r="O556" i="3"/>
  <c r="N556" i="3"/>
  <c r="M556" i="3"/>
  <c r="O555" i="3"/>
  <c r="N555" i="3"/>
  <c r="M555" i="3"/>
  <c r="O554" i="3"/>
  <c r="N554" i="3"/>
  <c r="M554" i="3"/>
  <c r="O553" i="3"/>
  <c r="N553" i="3"/>
  <c r="M553" i="3"/>
  <c r="O552" i="3"/>
  <c r="N552" i="3"/>
  <c r="M552" i="3"/>
  <c r="O551" i="3"/>
  <c r="N551" i="3"/>
  <c r="M551" i="3"/>
  <c r="O550" i="3"/>
  <c r="N550" i="3"/>
  <c r="M550" i="3"/>
  <c r="O549" i="3"/>
  <c r="N549" i="3"/>
  <c r="M549" i="3"/>
  <c r="O548" i="3"/>
  <c r="N548" i="3"/>
  <c r="M548" i="3"/>
  <c r="O547" i="3"/>
  <c r="N547" i="3"/>
  <c r="M547" i="3"/>
  <c r="O546" i="3"/>
  <c r="N546" i="3"/>
  <c r="M546" i="3"/>
  <c r="O545" i="3"/>
  <c r="N545" i="3"/>
  <c r="M545" i="3"/>
  <c r="O544" i="3"/>
  <c r="N544" i="3"/>
  <c r="M544" i="3"/>
  <c r="O543" i="3"/>
  <c r="N543" i="3"/>
  <c r="M543" i="3"/>
  <c r="O542" i="3"/>
  <c r="N542" i="3"/>
  <c r="M542" i="3"/>
  <c r="O541" i="3"/>
  <c r="N541" i="3"/>
  <c r="M541" i="3"/>
  <c r="O540" i="3"/>
  <c r="N540" i="3"/>
  <c r="M540" i="3"/>
  <c r="O539" i="3"/>
  <c r="N539" i="3"/>
  <c r="M539" i="3"/>
  <c r="O538" i="3"/>
  <c r="N538" i="3"/>
  <c r="M538" i="3"/>
  <c r="O537" i="3"/>
  <c r="N537" i="3"/>
  <c r="M537" i="3"/>
  <c r="O536" i="3"/>
  <c r="N536" i="3"/>
  <c r="M536" i="3"/>
  <c r="O535" i="3"/>
  <c r="N535" i="3"/>
  <c r="M535" i="3"/>
  <c r="O534" i="3"/>
  <c r="N534" i="3"/>
  <c r="M534" i="3"/>
  <c r="O533" i="3"/>
  <c r="N533" i="3"/>
  <c r="M533" i="3"/>
  <c r="O532" i="3"/>
  <c r="N532" i="3"/>
  <c r="M532" i="3"/>
  <c r="O531" i="3"/>
  <c r="N531" i="3"/>
  <c r="M531" i="3"/>
  <c r="O530" i="3"/>
  <c r="N530" i="3"/>
  <c r="M530" i="3"/>
  <c r="O529" i="3"/>
  <c r="N529" i="3"/>
  <c r="M529" i="3"/>
  <c r="O528" i="3"/>
  <c r="N528" i="3"/>
  <c r="M528" i="3"/>
  <c r="O527" i="3"/>
  <c r="N527" i="3"/>
  <c r="M527" i="3"/>
  <c r="O526" i="3"/>
  <c r="N526" i="3"/>
  <c r="M526" i="3"/>
  <c r="O525" i="3"/>
  <c r="N525" i="3"/>
  <c r="M525" i="3"/>
  <c r="O524" i="3"/>
  <c r="N524" i="3"/>
  <c r="M524" i="3"/>
  <c r="O523" i="3"/>
  <c r="N523" i="3"/>
  <c r="M523" i="3"/>
  <c r="O522" i="3"/>
  <c r="N522" i="3"/>
  <c r="M522" i="3"/>
  <c r="O521" i="3"/>
  <c r="N521" i="3"/>
  <c r="M521" i="3"/>
  <c r="O520" i="3"/>
  <c r="N520" i="3"/>
  <c r="M520" i="3"/>
  <c r="O519" i="3"/>
  <c r="N519" i="3"/>
  <c r="M519" i="3"/>
  <c r="O518" i="3"/>
  <c r="N518" i="3"/>
  <c r="M518" i="3"/>
  <c r="O517" i="3"/>
  <c r="N517" i="3"/>
  <c r="M517" i="3"/>
  <c r="O516" i="3"/>
  <c r="N516" i="3"/>
  <c r="M516" i="3"/>
  <c r="O515" i="3"/>
  <c r="N515" i="3"/>
  <c r="M515" i="3"/>
  <c r="O514" i="3"/>
  <c r="N514" i="3"/>
  <c r="M514" i="3"/>
  <c r="O513" i="3"/>
  <c r="N513" i="3"/>
  <c r="M513" i="3"/>
  <c r="O512" i="3"/>
  <c r="N512" i="3"/>
  <c r="M512" i="3"/>
  <c r="O511" i="3"/>
  <c r="N511" i="3"/>
  <c r="M511" i="3"/>
  <c r="O510" i="3"/>
  <c r="N510" i="3"/>
  <c r="M510" i="3"/>
  <c r="O509" i="3"/>
  <c r="N509" i="3"/>
  <c r="M509" i="3"/>
  <c r="O508" i="3"/>
  <c r="N508" i="3"/>
  <c r="M508" i="3"/>
  <c r="O507" i="3"/>
  <c r="N507" i="3"/>
  <c r="M507" i="3"/>
  <c r="O506" i="3"/>
  <c r="N506" i="3"/>
  <c r="M506" i="3"/>
  <c r="O505" i="3"/>
  <c r="N505" i="3"/>
  <c r="M505" i="3"/>
  <c r="O504" i="3"/>
  <c r="N504" i="3"/>
  <c r="M504" i="3"/>
  <c r="O503" i="3"/>
  <c r="N503" i="3"/>
  <c r="M503" i="3"/>
  <c r="O502" i="3"/>
  <c r="N502" i="3"/>
  <c r="M502" i="3"/>
  <c r="O501" i="3"/>
  <c r="N501" i="3"/>
  <c r="M501" i="3"/>
  <c r="O500" i="3"/>
  <c r="N500" i="3"/>
  <c r="M500" i="3"/>
  <c r="O499" i="3"/>
  <c r="N499" i="3"/>
  <c r="M499" i="3"/>
  <c r="O498" i="3"/>
  <c r="N498" i="3"/>
  <c r="M498" i="3"/>
  <c r="O497" i="3"/>
  <c r="N497" i="3"/>
  <c r="M497" i="3"/>
  <c r="O496" i="3"/>
  <c r="N496" i="3"/>
  <c r="M496" i="3"/>
  <c r="O495" i="3"/>
  <c r="N495" i="3"/>
  <c r="M495" i="3"/>
  <c r="O494" i="3"/>
  <c r="N494" i="3"/>
  <c r="M494" i="3"/>
  <c r="O493" i="3"/>
  <c r="N493" i="3"/>
  <c r="M493" i="3"/>
  <c r="O492" i="3"/>
  <c r="N492" i="3"/>
  <c r="M492" i="3"/>
  <c r="O491" i="3"/>
  <c r="N491" i="3"/>
  <c r="M491" i="3"/>
  <c r="O490" i="3"/>
  <c r="N490" i="3"/>
  <c r="M490" i="3"/>
  <c r="O489" i="3"/>
  <c r="N489" i="3"/>
  <c r="M489" i="3"/>
  <c r="O488" i="3"/>
  <c r="N488" i="3"/>
  <c r="M488" i="3"/>
  <c r="O487" i="3"/>
  <c r="N487" i="3"/>
  <c r="M487" i="3"/>
  <c r="O486" i="3"/>
  <c r="N486" i="3"/>
  <c r="M486" i="3"/>
  <c r="O485" i="3"/>
  <c r="N485" i="3"/>
  <c r="M485" i="3"/>
  <c r="O484" i="3"/>
  <c r="N484" i="3"/>
  <c r="M484" i="3"/>
  <c r="O483" i="3"/>
  <c r="N483" i="3"/>
  <c r="M483" i="3"/>
  <c r="O482" i="3"/>
  <c r="N482" i="3"/>
  <c r="M482" i="3"/>
  <c r="O481" i="3"/>
  <c r="N481" i="3"/>
  <c r="M481" i="3"/>
  <c r="O480" i="3"/>
  <c r="N480" i="3"/>
  <c r="M480" i="3"/>
  <c r="O479" i="3"/>
  <c r="N479" i="3"/>
  <c r="M479" i="3"/>
  <c r="O478" i="3"/>
  <c r="N478" i="3"/>
  <c r="M478" i="3"/>
  <c r="O477" i="3"/>
  <c r="N477" i="3"/>
  <c r="M477" i="3"/>
  <c r="O476" i="3"/>
  <c r="N476" i="3"/>
  <c r="M476" i="3"/>
  <c r="O475" i="3"/>
  <c r="N475" i="3"/>
  <c r="M475" i="3"/>
  <c r="O474" i="3"/>
  <c r="N474" i="3"/>
  <c r="M474" i="3"/>
  <c r="O473" i="3"/>
  <c r="N473" i="3"/>
  <c r="M473" i="3"/>
  <c r="O472" i="3"/>
  <c r="N472" i="3"/>
  <c r="M472" i="3"/>
  <c r="O471" i="3"/>
  <c r="N471" i="3"/>
  <c r="M471" i="3"/>
  <c r="O470" i="3"/>
  <c r="N470" i="3"/>
  <c r="M470" i="3"/>
  <c r="O469" i="3"/>
  <c r="N469" i="3"/>
  <c r="M469" i="3"/>
  <c r="O468" i="3"/>
  <c r="N468" i="3"/>
  <c r="M468" i="3"/>
  <c r="O467" i="3"/>
  <c r="N467" i="3"/>
  <c r="M467" i="3"/>
  <c r="O466" i="3"/>
  <c r="N466" i="3"/>
  <c r="M466" i="3"/>
  <c r="O465" i="3"/>
  <c r="N465" i="3"/>
  <c r="M465" i="3"/>
  <c r="O464" i="3"/>
  <c r="N464" i="3"/>
  <c r="M464" i="3"/>
  <c r="O463" i="3"/>
  <c r="N463" i="3"/>
  <c r="M463" i="3"/>
  <c r="O462" i="3"/>
  <c r="N462" i="3"/>
  <c r="M462" i="3"/>
  <c r="O461" i="3"/>
  <c r="N461" i="3"/>
  <c r="M461" i="3"/>
  <c r="O460" i="3"/>
  <c r="N460" i="3"/>
  <c r="M460" i="3"/>
  <c r="O459" i="3"/>
  <c r="N459" i="3"/>
  <c r="M459" i="3"/>
  <c r="O458" i="3"/>
  <c r="N458" i="3"/>
  <c r="M458" i="3"/>
  <c r="O457" i="3"/>
  <c r="N457" i="3"/>
  <c r="M457" i="3"/>
  <c r="O456" i="3"/>
  <c r="N456" i="3"/>
  <c r="M456" i="3"/>
  <c r="O455" i="3"/>
  <c r="N455" i="3"/>
  <c r="M455" i="3"/>
  <c r="O454" i="3"/>
  <c r="N454" i="3"/>
  <c r="M454" i="3"/>
  <c r="O453" i="3"/>
  <c r="N453" i="3"/>
  <c r="M453" i="3"/>
  <c r="O452" i="3"/>
  <c r="N452" i="3"/>
  <c r="M452" i="3"/>
  <c r="O451" i="3"/>
  <c r="N451" i="3"/>
  <c r="M451" i="3"/>
  <c r="O450" i="3"/>
  <c r="N450" i="3"/>
  <c r="M450" i="3"/>
  <c r="O449" i="3"/>
  <c r="N449" i="3"/>
  <c r="M449" i="3"/>
  <c r="O448" i="3"/>
  <c r="N448" i="3"/>
  <c r="M448" i="3"/>
  <c r="O447" i="3"/>
  <c r="N447" i="3"/>
  <c r="M447" i="3"/>
  <c r="O446" i="3"/>
  <c r="N446" i="3"/>
  <c r="M446" i="3"/>
  <c r="O445" i="3"/>
  <c r="N445" i="3"/>
  <c r="M445" i="3"/>
  <c r="O444" i="3"/>
  <c r="N444" i="3"/>
  <c r="M444" i="3"/>
  <c r="O443" i="3"/>
  <c r="N443" i="3"/>
  <c r="M443" i="3"/>
  <c r="O442" i="3"/>
  <c r="N442" i="3"/>
  <c r="M442" i="3"/>
  <c r="O441" i="3"/>
  <c r="N441" i="3"/>
  <c r="M441" i="3"/>
  <c r="O440" i="3"/>
  <c r="N440" i="3"/>
  <c r="M440" i="3"/>
  <c r="O439" i="3"/>
  <c r="N439" i="3"/>
  <c r="M439" i="3"/>
  <c r="O438" i="3"/>
  <c r="N438" i="3"/>
  <c r="M438" i="3"/>
  <c r="O437" i="3"/>
  <c r="N437" i="3"/>
  <c r="M437" i="3"/>
  <c r="O436" i="3"/>
  <c r="N436" i="3"/>
  <c r="M436" i="3"/>
  <c r="O435" i="3"/>
  <c r="N435" i="3"/>
  <c r="M435" i="3"/>
  <c r="O434" i="3"/>
  <c r="N434" i="3"/>
  <c r="M434" i="3"/>
  <c r="O433" i="3"/>
  <c r="N433" i="3"/>
  <c r="M433" i="3"/>
  <c r="O432" i="3"/>
  <c r="N432" i="3"/>
  <c r="M432" i="3"/>
  <c r="O431" i="3"/>
  <c r="N431" i="3"/>
  <c r="M431" i="3"/>
  <c r="O430" i="3"/>
  <c r="N430" i="3"/>
  <c r="M430" i="3"/>
  <c r="O429" i="3"/>
  <c r="N429" i="3"/>
  <c r="M429" i="3"/>
  <c r="O428" i="3"/>
  <c r="N428" i="3"/>
  <c r="M428" i="3"/>
  <c r="O427" i="3"/>
  <c r="N427" i="3"/>
  <c r="M427" i="3"/>
  <c r="O426" i="3"/>
  <c r="N426" i="3"/>
  <c r="M426" i="3"/>
  <c r="O425" i="3"/>
  <c r="N425" i="3"/>
  <c r="M425" i="3"/>
  <c r="O424" i="3"/>
  <c r="N424" i="3"/>
  <c r="M424" i="3"/>
  <c r="O423" i="3"/>
  <c r="N423" i="3"/>
  <c r="M423" i="3"/>
  <c r="O422" i="3"/>
  <c r="N422" i="3"/>
  <c r="M422" i="3"/>
  <c r="O421" i="3"/>
  <c r="N421" i="3"/>
  <c r="M421" i="3"/>
  <c r="O420" i="3"/>
  <c r="N420" i="3"/>
  <c r="M420" i="3"/>
  <c r="O419" i="3"/>
  <c r="N419" i="3"/>
  <c r="M419" i="3"/>
  <c r="O418" i="3"/>
  <c r="N418" i="3"/>
  <c r="M418" i="3"/>
  <c r="O417" i="3"/>
  <c r="N417" i="3"/>
  <c r="M417" i="3"/>
  <c r="O416" i="3"/>
  <c r="N416" i="3"/>
  <c r="M416" i="3"/>
  <c r="O415" i="3"/>
  <c r="N415" i="3"/>
  <c r="M415" i="3"/>
  <c r="O414" i="3"/>
  <c r="N414" i="3"/>
  <c r="M414" i="3"/>
  <c r="O413" i="3"/>
  <c r="N413" i="3"/>
  <c r="M413" i="3"/>
  <c r="O412" i="3"/>
  <c r="N412" i="3"/>
  <c r="M412" i="3"/>
  <c r="O411" i="3"/>
  <c r="N411" i="3"/>
  <c r="M411" i="3"/>
  <c r="O410" i="3"/>
  <c r="N410" i="3"/>
  <c r="M410" i="3"/>
  <c r="O409" i="3"/>
  <c r="N409" i="3"/>
  <c r="M409" i="3"/>
  <c r="O408" i="3"/>
  <c r="N408" i="3"/>
  <c r="M408" i="3"/>
  <c r="O407" i="3"/>
  <c r="N407" i="3"/>
  <c r="M407" i="3"/>
  <c r="O406" i="3"/>
  <c r="N406" i="3"/>
  <c r="M406" i="3"/>
  <c r="O405" i="3"/>
  <c r="N405" i="3"/>
  <c r="M405" i="3"/>
  <c r="O404" i="3"/>
  <c r="N404" i="3"/>
  <c r="M404" i="3"/>
  <c r="O403" i="3"/>
  <c r="N403" i="3"/>
  <c r="M403" i="3"/>
  <c r="O402" i="3"/>
  <c r="N402" i="3"/>
  <c r="M402" i="3"/>
  <c r="O401" i="3"/>
  <c r="N401" i="3"/>
  <c r="M401" i="3"/>
  <c r="O400" i="3"/>
  <c r="N400" i="3"/>
  <c r="M400" i="3"/>
  <c r="O399" i="3"/>
  <c r="N399" i="3"/>
  <c r="M399" i="3"/>
  <c r="O398" i="3"/>
  <c r="N398" i="3"/>
  <c r="M398" i="3"/>
  <c r="O397" i="3"/>
  <c r="N397" i="3"/>
  <c r="M397" i="3"/>
  <c r="O396" i="3"/>
  <c r="N396" i="3"/>
  <c r="M396" i="3"/>
  <c r="O395" i="3"/>
  <c r="N395" i="3"/>
  <c r="M395" i="3"/>
  <c r="O394" i="3"/>
  <c r="N394" i="3"/>
  <c r="M394" i="3"/>
  <c r="O393" i="3"/>
  <c r="N393" i="3"/>
  <c r="M393" i="3"/>
  <c r="O392" i="3"/>
  <c r="N392" i="3"/>
  <c r="M392" i="3"/>
  <c r="O391" i="3"/>
  <c r="N391" i="3"/>
  <c r="M391" i="3"/>
  <c r="O390" i="3"/>
  <c r="N390" i="3"/>
  <c r="M390" i="3"/>
  <c r="O389" i="3"/>
  <c r="N389" i="3"/>
  <c r="M389" i="3"/>
  <c r="O388" i="3"/>
  <c r="N388" i="3"/>
  <c r="M388" i="3"/>
  <c r="O387" i="3"/>
  <c r="N387" i="3"/>
  <c r="M387" i="3"/>
  <c r="O386" i="3"/>
  <c r="N386" i="3"/>
  <c r="M386" i="3"/>
  <c r="O385" i="3"/>
  <c r="N385" i="3"/>
  <c r="M385" i="3"/>
  <c r="O384" i="3"/>
  <c r="N384" i="3"/>
  <c r="M384" i="3"/>
  <c r="O383" i="3"/>
  <c r="N383" i="3"/>
  <c r="M383" i="3"/>
  <c r="O382" i="3"/>
  <c r="N382" i="3"/>
  <c r="M382" i="3"/>
  <c r="O381" i="3"/>
  <c r="N381" i="3"/>
  <c r="M381" i="3"/>
  <c r="O380" i="3"/>
  <c r="N380" i="3"/>
  <c r="M380" i="3"/>
  <c r="O379" i="3"/>
  <c r="N379" i="3"/>
  <c r="M379" i="3"/>
  <c r="O378" i="3"/>
  <c r="N378" i="3"/>
  <c r="M378" i="3"/>
  <c r="O377" i="3"/>
  <c r="N377" i="3"/>
  <c r="M377" i="3"/>
  <c r="O376" i="3"/>
  <c r="N376" i="3"/>
  <c r="M376" i="3"/>
  <c r="O375" i="3"/>
  <c r="N375" i="3"/>
  <c r="M375" i="3"/>
  <c r="O374" i="3"/>
  <c r="N374" i="3"/>
  <c r="M374" i="3"/>
  <c r="O373" i="3"/>
  <c r="N373" i="3"/>
  <c r="M373" i="3"/>
  <c r="O372" i="3"/>
  <c r="N372" i="3"/>
  <c r="M372" i="3"/>
  <c r="O371" i="3"/>
  <c r="N371" i="3"/>
  <c r="M371" i="3"/>
  <c r="O370" i="3"/>
  <c r="N370" i="3"/>
  <c r="M370" i="3"/>
  <c r="O369" i="3"/>
  <c r="N369" i="3"/>
  <c r="M369" i="3"/>
  <c r="O368" i="3"/>
  <c r="N368" i="3"/>
  <c r="M368" i="3"/>
  <c r="O367" i="3"/>
  <c r="N367" i="3"/>
  <c r="M367" i="3"/>
  <c r="O366" i="3"/>
  <c r="N366" i="3"/>
  <c r="M366" i="3"/>
  <c r="O365" i="3"/>
  <c r="N365" i="3"/>
  <c r="M365" i="3"/>
  <c r="O364" i="3"/>
  <c r="N364" i="3"/>
  <c r="M364" i="3"/>
  <c r="O363" i="3"/>
  <c r="N363" i="3"/>
  <c r="M363" i="3"/>
  <c r="O362" i="3"/>
  <c r="N362" i="3"/>
  <c r="M362" i="3"/>
  <c r="O361" i="3"/>
  <c r="N361" i="3"/>
  <c r="M361" i="3"/>
  <c r="O360" i="3"/>
  <c r="N360" i="3"/>
  <c r="M360" i="3"/>
  <c r="O359" i="3"/>
  <c r="N359" i="3"/>
  <c r="M359" i="3"/>
  <c r="O358" i="3"/>
  <c r="N358" i="3"/>
  <c r="M358" i="3"/>
  <c r="O357" i="3"/>
  <c r="N357" i="3"/>
  <c r="M357" i="3"/>
  <c r="O356" i="3"/>
  <c r="N356" i="3"/>
  <c r="M356" i="3"/>
  <c r="O355" i="3"/>
  <c r="N355" i="3"/>
  <c r="M355" i="3"/>
  <c r="O354" i="3"/>
  <c r="N354" i="3"/>
  <c r="M354" i="3"/>
  <c r="O353" i="3"/>
  <c r="N353" i="3"/>
  <c r="M353" i="3"/>
  <c r="O352" i="3"/>
  <c r="N352" i="3"/>
  <c r="M352" i="3"/>
  <c r="O351" i="3"/>
  <c r="N351" i="3"/>
  <c r="M351" i="3"/>
  <c r="O350" i="3"/>
  <c r="N350" i="3"/>
  <c r="M350" i="3"/>
  <c r="O349" i="3"/>
  <c r="N349" i="3"/>
  <c r="M349" i="3"/>
  <c r="O348" i="3"/>
  <c r="N348" i="3"/>
  <c r="M348" i="3"/>
  <c r="O347" i="3"/>
  <c r="N347" i="3"/>
  <c r="M347" i="3"/>
  <c r="O346" i="3"/>
  <c r="N346" i="3"/>
  <c r="M346" i="3"/>
  <c r="O345" i="3"/>
  <c r="N345" i="3"/>
  <c r="M345" i="3"/>
  <c r="O344" i="3"/>
  <c r="N344" i="3"/>
  <c r="M344" i="3"/>
  <c r="O343" i="3"/>
  <c r="N343" i="3"/>
  <c r="M343" i="3"/>
  <c r="O342" i="3"/>
  <c r="N342" i="3"/>
  <c r="M342" i="3"/>
  <c r="O341" i="3"/>
  <c r="N341" i="3"/>
  <c r="M341" i="3"/>
  <c r="O340" i="3"/>
  <c r="N340" i="3"/>
  <c r="M340" i="3"/>
  <c r="O339" i="3"/>
  <c r="N339" i="3"/>
  <c r="M339" i="3"/>
  <c r="O338" i="3"/>
  <c r="N338" i="3"/>
  <c r="M338" i="3"/>
  <c r="O337" i="3"/>
  <c r="N337" i="3"/>
  <c r="M337" i="3"/>
  <c r="O336" i="3"/>
  <c r="N336" i="3"/>
  <c r="M336" i="3"/>
  <c r="O335" i="3"/>
  <c r="N335" i="3"/>
  <c r="M335" i="3"/>
  <c r="O334" i="3"/>
  <c r="N334" i="3"/>
  <c r="M334" i="3"/>
  <c r="O333" i="3"/>
  <c r="N333" i="3"/>
  <c r="M333" i="3"/>
  <c r="O332" i="3"/>
  <c r="N332" i="3"/>
  <c r="M332" i="3"/>
  <c r="O331" i="3"/>
  <c r="N331" i="3"/>
  <c r="M331" i="3"/>
  <c r="O330" i="3"/>
  <c r="N330" i="3"/>
  <c r="M330" i="3"/>
  <c r="O329" i="3"/>
  <c r="N329" i="3"/>
  <c r="M329" i="3"/>
  <c r="O328" i="3"/>
  <c r="N328" i="3"/>
  <c r="M328" i="3"/>
  <c r="O327" i="3"/>
  <c r="N327" i="3"/>
  <c r="M327" i="3"/>
  <c r="O326" i="3"/>
  <c r="N326" i="3"/>
  <c r="M326" i="3"/>
  <c r="O325" i="3"/>
  <c r="N325" i="3"/>
  <c r="M325" i="3"/>
  <c r="O324" i="3"/>
  <c r="N324" i="3"/>
  <c r="M324" i="3"/>
  <c r="O323" i="3"/>
  <c r="N323" i="3"/>
  <c r="M323" i="3"/>
  <c r="O322" i="3"/>
  <c r="N322" i="3"/>
  <c r="M322" i="3"/>
  <c r="O321" i="3"/>
  <c r="N321" i="3"/>
  <c r="M321" i="3"/>
  <c r="O320" i="3"/>
  <c r="N320" i="3"/>
  <c r="M320" i="3"/>
  <c r="O319" i="3"/>
  <c r="N319" i="3"/>
  <c r="M319" i="3"/>
  <c r="O318" i="3"/>
  <c r="N318" i="3"/>
  <c r="M318" i="3"/>
  <c r="O317" i="3"/>
  <c r="N317" i="3"/>
  <c r="M317" i="3"/>
  <c r="O316" i="3"/>
  <c r="N316" i="3"/>
  <c r="M316" i="3"/>
  <c r="O315" i="3"/>
  <c r="N315" i="3"/>
  <c r="M315" i="3"/>
  <c r="O314" i="3"/>
  <c r="N314" i="3"/>
  <c r="M314" i="3"/>
  <c r="O313" i="3"/>
  <c r="N313" i="3"/>
  <c r="M313" i="3"/>
  <c r="O312" i="3"/>
  <c r="N312" i="3"/>
  <c r="M312" i="3"/>
  <c r="O311" i="3"/>
  <c r="N311" i="3"/>
  <c r="M311" i="3"/>
  <c r="O310" i="3"/>
  <c r="N310" i="3"/>
  <c r="M310" i="3"/>
  <c r="O309" i="3"/>
  <c r="N309" i="3"/>
  <c r="M309" i="3"/>
  <c r="O308" i="3"/>
  <c r="N308" i="3"/>
  <c r="M308" i="3"/>
  <c r="O307" i="3"/>
  <c r="N307" i="3"/>
  <c r="M307" i="3"/>
  <c r="O306" i="3"/>
  <c r="N306" i="3"/>
  <c r="M306" i="3"/>
  <c r="O305" i="3"/>
  <c r="N305" i="3"/>
  <c r="M305" i="3"/>
  <c r="O304" i="3"/>
  <c r="N304" i="3"/>
  <c r="M304" i="3"/>
  <c r="O303" i="3"/>
  <c r="N303" i="3"/>
  <c r="M303" i="3"/>
  <c r="O302" i="3"/>
  <c r="N302" i="3"/>
  <c r="M302" i="3"/>
  <c r="O301" i="3"/>
  <c r="N301" i="3"/>
  <c r="M301" i="3"/>
  <c r="O300" i="3"/>
  <c r="N300" i="3"/>
  <c r="M300" i="3"/>
  <c r="O299" i="3"/>
  <c r="N299" i="3"/>
  <c r="M299" i="3"/>
  <c r="O298" i="3"/>
  <c r="N298" i="3"/>
  <c r="M298" i="3"/>
  <c r="O297" i="3"/>
  <c r="N297" i="3"/>
  <c r="M297" i="3"/>
  <c r="O296" i="3"/>
  <c r="N296" i="3"/>
  <c r="M296" i="3"/>
  <c r="O295" i="3"/>
  <c r="N295" i="3"/>
  <c r="M295" i="3"/>
  <c r="O294" i="3"/>
  <c r="N294" i="3"/>
  <c r="M294" i="3"/>
  <c r="O293" i="3"/>
  <c r="N293" i="3"/>
  <c r="M293" i="3"/>
  <c r="O292" i="3"/>
  <c r="N292" i="3"/>
  <c r="M292" i="3"/>
  <c r="O291" i="3"/>
  <c r="N291" i="3"/>
  <c r="M291" i="3"/>
  <c r="O290" i="3"/>
  <c r="N290" i="3"/>
  <c r="M290" i="3"/>
  <c r="O289" i="3"/>
  <c r="N289" i="3"/>
  <c r="M289" i="3"/>
  <c r="O288" i="3"/>
  <c r="N288" i="3"/>
  <c r="M288" i="3"/>
  <c r="O287" i="3"/>
  <c r="N287" i="3"/>
  <c r="M287" i="3"/>
  <c r="O286" i="3"/>
  <c r="N286" i="3"/>
  <c r="M286" i="3"/>
  <c r="O285" i="3"/>
  <c r="N285" i="3"/>
  <c r="M285" i="3"/>
  <c r="O284" i="3"/>
  <c r="N284" i="3"/>
  <c r="M284" i="3"/>
  <c r="O283" i="3"/>
  <c r="N283" i="3"/>
  <c r="M283" i="3"/>
  <c r="O282" i="3"/>
  <c r="N282" i="3"/>
  <c r="M282" i="3"/>
  <c r="O281" i="3"/>
  <c r="N281" i="3"/>
  <c r="M281" i="3"/>
  <c r="O280" i="3"/>
  <c r="N280" i="3"/>
  <c r="M280" i="3"/>
  <c r="O279" i="3"/>
  <c r="N279" i="3"/>
  <c r="M279" i="3"/>
  <c r="O278" i="3"/>
  <c r="N278" i="3"/>
  <c r="M278" i="3"/>
  <c r="O277" i="3"/>
  <c r="N277" i="3"/>
  <c r="M277" i="3"/>
  <c r="O276" i="3"/>
  <c r="N276" i="3"/>
  <c r="M276" i="3"/>
  <c r="O275" i="3"/>
  <c r="N275" i="3"/>
  <c r="M275" i="3"/>
  <c r="O274" i="3"/>
  <c r="N274" i="3"/>
  <c r="M274" i="3"/>
  <c r="O273" i="3"/>
  <c r="N273" i="3"/>
  <c r="M273" i="3"/>
  <c r="O272" i="3"/>
  <c r="N272" i="3"/>
  <c r="M272" i="3"/>
  <c r="O271" i="3"/>
  <c r="N271" i="3"/>
  <c r="M271" i="3"/>
  <c r="O270" i="3"/>
  <c r="N270" i="3"/>
  <c r="M270" i="3"/>
  <c r="O269" i="3"/>
  <c r="N269" i="3"/>
  <c r="M269" i="3"/>
  <c r="O268" i="3"/>
  <c r="N268" i="3"/>
  <c r="M268" i="3"/>
  <c r="O267" i="3"/>
  <c r="N267" i="3"/>
  <c r="M267" i="3"/>
  <c r="O266" i="3"/>
  <c r="N266" i="3"/>
  <c r="M266" i="3"/>
  <c r="O265" i="3"/>
  <c r="N265" i="3"/>
  <c r="M265" i="3"/>
  <c r="O264" i="3"/>
  <c r="N264" i="3"/>
  <c r="M264" i="3"/>
  <c r="O263" i="3"/>
  <c r="N263" i="3"/>
  <c r="M263" i="3"/>
  <c r="O262" i="3"/>
  <c r="N262" i="3"/>
  <c r="M262" i="3"/>
  <c r="O261" i="3"/>
  <c r="N261" i="3"/>
  <c r="M261" i="3"/>
  <c r="O260" i="3"/>
  <c r="N260" i="3"/>
  <c r="M260" i="3"/>
  <c r="O259" i="3"/>
  <c r="N259" i="3"/>
  <c r="M259" i="3"/>
  <c r="O258" i="3"/>
  <c r="N258" i="3"/>
  <c r="M258" i="3"/>
  <c r="O257" i="3"/>
  <c r="N257" i="3"/>
  <c r="M257" i="3"/>
  <c r="O256" i="3"/>
  <c r="N256" i="3"/>
  <c r="M256" i="3"/>
  <c r="O255" i="3"/>
  <c r="N255" i="3"/>
  <c r="M255" i="3"/>
  <c r="O254" i="3"/>
  <c r="N254" i="3"/>
  <c r="M254" i="3"/>
  <c r="O253" i="3"/>
  <c r="N253" i="3"/>
  <c r="M253" i="3"/>
  <c r="O252" i="3"/>
  <c r="N252" i="3"/>
  <c r="M252" i="3"/>
  <c r="O251" i="3"/>
  <c r="N251" i="3"/>
  <c r="M251" i="3"/>
  <c r="O250" i="3"/>
  <c r="N250" i="3"/>
  <c r="M250" i="3"/>
  <c r="O249" i="3"/>
  <c r="N249" i="3"/>
  <c r="M249" i="3"/>
  <c r="O248" i="3"/>
  <c r="N248" i="3"/>
  <c r="M248" i="3"/>
  <c r="O247" i="3"/>
  <c r="N247" i="3"/>
  <c r="M247" i="3"/>
  <c r="O246" i="3"/>
  <c r="N246" i="3"/>
  <c r="M246" i="3"/>
  <c r="O245" i="3"/>
  <c r="N245" i="3"/>
  <c r="M245" i="3"/>
  <c r="O244" i="3"/>
  <c r="N244" i="3"/>
  <c r="M244" i="3"/>
  <c r="O243" i="3"/>
  <c r="N243" i="3"/>
  <c r="M243" i="3"/>
  <c r="O242" i="3"/>
  <c r="N242" i="3"/>
  <c r="M242" i="3"/>
  <c r="O241" i="3"/>
  <c r="N241" i="3"/>
  <c r="M241" i="3"/>
  <c r="O240" i="3"/>
  <c r="N240" i="3"/>
  <c r="M240" i="3"/>
  <c r="O239" i="3"/>
  <c r="N239" i="3"/>
  <c r="M239" i="3"/>
  <c r="O238" i="3"/>
  <c r="N238" i="3"/>
  <c r="M238" i="3"/>
  <c r="O237" i="3"/>
  <c r="N237" i="3"/>
  <c r="M237" i="3"/>
  <c r="O236" i="3"/>
  <c r="N236" i="3"/>
  <c r="M236" i="3"/>
  <c r="O235" i="3"/>
  <c r="N235" i="3"/>
  <c r="M235" i="3"/>
  <c r="O234" i="3"/>
  <c r="N234" i="3"/>
  <c r="M234" i="3"/>
  <c r="O233" i="3"/>
  <c r="N233" i="3"/>
  <c r="M233" i="3"/>
  <c r="O232" i="3"/>
  <c r="N232" i="3"/>
  <c r="M232" i="3"/>
  <c r="O231" i="3"/>
  <c r="N231" i="3"/>
  <c r="M231" i="3"/>
  <c r="O230" i="3"/>
  <c r="N230" i="3"/>
  <c r="M230" i="3"/>
  <c r="O229" i="3"/>
  <c r="N229" i="3"/>
  <c r="M229" i="3"/>
  <c r="O228" i="3"/>
  <c r="N228" i="3"/>
  <c r="M228" i="3"/>
  <c r="O227" i="3"/>
  <c r="N227" i="3"/>
  <c r="M227" i="3"/>
  <c r="O226" i="3"/>
  <c r="N226" i="3"/>
  <c r="M226" i="3"/>
  <c r="O225" i="3"/>
  <c r="N225" i="3"/>
  <c r="M225" i="3"/>
  <c r="O224" i="3"/>
  <c r="N224" i="3"/>
  <c r="M224" i="3"/>
  <c r="O223" i="3"/>
  <c r="N223" i="3"/>
  <c r="M223" i="3"/>
  <c r="O222" i="3"/>
  <c r="N222" i="3"/>
  <c r="M222" i="3"/>
  <c r="O221" i="3"/>
  <c r="N221" i="3"/>
  <c r="M221" i="3"/>
  <c r="O220" i="3"/>
  <c r="N220" i="3"/>
  <c r="M220" i="3"/>
  <c r="O219" i="3"/>
  <c r="N219" i="3"/>
  <c r="M219" i="3"/>
  <c r="O218" i="3"/>
  <c r="N218" i="3"/>
  <c r="M218" i="3"/>
  <c r="O217" i="3"/>
  <c r="N217" i="3"/>
  <c r="M217" i="3"/>
  <c r="O216" i="3"/>
  <c r="N216" i="3"/>
  <c r="M216" i="3"/>
  <c r="O215" i="3"/>
  <c r="N215" i="3"/>
  <c r="M215" i="3"/>
  <c r="O214" i="3"/>
  <c r="N214" i="3"/>
  <c r="M214" i="3"/>
  <c r="O213" i="3"/>
  <c r="N213" i="3"/>
  <c r="M213" i="3"/>
  <c r="O212" i="3"/>
  <c r="N212" i="3"/>
  <c r="M212" i="3"/>
  <c r="O211" i="3"/>
  <c r="N211" i="3"/>
  <c r="M211" i="3"/>
  <c r="O210" i="3"/>
  <c r="N210" i="3"/>
  <c r="M210" i="3"/>
  <c r="O209" i="3"/>
  <c r="N209" i="3"/>
  <c r="M209" i="3"/>
  <c r="O208" i="3"/>
  <c r="N208" i="3"/>
  <c r="M208" i="3"/>
  <c r="O207" i="3"/>
  <c r="N207" i="3"/>
  <c r="M207" i="3"/>
  <c r="O206" i="3"/>
  <c r="N206" i="3"/>
  <c r="M206" i="3"/>
  <c r="O205" i="3"/>
  <c r="N205" i="3"/>
  <c r="M205" i="3"/>
  <c r="O204" i="3"/>
  <c r="N204" i="3"/>
  <c r="M204" i="3"/>
  <c r="O203" i="3"/>
  <c r="N203" i="3"/>
  <c r="M203" i="3"/>
  <c r="O202" i="3"/>
  <c r="N202" i="3"/>
  <c r="M202" i="3"/>
  <c r="O201" i="3"/>
  <c r="N201" i="3"/>
  <c r="M201" i="3"/>
  <c r="O200" i="3"/>
  <c r="N200" i="3"/>
  <c r="M200" i="3"/>
  <c r="O199" i="3"/>
  <c r="N199" i="3"/>
  <c r="M199" i="3"/>
  <c r="O198" i="3"/>
  <c r="N198" i="3"/>
  <c r="M198" i="3"/>
  <c r="O197" i="3"/>
  <c r="N197" i="3"/>
  <c r="M197" i="3"/>
  <c r="O196" i="3"/>
  <c r="N196" i="3"/>
  <c r="M196" i="3"/>
  <c r="O195" i="3"/>
  <c r="N195" i="3"/>
  <c r="M195" i="3"/>
  <c r="O194" i="3"/>
  <c r="N194" i="3"/>
  <c r="M194" i="3"/>
  <c r="O193" i="3"/>
  <c r="N193" i="3"/>
  <c r="M193" i="3"/>
  <c r="O192" i="3"/>
  <c r="N192" i="3"/>
  <c r="M192" i="3"/>
  <c r="O191" i="3"/>
  <c r="N191" i="3"/>
  <c r="M191" i="3"/>
  <c r="O190" i="3"/>
  <c r="N190" i="3"/>
  <c r="M190" i="3"/>
  <c r="O189" i="3"/>
  <c r="N189" i="3"/>
  <c r="M189" i="3"/>
  <c r="O188" i="3"/>
  <c r="N188" i="3"/>
  <c r="M188" i="3"/>
  <c r="O187" i="3"/>
  <c r="N187" i="3"/>
  <c r="M187" i="3"/>
  <c r="O186" i="3"/>
  <c r="N186" i="3"/>
  <c r="M186" i="3"/>
  <c r="O185" i="3"/>
  <c r="N185" i="3"/>
  <c r="M185" i="3"/>
  <c r="O184" i="3"/>
  <c r="N184" i="3"/>
  <c r="M184" i="3"/>
  <c r="O183" i="3"/>
  <c r="N183" i="3"/>
  <c r="M183" i="3"/>
  <c r="O182" i="3"/>
  <c r="N182" i="3"/>
  <c r="M182" i="3"/>
  <c r="O181" i="3"/>
  <c r="N181" i="3"/>
  <c r="M181" i="3"/>
  <c r="O180" i="3"/>
  <c r="N180" i="3"/>
  <c r="M180" i="3"/>
  <c r="O179" i="3"/>
  <c r="N179" i="3"/>
  <c r="M179" i="3"/>
  <c r="O178" i="3"/>
  <c r="N178" i="3"/>
  <c r="M178" i="3"/>
  <c r="O177" i="3"/>
  <c r="N177" i="3"/>
  <c r="M177" i="3"/>
  <c r="O176" i="3"/>
  <c r="N176" i="3"/>
  <c r="M176" i="3"/>
  <c r="O175" i="3"/>
  <c r="N175" i="3"/>
  <c r="M175" i="3"/>
  <c r="O174" i="3"/>
  <c r="N174" i="3"/>
  <c r="M174" i="3"/>
  <c r="O173" i="3"/>
  <c r="N173" i="3"/>
  <c r="M173" i="3"/>
  <c r="O172" i="3"/>
  <c r="N172" i="3"/>
  <c r="M172" i="3"/>
  <c r="O171" i="3"/>
  <c r="N171" i="3"/>
  <c r="M171" i="3"/>
  <c r="O170" i="3"/>
  <c r="N170" i="3"/>
  <c r="M170" i="3"/>
  <c r="O169" i="3"/>
  <c r="N169" i="3"/>
  <c r="M169" i="3"/>
  <c r="O168" i="3"/>
  <c r="N168" i="3"/>
  <c r="M168" i="3"/>
  <c r="O167" i="3"/>
  <c r="N167" i="3"/>
  <c r="M167" i="3"/>
  <c r="O166" i="3"/>
  <c r="N166" i="3"/>
  <c r="M166" i="3"/>
  <c r="O165" i="3"/>
  <c r="N165" i="3"/>
  <c r="M165" i="3"/>
  <c r="O164" i="3"/>
  <c r="N164" i="3"/>
  <c r="M164" i="3"/>
  <c r="O163" i="3"/>
  <c r="N163" i="3"/>
  <c r="M163" i="3"/>
  <c r="O162" i="3"/>
  <c r="N162" i="3"/>
  <c r="M162" i="3"/>
  <c r="O161" i="3"/>
  <c r="N161" i="3"/>
  <c r="M161" i="3"/>
  <c r="O160" i="3"/>
  <c r="N160" i="3"/>
  <c r="M160" i="3"/>
  <c r="O159" i="3"/>
  <c r="N159" i="3"/>
  <c r="M159" i="3"/>
  <c r="O158" i="3"/>
  <c r="N158" i="3"/>
  <c r="M158" i="3"/>
  <c r="O157" i="3"/>
  <c r="N157" i="3"/>
  <c r="M157" i="3"/>
  <c r="O156" i="3"/>
  <c r="N156" i="3"/>
  <c r="M156" i="3"/>
  <c r="O155" i="3"/>
  <c r="N155" i="3"/>
  <c r="M155" i="3"/>
  <c r="O154" i="3"/>
  <c r="N154" i="3"/>
  <c r="M154" i="3"/>
  <c r="O153" i="3"/>
  <c r="N153" i="3"/>
  <c r="M153" i="3"/>
  <c r="O152" i="3"/>
  <c r="N152" i="3"/>
  <c r="M152" i="3"/>
  <c r="O151" i="3"/>
  <c r="N151" i="3"/>
  <c r="M151" i="3"/>
  <c r="O150" i="3"/>
  <c r="N150" i="3"/>
  <c r="M150" i="3"/>
  <c r="O149" i="3"/>
  <c r="N149" i="3"/>
  <c r="M149" i="3"/>
  <c r="O148" i="3"/>
  <c r="N148" i="3"/>
  <c r="M148" i="3"/>
  <c r="O147" i="3"/>
  <c r="N147" i="3"/>
  <c r="M147" i="3"/>
  <c r="O146" i="3"/>
  <c r="N146" i="3"/>
  <c r="M146" i="3"/>
  <c r="O145" i="3"/>
  <c r="N145" i="3"/>
  <c r="M145" i="3"/>
  <c r="O144" i="3"/>
  <c r="N144" i="3"/>
  <c r="M144" i="3"/>
  <c r="O143" i="3"/>
  <c r="N143" i="3"/>
  <c r="M143" i="3"/>
  <c r="O142" i="3"/>
  <c r="N142" i="3"/>
  <c r="M142" i="3"/>
  <c r="O141" i="3"/>
  <c r="N141" i="3"/>
  <c r="M141" i="3"/>
  <c r="O140" i="3"/>
  <c r="N140" i="3"/>
  <c r="M140" i="3"/>
  <c r="O139" i="3"/>
  <c r="N139" i="3"/>
  <c r="M139" i="3"/>
  <c r="O138" i="3"/>
  <c r="N138" i="3"/>
  <c r="M138" i="3"/>
  <c r="O137" i="3"/>
  <c r="N137" i="3"/>
  <c r="M137" i="3"/>
  <c r="O136" i="3"/>
  <c r="N136" i="3"/>
  <c r="M136" i="3"/>
  <c r="O135" i="3"/>
  <c r="N135" i="3"/>
  <c r="M135" i="3"/>
  <c r="O134" i="3"/>
  <c r="N134" i="3"/>
  <c r="M134" i="3"/>
  <c r="O133" i="3"/>
  <c r="N133" i="3"/>
  <c r="M133" i="3"/>
  <c r="O132" i="3"/>
  <c r="N132" i="3"/>
  <c r="M132" i="3"/>
  <c r="O131" i="3"/>
  <c r="N131" i="3"/>
  <c r="M131" i="3"/>
  <c r="O130" i="3"/>
  <c r="N130" i="3"/>
  <c r="M130" i="3"/>
  <c r="O129" i="3"/>
  <c r="N129" i="3"/>
  <c r="M129" i="3"/>
  <c r="O128" i="3"/>
  <c r="N128" i="3"/>
  <c r="M128" i="3"/>
  <c r="O127" i="3"/>
  <c r="N127" i="3"/>
  <c r="M127" i="3"/>
  <c r="O126" i="3"/>
  <c r="N126" i="3"/>
  <c r="M126" i="3"/>
  <c r="O125" i="3"/>
  <c r="N125" i="3"/>
  <c r="M125" i="3"/>
  <c r="O124" i="3"/>
  <c r="N124" i="3"/>
  <c r="M124" i="3"/>
  <c r="O123" i="3"/>
  <c r="N123" i="3"/>
  <c r="M123" i="3"/>
  <c r="O122" i="3"/>
  <c r="N122" i="3"/>
  <c r="M122" i="3"/>
  <c r="O121" i="3"/>
  <c r="N121" i="3"/>
  <c r="M121" i="3"/>
  <c r="O120" i="3"/>
  <c r="N120" i="3"/>
  <c r="M120" i="3"/>
  <c r="O119" i="3"/>
  <c r="N119" i="3"/>
  <c r="M119" i="3"/>
  <c r="O118" i="3"/>
  <c r="N118" i="3"/>
  <c r="M118" i="3"/>
  <c r="O117" i="3"/>
  <c r="N117" i="3"/>
  <c r="M117" i="3"/>
  <c r="O116" i="3"/>
  <c r="N116" i="3"/>
  <c r="M116" i="3"/>
  <c r="O115" i="3"/>
  <c r="N115" i="3"/>
  <c r="M115" i="3"/>
  <c r="O114" i="3"/>
  <c r="N114" i="3"/>
  <c r="M114" i="3"/>
  <c r="O113" i="3"/>
  <c r="N113" i="3"/>
  <c r="M113" i="3"/>
  <c r="O112" i="3"/>
  <c r="N112" i="3"/>
  <c r="M112" i="3"/>
  <c r="O111" i="3"/>
  <c r="N111" i="3"/>
  <c r="M111" i="3"/>
  <c r="O110" i="3"/>
  <c r="N110" i="3"/>
  <c r="M110" i="3"/>
  <c r="O109" i="3"/>
  <c r="N109" i="3"/>
  <c r="M109" i="3"/>
  <c r="O108" i="3"/>
  <c r="N108" i="3"/>
  <c r="M108" i="3"/>
  <c r="O107" i="3"/>
  <c r="N107" i="3"/>
  <c r="M107" i="3"/>
  <c r="O106" i="3"/>
  <c r="N106" i="3"/>
  <c r="M106" i="3"/>
  <c r="O105" i="3"/>
  <c r="N105" i="3"/>
  <c r="M105" i="3"/>
  <c r="O104" i="3"/>
  <c r="N104" i="3"/>
  <c r="M104" i="3"/>
  <c r="O103" i="3"/>
  <c r="N103" i="3"/>
  <c r="M103" i="3"/>
  <c r="O102" i="3"/>
  <c r="N102" i="3"/>
  <c r="M102" i="3"/>
  <c r="O101" i="3"/>
  <c r="N101" i="3"/>
  <c r="M101" i="3"/>
  <c r="O100" i="3"/>
  <c r="N100" i="3"/>
  <c r="M100" i="3"/>
  <c r="O99" i="3"/>
  <c r="N99" i="3"/>
  <c r="M99" i="3"/>
  <c r="O98" i="3"/>
  <c r="N98" i="3"/>
  <c r="M98" i="3"/>
  <c r="O97" i="3"/>
  <c r="N97" i="3"/>
  <c r="M97" i="3"/>
  <c r="O96" i="3"/>
  <c r="N96" i="3"/>
  <c r="M96" i="3"/>
  <c r="O95" i="3"/>
  <c r="N95" i="3"/>
  <c r="M95" i="3"/>
  <c r="O94" i="3"/>
  <c r="N94" i="3"/>
  <c r="M94" i="3"/>
  <c r="O93" i="3"/>
  <c r="N93" i="3"/>
  <c r="M93" i="3"/>
  <c r="O92" i="3"/>
  <c r="N92" i="3"/>
  <c r="M92" i="3"/>
  <c r="O91" i="3"/>
  <c r="N91" i="3"/>
  <c r="M91" i="3"/>
  <c r="O90" i="3"/>
  <c r="N90" i="3"/>
  <c r="M90" i="3"/>
  <c r="O89" i="3"/>
  <c r="N89" i="3"/>
  <c r="M89" i="3"/>
  <c r="O88" i="3"/>
  <c r="N88" i="3"/>
  <c r="M88" i="3"/>
  <c r="O87" i="3"/>
  <c r="N87" i="3"/>
  <c r="M87" i="3"/>
  <c r="O86" i="3"/>
  <c r="N86" i="3"/>
  <c r="M86" i="3"/>
  <c r="O85" i="3"/>
  <c r="N85" i="3"/>
  <c r="M85" i="3"/>
  <c r="O84" i="3"/>
  <c r="N84" i="3"/>
  <c r="M84" i="3"/>
  <c r="O83" i="3"/>
  <c r="N83" i="3"/>
  <c r="M83" i="3"/>
  <c r="O82" i="3"/>
  <c r="N82" i="3"/>
  <c r="M82" i="3"/>
  <c r="O81" i="3"/>
  <c r="N81" i="3"/>
  <c r="M81" i="3"/>
  <c r="O80" i="3"/>
  <c r="N80" i="3"/>
  <c r="M80" i="3"/>
  <c r="O79" i="3"/>
  <c r="N79" i="3"/>
  <c r="M79" i="3"/>
  <c r="O78" i="3"/>
  <c r="N78" i="3"/>
  <c r="M78" i="3"/>
  <c r="O77" i="3"/>
  <c r="N77" i="3"/>
  <c r="M77" i="3"/>
  <c r="O76" i="3"/>
  <c r="N76" i="3"/>
  <c r="M76" i="3"/>
  <c r="O75" i="3"/>
  <c r="N75" i="3"/>
  <c r="M75" i="3"/>
  <c r="O74" i="3"/>
  <c r="N74" i="3"/>
  <c r="M74" i="3"/>
  <c r="O73" i="3"/>
  <c r="N73" i="3"/>
  <c r="M73" i="3"/>
  <c r="O72" i="3"/>
  <c r="N72" i="3"/>
  <c r="M72" i="3"/>
  <c r="O71" i="3"/>
  <c r="N71" i="3"/>
  <c r="M71" i="3"/>
  <c r="O70" i="3"/>
  <c r="N70" i="3"/>
  <c r="M70" i="3"/>
  <c r="O69" i="3"/>
  <c r="N69" i="3"/>
  <c r="M69" i="3"/>
  <c r="O68" i="3"/>
  <c r="N68" i="3"/>
  <c r="M68" i="3"/>
  <c r="O67" i="3"/>
  <c r="N67" i="3"/>
  <c r="M67" i="3"/>
  <c r="O66" i="3"/>
  <c r="N66" i="3"/>
  <c r="M66" i="3"/>
  <c r="O65" i="3"/>
  <c r="N65" i="3"/>
  <c r="M65" i="3"/>
  <c r="O64" i="3"/>
  <c r="N64" i="3"/>
  <c r="M64" i="3"/>
  <c r="O63" i="3"/>
  <c r="N63" i="3"/>
  <c r="M63" i="3"/>
  <c r="O62" i="3"/>
  <c r="N62" i="3"/>
  <c r="M62" i="3"/>
  <c r="O61" i="3"/>
  <c r="N61" i="3"/>
  <c r="M61" i="3"/>
  <c r="O60" i="3"/>
  <c r="N60" i="3"/>
  <c r="M60" i="3"/>
  <c r="O59" i="3"/>
  <c r="N59" i="3"/>
  <c r="M59" i="3"/>
  <c r="O58" i="3"/>
  <c r="N58" i="3"/>
  <c r="M58" i="3"/>
  <c r="O57" i="3"/>
  <c r="N57" i="3"/>
  <c r="M57" i="3"/>
  <c r="O56" i="3"/>
  <c r="N56" i="3"/>
  <c r="M56" i="3"/>
  <c r="O55" i="3"/>
  <c r="N55" i="3"/>
  <c r="M55" i="3"/>
  <c r="O54" i="3"/>
  <c r="N54" i="3"/>
  <c r="M54" i="3"/>
  <c r="O53" i="3"/>
  <c r="N53" i="3"/>
  <c r="M53" i="3"/>
  <c r="O52" i="3"/>
  <c r="N52" i="3"/>
  <c r="M52" i="3"/>
  <c r="O51" i="3"/>
  <c r="N51" i="3"/>
  <c r="M51" i="3"/>
  <c r="O50" i="3"/>
  <c r="N50" i="3"/>
  <c r="M50" i="3"/>
  <c r="O49" i="3"/>
  <c r="N49" i="3"/>
  <c r="M49" i="3"/>
  <c r="O48" i="3"/>
  <c r="N48" i="3"/>
  <c r="M48" i="3"/>
  <c r="O47" i="3"/>
  <c r="N47" i="3"/>
  <c r="M47" i="3"/>
  <c r="O46" i="3"/>
  <c r="N46" i="3"/>
  <c r="M46" i="3"/>
  <c r="O45" i="3"/>
  <c r="N45" i="3"/>
  <c r="M45" i="3"/>
  <c r="O44" i="3"/>
  <c r="N44" i="3"/>
  <c r="M44" i="3"/>
  <c r="O43" i="3"/>
  <c r="N43" i="3"/>
  <c r="M43" i="3"/>
  <c r="O42" i="3"/>
  <c r="N42" i="3"/>
  <c r="M42" i="3"/>
  <c r="O41" i="3"/>
  <c r="N41" i="3"/>
  <c r="M41" i="3"/>
  <c r="O40" i="3"/>
  <c r="N40" i="3"/>
  <c r="M40" i="3"/>
  <c r="O39" i="3"/>
  <c r="N39" i="3"/>
  <c r="M39" i="3"/>
  <c r="O38" i="3"/>
  <c r="N38" i="3"/>
  <c r="M38" i="3"/>
  <c r="O37" i="3"/>
  <c r="N37" i="3"/>
  <c r="M37" i="3"/>
  <c r="O36" i="3"/>
  <c r="N36" i="3"/>
  <c r="M36" i="3"/>
  <c r="O35" i="3"/>
  <c r="N35" i="3"/>
  <c r="M35" i="3"/>
  <c r="O34" i="3"/>
  <c r="N34" i="3"/>
  <c r="M34" i="3"/>
  <c r="O33" i="3"/>
  <c r="N33" i="3"/>
  <c r="M33" i="3"/>
  <c r="O32" i="3"/>
  <c r="N32" i="3"/>
  <c r="M32" i="3"/>
  <c r="O31" i="3"/>
  <c r="N31" i="3"/>
  <c r="M31" i="3"/>
  <c r="O30" i="3"/>
  <c r="N30" i="3"/>
  <c r="M30" i="3"/>
  <c r="O29" i="3"/>
  <c r="N29" i="3"/>
  <c r="M29" i="3"/>
  <c r="O28" i="3"/>
  <c r="N28" i="3"/>
  <c r="M28" i="3"/>
  <c r="O27" i="3"/>
  <c r="N27" i="3"/>
  <c r="M27" i="3"/>
  <c r="O26" i="3"/>
  <c r="N26" i="3"/>
  <c r="M26" i="3"/>
  <c r="O25" i="3"/>
  <c r="N25" i="3"/>
  <c r="M25" i="3"/>
  <c r="O24" i="3"/>
  <c r="N24" i="3"/>
  <c r="M24" i="3"/>
  <c r="O23" i="3"/>
  <c r="N23" i="3"/>
  <c r="M23" i="3"/>
  <c r="O22" i="3"/>
  <c r="N22" i="3"/>
  <c r="M22" i="3"/>
  <c r="O21" i="3"/>
  <c r="N21" i="3"/>
  <c r="M21" i="3"/>
  <c r="O20" i="3"/>
  <c r="N20" i="3"/>
  <c r="M20" i="3"/>
  <c r="O19" i="3"/>
  <c r="N19" i="3"/>
  <c r="M19" i="3"/>
  <c r="O18" i="3"/>
  <c r="N18" i="3"/>
  <c r="M18" i="3"/>
  <c r="O17" i="3"/>
  <c r="N17" i="3"/>
  <c r="M17" i="3"/>
  <c r="O16" i="3"/>
  <c r="N16" i="3"/>
  <c r="M16" i="3"/>
  <c r="O15" i="3"/>
  <c r="N15" i="3"/>
  <c r="M15" i="3"/>
  <c r="O14" i="3"/>
  <c r="N14" i="3"/>
  <c r="M14" i="3"/>
  <c r="O13" i="3"/>
  <c r="N13" i="3"/>
  <c r="M13" i="3"/>
  <c r="O12" i="3"/>
  <c r="N12" i="3"/>
  <c r="M12" i="3"/>
  <c r="O11" i="3"/>
  <c r="N11" i="3"/>
  <c r="M11" i="3"/>
  <c r="O10" i="3"/>
  <c r="N10" i="3"/>
  <c r="M10" i="3"/>
  <c r="O9" i="3"/>
  <c r="N9" i="3"/>
  <c r="M9" i="3"/>
  <c r="O8" i="3"/>
  <c r="N8" i="3"/>
  <c r="M8" i="3"/>
  <c r="O7" i="3"/>
  <c r="N7" i="3"/>
  <c r="M7" i="3"/>
  <c r="O6" i="3"/>
  <c r="N6" i="3"/>
  <c r="M6" i="3"/>
  <c r="O5" i="3"/>
  <c r="N5" i="3"/>
  <c r="M5" i="3"/>
  <c r="O4" i="3"/>
  <c r="N4" i="3"/>
  <c r="M4" i="3"/>
  <c r="O3" i="3"/>
  <c r="N3" i="3"/>
  <c r="M3" i="3"/>
  <c r="O2" i="3"/>
  <c r="N2" i="3"/>
  <c r="M2" i="3"/>
</calcChain>
</file>

<file path=xl/connections.xml><?xml version="1.0" encoding="utf-8"?>
<connections xmlns="http://schemas.openxmlformats.org/spreadsheetml/2006/main">
  <connection id="1" keepAlive="1" name="Query - Menu" description="Connection to the 'Menu' query in the workbook." type="5" refreshedVersion="5" background="1" saveData="1">
    <dbPr connection="provider=Microsoft.Mashup.OleDb.1;data source=$EmbeddedMashup(e448e2a1-39a9-45ec-a690-71cb036ad7a3)$;location=Menu;extended properties=UEsDBBQAAgAIAOIZDls/IXDGqwAAAPoAAAASABwAQ29uZmlnL1BhY2thZ2UueG1sIKIYACigFAAAAAAAAAAAAAAAAAAAAAAAAAAAAIWPzQqCQBSFX0Vm750f0Uqu46JVkBEE0VamSYd0DB3Td2vRI/UKBWW0a3fOx7c453G7YzrWlXfVbWcamxAOjHjaquZobJGQ3p38OUklbnN1zgvtvWTbxWN3TEjp3CWmdBgGGAJo2oIKxjg9ZOudKnWdk69s/su+sZ3LrdJE4v49RgqIBIRCCJgxjnTCmBk7ZQ4hBGIRAUP6g3HZV65vtdTWX22QThXp54d8AlBLAwQUAAIACADiGQ5b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4hkOW7CzTrIuAQAA+AEAABMAHABGb3JtdWxhcy9TZWN0aW9uMS5tIKIYACigFAAAAAAAAAAAAAAAAAAAAAAAAAAAAG1PXWvCMBR9L/Q/hOylhSLsddIHqY7J2BCq7MFKic2dFpN7R5KyivS/L12LPmheAuecez4sVK4mZPnwP0/DIAzsURiQ7AOwYSlT4MKA+ZdTYyrwyKKtQE2+yJz2RKfotVYwyQgdoLMRz16KjQVji5nUNRZz+kVFQtpCV5JQKGlL7Z1LMtKrSimcsOAmrbItjxOGjVIJc6aBOBly+x5lfgRwPnsocdkuHeiU9xRP3muUKf9X8F23nXvH3Xj7xFeGNDk/5w1EH8i9yVrsfeWRGfHoFpOw7cjNlMoroYSxad9oF19ts6PAg3ddn3/gZrk2Au03GZ2RajT2pI0edEguF94vWM653+pVzEHruoQN8KfQcEdkwsGBzPmO2GDtVqaurifY6D2YrovDoMaHhad/UEsBAi0AFAACAAgA4hkOWz8hcMarAAAA+gAAABIAAAAAAAAAAAAAAAAAAAAAAENvbmZpZy9QYWNrYWdlLnhtbFBLAQItABQAAgAIAOIZDlsPyumrpAAAAOkAAAATAAAAAAAAAAAAAAAAAPcAAABbQ29udGVudF9UeXBlc10ueG1sUEsBAi0AFAACAAgA4hkOW7CzTrIuAQAA+AEAABMAAAAAAAAAAAAAAAAA6AEAAEZvcm11bGFzL1NlY3Rpb24xLm1QSwUGAAAAAAMAAwDCAAAAYwMAAAAA" command="SELECT * FROM [Menu]"/>
  </connection>
  <connection id="2" keepAlive="1" name="Query - Orders" description="Connection to the 'Orders' query in the workbook." type="5" refreshedVersion="5" background="1" saveData="1">
    <dbPr connection="provider=Microsoft.Mashup.OleDb.1;data source=$EmbeddedMashup(e448e2a1-39a9-45ec-a690-71cb036ad7a3)$;location=Orders;extended properties=&quot;UEsDBBQAAgAIAOMZDls/IXDGqwAAAPoAAAASABwAQ29uZmlnL1BhY2thZ2UueG1sIKIYACigFAAAAAAAAAAAAAAAAAAAAAAAAAAAAIWPzQqCQBSFX0Vm750f0Uqu46JVkBEE0VamSYd0DB3Td2vRI/UKBWW0a3fOx7c453G7YzrWlXfVbWcamxAOjHjaquZobJGQ3p38OUklbnN1zgvtvWTbxWN3TEjp3CWmdBgGGAJo2oIKxjg9ZOudKnWdk69s/su+sZ3LrdJE4v49RgqIBIRCCJgxjnTCmBk7ZQ4hBGIRAUP6g3HZV65vtdTWX22QThXp54d8AlBLAwQUAAIACADjGQ5b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4xkOW//vGDoCAgAA3gUAABMAHABGb3JtdWxhcy9TZWN0aW9uMS5tIKIYACigFAAAAAAAAAAAAAAAAAAAAAAAAAAAAJ2STY/aMBCG70j8B8u9BCmKxLbqoSsOCFotqrq7Xaj2AAiZeGgiHLuynRaE+O8dx4GkJFS0XELm632fmRiIbaokmfpn/77b6XZMwjRw8qQ5aEMGRIDtdgj+pirXMWDk4y4GEb0qvV0rtQ0+pQKikZIWpDUBHX1YfDPYuhjyLJWLsfolhWLcLLKYK8kEN6sMZL5ShcCKM8sM2GgnzI72QiJzIUJidQ690Ot6J6tpAmBR3ds4zCcWsgH1SRp+TiUf0KKGLo/zMU5dlv1v6LNWmbII9QCsKMcxM7ZG22WmjAd1qZDMy+xQiGnMBNNm4Hwte+fBo4TJ7zh3tv8B1dCZZtJslM5GSuSZdEkTtLgIDwfvfzKmIZlI+/5d5IqPISkTiAGYshgkuCifecAFNOvdOoo5RbGFnS3CX3MmbWr3zYYX+IlnOI+XebYGXUk/g04Vb8wrCC/9HquNTCTe3kF+wQ8iIY8sqy1myLlfSXCxupDQWn1IgMUJcfBREXbRYH7eCB6gclVJv4DEOk68RO3IPlGGg3aP7hZ/WPBv9DpbO9alidOgqN/EukCqFnqVqX8rVMVTCPu/j3nWzjNm+79cquEB55076lAYfNq8Amz/6153N7BVsohX80CdKmf763hqQ1zNTYR3J8JTUyvkv1/v7Y2EZ9kSsrJx4iwv2e2k8qrW/W9QSwECLQAUAAIACADjGQ5bPyFwxqsAAAD6AAAAEgAAAAAAAAAAAAAAAAAAAAAAQ29uZmlnL1BhY2thZ2UueG1sUEsBAi0AFAACAAgA4xkOWw/K6aukAAAA6QAAABMAAAAAAAAAAAAAAAAA9wAAAFtDb250ZW50X1R5cGVzXS54bWxQSwECLQAUAAIACADjGQ5b/+8YOgICAADeBQAAEwAAAAAAAAAAAAAAAADoAQAARm9ybXVsYXMvU2VjdGlvbjEubVBLBQYAAAAAAwADAMIAAAA3BAAAAAA=&quot;" command="SELECT * FROM [Orders]"/>
  </connection>
</connections>
</file>

<file path=xl/sharedStrings.xml><?xml version="1.0" encoding="utf-8"?>
<sst xmlns="http://schemas.openxmlformats.org/spreadsheetml/2006/main" count="4964" uniqueCount="105">
  <si>
    <t>ItemID</t>
  </si>
  <si>
    <t>ItemName</t>
  </si>
  <si>
    <t>Category</t>
  </si>
  <si>
    <t>UnitPrice</t>
  </si>
  <si>
    <t>M001</t>
  </si>
  <si>
    <t>Egg McMuffin</t>
  </si>
  <si>
    <t>Breakfast</t>
  </si>
  <si>
    <t>M002</t>
  </si>
  <si>
    <t>Hotcakes</t>
  </si>
  <si>
    <t>M003</t>
  </si>
  <si>
    <t>Hash Browns</t>
  </si>
  <si>
    <t>M004</t>
  </si>
  <si>
    <t>Big Mac</t>
  </si>
  <si>
    <t>Burger</t>
  </si>
  <si>
    <t>M005</t>
  </si>
  <si>
    <t>Quarter Pounder with Cheese</t>
  </si>
  <si>
    <t>M006</t>
  </si>
  <si>
    <t>McDouble</t>
  </si>
  <si>
    <t>M007</t>
  </si>
  <si>
    <t>McChicken</t>
  </si>
  <si>
    <t>Chicken</t>
  </si>
  <si>
    <t>M008</t>
  </si>
  <si>
    <t>Chicken McNuggets</t>
  </si>
  <si>
    <t>M009</t>
  </si>
  <si>
    <t>Spicy McChicken</t>
  </si>
  <si>
    <t>M010</t>
  </si>
  <si>
    <t>Medium Fries</t>
  </si>
  <si>
    <t>Fries</t>
  </si>
  <si>
    <t>M011</t>
  </si>
  <si>
    <t>Large Fries</t>
  </si>
  <si>
    <t>M012</t>
  </si>
  <si>
    <t>Small Fries</t>
  </si>
  <si>
    <t>M013</t>
  </si>
  <si>
    <t>Spaghetti Bolognese</t>
  </si>
  <si>
    <t>Pasta</t>
  </si>
  <si>
    <t>M014</t>
  </si>
  <si>
    <t>Alfredo Pasta</t>
  </si>
  <si>
    <t>M015</t>
  </si>
  <si>
    <t>Side Salad</t>
  </si>
  <si>
    <t>Salad</t>
  </si>
  <si>
    <t>M016</t>
  </si>
  <si>
    <t>Caesar Salad</t>
  </si>
  <si>
    <t>M017</t>
  </si>
  <si>
    <t>McRib Sandwich</t>
  </si>
  <si>
    <t>Sandwich</t>
  </si>
  <si>
    <t>M018</t>
  </si>
  <si>
    <t>Fish Sandwich</t>
  </si>
  <si>
    <t>M019</t>
  </si>
  <si>
    <t>Chocolate Shake</t>
  </si>
  <si>
    <t>Shakes</t>
  </si>
  <si>
    <t>M020</t>
  </si>
  <si>
    <t>Vanilla Shake</t>
  </si>
  <si>
    <t>M021</t>
  </si>
  <si>
    <t>Strawberry Shake</t>
  </si>
  <si>
    <t>M022</t>
  </si>
  <si>
    <t>Apple Pie</t>
  </si>
  <si>
    <t>Sides</t>
  </si>
  <si>
    <t>M023</t>
  </si>
  <si>
    <t>Mozzarella Sticks</t>
  </si>
  <si>
    <t>M024</t>
  </si>
  <si>
    <t>Chicken Wrap</t>
  </si>
  <si>
    <t>Wraps</t>
  </si>
  <si>
    <t>M025</t>
  </si>
  <si>
    <t>Veggie Wrap</t>
  </si>
  <si>
    <t>OrderID</t>
  </si>
  <si>
    <t>OrderDate</t>
  </si>
  <si>
    <t>Hour</t>
  </si>
  <si>
    <t>Quantity</t>
  </si>
  <si>
    <t>Revenue</t>
  </si>
  <si>
    <t>OrderPeriod</t>
  </si>
  <si>
    <t>TableID</t>
  </si>
  <si>
    <t>Month</t>
  </si>
  <si>
    <t>MonthNum</t>
  </si>
  <si>
    <t>Weekday</t>
  </si>
  <si>
    <t>WeekdayNum</t>
  </si>
  <si>
    <t>Evening</t>
  </si>
  <si>
    <t>March</t>
  </si>
  <si>
    <t>Sunday</t>
  </si>
  <si>
    <t>Monday</t>
  </si>
  <si>
    <t>Afternoon</t>
  </si>
  <si>
    <t>January</t>
  </si>
  <si>
    <t>Thursday</t>
  </si>
  <si>
    <t>Night</t>
  </si>
  <si>
    <t>February</t>
  </si>
  <si>
    <t>Wednesday</t>
  </si>
  <si>
    <t>Saturday</t>
  </si>
  <si>
    <t>Friday</t>
  </si>
  <si>
    <t>Tuesday</t>
  </si>
  <si>
    <t>Morning</t>
  </si>
  <si>
    <t>Sum of Revenue</t>
  </si>
  <si>
    <t>Total Revenue</t>
  </si>
  <si>
    <t>Tables Served</t>
  </si>
  <si>
    <t>Row Labels</t>
  </si>
  <si>
    <t>Grand Total</t>
  </si>
  <si>
    <t>Dishes Served</t>
  </si>
  <si>
    <t>Count of OrderID</t>
  </si>
  <si>
    <t>Most Ordered Dish</t>
  </si>
  <si>
    <t xml:space="preserve"> Revenue</t>
  </si>
  <si>
    <t xml:space="preserve"> Orders</t>
  </si>
  <si>
    <t>Column Labels</t>
  </si>
  <si>
    <t>Sales Per Order</t>
  </si>
  <si>
    <t>Sum of Quantity</t>
  </si>
  <si>
    <t>Items Per Order</t>
  </si>
  <si>
    <t>Count of Quantity</t>
  </si>
  <si>
    <t>Column1</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</si>
</sst>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quot;\ #,##0.00"/>
  </numFmts>
  <fonts count="8" x14ac:knownFonts="1">
    <font>
      <sz val="11"/>
      <color theme="1"/>
      <name val="Calibri"/>
      <family val="2"/>
      <scheme val="minor"/>
    </font>
    <font>
      <sz val="11"/>
      <color rgb="FFFF0000"/>
      <name val="Calibri"/>
      <family val="2"/>
      <scheme val="minor"/>
    </font>
    <font>
      <b/>
      <sz val="18"/>
      <color rgb="FFC00000"/>
      <name val="Times New Roman"/>
      <family val="1"/>
    </font>
    <font>
      <b/>
      <sz val="18"/>
      <color theme="1"/>
      <name val="Times New Roman"/>
      <family val="1"/>
    </font>
    <font>
      <b/>
      <sz val="18"/>
      <color theme="1"/>
      <name val="Times New Roman"/>
    </font>
    <font>
      <b/>
      <u/>
      <sz val="18"/>
      <color rgb="FFC00000"/>
      <name val="Times New Roman"/>
    </font>
    <font>
      <sz val="11"/>
      <color theme="7" tint="0.79998168889431442"/>
      <name val="Calibri"/>
      <family val="2"/>
      <scheme val="minor"/>
    </font>
    <font>
      <b/>
      <sz val="18"/>
      <color rgb="FFC00000"/>
      <name val="Times New Roman"/>
    </font>
  </fonts>
  <fills count="4">
    <fill>
      <patternFill patternType="none"/>
    </fill>
    <fill>
      <patternFill patternType="gray125"/>
    </fill>
    <fill>
      <patternFill patternType="solid">
        <fgColor theme="7" tint="0.79998168889431442"/>
        <bgColor indexed="64"/>
      </patternFill>
    </fill>
    <fill>
      <patternFill patternType="solid">
        <fgColor theme="7"/>
        <bgColor indexed="64"/>
      </patternFill>
    </fill>
  </fills>
  <borders count="1">
    <border>
      <left/>
      <right/>
      <top/>
      <bottom/>
      <diagonal/>
    </border>
  </borders>
  <cellStyleXfs count="1">
    <xf numFmtId="0" fontId="0" fillId="0" borderId="0"/>
  </cellStyleXfs>
  <cellXfs count="19">
    <xf numFmtId="0" fontId="0" fillId="0" borderId="0" xfId="0"/>
    <xf numFmtId="0" fontId="0" fillId="0" borderId="0" xfId="0" quotePrefix="1" applyNumberFormat="1" applyAlignment="1"/>
    <xf numFmtId="0" fontId="0" fillId="0" borderId="0" xfId="0" applyNumberFormat="1" applyAlignment="1"/>
    <xf numFmtId="14" fontId="0" fillId="0" borderId="0" xfId="0" applyNumberFormat="1" applyAlignment="1"/>
    <xf numFmtId="0" fontId="0" fillId="0" borderId="0" xfId="0" applyNumberFormat="1"/>
    <xf numFmtId="164" fontId="0" fillId="0" borderId="0" xfId="0" applyNumberFormat="1"/>
    <xf numFmtId="0" fontId="0" fillId="0" borderId="0" xfId="0" pivotButton="1"/>
    <xf numFmtId="0" fontId="0" fillId="0" borderId="0" xfId="0" applyAlignment="1">
      <alignment horizontal="left"/>
    </xf>
    <xf numFmtId="0" fontId="1" fillId="0" borderId="0" xfId="0" applyFont="1"/>
    <xf numFmtId="0" fontId="0" fillId="2" borderId="0" xfId="0" applyFill="1"/>
    <xf numFmtId="164" fontId="2" fillId="2" borderId="0" xfId="0" applyNumberFormat="1" applyFont="1" applyFill="1" applyAlignment="1">
      <alignment horizontal="center"/>
    </xf>
    <xf numFmtId="164" fontId="3" fillId="2" borderId="0" xfId="0" applyNumberFormat="1" applyFont="1" applyFill="1" applyAlignment="1">
      <alignment horizontal="center"/>
    </xf>
    <xf numFmtId="164" fontId="4" fillId="3" borderId="0" xfId="0" applyNumberFormat="1" applyFont="1" applyFill="1" applyAlignment="1">
      <alignment horizontal="center"/>
    </xf>
    <xf numFmtId="164" fontId="5" fillId="3" borderId="0" xfId="0" applyNumberFormat="1" applyFont="1" applyFill="1" applyAlignment="1">
      <alignment horizontal="center"/>
    </xf>
    <xf numFmtId="0" fontId="6" fillId="2" borderId="0" xfId="0" applyFont="1" applyFill="1"/>
    <xf numFmtId="0" fontId="6" fillId="2" borderId="0" xfId="0" applyNumberFormat="1" applyFont="1" applyFill="1"/>
    <xf numFmtId="2" fontId="3" fillId="3" borderId="0" xfId="0" applyNumberFormat="1" applyFont="1" applyFill="1" applyAlignment="1">
      <alignment horizontal="center"/>
    </xf>
    <xf numFmtId="164" fontId="7" fillId="3" borderId="0" xfId="0" applyNumberFormat="1" applyFont="1" applyFill="1" applyAlignment="1">
      <alignment horizontal="center"/>
    </xf>
    <xf numFmtId="0" fontId="4" fillId="3" borderId="0" xfId="0" applyNumberFormat="1" applyFont="1" applyFill="1" applyAlignment="1">
      <alignment horizontal="center"/>
    </xf>
  </cellXfs>
  <cellStyles count="1">
    <cellStyle name="Normal" xfId="0" builtinId="0"/>
  </cellStyles>
  <dxfs count="159">
    <dxf>
      <font>
        <u/>
      </font>
    </dxf>
    <dxf>
      <font>
        <color theme="1"/>
      </font>
    </dxf>
    <dxf>
      <numFmt numFmtId="0" formatCode="General"/>
    </dxf>
    <dxf>
      <font>
        <b/>
        <sz val="18"/>
        <color rgb="FFC00000"/>
        <name val="Times New Roman"/>
        <scheme val="none"/>
      </font>
      <numFmt numFmtId="164" formatCode="&quot;₹&quot;\ #,##0.00"/>
      <fill>
        <patternFill patternType="solid">
          <fgColor indexed="64"/>
          <bgColor theme="7"/>
        </patternFill>
      </fill>
      <alignment horizontal="center" readingOrder="0"/>
    </dxf>
    <dxf>
      <font>
        <b/>
        <sz val="18"/>
        <color rgb="FFC00000"/>
        <name val="Times New Roman"/>
        <scheme val="none"/>
      </font>
      <numFmt numFmtId="164" formatCode="&quot;₹&quot;\ #,##0.00"/>
      <fill>
        <patternFill patternType="solid">
          <fgColor indexed="64"/>
          <bgColor theme="7"/>
        </patternFill>
      </fill>
      <alignment horizontal="center" readingOrder="0"/>
    </dxf>
    <dxf>
      <font>
        <b/>
        <sz val="18"/>
        <color rgb="FFC00000"/>
        <name val="Times New Roman"/>
        <scheme val="none"/>
      </font>
      <numFmt numFmtId="164" formatCode="&quot;₹&quot;\ #,##0.00"/>
      <fill>
        <patternFill patternType="solid">
          <fgColor indexed="64"/>
          <bgColor theme="7"/>
        </patternFill>
      </fill>
      <alignment horizontal="center" readingOrder="0"/>
    </dxf>
    <dxf>
      <font>
        <u/>
      </font>
    </dxf>
    <dxf>
      <fill>
        <patternFill>
          <bgColor theme="7"/>
        </patternFill>
      </fill>
    </dxf>
    <dxf>
      <fill>
        <patternFill>
          <bgColor theme="7"/>
        </patternFill>
      </fill>
    </dxf>
    <dxf>
      <fill>
        <patternFill>
          <bgColor theme="7"/>
        </patternFill>
      </fill>
    </dxf>
    <dxf>
      <alignment horizontal="center" readingOrder="0"/>
    </dxf>
    <dxf>
      <alignment horizontal="center" readingOrder="0"/>
    </dxf>
    <dxf>
      <alignment horizontal="center" readingOrder="0"/>
    </dxf>
    <dxf>
      <font>
        <u val="none"/>
      </font>
    </dxf>
    <dxf>
      <font>
        <name val="Times New Roman"/>
        <scheme val="none"/>
      </font>
    </dxf>
    <dxf>
      <font>
        <name val="Times New Roman"/>
        <scheme val="none"/>
      </font>
    </dxf>
    <dxf>
      <font>
        <name val="Times New Roman"/>
        <scheme val="none"/>
      </font>
    </dxf>
    <dxf>
      <font>
        <i val="0"/>
      </font>
    </dxf>
    <dxf>
      <font>
        <i val="0"/>
      </font>
    </dxf>
    <dxf>
      <font>
        <i val="0"/>
      </font>
    </dxf>
    <dxf>
      <font>
        <u val="none"/>
      </font>
    </dxf>
    <dxf>
      <font>
        <u val="none"/>
      </font>
    </dxf>
    <dxf>
      <font>
        <b/>
      </font>
    </dxf>
    <dxf>
      <font>
        <b/>
      </font>
    </dxf>
    <dxf>
      <font>
        <b/>
      </font>
    </dxf>
    <dxf>
      <font>
        <color theme="1"/>
      </font>
    </dxf>
    <dxf>
      <font>
        <color rgb="FFC00000"/>
      </font>
    </dxf>
    <dxf>
      <font>
        <color rgb="FFC00000"/>
      </font>
    </dxf>
    <dxf>
      <font>
        <sz val="18"/>
      </font>
    </dxf>
    <dxf>
      <font>
        <sz val="18"/>
      </font>
    </dxf>
    <dxf>
      <font>
        <sz val="18"/>
      </font>
    </dxf>
    <dxf>
      <fill>
        <patternFill>
          <bgColor theme="7" tint="0.79998168889431442"/>
        </patternFill>
      </fill>
    </dxf>
    <dxf>
      <fill>
        <patternFill>
          <bgColor theme="7" tint="0.79998168889431442"/>
        </patternFill>
      </fill>
    </dxf>
    <dxf>
      <fill>
        <patternFill>
          <bgColor theme="7" tint="0.79998168889431442"/>
        </patternFill>
      </fill>
    </dxf>
    <dxf>
      <numFmt numFmtId="164" formatCode="&quot;₹&quot;\ #,##0.00"/>
    </dxf>
    <dxf>
      <numFmt numFmtId="164" formatCode="&quot;₹&quot;\ #,##0.00"/>
    </dxf>
    <dxf>
      <numFmt numFmtId="164" formatCode="&quot;₹&quot;\ #,##0.00"/>
    </dxf>
    <dxf>
      <font>
        <color rgb="FFFF0000"/>
      </font>
    </dxf>
    <dxf>
      <fill>
        <patternFill>
          <bgColor theme="7" tint="0.79998168889431442"/>
        </patternFill>
      </fill>
    </dxf>
    <dxf>
      <font>
        <u val="none"/>
      </font>
    </dxf>
    <dxf>
      <font>
        <color theme="1"/>
      </font>
    </dxf>
    <dxf>
      <fill>
        <patternFill>
          <bgColor theme="7"/>
        </patternFill>
      </fill>
    </dxf>
    <dxf>
      <fill>
        <patternFill>
          <bgColor indexed="64"/>
        </patternFill>
      </fill>
    </dxf>
    <dxf>
      <fill>
        <patternFill>
          <bgColor indexed="64"/>
        </patternFill>
      </fill>
    </dxf>
    <dxf>
      <numFmt numFmtId="2" formatCode="0.00"/>
      <fill>
        <patternFill>
          <bgColor indexed="64"/>
        </patternFill>
      </fill>
    </dxf>
    <dxf>
      <font>
        <color theme="7" tint="0.79998168889431442"/>
      </font>
    </dxf>
    <dxf>
      <fill>
        <patternFill>
          <bgColor theme="7" tint="0.79998168889431442"/>
        </patternFill>
      </fill>
    </dxf>
    <dxf>
      <numFmt numFmtId="2" formatCode="0.00"/>
      <fill>
        <patternFill>
          <bgColor indexed="64"/>
        </patternFill>
      </fill>
    </dxf>
    <dxf>
      <font>
        <b/>
        <sz val="18"/>
        <name val="Times New Roman"/>
        <scheme val="none"/>
      </font>
      <numFmt numFmtId="2" formatCode="0.00"/>
      <fill>
        <patternFill patternType="solid">
          <fgColor indexed="64"/>
          <bgColor theme="7"/>
        </patternFill>
      </fill>
      <alignment horizontal="center" readingOrder="0"/>
    </dxf>
    <dxf>
      <fill>
        <patternFill>
          <bgColor theme="7" tint="0.79998168889431442"/>
        </patternFill>
      </fill>
    </dxf>
    <dxf>
      <font>
        <color theme="7" tint="0.79998168889431442"/>
      </font>
    </dxf>
    <dxf>
      <fill>
        <patternFill>
          <bgColor theme="7" tint="0.79998168889431442"/>
        </patternFill>
      </fill>
    </dxf>
    <dxf>
      <font>
        <b/>
        <sz val="18"/>
        <name val="Times New Roman"/>
        <scheme val="none"/>
      </font>
      <fill>
        <patternFill patternType="solid">
          <fgColor indexed="64"/>
          <bgColor theme="7"/>
        </patternFill>
      </fill>
      <alignment horizontal="center" readingOrder="0"/>
    </dxf>
    <dxf>
      <font>
        <color theme="7" tint="0.79998168889431442"/>
      </font>
    </dxf>
    <dxf>
      <fill>
        <patternFill>
          <bgColor theme="7" tint="0.79998168889431442"/>
        </patternFill>
      </fill>
    </dxf>
    <dxf>
      <fill>
        <patternFill>
          <bgColor indexed="64"/>
        </patternFill>
      </fill>
    </dxf>
    <dxf>
      <font>
        <color theme="7" tint="0.79998168889431442"/>
      </font>
    </dxf>
    <dxf>
      <font>
        <b/>
        <sz val="18"/>
        <name val="Times New Roman"/>
        <scheme val="none"/>
      </font>
      <alignment horizontal="center" readingOrder="0"/>
    </dxf>
    <dxf>
      <fill>
        <patternFill patternType="solid">
          <bgColor theme="7"/>
        </patternFill>
      </fill>
    </dxf>
    <dxf>
      <font>
        <color theme="1"/>
      </font>
    </dxf>
    <dxf>
      <font>
        <color theme="7" tint="0.79998168889431442"/>
      </font>
    </dxf>
    <dxf>
      <font>
        <b/>
        <sz val="18"/>
        <name val="Times New Roman"/>
        <scheme val="none"/>
      </font>
      <fill>
        <patternFill patternType="solid">
          <fgColor indexed="64"/>
          <bgColor theme="7"/>
        </patternFill>
      </fill>
      <alignment horizontal="center" readingOrder="0"/>
    </dxf>
    <dxf>
      <font>
        <b/>
        <sz val="18"/>
        <name val="Times New Roman"/>
        <scheme val="none"/>
      </font>
      <fill>
        <patternFill patternType="solid">
          <fgColor indexed="64"/>
          <bgColor theme="7"/>
        </patternFill>
      </fill>
      <alignment horizontal="center" readingOrder="0"/>
    </dxf>
    <dxf>
      <font>
        <b/>
        <sz val="18"/>
        <name val="Times New Roman"/>
        <scheme val="none"/>
      </font>
      <fill>
        <patternFill patternType="solid">
          <fgColor indexed="64"/>
          <bgColor theme="7"/>
        </patternFill>
      </fill>
      <alignment horizontal="center" readingOrder="0"/>
    </dxf>
    <dxf>
      <font>
        <b/>
        <sz val="18"/>
        <name val="Times New Roman"/>
        <scheme val="none"/>
      </font>
      <fill>
        <patternFill patternType="solid">
          <fgColor indexed="64"/>
          <bgColor theme="7"/>
        </patternFill>
      </fill>
      <alignment horizontal="center" readingOrder="0"/>
    </dxf>
    <dxf>
      <font>
        <b/>
        <sz val="18"/>
        <name val="Times New Roman"/>
        <scheme val="none"/>
      </font>
      <fill>
        <patternFill patternType="solid">
          <fgColor indexed="64"/>
          <bgColor theme="7"/>
        </patternFill>
      </fill>
      <alignment horizontal="center" readingOrder="0"/>
    </dxf>
    <dxf>
      <font>
        <b/>
        <sz val="18"/>
        <name val="Times New Roman"/>
        <scheme val="none"/>
      </font>
      <fill>
        <patternFill patternType="solid">
          <fgColor indexed="64"/>
          <bgColor theme="7"/>
        </patternFill>
      </fill>
      <alignment horizontal="center" readingOrder="0"/>
    </dxf>
    <dxf>
      <font>
        <b/>
        <sz val="18"/>
        <name val="Times New Roman"/>
        <scheme val="none"/>
      </font>
      <fill>
        <patternFill patternType="solid">
          <fgColor indexed="64"/>
          <bgColor theme="7"/>
        </patternFill>
      </fill>
      <alignment horizontal="center" readingOrder="0"/>
    </dxf>
    <dxf>
      <font>
        <b/>
        <sz val="18"/>
        <name val="Times New Roman"/>
        <scheme val="none"/>
      </font>
      <fill>
        <patternFill patternType="solid">
          <fgColor indexed="64"/>
          <bgColor theme="7"/>
        </patternFill>
      </fill>
      <alignment horizontal="center" readingOrder="0"/>
    </dxf>
    <dxf>
      <font>
        <b/>
        <sz val="18"/>
        <name val="Times New Roman"/>
        <scheme val="none"/>
      </font>
      <fill>
        <patternFill patternType="solid">
          <fgColor indexed="64"/>
          <bgColor theme="7"/>
        </patternFill>
      </fill>
      <alignment horizontal="center" readingOrder="0"/>
    </dxf>
    <dxf>
      <font>
        <b/>
        <sz val="18"/>
        <name val="Times New Roman"/>
        <scheme val="none"/>
      </font>
      <fill>
        <patternFill patternType="solid">
          <fgColor indexed="64"/>
          <bgColor theme="7"/>
        </patternFill>
      </fill>
      <alignment horizontal="center" readingOrder="0"/>
    </dxf>
    <dxf>
      <font>
        <b/>
        <sz val="18"/>
        <name val="Times New Roman"/>
        <scheme val="none"/>
      </font>
      <fill>
        <patternFill patternType="solid">
          <fgColor indexed="64"/>
          <bgColor theme="7"/>
        </patternFill>
      </fill>
      <alignment horizontal="center" readingOrder="0"/>
    </dxf>
    <dxf>
      <font>
        <b/>
        <sz val="18"/>
        <name val="Times New Roman"/>
        <scheme val="none"/>
      </font>
      <fill>
        <patternFill patternType="solid">
          <fgColor indexed="64"/>
          <bgColor theme="7"/>
        </patternFill>
      </fill>
      <alignment horizontal="center" readingOrder="0"/>
    </dxf>
    <dxf>
      <font>
        <b/>
        <sz val="18"/>
        <name val="Times New Roman"/>
        <scheme val="none"/>
      </font>
      <numFmt numFmtId="2" formatCode="0.00"/>
      <fill>
        <patternFill patternType="solid">
          <fgColor indexed="64"/>
          <bgColor theme="7"/>
        </patternFill>
      </fill>
      <alignment horizontal="center" readingOrder="0"/>
    </dxf>
    <dxf>
      <font>
        <b/>
        <sz val="18"/>
        <name val="Times New Roman"/>
        <scheme val="none"/>
      </font>
      <numFmt numFmtId="2" formatCode="0.00"/>
      <fill>
        <patternFill patternType="solid">
          <fgColor indexed="64"/>
          <bgColor theme="7"/>
        </patternFill>
      </fill>
      <alignment horizontal="center" readingOrder="0"/>
    </dxf>
    <dxf>
      <font>
        <b/>
        <sz val="18"/>
        <name val="Times New Roman"/>
        <scheme val="none"/>
      </font>
      <numFmt numFmtId="2" formatCode="0.00"/>
      <fill>
        <patternFill patternType="solid">
          <fgColor indexed="64"/>
          <bgColor theme="7"/>
        </patternFill>
      </fill>
      <alignment horizontal="center" readingOrder="0"/>
    </dxf>
    <dxf>
      <font>
        <b/>
        <sz val="18"/>
        <name val="Times New Roman"/>
        <scheme val="none"/>
      </font>
      <numFmt numFmtId="2" formatCode="0.00"/>
      <fill>
        <patternFill patternType="solid">
          <fgColor indexed="64"/>
          <bgColor theme="7"/>
        </patternFill>
      </fill>
      <alignment horizontal="center" readingOrder="0"/>
    </dxf>
    <dxf>
      <font>
        <b/>
        <sz val="18"/>
        <name val="Times New Roman"/>
        <scheme val="none"/>
      </font>
      <numFmt numFmtId="2" formatCode="0.00"/>
      <fill>
        <patternFill patternType="solid">
          <fgColor indexed="64"/>
          <bgColor theme="7"/>
        </patternFill>
      </fill>
      <alignment horizontal="center" readingOrder="0"/>
    </dxf>
    <dxf>
      <font>
        <b/>
        <sz val="18"/>
        <name val="Times New Roman"/>
        <scheme val="none"/>
      </font>
      <numFmt numFmtId="2" formatCode="0.00"/>
      <fill>
        <patternFill patternType="solid">
          <fgColor indexed="64"/>
          <bgColor theme="7"/>
        </patternFill>
      </fill>
      <alignment horizontal="center" readingOrder="0"/>
    </dxf>
    <dxf>
      <font>
        <b/>
      </font>
    </dxf>
    <dxf>
      <alignment horizontal="center" readingOrder="0"/>
    </dxf>
    <dxf>
      <font>
        <sz val="18"/>
      </font>
    </dxf>
    <dxf>
      <font>
        <name val="Times New Roman"/>
        <scheme val="none"/>
      </font>
    </dxf>
    <dxf>
      <fill>
        <patternFill patternType="solid">
          <bgColor theme="7"/>
        </patternFill>
      </fill>
    </dxf>
    <dxf>
      <font>
        <color theme="1"/>
      </font>
    </dxf>
    <dxf>
      <font>
        <u val="none"/>
      </font>
    </dxf>
    <dxf>
      <font>
        <b/>
        <sz val="18"/>
        <name val="Times New Roman"/>
        <scheme val="none"/>
      </font>
      <numFmt numFmtId="2" formatCode="0.00"/>
      <fill>
        <patternFill patternType="solid">
          <fgColor indexed="64"/>
          <bgColor theme="7"/>
        </patternFill>
      </fill>
      <alignment horizontal="center" readingOrder="0"/>
    </dxf>
    <dxf>
      <font>
        <b/>
        <u/>
        <sz val="18"/>
        <color rgb="FFC00000"/>
        <name val="Times New Roman"/>
        <scheme val="none"/>
      </font>
      <numFmt numFmtId="164" formatCode="&quot;₹&quot;\ #,##0.00"/>
      <fill>
        <patternFill patternType="solid">
          <fgColor indexed="64"/>
          <bgColor theme="7"/>
        </patternFill>
      </fill>
      <alignment horizontal="center" readingOrder="0"/>
    </dxf>
    <dxf>
      <font>
        <b/>
        <u/>
        <sz val="18"/>
        <color rgb="FFC00000"/>
        <name val="Times New Roman"/>
        <scheme val="none"/>
      </font>
      <numFmt numFmtId="164" formatCode="&quot;₹&quot;\ #,##0.00"/>
      <fill>
        <patternFill patternType="solid">
          <fgColor indexed="64"/>
          <bgColor theme="7"/>
        </patternFill>
      </fill>
      <alignment horizontal="center" readingOrder="0"/>
    </dxf>
    <dxf>
      <font>
        <color theme="7" tint="0.79998168889431442"/>
      </font>
    </dxf>
    <dxf>
      <fill>
        <patternFill patternType="solid">
          <bgColor theme="7" tint="0.79998168889431442"/>
        </patternFill>
      </fill>
    </dxf>
    <dxf>
      <font>
        <color theme="7" tint="0.79998168889431442"/>
      </font>
    </dxf>
    <dxf>
      <fill>
        <patternFill patternType="solid">
          <bgColor theme="7" tint="0.79998168889431442"/>
        </patternFill>
      </fill>
    </dxf>
    <dxf>
      <font>
        <color theme="7" tint="0.79998168889431442"/>
      </font>
    </dxf>
    <dxf>
      <fill>
        <patternFill>
          <bgColor theme="7" tint="0.79998168889431442"/>
        </patternFill>
      </fill>
    </dxf>
    <dxf>
      <fill>
        <patternFill>
          <bgColor theme="7" tint="0.79998168889431442"/>
        </patternFill>
      </fill>
    </dxf>
    <dxf>
      <fill>
        <patternFill>
          <bgColor theme="7" tint="0.79998168889431442"/>
        </patternFill>
      </fill>
    </dxf>
    <dxf>
      <font>
        <color theme="7" tint="0.79998168889431442"/>
      </font>
    </dxf>
    <dxf>
      <font>
        <color theme="7" tint="0.79998168889431442"/>
      </font>
    </dxf>
    <dxf>
      <font>
        <color theme="7" tint="0.79998168889431442"/>
      </font>
    </dxf>
    <dxf>
      <fill>
        <patternFill>
          <bgColor theme="7" tint="0.79998168889431442"/>
        </patternFill>
      </fill>
    </dxf>
    <dxf>
      <fill>
        <patternFill>
          <bgColor theme="7" tint="0.79998168889431442"/>
        </patternFill>
      </fill>
    </dxf>
    <dxf>
      <fill>
        <patternFill>
          <bgColor theme="7" tint="0.79998168889431442"/>
        </patternFill>
      </fill>
    </dxf>
    <dxf>
      <font>
        <u/>
      </font>
    </dxf>
    <dxf>
      <numFmt numFmtId="0" formatCode="General"/>
    </dxf>
    <dxf>
      <font>
        <b/>
        <sz val="18"/>
        <name val="Times New Roman"/>
        <scheme val="none"/>
      </font>
      <numFmt numFmtId="164" formatCode="&quot;₹&quot;\ #,##0.00"/>
    </dxf>
    <dxf>
      <font>
        <b/>
        <sz val="18"/>
        <name val="Times New Roman"/>
        <scheme val="none"/>
      </font>
      <numFmt numFmtId="164" formatCode="&quot;₹&quot;\ #,##0.00"/>
    </dxf>
    <dxf>
      <font>
        <b/>
        <sz val="18"/>
        <name val="Times New Roman"/>
        <scheme val="none"/>
      </font>
      <numFmt numFmtId="164" formatCode="&quot;₹&quot;\ #,##0.00"/>
    </dxf>
    <dxf>
      <alignment horizontal="center" readingOrder="0"/>
    </dxf>
    <dxf>
      <alignment horizontal="center" readingOrder="0"/>
    </dxf>
    <dxf>
      <alignment horizontal="center" readingOrder="0"/>
    </dxf>
    <dxf>
      <font>
        <color rgb="FFC00000"/>
      </font>
    </dxf>
    <dxf>
      <fill>
        <patternFill patternType="solid">
          <bgColor theme="7"/>
        </patternFill>
      </fill>
    </dxf>
    <dxf>
      <fill>
        <patternFill patternType="solid">
          <bgColor theme="7"/>
        </patternFill>
      </fill>
    </dxf>
    <dxf>
      <fill>
        <patternFill patternType="solid">
          <bgColor theme="7"/>
        </patternFill>
      </fill>
    </dxf>
    <dxf>
      <font>
        <color rgb="FFFF0000"/>
      </font>
    </dxf>
    <dxf>
      <numFmt numFmtId="0" formatCode="General"/>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19" formatCode="dd/mm/yyyy"/>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dxf>
    <dxf>
      <font>
        <color rgb="FFFF0000"/>
      </font>
    </dxf>
    <dxf>
      <font>
        <color rgb="FFFF0000"/>
      </font>
    </dxf>
    <dxf>
      <numFmt numFmtId="0" formatCode="General"/>
    </dxf>
    <dxf>
      <font>
        <color rgb="FFFF0000"/>
      </font>
    </dxf>
    <dxf>
      <numFmt numFmtId="164" formatCode="&quot;₹&quot;\ #,##0.00"/>
    </dxf>
    <dxf>
      <font>
        <color rgb="FFFF0000"/>
      </font>
    </dxf>
    <dxf>
      <numFmt numFmtId="164" formatCode="&quot;₹&quot;\ #,##0.00"/>
    </dxf>
    <dxf>
      <font>
        <color rgb="FFFF0000"/>
      </font>
    </dxf>
    <dxf>
      <numFmt numFmtId="164" formatCode="&quot;₹&quot;\ #,##0.00"/>
    </dxf>
    <dxf>
      <font>
        <color rgb="FFFF0000"/>
      </font>
    </dxf>
    <dxf>
      <numFmt numFmtId="164" formatCode="&quot;₹&quot;\ #,##0.00"/>
    </dxf>
    <dxf>
      <fill>
        <patternFill>
          <bgColor rgb="FFE2EFDA"/>
        </patternFill>
      </fill>
    </dxf>
    <dxf>
      <font>
        <b/>
        <i val="0"/>
        <color rgb="FFFFFFFF"/>
      </font>
      <fill>
        <patternFill>
          <bgColor rgb="FF70AD47"/>
        </patternFill>
      </fill>
    </dxf>
    <dxf>
      <border>
        <left style="thin">
          <color rgb="FFA9D08E"/>
        </left>
        <right style="thin">
          <color rgb="FFA9D08E"/>
        </right>
        <top style="thin">
          <color rgb="FFA9D08E"/>
        </top>
        <bottom style="thin">
          <color rgb="FFA9D08E"/>
        </bottom>
        <horizontal style="thin">
          <color rgb="FFA9D08E"/>
        </horizontal>
      </border>
    </dxf>
    <dxf>
      <fill>
        <patternFill>
          <bgColor rgb="FFF0F0F0"/>
        </patternFill>
      </fill>
    </dxf>
    <dxf>
      <font>
        <b/>
        <i val="0"/>
        <color rgb="FFFFFFFF"/>
      </font>
      <fill>
        <patternFill>
          <bgColor rgb="FFABABAB"/>
        </patternFill>
      </fill>
    </dxf>
    <dxf>
      <border>
        <left style="thin">
          <color rgb="FFC6C6C6"/>
        </left>
        <right style="thin">
          <color rgb="FFC6C6C6"/>
        </right>
        <top style="thin">
          <color rgb="FFC6C6C6"/>
        </top>
        <bottom style="thin">
          <color rgb="FFC6C6C6"/>
        </bottom>
        <horizontal style="thin">
          <color rgb="FFC6C6C6"/>
        </horizontal>
      </border>
    </dxf>
  </dxfs>
  <tableStyles count="2" defaultTableStyle="TableStyleMedium2" defaultPivotStyle="PivotStyleLight16">
    <tableStyle name="TableStyleQueryPreview" pivot="0" count="3">
      <tableStyleElement type="wholeTable" dxfId="158"/>
      <tableStyleElement type="headerRow" dxfId="157"/>
      <tableStyleElement type="firstRowStripe" dxfId="156"/>
    </tableStyle>
    <tableStyle name="TableStyleQueryResult" pivot="0" count="3">
      <tableStyleElement type="wholeTable" dxfId="155"/>
      <tableStyleElement type="headerRow" dxfId="154"/>
      <tableStyleElement type="firstRowStripe" dxfId="15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[shruti_jagtap_mcdonalds_sales_dashboard.xlsx]pivots!PivotTable8</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latin typeface="Times New Roman" panose="02020603050405020304" pitchFamily="18" charset="0"/>
                <a:cs typeface="Times New Roman" panose="02020603050405020304" pitchFamily="18" charset="0"/>
              </a:rPr>
              <a:t>Revenue</a:t>
            </a:r>
            <a:r>
              <a:rPr lang="en-US" b="1" baseline="0">
                <a:latin typeface="Times New Roman" panose="02020603050405020304" pitchFamily="18" charset="0"/>
                <a:cs typeface="Times New Roman" panose="02020603050405020304" pitchFamily="18" charset="0"/>
              </a:rPr>
              <a:t> Distribution Based On Category</a:t>
            </a:r>
            <a:endParaRPr lang="en-US" b="1">
              <a:latin typeface="Times New Roman" panose="02020603050405020304" pitchFamily="18" charset="0"/>
              <a:cs typeface="Times New Roman" panose="02020603050405020304" pitchFamily="18" charset="0"/>
            </a:endParaRPr>
          </a:p>
        </c:rich>
      </c:tx>
      <c:layout>
        <c:manualLayout>
          <c:xMode val="edge"/>
          <c:yMode val="edge"/>
          <c:x val="0.20707684418233913"/>
          <c:y val="6.692572659349198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2"/>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0">
              <a:spAutoFit/>
            </a:bodyPr>
            <a:lstStyle/>
            <a:p>
              <a:pPr algn="ctr" rtl="0">
                <a:defRPr lang="en-IN" sz="900" b="1" i="0" u="none" strike="noStrike" kern="1200" spc="0" baseline="0">
                  <a:solidFill>
                    <a:sysClr val="windowText" lastClr="000000">
                      <a:lumMod val="65000"/>
                      <a:lumOff val="35000"/>
                    </a:sys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pivots!$E$3</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0">
                <a:spAutoFit/>
              </a:bodyPr>
              <a:lstStyle/>
              <a:p>
                <a:pPr algn="ctr" rtl="0">
                  <a:defRPr lang="en-IN" sz="900" b="1" i="0" u="none" strike="noStrike" kern="1200" spc="0" baseline="0">
                    <a:solidFill>
                      <a:sysClr val="windowText" lastClr="000000">
                        <a:lumMod val="65000"/>
                        <a:lumOff val="35000"/>
                      </a:sys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pivots!$D$4:$D$14</c:f>
              <c:strCache>
                <c:ptCount val="10"/>
                <c:pt idx="0">
                  <c:v>Breakfast</c:v>
                </c:pt>
                <c:pt idx="1">
                  <c:v>Burger</c:v>
                </c:pt>
                <c:pt idx="2">
                  <c:v>Chicken</c:v>
                </c:pt>
                <c:pt idx="3">
                  <c:v>Fries</c:v>
                </c:pt>
                <c:pt idx="4">
                  <c:v>Pasta</c:v>
                </c:pt>
                <c:pt idx="5">
                  <c:v>Salad</c:v>
                </c:pt>
                <c:pt idx="6">
                  <c:v>Sandwich</c:v>
                </c:pt>
                <c:pt idx="7">
                  <c:v>Shakes</c:v>
                </c:pt>
                <c:pt idx="8">
                  <c:v>Sides</c:v>
                </c:pt>
                <c:pt idx="9">
                  <c:v>Wraps</c:v>
                </c:pt>
              </c:strCache>
            </c:strRef>
          </c:cat>
          <c:val>
            <c:numRef>
              <c:f>pivots!$E$4:$E$14</c:f>
              <c:numCache>
                <c:formatCode>"₹"\ #,##0.00</c:formatCode>
                <c:ptCount val="10"/>
                <c:pt idx="0">
                  <c:v>2453</c:v>
                </c:pt>
                <c:pt idx="1">
                  <c:v>3549</c:v>
                </c:pt>
                <c:pt idx="2">
                  <c:v>3186</c:v>
                </c:pt>
                <c:pt idx="3">
                  <c:v>2295.5</c:v>
                </c:pt>
                <c:pt idx="4">
                  <c:v>2936</c:v>
                </c:pt>
                <c:pt idx="5">
                  <c:v>1396</c:v>
                </c:pt>
                <c:pt idx="6">
                  <c:v>2247.5</c:v>
                </c:pt>
                <c:pt idx="7">
                  <c:v>2580</c:v>
                </c:pt>
                <c:pt idx="8">
                  <c:v>1342.5</c:v>
                </c:pt>
                <c:pt idx="9">
                  <c:v>1897</c:v>
                </c:pt>
              </c:numCache>
            </c:numRef>
          </c:val>
        </c:ser>
        <c:dLbls>
          <c:showLegendKey val="0"/>
          <c:showVal val="0"/>
          <c:showCatName val="0"/>
          <c:showSerName val="0"/>
          <c:showPercent val="0"/>
          <c:showBubbleSize val="0"/>
        </c:dLbls>
        <c:gapWidth val="219"/>
        <c:overlap val="-27"/>
        <c:axId val="-542451312"/>
        <c:axId val="-542450224"/>
      </c:barChart>
      <c:catAx>
        <c:axId val="-542451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rtl="0">
              <a:defRPr lang="en-IN" sz="1050" b="1" i="0" u="none" strike="noStrike" kern="1200" spc="0" baseline="0">
                <a:solidFill>
                  <a:sysClr val="windowText" lastClr="000000">
                    <a:lumMod val="65000"/>
                    <a:lumOff val="35000"/>
                  </a:sysClr>
                </a:solidFill>
                <a:latin typeface="Times New Roman" panose="02020603050405020304" pitchFamily="18" charset="0"/>
                <a:ea typeface="+mn-ea"/>
                <a:cs typeface="Times New Roman" panose="02020603050405020304" pitchFamily="18" charset="0"/>
              </a:defRPr>
            </a:pPr>
            <a:endParaRPr lang="en-US"/>
          </a:p>
        </c:txPr>
        <c:crossAx val="-542450224"/>
        <c:crosses val="autoZero"/>
        <c:auto val="1"/>
        <c:lblAlgn val="ctr"/>
        <c:lblOffset val="100"/>
        <c:noMultiLvlLbl val="0"/>
      </c:catAx>
      <c:valAx>
        <c:axId val="-542450224"/>
        <c:scaling>
          <c:orientation val="minMax"/>
        </c:scaling>
        <c:delete val="1"/>
        <c:axPos val="l"/>
        <c:numFmt formatCode="&quot;₹&quot;\ #,##0.00" sourceLinked="1"/>
        <c:majorTickMark val="none"/>
        <c:minorTickMark val="none"/>
        <c:tickLblPos val="nextTo"/>
        <c:crossAx val="-542451312"/>
        <c:crosses val="autoZero"/>
        <c:crossBetween val="between"/>
      </c:valAx>
      <c:spPr>
        <a:noFill/>
        <a:ln>
          <a:noFill/>
        </a:ln>
        <a:effectLst/>
      </c:spPr>
    </c:plotArea>
    <c:plotVisOnly val="1"/>
    <c:dispBlanksAs val="gap"/>
    <c:showDLblsOverMax val="0"/>
  </c:chart>
  <c:spPr>
    <a:noFill/>
    <a:ln w="9525" cap="flat" cmpd="sng" algn="ctr">
      <a:solidFill>
        <a:schemeClr val="accent2">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[shruti_jagtap_mcdonalds_sales_dashboard.xlsx]pivots!PivotTable9</c:name>
    <c:fmtId val="12"/>
  </c:pivotSource>
  <c:chart>
    <c:title>
      <c:tx>
        <c:rich>
          <a:bodyPr rot="0" spcFirstLastPara="1" vertOverflow="ellipsis" vert="horz" wrap="square" anchor="ctr" anchorCtr="1"/>
          <a:lstStyle/>
          <a:p>
            <a:pPr algn="ctr" rtl="0">
              <a:defRPr lang="en-US" sz="1400" b="1" i="0" u="none" strike="noStrike" kern="1200" spc="0" baseline="0">
                <a:solidFill>
                  <a:sysClr val="windowText" lastClr="000000">
                    <a:lumMod val="65000"/>
                    <a:lumOff val="35000"/>
                  </a:sysClr>
                </a:solidFill>
                <a:latin typeface="Times New Roman" panose="02020603050405020304" pitchFamily="18" charset="0"/>
                <a:ea typeface="+mn-ea"/>
                <a:cs typeface="Times New Roman" panose="02020603050405020304" pitchFamily="18" charset="0"/>
              </a:defRPr>
            </a:pPr>
            <a:r>
              <a:rPr lang="en-US" sz="1400" b="1" i="0" u="none" strike="noStrike" kern="1200" spc="0" baseline="0">
                <a:solidFill>
                  <a:sysClr val="windowText" lastClr="000000">
                    <a:lumMod val="65000"/>
                    <a:lumOff val="35000"/>
                  </a:sysClr>
                </a:solidFill>
                <a:latin typeface="Times New Roman" panose="02020603050405020304" pitchFamily="18" charset="0"/>
                <a:ea typeface="+mn-ea"/>
                <a:cs typeface="Times New Roman" panose="02020603050405020304" pitchFamily="18" charset="0"/>
              </a:rPr>
              <a:t>Order Distribution By Hours</a:t>
            </a:r>
          </a:p>
        </c:rich>
      </c:tx>
      <c:layout>
        <c:manualLayout>
          <c:xMode val="edge"/>
          <c:yMode val="edge"/>
          <c:x val="0.25122270808343705"/>
          <c:y val="7.6973305166122538E-2"/>
        </c:manualLayout>
      </c:layout>
      <c:overlay val="0"/>
      <c:spPr>
        <a:noFill/>
        <a:ln>
          <a:noFill/>
        </a:ln>
        <a:effectLst/>
      </c:spPr>
      <c:txPr>
        <a:bodyPr rot="0" spcFirstLastPara="1" vertOverflow="ellipsis" vert="horz" wrap="square" anchor="ctr" anchorCtr="1"/>
        <a:lstStyle/>
        <a:p>
          <a:pPr algn="ctr" rtl="0">
            <a:defRPr lang="en-US" sz="1400" b="1" i="0" u="none" strike="noStrike" kern="1200" spc="0" baseline="0">
              <a:solidFill>
                <a:sysClr val="windowText" lastClr="000000">
                  <a:lumMod val="65000"/>
                  <a:lumOff val="35000"/>
                </a:sysClr>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chemeClr val="accent2"/>
          </a:solidFill>
          <a:ln>
            <a:noFill/>
          </a:ln>
          <a:effectLst/>
        </c:spPr>
        <c:marker>
          <c:symbol val="none"/>
        </c:marker>
      </c:pivotFmt>
      <c:pivotFmt>
        <c:idx val="1"/>
        <c:spPr>
          <a:solidFill>
            <a:schemeClr val="accent2"/>
          </a:solidFill>
          <a:ln>
            <a:noFill/>
          </a:ln>
          <a:effectLst/>
        </c:spPr>
        <c:marker>
          <c:symbol val="none"/>
        </c:marker>
      </c:pivotFmt>
      <c:pivotFmt>
        <c:idx val="2"/>
        <c:spPr>
          <a:ln w="28575" cap="rnd">
            <a:solidFill>
              <a:schemeClr val="accent2"/>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3.0411378218850538E-2"/>
          <c:y val="0.29692452467831765"/>
          <c:w val="0.93298521141438862"/>
          <c:h val="0.52757403495294797"/>
        </c:manualLayout>
      </c:layout>
      <c:lineChart>
        <c:grouping val="standard"/>
        <c:varyColors val="0"/>
        <c:ser>
          <c:idx val="0"/>
          <c:order val="0"/>
          <c:tx>
            <c:strRef>
              <c:f>pivots!$E$19</c:f>
              <c:strCache>
                <c:ptCount val="1"/>
                <c:pt idx="0">
                  <c:v>Total</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pivots!$D$20:$D$34</c:f>
              <c:strCache>
                <c:ptCount val="14"/>
                <c:pt idx="0">
                  <c:v>10</c:v>
                </c:pt>
                <c:pt idx="1">
                  <c:v>11</c:v>
                </c:pt>
                <c:pt idx="2">
                  <c:v>12</c:v>
                </c:pt>
                <c:pt idx="3">
                  <c:v>13</c:v>
                </c:pt>
                <c:pt idx="4">
                  <c:v>14</c:v>
                </c:pt>
                <c:pt idx="5">
                  <c:v>15</c:v>
                </c:pt>
                <c:pt idx="6">
                  <c:v>16</c:v>
                </c:pt>
                <c:pt idx="7">
                  <c:v>17</c:v>
                </c:pt>
                <c:pt idx="8">
                  <c:v>18</c:v>
                </c:pt>
                <c:pt idx="9">
                  <c:v>19</c:v>
                </c:pt>
                <c:pt idx="10">
                  <c:v>20</c:v>
                </c:pt>
                <c:pt idx="11">
                  <c:v>21</c:v>
                </c:pt>
                <c:pt idx="12">
                  <c:v>22</c:v>
                </c:pt>
                <c:pt idx="13">
                  <c:v>23</c:v>
                </c:pt>
              </c:strCache>
            </c:strRef>
          </c:cat>
          <c:val>
            <c:numRef>
              <c:f>pivots!$E$20:$E$34</c:f>
              <c:numCache>
                <c:formatCode>General</c:formatCode>
                <c:ptCount val="14"/>
                <c:pt idx="0">
                  <c:v>86</c:v>
                </c:pt>
                <c:pt idx="1">
                  <c:v>88</c:v>
                </c:pt>
                <c:pt idx="2">
                  <c:v>82</c:v>
                </c:pt>
                <c:pt idx="3">
                  <c:v>89</c:v>
                </c:pt>
                <c:pt idx="4">
                  <c:v>70</c:v>
                </c:pt>
                <c:pt idx="5">
                  <c:v>90</c:v>
                </c:pt>
                <c:pt idx="6">
                  <c:v>77</c:v>
                </c:pt>
                <c:pt idx="7">
                  <c:v>76</c:v>
                </c:pt>
                <c:pt idx="8">
                  <c:v>93</c:v>
                </c:pt>
                <c:pt idx="9">
                  <c:v>87</c:v>
                </c:pt>
                <c:pt idx="10">
                  <c:v>77</c:v>
                </c:pt>
                <c:pt idx="11">
                  <c:v>89</c:v>
                </c:pt>
                <c:pt idx="12">
                  <c:v>86</c:v>
                </c:pt>
                <c:pt idx="13">
                  <c:v>110</c:v>
                </c:pt>
              </c:numCache>
            </c:numRef>
          </c:val>
          <c:smooth val="0"/>
        </c:ser>
        <c:dLbls>
          <c:showLegendKey val="0"/>
          <c:showVal val="0"/>
          <c:showCatName val="0"/>
          <c:showSerName val="0"/>
          <c:showPercent val="0"/>
          <c:showBubbleSize val="0"/>
        </c:dLbls>
        <c:smooth val="0"/>
        <c:axId val="-542452944"/>
        <c:axId val="-542451856"/>
      </c:lineChart>
      <c:catAx>
        <c:axId val="-542452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rtl="0">
              <a:defRPr lang="en-IN" sz="1050" b="1" i="0" u="none" strike="noStrike" kern="1200" spc="0" baseline="0">
                <a:solidFill>
                  <a:sysClr val="windowText" lastClr="000000">
                    <a:lumMod val="65000"/>
                    <a:lumOff val="35000"/>
                  </a:sysClr>
                </a:solidFill>
                <a:latin typeface="Times New Roman" panose="02020603050405020304" pitchFamily="18" charset="0"/>
                <a:ea typeface="+mn-ea"/>
                <a:cs typeface="Times New Roman" panose="02020603050405020304" pitchFamily="18" charset="0"/>
              </a:defRPr>
            </a:pPr>
            <a:endParaRPr lang="en-US"/>
          </a:p>
        </c:txPr>
        <c:crossAx val="-542451856"/>
        <c:crosses val="autoZero"/>
        <c:auto val="1"/>
        <c:lblAlgn val="ctr"/>
        <c:lblOffset val="100"/>
        <c:noMultiLvlLbl val="0"/>
      </c:catAx>
      <c:valAx>
        <c:axId val="-542451856"/>
        <c:scaling>
          <c:orientation val="minMax"/>
        </c:scaling>
        <c:delete val="1"/>
        <c:axPos val="l"/>
        <c:numFmt formatCode="General" sourceLinked="1"/>
        <c:majorTickMark val="none"/>
        <c:minorTickMark val="none"/>
        <c:tickLblPos val="nextTo"/>
        <c:crossAx val="-542452944"/>
        <c:crosses val="autoZero"/>
        <c:crossBetween val="between"/>
      </c:valAx>
      <c:spPr>
        <a:noFill/>
        <a:ln>
          <a:noFill/>
        </a:ln>
        <a:effectLst/>
      </c:spPr>
    </c:plotArea>
    <c:plotVisOnly val="1"/>
    <c:dispBlanksAs val="gap"/>
    <c:showDLblsOverMax val="0"/>
  </c:chart>
  <c:spPr>
    <a:noFill/>
    <a:ln w="9525" cap="flat" cmpd="sng" algn="ctr">
      <a:solidFill>
        <a:schemeClr val="accent2">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[shruti_jagtap_mcdonalds_sales_dashboard.xlsx]pivots!PivotTable10</c:name>
    <c:fmtId val="7"/>
  </c:pivotSource>
  <c:chart>
    <c:title>
      <c:tx>
        <c:rich>
          <a:bodyPr rot="0" spcFirstLastPara="1" vertOverflow="ellipsis" vert="horz" wrap="square" anchor="ctr" anchorCtr="1"/>
          <a:lstStyle/>
          <a:p>
            <a:pPr algn="ctr" rtl="0">
              <a:defRPr lang="en-US" sz="1400" b="1" i="0" u="none" strike="noStrike" kern="1200" spc="0" baseline="0">
                <a:solidFill>
                  <a:sysClr val="windowText" lastClr="000000">
                    <a:lumMod val="65000"/>
                    <a:lumOff val="35000"/>
                  </a:sysClr>
                </a:solidFill>
                <a:latin typeface="Times New Roman" panose="02020603050405020304" pitchFamily="18" charset="0"/>
                <a:ea typeface="+mn-ea"/>
                <a:cs typeface="Times New Roman" panose="02020603050405020304" pitchFamily="18" charset="0"/>
              </a:defRPr>
            </a:pPr>
            <a:r>
              <a:rPr lang="en-US" sz="1400" b="1" i="0" u="none" strike="noStrike" kern="1200" spc="0" baseline="0">
                <a:solidFill>
                  <a:sysClr val="windowText" lastClr="000000">
                    <a:lumMod val="65000"/>
                    <a:lumOff val="35000"/>
                  </a:sysClr>
                </a:solidFill>
                <a:latin typeface="Times New Roman" panose="02020603050405020304" pitchFamily="18" charset="0"/>
                <a:ea typeface="+mn-ea"/>
                <a:cs typeface="Times New Roman" panose="02020603050405020304" pitchFamily="18" charset="0"/>
              </a:rPr>
              <a:t>Top 5 Dishes By Revenue</a:t>
            </a:r>
          </a:p>
        </c:rich>
      </c:tx>
      <c:layout>
        <c:manualLayout>
          <c:xMode val="edge"/>
          <c:yMode val="edge"/>
          <c:x val="0.29501619614621338"/>
          <c:y val="8.465348678217835E-2"/>
        </c:manualLayout>
      </c:layout>
      <c:overlay val="0"/>
      <c:spPr>
        <a:noFill/>
        <a:ln>
          <a:noFill/>
        </a:ln>
        <a:effectLst/>
      </c:spPr>
      <c:txPr>
        <a:bodyPr rot="0" spcFirstLastPara="1" vertOverflow="ellipsis" vert="horz" wrap="square" anchor="ctr" anchorCtr="1"/>
        <a:lstStyle/>
        <a:p>
          <a:pPr algn="ctr" rtl="0">
            <a:defRPr lang="en-US" sz="1400" b="1" i="0" u="none" strike="noStrike" kern="1200" spc="0" baseline="0">
              <a:solidFill>
                <a:sysClr val="windowText" lastClr="000000">
                  <a:lumMod val="65000"/>
                  <a:lumOff val="35000"/>
                </a:sysClr>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2"/>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3"/>
        <c:spPr>
          <a:solidFill>
            <a:schemeClr val="accent2"/>
          </a:solidFill>
          <a:ln>
            <a:noFill/>
          </a:ln>
          <a:effectLst/>
        </c:spPr>
        <c:dLbl>
          <c:idx val="0"/>
          <c:layout>
            <c:manualLayout>
              <c:x val="3.2520325203252032E-3"/>
              <c:y val="-0.2270270656781554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4"/>
        <c:spPr>
          <a:solidFill>
            <a:schemeClr val="accent2"/>
          </a:solidFill>
          <a:ln>
            <a:noFill/>
          </a:ln>
          <a:effectLst/>
        </c:spPr>
      </c:pivotFmt>
      <c:pivotFmt>
        <c:idx val="5"/>
        <c:spPr>
          <a:solidFill>
            <a:schemeClr val="accent2"/>
          </a:solidFill>
          <a:ln>
            <a:noFill/>
          </a:ln>
          <a:effectLst/>
        </c:spPr>
        <c:dLbl>
          <c:idx val="0"/>
          <c:layout>
            <c:manualLayout>
              <c:x val="6.5040650406503467E-3"/>
              <c:y val="-0.171531560734606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6"/>
        <c:spPr>
          <a:solidFill>
            <a:schemeClr val="accent2"/>
          </a:solidFill>
          <a:ln>
            <a:noFill/>
          </a:ln>
          <a:effectLst/>
        </c:spPr>
      </c:pivotFmt>
      <c:pivotFmt>
        <c:idx val="7"/>
        <c:spPr>
          <a:solidFill>
            <a:schemeClr val="accent2"/>
          </a:solidFill>
          <a:ln>
            <a:noFill/>
          </a:ln>
          <a:effectLst/>
        </c:spPr>
        <c:dLbl>
          <c:idx val="0"/>
          <c:layout>
            <c:manualLayout>
              <c:x val="1.6260162601625897E-2"/>
              <c:y val="-0.1816216525425244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stacked"/>
        <c:varyColors val="0"/>
        <c:ser>
          <c:idx val="0"/>
          <c:order val="0"/>
          <c:tx>
            <c:strRef>
              <c:f>pivots!$E$37</c:f>
              <c:strCache>
                <c:ptCount val="1"/>
                <c:pt idx="0">
                  <c:v>Total</c:v>
                </c:pt>
              </c:strCache>
            </c:strRef>
          </c:tx>
          <c:spPr>
            <a:solidFill>
              <a:schemeClr val="accent2"/>
            </a:solidFill>
            <a:ln>
              <a:noFill/>
            </a:ln>
            <a:effectLst/>
          </c:spPr>
          <c:invertIfNegative val="0"/>
          <c:dPt>
            <c:idx val="0"/>
            <c:invertIfNegative val="0"/>
            <c:bubble3D val="0"/>
            <c:spPr>
              <a:solidFill>
                <a:schemeClr val="accent2"/>
              </a:solidFill>
              <a:ln>
                <a:noFill/>
              </a:ln>
              <a:effectLst/>
            </c:spPr>
          </c:dPt>
          <c:dPt>
            <c:idx val="1"/>
            <c:invertIfNegative val="0"/>
            <c:bubble3D val="0"/>
            <c:spPr>
              <a:solidFill>
                <a:schemeClr val="accent2"/>
              </a:solidFill>
              <a:ln>
                <a:noFill/>
              </a:ln>
              <a:effectLst/>
            </c:spPr>
          </c:dPt>
          <c:dPt>
            <c:idx val="2"/>
            <c:invertIfNegative val="0"/>
            <c:bubble3D val="0"/>
            <c:spPr>
              <a:solidFill>
                <a:schemeClr val="accent2"/>
              </a:solidFill>
              <a:ln>
                <a:noFill/>
              </a:ln>
              <a:effectLst/>
            </c:spPr>
          </c:dPt>
          <c:dPt>
            <c:idx val="3"/>
            <c:invertIfNegative val="0"/>
            <c:bubble3D val="0"/>
            <c:spPr>
              <a:solidFill>
                <a:schemeClr val="accent2"/>
              </a:solidFill>
              <a:ln>
                <a:noFill/>
              </a:ln>
              <a:effectLst/>
            </c:spPr>
          </c:dPt>
          <c:dPt>
            <c:idx val="4"/>
            <c:invertIfNegative val="0"/>
            <c:bubble3D val="0"/>
            <c:spPr>
              <a:solidFill>
                <a:schemeClr val="accent2"/>
              </a:solidFill>
              <a:ln>
                <a:noFill/>
              </a:ln>
              <a:effectLst/>
            </c:spPr>
          </c:dPt>
          <c:dLbls>
            <c:dLbl>
              <c:idx val="0"/>
              <c:layout>
                <c:manualLayout>
                  <c:x val="3.2520325203252032E-3"/>
                  <c:y val="-0.22702706567815548"/>
                </c:manualLayout>
              </c:layout>
              <c:showLegendKey val="0"/>
              <c:showVal val="1"/>
              <c:showCatName val="0"/>
              <c:showSerName val="0"/>
              <c:showPercent val="0"/>
              <c:showBubbleSize val="0"/>
              <c:extLst>
                <c:ext xmlns:c15="http://schemas.microsoft.com/office/drawing/2012/chart" uri="{CE6537A1-D6FC-4f65-9D91-7224C49458BB}">
                  <c15:layout/>
                </c:ext>
              </c:extLst>
            </c:dLbl>
            <c:dLbl>
              <c:idx val="2"/>
              <c:layout>
                <c:manualLayout>
                  <c:x val="6.5040650406503467E-3"/>
                  <c:y val="-0.1715315607346064"/>
                </c:manualLayout>
              </c:layout>
              <c:showLegendKey val="0"/>
              <c:showVal val="1"/>
              <c:showCatName val="0"/>
              <c:showSerName val="0"/>
              <c:showPercent val="0"/>
              <c:showBubbleSize val="0"/>
              <c:extLst>
                <c:ext xmlns:c15="http://schemas.microsoft.com/office/drawing/2012/chart" uri="{CE6537A1-D6FC-4f65-9D91-7224C49458BB}">
                  <c15:layout/>
                </c:ext>
              </c:extLst>
            </c:dLbl>
            <c:dLbl>
              <c:idx val="4"/>
              <c:layout>
                <c:manualLayout>
                  <c:x val="1.6260162601625897E-2"/>
                  <c:y val="-0.18162165254252441"/>
                </c:manualLayout>
              </c:layout>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pivots!$D$38:$D$43</c:f>
              <c:strCache>
                <c:ptCount val="5"/>
                <c:pt idx="0">
                  <c:v>Alfredo Pasta</c:v>
                </c:pt>
                <c:pt idx="1">
                  <c:v>Chicken McNuggets</c:v>
                </c:pt>
                <c:pt idx="2">
                  <c:v>McRib Sandwich</c:v>
                </c:pt>
                <c:pt idx="3">
                  <c:v>Quarter Pounder with Cheese</c:v>
                </c:pt>
                <c:pt idx="4">
                  <c:v>Spaghetti Bolognese</c:v>
                </c:pt>
              </c:strCache>
            </c:strRef>
          </c:cat>
          <c:val>
            <c:numRef>
              <c:f>pivots!$E$38:$E$43</c:f>
              <c:numCache>
                <c:formatCode>"₹"\ #,##0.00</c:formatCode>
                <c:ptCount val="5"/>
                <c:pt idx="0">
                  <c:v>1720</c:v>
                </c:pt>
                <c:pt idx="1">
                  <c:v>1248</c:v>
                </c:pt>
                <c:pt idx="2">
                  <c:v>1190</c:v>
                </c:pt>
                <c:pt idx="3">
                  <c:v>1458</c:v>
                </c:pt>
                <c:pt idx="4">
                  <c:v>1216</c:v>
                </c:pt>
              </c:numCache>
            </c:numRef>
          </c:val>
        </c:ser>
        <c:dLbls>
          <c:showLegendKey val="0"/>
          <c:showVal val="0"/>
          <c:showCatName val="0"/>
          <c:showSerName val="0"/>
          <c:showPercent val="0"/>
          <c:showBubbleSize val="0"/>
        </c:dLbls>
        <c:gapWidth val="151"/>
        <c:overlap val="100"/>
        <c:axId val="-107931488"/>
        <c:axId val="-107929856"/>
      </c:barChart>
      <c:catAx>
        <c:axId val="-1079314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rtl="0">
              <a:defRPr lang="en-IN" sz="1050" b="1" i="0" u="none" strike="noStrike" kern="1200" spc="0" baseline="0">
                <a:solidFill>
                  <a:sysClr val="windowText" lastClr="000000">
                    <a:lumMod val="65000"/>
                    <a:lumOff val="35000"/>
                  </a:sysClr>
                </a:solidFill>
                <a:latin typeface="Times New Roman" panose="02020603050405020304" pitchFamily="18" charset="0"/>
                <a:ea typeface="+mn-ea"/>
                <a:cs typeface="Times New Roman" panose="02020603050405020304" pitchFamily="18" charset="0"/>
              </a:defRPr>
            </a:pPr>
            <a:endParaRPr lang="en-US"/>
          </a:p>
        </c:txPr>
        <c:crossAx val="-107929856"/>
        <c:crosses val="autoZero"/>
        <c:auto val="1"/>
        <c:lblAlgn val="ctr"/>
        <c:lblOffset val="100"/>
        <c:noMultiLvlLbl val="0"/>
      </c:catAx>
      <c:valAx>
        <c:axId val="-107929856"/>
        <c:scaling>
          <c:orientation val="minMax"/>
        </c:scaling>
        <c:delete val="1"/>
        <c:axPos val="l"/>
        <c:numFmt formatCode="&quot;₹&quot;\ #,##0.00" sourceLinked="1"/>
        <c:majorTickMark val="none"/>
        <c:minorTickMark val="none"/>
        <c:tickLblPos val="nextTo"/>
        <c:crossAx val="-107931488"/>
        <c:crosses val="autoZero"/>
        <c:crossBetween val="between"/>
      </c:valAx>
      <c:spPr>
        <a:noFill/>
        <a:ln>
          <a:noFill/>
        </a:ln>
        <a:effectLst/>
      </c:spPr>
    </c:plotArea>
    <c:plotVisOnly val="1"/>
    <c:dispBlanksAs val="gap"/>
    <c:showDLblsOverMax val="0"/>
  </c:chart>
  <c:spPr>
    <a:noFill/>
    <a:ln w="9525" cap="flat" cmpd="sng" algn="ctr">
      <a:solidFill>
        <a:schemeClr val="accent2">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[shruti_jagtap_mcdonalds_sales_dashboard.xlsx]pivots!PivotTable13</c:name>
    <c:fmtId val="21"/>
  </c:pivotSource>
  <c:chart>
    <c:title>
      <c:tx>
        <c:rich>
          <a:bodyPr rot="0" spcFirstLastPara="1" vertOverflow="ellipsis" vert="horz" wrap="square" anchor="ctr" anchorCtr="1"/>
          <a:lstStyle/>
          <a:p>
            <a:pPr algn="ctr" rtl="0">
              <a:defRPr lang="en-US" sz="1400" b="1" i="0" u="none" strike="noStrike" kern="1200" spc="0" baseline="0">
                <a:solidFill>
                  <a:sysClr val="windowText" lastClr="000000">
                    <a:lumMod val="65000"/>
                    <a:lumOff val="35000"/>
                  </a:sysClr>
                </a:solidFill>
                <a:latin typeface="Times New Roman" panose="02020603050405020304" pitchFamily="18" charset="0"/>
                <a:ea typeface="+mn-ea"/>
                <a:cs typeface="Times New Roman" panose="02020603050405020304" pitchFamily="18" charset="0"/>
              </a:defRPr>
            </a:pPr>
            <a:r>
              <a:rPr lang="en-US" sz="1400" b="1" i="0" u="none" strike="noStrike" kern="1200" spc="0" baseline="0">
                <a:solidFill>
                  <a:sysClr val="windowText" lastClr="000000">
                    <a:lumMod val="65000"/>
                    <a:lumOff val="35000"/>
                  </a:sysClr>
                </a:solidFill>
                <a:latin typeface="Times New Roman" panose="02020603050405020304" pitchFamily="18" charset="0"/>
                <a:ea typeface="+mn-ea"/>
                <a:cs typeface="Times New Roman" panose="02020603050405020304" pitchFamily="18" charset="0"/>
              </a:rPr>
              <a:t>Order Distribution by Time Period</a:t>
            </a:r>
          </a:p>
        </c:rich>
      </c:tx>
      <c:layout/>
      <c:overlay val="0"/>
      <c:spPr>
        <a:noFill/>
        <a:ln>
          <a:noFill/>
        </a:ln>
        <a:effectLst/>
      </c:spPr>
      <c:txPr>
        <a:bodyPr rot="0" spcFirstLastPara="1" vertOverflow="ellipsis" vert="horz" wrap="square" anchor="ctr" anchorCtr="1"/>
        <a:lstStyle/>
        <a:p>
          <a:pPr algn="ctr" rtl="0">
            <a:defRPr lang="en-US" sz="1400" b="1" i="0" u="none" strike="noStrike" kern="1200" spc="0" baseline="0">
              <a:solidFill>
                <a:sysClr val="windowText" lastClr="000000">
                  <a:lumMod val="65000"/>
                  <a:lumOff val="35000"/>
                </a:sysClr>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spPr>
          <a:solidFill>
            <a:schemeClr val="accent2"/>
          </a:solidFill>
          <a:ln>
            <a:noFill/>
          </a:ln>
          <a:effectLst>
            <a:outerShdw blurRad="317500" algn="ctr" rotWithShape="0">
              <a:prstClr val="black">
                <a:alpha val="25000"/>
              </a:prst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15:layout/>
            </c:ext>
          </c:extLst>
        </c:dLbl>
      </c:pivotFmt>
      <c:pivotFmt>
        <c:idx val="7"/>
        <c:spPr>
          <a:solidFill>
            <a:schemeClr val="accent2">
              <a:shade val="58000"/>
            </a:schemeClr>
          </a:solidFill>
          <a:ln>
            <a:noFill/>
          </a:ln>
          <a:effectLst>
            <a:outerShdw blurRad="317500" algn="ctr" rotWithShape="0">
              <a:prstClr val="black">
                <a:alpha val="25000"/>
              </a:prstClr>
            </a:outerShdw>
          </a:effectLst>
        </c:spPr>
      </c:pivotFmt>
      <c:pivotFmt>
        <c:idx val="8"/>
        <c:spPr>
          <a:solidFill>
            <a:schemeClr val="accent2">
              <a:shade val="86000"/>
            </a:schemeClr>
          </a:solidFill>
          <a:ln>
            <a:noFill/>
          </a:ln>
          <a:effectLst>
            <a:outerShdw blurRad="317500" algn="ctr" rotWithShape="0">
              <a:prstClr val="black">
                <a:alpha val="25000"/>
              </a:prstClr>
            </a:outerShdw>
          </a:effectLst>
        </c:spPr>
      </c:pivotFmt>
      <c:pivotFmt>
        <c:idx val="9"/>
        <c:spPr>
          <a:solidFill>
            <a:schemeClr val="accent2">
              <a:tint val="86000"/>
            </a:schemeClr>
          </a:solidFill>
          <a:ln>
            <a:noFill/>
          </a:ln>
          <a:effectLst>
            <a:outerShdw blurRad="317500" algn="ctr" rotWithShape="0">
              <a:prstClr val="black">
                <a:alpha val="25000"/>
              </a:prstClr>
            </a:outerShdw>
          </a:effectLst>
        </c:spPr>
      </c:pivotFmt>
      <c:pivotFmt>
        <c:idx val="10"/>
        <c:spPr>
          <a:solidFill>
            <a:schemeClr val="accent2">
              <a:tint val="58000"/>
            </a:schemeClr>
          </a:solidFill>
          <a:ln>
            <a:noFill/>
          </a:ln>
          <a:effectLst>
            <a:outerShdw blurRad="317500" algn="ctr" rotWithShape="0">
              <a:prstClr val="black">
                <a:alpha val="25000"/>
              </a:prstClr>
            </a:outerShdw>
          </a:effectLst>
        </c:spPr>
      </c:pivotFmt>
    </c:pivotFmts>
    <c:plotArea>
      <c:layout/>
      <c:pieChart>
        <c:varyColors val="1"/>
        <c:ser>
          <c:idx val="0"/>
          <c:order val="0"/>
          <c:tx>
            <c:strRef>
              <c:f>pivots!$B$88</c:f>
              <c:strCache>
                <c:ptCount val="1"/>
                <c:pt idx="0">
                  <c:v>Total</c:v>
                </c:pt>
              </c:strCache>
            </c:strRef>
          </c:tx>
          <c:dPt>
            <c:idx val="0"/>
            <c:bubble3D val="0"/>
            <c:spPr>
              <a:solidFill>
                <a:schemeClr val="accent2">
                  <a:shade val="58000"/>
                </a:schemeClr>
              </a:solidFill>
              <a:ln>
                <a:noFill/>
              </a:ln>
              <a:effectLst>
                <a:outerShdw blurRad="317500" algn="ctr" rotWithShape="0">
                  <a:prstClr val="black">
                    <a:alpha val="25000"/>
                  </a:prstClr>
                </a:outerShdw>
              </a:effectLst>
            </c:spPr>
          </c:dPt>
          <c:dPt>
            <c:idx val="1"/>
            <c:bubble3D val="0"/>
            <c:spPr>
              <a:solidFill>
                <a:schemeClr val="accent2">
                  <a:shade val="86000"/>
                </a:schemeClr>
              </a:solidFill>
              <a:ln>
                <a:noFill/>
              </a:ln>
              <a:effectLst>
                <a:outerShdw blurRad="317500" algn="ctr" rotWithShape="0">
                  <a:prstClr val="black">
                    <a:alpha val="25000"/>
                  </a:prstClr>
                </a:outerShdw>
              </a:effectLst>
            </c:spPr>
          </c:dPt>
          <c:dPt>
            <c:idx val="2"/>
            <c:bubble3D val="0"/>
            <c:spPr>
              <a:solidFill>
                <a:schemeClr val="accent2">
                  <a:tint val="86000"/>
                </a:schemeClr>
              </a:solidFill>
              <a:ln>
                <a:noFill/>
              </a:ln>
              <a:effectLst>
                <a:outerShdw blurRad="317500" algn="ctr" rotWithShape="0">
                  <a:prstClr val="black">
                    <a:alpha val="25000"/>
                  </a:prstClr>
                </a:outerShdw>
              </a:effectLst>
            </c:spPr>
          </c:dPt>
          <c:dPt>
            <c:idx val="3"/>
            <c:bubble3D val="0"/>
            <c:spPr>
              <a:solidFill>
                <a:schemeClr val="accent2">
                  <a:tint val="58000"/>
                </a:schemeClr>
              </a:solidFill>
              <a:ln>
                <a:noFill/>
              </a:ln>
              <a:effectLst>
                <a:outerShdw blurRad="317500" algn="ctr" rotWithShape="0">
                  <a:prstClr val="black">
                    <a:alpha val="25000"/>
                  </a:prst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15:layout/>
              </c:ext>
            </c:extLst>
          </c:dLbls>
          <c:cat>
            <c:strRef>
              <c:f>pivots!$A$89:$A$93</c:f>
              <c:strCache>
                <c:ptCount val="4"/>
                <c:pt idx="0">
                  <c:v>Afternoon</c:v>
                </c:pt>
                <c:pt idx="1">
                  <c:v>Evening</c:v>
                </c:pt>
                <c:pt idx="2">
                  <c:v>Morning</c:v>
                </c:pt>
                <c:pt idx="3">
                  <c:v>Night</c:v>
                </c:pt>
              </c:strCache>
            </c:strRef>
          </c:cat>
          <c:val>
            <c:numRef>
              <c:f>pivots!$B$89:$B$93</c:f>
              <c:numCache>
                <c:formatCode>General</c:formatCode>
                <c:ptCount val="4"/>
                <c:pt idx="0">
                  <c:v>408</c:v>
                </c:pt>
                <c:pt idx="1">
                  <c:v>333</c:v>
                </c:pt>
                <c:pt idx="2">
                  <c:v>174</c:v>
                </c:pt>
                <c:pt idx="3">
                  <c:v>285</c:v>
                </c:pt>
              </c:numCache>
            </c:numRef>
          </c:val>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layout/>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solidFill>
        <a:schemeClr val="accent2">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[shruti_jagtap_mcdonalds_sales_dashboard.xlsx]pivots!PivotTable12</c:name>
    <c:fmtId val="21"/>
  </c:pivotSource>
  <c:chart>
    <c:title>
      <c:tx>
        <c:rich>
          <a:bodyPr rot="0" spcFirstLastPara="1" vertOverflow="ellipsis" vert="horz" wrap="square" anchor="ctr" anchorCtr="1"/>
          <a:lstStyle/>
          <a:p>
            <a:pPr algn="ctr" rtl="0">
              <a:defRPr lang="en-US" sz="1400" b="1" i="0" u="none" strike="noStrike" kern="1200" spc="0" baseline="0">
                <a:solidFill>
                  <a:sysClr val="windowText" lastClr="000000">
                    <a:lumMod val="65000"/>
                    <a:lumOff val="35000"/>
                  </a:sysClr>
                </a:solidFill>
                <a:latin typeface="Times New Roman" panose="02020603050405020304" pitchFamily="18" charset="0"/>
                <a:ea typeface="+mn-ea"/>
                <a:cs typeface="Times New Roman" panose="02020603050405020304" pitchFamily="18" charset="0"/>
              </a:defRPr>
            </a:pPr>
            <a:r>
              <a:rPr lang="en-US" sz="1400" b="1" i="0" u="none" strike="noStrike" kern="1200" spc="0" baseline="0">
                <a:solidFill>
                  <a:sysClr val="windowText" lastClr="000000">
                    <a:lumMod val="65000"/>
                    <a:lumOff val="35000"/>
                  </a:sysClr>
                </a:solidFill>
                <a:latin typeface="Times New Roman" panose="02020603050405020304" pitchFamily="18" charset="0"/>
                <a:ea typeface="+mn-ea"/>
                <a:cs typeface="Times New Roman" panose="02020603050405020304" pitchFamily="18" charset="0"/>
              </a:rPr>
              <a:t>Revenue Distribution by Day of Week</a:t>
            </a:r>
          </a:p>
        </c:rich>
      </c:tx>
      <c:layout>
        <c:manualLayout>
          <c:xMode val="edge"/>
          <c:yMode val="edge"/>
          <c:x val="0.22461289389104"/>
          <c:y val="8.7338001158833709E-2"/>
        </c:manualLayout>
      </c:layout>
      <c:overlay val="0"/>
      <c:spPr>
        <a:noFill/>
        <a:ln>
          <a:noFill/>
        </a:ln>
        <a:effectLst/>
      </c:spPr>
      <c:txPr>
        <a:bodyPr rot="0" spcFirstLastPara="1" vertOverflow="ellipsis" vert="horz" wrap="square" anchor="ctr" anchorCtr="1"/>
        <a:lstStyle/>
        <a:p>
          <a:pPr algn="ctr" rtl="0">
            <a:defRPr lang="en-US" sz="1400" b="1" i="0" u="none" strike="noStrike" kern="1200" spc="0" baseline="0">
              <a:solidFill>
                <a:sysClr val="windowText" lastClr="000000">
                  <a:lumMod val="65000"/>
                  <a:lumOff val="35000"/>
                </a:sysClr>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chemeClr val="accent2"/>
          </a:solidFill>
          <a:ln>
            <a:noFill/>
          </a:ln>
          <a:effectLst/>
        </c:spPr>
        <c:marker>
          <c:symbol val="circle"/>
          <c:size val="5"/>
          <c:spPr>
            <a:solidFill>
              <a:schemeClr val="accent2"/>
            </a:solidFill>
            <a:ln w="9525">
              <a:solidFill>
                <a:schemeClr val="accent2"/>
              </a:solidFill>
            </a:ln>
            <a:effectLst/>
          </c:spPr>
        </c:marker>
      </c:pivotFmt>
      <c:pivotFmt>
        <c:idx val="1"/>
        <c:spPr>
          <a:solidFill>
            <a:schemeClr val="accent2"/>
          </a:solidFill>
          <a:ln>
            <a:noFill/>
          </a:ln>
          <a:effectLst/>
        </c:spPr>
        <c:marker>
          <c:symbol val="circle"/>
          <c:size val="5"/>
          <c:spPr>
            <a:solidFill>
              <a:schemeClr val="accent2"/>
            </a:solidFill>
            <a:ln w="9525">
              <a:solidFill>
                <a:schemeClr val="accent2"/>
              </a:solidFill>
            </a:ln>
            <a:effectLst/>
          </c:spPr>
        </c:marker>
      </c:pivotFmt>
      <c:pivotFmt>
        <c:idx val="2"/>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ext>
          </c:extLst>
        </c:dLbl>
      </c:pivotFmt>
      <c:pivotFmt>
        <c:idx val="3"/>
        <c:spPr>
          <a:ln w="28575" cap="rnd">
            <a:solidFill>
              <a:schemeClr val="accent2"/>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2"/>
            </a:solidFill>
            <a:round/>
          </a:ln>
          <a:effectLst/>
        </c:spPr>
        <c:marker>
          <c:symbol val="circle"/>
          <c:size val="5"/>
          <c:spPr>
            <a:solidFill>
              <a:schemeClr val="accent2"/>
            </a:solidFill>
            <a:ln w="9525">
              <a:solidFill>
                <a:schemeClr val="accent2"/>
              </a:solidFill>
            </a:ln>
            <a:effectLst/>
          </c:spPr>
        </c:marker>
      </c:pivotFmt>
      <c:pivotFmt>
        <c:idx val="5"/>
        <c:spPr>
          <a:ln w="28575" cap="rnd">
            <a:solidFill>
              <a:schemeClr val="accent2"/>
            </a:solidFill>
            <a:round/>
          </a:ln>
          <a:effectLst/>
        </c:spPr>
        <c:marker>
          <c:symbol val="circle"/>
          <c:size val="5"/>
          <c:spPr>
            <a:solidFill>
              <a:schemeClr val="accent2"/>
            </a:solidFill>
            <a:ln w="9525">
              <a:solidFill>
                <a:schemeClr val="accent2"/>
              </a:solidFill>
            </a:ln>
            <a:effectLst/>
          </c:spPr>
        </c:marker>
      </c:pivotFmt>
      <c:pivotFmt>
        <c:idx val="6"/>
        <c:spPr>
          <a:ln w="28575" cap="rnd">
            <a:solidFill>
              <a:schemeClr val="accent2"/>
            </a:solidFill>
            <a:round/>
          </a:ln>
          <a:effectLst/>
        </c:spPr>
        <c:marker>
          <c:symbol val="circle"/>
          <c:size val="5"/>
          <c:spPr>
            <a:solidFill>
              <a:schemeClr val="accent2"/>
            </a:solidFill>
            <a:ln w="9525">
              <a:solidFill>
                <a:schemeClr val="accent2"/>
              </a:solidFill>
            </a:ln>
            <a:effectLst/>
          </c:spPr>
        </c:marker>
      </c:pivotFmt>
      <c:pivotFmt>
        <c:idx val="7"/>
        <c:spPr>
          <a:ln w="28575" cap="rnd">
            <a:solidFill>
              <a:schemeClr val="accent2"/>
            </a:solidFill>
            <a:round/>
          </a:ln>
          <a:effectLst/>
        </c:spPr>
        <c:marker>
          <c:symbol val="circle"/>
          <c:size val="5"/>
          <c:spPr>
            <a:solidFill>
              <a:schemeClr val="accent2"/>
            </a:solidFill>
            <a:ln w="9525">
              <a:solidFill>
                <a:schemeClr val="accent2"/>
              </a:solidFill>
            </a:ln>
            <a:effectLst/>
          </c:spPr>
        </c:marker>
      </c:pivotFmt>
      <c:pivotFmt>
        <c:idx val="8"/>
        <c:spPr>
          <a:ln w="28575" cap="rnd">
            <a:solidFill>
              <a:schemeClr val="accent2"/>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pivots!$B$73</c:f>
              <c:strCache>
                <c:ptCount val="1"/>
                <c:pt idx="0">
                  <c:v>Total</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Pt>
            <c:idx val="1"/>
            <c:marker>
              <c:symbol val="circle"/>
              <c:size val="5"/>
              <c:spPr>
                <a:solidFill>
                  <a:schemeClr val="accent2"/>
                </a:solidFill>
                <a:ln w="9525">
                  <a:solidFill>
                    <a:schemeClr val="accent2"/>
                  </a:solidFill>
                </a:ln>
                <a:effectLst/>
              </c:spPr>
            </c:marker>
            <c:bubble3D val="0"/>
            <c:spPr>
              <a:ln w="28575" cap="rnd">
                <a:solidFill>
                  <a:schemeClr val="accent2"/>
                </a:solidFill>
                <a:round/>
              </a:ln>
              <a:effectLst/>
            </c:spPr>
          </c:dPt>
          <c:dPt>
            <c:idx val="2"/>
            <c:marker>
              <c:symbol val="circle"/>
              <c:size val="5"/>
              <c:spPr>
                <a:solidFill>
                  <a:schemeClr val="accent2"/>
                </a:solidFill>
                <a:ln w="9525">
                  <a:solidFill>
                    <a:schemeClr val="accent2"/>
                  </a:solidFill>
                </a:ln>
                <a:effectLst/>
              </c:spPr>
            </c:marker>
            <c:bubble3D val="0"/>
            <c:spPr>
              <a:ln w="28575" cap="rnd">
                <a:solidFill>
                  <a:schemeClr val="accent2"/>
                </a:solidFill>
                <a:round/>
              </a:ln>
              <a:effectLst/>
            </c:spPr>
          </c:dPt>
          <c:dPt>
            <c:idx val="3"/>
            <c:marker>
              <c:symbol val="circle"/>
              <c:size val="5"/>
              <c:spPr>
                <a:solidFill>
                  <a:schemeClr val="accent2"/>
                </a:solidFill>
                <a:ln w="9525">
                  <a:solidFill>
                    <a:schemeClr val="accent2"/>
                  </a:solidFill>
                </a:ln>
                <a:effectLst/>
              </c:spPr>
            </c:marker>
            <c:bubble3D val="0"/>
            <c:spPr>
              <a:ln w="28575" cap="rnd">
                <a:solidFill>
                  <a:schemeClr val="accent2"/>
                </a:solidFill>
                <a:round/>
              </a:ln>
              <a:effectLst/>
            </c:spPr>
          </c:dPt>
          <c:dPt>
            <c:idx val="4"/>
            <c:marker>
              <c:symbol val="circle"/>
              <c:size val="5"/>
              <c:spPr>
                <a:solidFill>
                  <a:schemeClr val="accent2"/>
                </a:solidFill>
                <a:ln w="9525">
                  <a:solidFill>
                    <a:schemeClr val="accent2"/>
                  </a:solidFill>
                </a:ln>
                <a:effectLst/>
              </c:spPr>
            </c:marker>
            <c:bubble3D val="0"/>
            <c:spPr>
              <a:ln w="28575" cap="rnd">
                <a:solidFill>
                  <a:schemeClr val="accent2"/>
                </a:solidFill>
                <a:round/>
              </a:ln>
              <a:effectLst/>
            </c:spPr>
          </c:dPt>
          <c:dPt>
            <c:idx val="5"/>
            <c:marker>
              <c:symbol val="circle"/>
              <c:size val="5"/>
              <c:spPr>
                <a:solidFill>
                  <a:schemeClr val="accent2"/>
                </a:solidFill>
                <a:ln w="9525">
                  <a:solidFill>
                    <a:schemeClr val="accent2"/>
                  </a:solidFill>
                </a:ln>
                <a:effectLst/>
              </c:spPr>
            </c:marker>
            <c:bubble3D val="0"/>
            <c:spPr>
              <a:ln w="28575" cap="rnd">
                <a:solidFill>
                  <a:schemeClr val="accent2"/>
                </a:solidFill>
                <a:round/>
              </a:ln>
              <a:effectLst/>
            </c:spPr>
          </c:dPt>
          <c:dPt>
            <c:idx val="6"/>
            <c:marker>
              <c:symbol val="circle"/>
              <c:size val="5"/>
              <c:spPr>
                <a:solidFill>
                  <a:schemeClr val="accent2"/>
                </a:solidFill>
                <a:ln w="9525">
                  <a:solidFill>
                    <a:schemeClr val="accent2"/>
                  </a:solidFill>
                </a:ln>
                <a:effectLst/>
              </c:spPr>
            </c:marker>
            <c:bubble3D val="0"/>
            <c:spPr>
              <a:ln w="28575" cap="rnd">
                <a:solidFill>
                  <a:schemeClr val="accent2"/>
                </a:solidFill>
                <a:round/>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pivots!$A$74:$A$81</c:f>
              <c:strCache>
                <c:ptCount val="7"/>
                <c:pt idx="0">
                  <c:v>Monday</c:v>
                </c:pt>
                <c:pt idx="1">
                  <c:v>Tuesday</c:v>
                </c:pt>
                <c:pt idx="2">
                  <c:v>Wednesday</c:v>
                </c:pt>
                <c:pt idx="3">
                  <c:v>Thursday</c:v>
                </c:pt>
                <c:pt idx="4">
                  <c:v>Friday</c:v>
                </c:pt>
                <c:pt idx="5">
                  <c:v>Saturday</c:v>
                </c:pt>
                <c:pt idx="6">
                  <c:v>Sunday</c:v>
                </c:pt>
              </c:strCache>
            </c:strRef>
          </c:cat>
          <c:val>
            <c:numRef>
              <c:f>pivots!$B$74:$B$81</c:f>
              <c:numCache>
                <c:formatCode>"₹"\ #,##0.00</c:formatCode>
                <c:ptCount val="7"/>
                <c:pt idx="0">
                  <c:v>3882.5</c:v>
                </c:pt>
                <c:pt idx="1">
                  <c:v>2668.5</c:v>
                </c:pt>
                <c:pt idx="2">
                  <c:v>3267.5</c:v>
                </c:pt>
                <c:pt idx="3">
                  <c:v>3189</c:v>
                </c:pt>
                <c:pt idx="4">
                  <c:v>3544</c:v>
                </c:pt>
                <c:pt idx="5">
                  <c:v>3649.5</c:v>
                </c:pt>
                <c:pt idx="6">
                  <c:v>3681.5</c:v>
                </c:pt>
              </c:numCache>
            </c:numRef>
          </c:val>
          <c:smooth val="0"/>
        </c:ser>
        <c:dLbls>
          <c:showLegendKey val="0"/>
          <c:showVal val="0"/>
          <c:showCatName val="0"/>
          <c:showSerName val="0"/>
          <c:showPercent val="0"/>
          <c:showBubbleSize val="0"/>
        </c:dLbls>
        <c:marker val="1"/>
        <c:smooth val="0"/>
        <c:axId val="-117482336"/>
        <c:axId val="-117476352"/>
      </c:lineChart>
      <c:catAx>
        <c:axId val="-117482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rtl="0">
              <a:defRPr lang="en-IN" sz="1050" b="1" i="0" u="none" strike="noStrike" kern="1200" spc="0" baseline="0">
                <a:solidFill>
                  <a:sysClr val="windowText" lastClr="000000">
                    <a:lumMod val="65000"/>
                    <a:lumOff val="35000"/>
                  </a:sysClr>
                </a:solidFill>
                <a:latin typeface="Times New Roman" panose="02020603050405020304" pitchFamily="18" charset="0"/>
                <a:ea typeface="+mn-ea"/>
                <a:cs typeface="Times New Roman" panose="02020603050405020304" pitchFamily="18" charset="0"/>
              </a:defRPr>
            </a:pPr>
            <a:endParaRPr lang="en-US"/>
          </a:p>
        </c:txPr>
        <c:crossAx val="-117476352"/>
        <c:crosses val="autoZero"/>
        <c:auto val="1"/>
        <c:lblAlgn val="ctr"/>
        <c:lblOffset val="100"/>
        <c:noMultiLvlLbl val="0"/>
      </c:catAx>
      <c:valAx>
        <c:axId val="-117476352"/>
        <c:scaling>
          <c:orientation val="minMax"/>
        </c:scaling>
        <c:delete val="1"/>
        <c:axPos val="l"/>
        <c:numFmt formatCode="&quot;₹&quot;\ #,##0.00" sourceLinked="1"/>
        <c:majorTickMark val="none"/>
        <c:minorTickMark val="none"/>
        <c:tickLblPos val="nextTo"/>
        <c:crossAx val="-117482336"/>
        <c:crosses val="autoZero"/>
        <c:crossBetween val="between"/>
      </c:valAx>
      <c:spPr>
        <a:noFill/>
        <a:ln>
          <a:noFill/>
        </a:ln>
        <a:effectLst/>
      </c:spPr>
    </c:plotArea>
    <c:plotVisOnly val="1"/>
    <c:dispBlanksAs val="gap"/>
    <c:showDLblsOverMax val="0"/>
  </c:chart>
  <c:spPr>
    <a:noFill/>
    <a:ln w="9525" cap="flat" cmpd="sng" algn="ctr">
      <a:solidFill>
        <a:schemeClr val="accent2">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[shruti_jagtap_mcdonalds_sales_dashboard.xlsx]pivots!PivotTable11</c:name>
    <c:fmtId val="16"/>
  </c:pivotSource>
  <c:chart>
    <c:title>
      <c:tx>
        <c:rich>
          <a:bodyPr rot="0" spcFirstLastPara="1" vertOverflow="ellipsis" vert="horz" wrap="square" anchor="ctr" anchorCtr="1"/>
          <a:lstStyle/>
          <a:p>
            <a:pPr algn="ctr" rtl="0">
              <a:defRPr lang="en-IN" sz="1400" b="1" i="0" u="none" strike="noStrike" kern="1200" spc="0" baseline="0">
                <a:solidFill>
                  <a:sysClr val="windowText" lastClr="000000">
                    <a:lumMod val="65000"/>
                    <a:lumOff val="35000"/>
                  </a:sysClr>
                </a:solidFill>
                <a:latin typeface="Times New Roman" panose="02020603050405020304" pitchFamily="18" charset="0"/>
                <a:ea typeface="+mn-ea"/>
                <a:cs typeface="Times New Roman" panose="02020603050405020304" pitchFamily="18" charset="0"/>
              </a:defRPr>
            </a:pPr>
            <a:r>
              <a:rPr lang="en-IN" sz="1400" b="1" i="0" u="none" strike="noStrike" kern="1200" spc="0" baseline="0">
                <a:solidFill>
                  <a:sysClr val="windowText" lastClr="000000">
                    <a:lumMod val="65000"/>
                    <a:lumOff val="35000"/>
                  </a:sysClr>
                </a:solidFill>
                <a:latin typeface="Times New Roman" panose="02020603050405020304" pitchFamily="18" charset="0"/>
                <a:ea typeface="+mn-ea"/>
                <a:cs typeface="Times New Roman" panose="02020603050405020304" pitchFamily="18" charset="0"/>
              </a:rPr>
              <a:t>Revenue of Category over Month</a:t>
            </a:r>
          </a:p>
        </c:rich>
      </c:tx>
      <c:layout/>
      <c:overlay val="0"/>
      <c:spPr>
        <a:noFill/>
        <a:ln>
          <a:noFill/>
        </a:ln>
        <a:effectLst/>
      </c:spPr>
      <c:txPr>
        <a:bodyPr rot="0" spcFirstLastPara="1" vertOverflow="ellipsis" vert="horz" wrap="square" anchor="ctr" anchorCtr="1"/>
        <a:lstStyle/>
        <a:p>
          <a:pPr algn="ctr" rtl="0">
            <a:defRPr lang="en-IN" sz="1400" b="1" i="0" u="none" strike="noStrike" kern="1200" spc="0" baseline="0">
              <a:solidFill>
                <a:sysClr val="windowText" lastClr="000000">
                  <a:lumMod val="65000"/>
                  <a:lumOff val="35000"/>
                </a:sysClr>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chemeClr val="accent2"/>
          </a:solidFill>
          <a:ln>
            <a:noFill/>
          </a:ln>
          <a:effectLst/>
        </c:spPr>
        <c:marker>
          <c:symbol val="none"/>
        </c:marker>
      </c:pivotFmt>
      <c:pivotFmt>
        <c:idx val="1"/>
        <c:spPr>
          <a:solidFill>
            <a:schemeClr val="accent2"/>
          </a:solidFill>
          <a:ln>
            <a:noFill/>
          </a:ln>
          <a:effectLst/>
        </c:spPr>
        <c:marker>
          <c:symbol val="none"/>
        </c:marker>
      </c:pivotFmt>
      <c:pivotFmt>
        <c:idx val="2"/>
        <c:spPr>
          <a:solidFill>
            <a:schemeClr val="accent2"/>
          </a:solidFill>
          <a:ln>
            <a:noFill/>
          </a:ln>
          <a:effectLst/>
        </c:spPr>
        <c:marker>
          <c:symbol val="none"/>
        </c:marker>
      </c:pivotFmt>
      <c:pivotFmt>
        <c:idx val="3"/>
        <c:spPr>
          <a:solidFill>
            <a:schemeClr val="accent2"/>
          </a:solidFill>
          <a:ln>
            <a:noFill/>
          </a:ln>
          <a:effectLst/>
        </c:spPr>
        <c:marker>
          <c:symbol val="none"/>
        </c:marker>
      </c:pivotFmt>
      <c:pivotFmt>
        <c:idx val="4"/>
        <c:spPr>
          <a:solidFill>
            <a:schemeClr val="accent2"/>
          </a:solidFill>
          <a:ln>
            <a:noFill/>
          </a:ln>
          <a:effectLst/>
        </c:spPr>
        <c:marker>
          <c:symbol val="none"/>
        </c:marker>
      </c:pivotFmt>
      <c:pivotFmt>
        <c:idx val="5"/>
        <c:spPr>
          <a:solidFill>
            <a:schemeClr val="accent2"/>
          </a:solidFill>
          <a:ln>
            <a:noFill/>
          </a:ln>
          <a:effectLst/>
        </c:spPr>
        <c:marker>
          <c:symbol val="none"/>
        </c:marker>
      </c:pivotFmt>
      <c:pivotFmt>
        <c:idx val="6"/>
        <c:spPr>
          <a:solidFill>
            <a:schemeClr val="accent2"/>
          </a:solidFill>
          <a:ln>
            <a:noFill/>
          </a:ln>
          <a:effectLst/>
        </c:spPr>
        <c:marker>
          <c:symbol val="none"/>
        </c:marker>
      </c:pivotFmt>
      <c:pivotFmt>
        <c:idx val="7"/>
        <c:spPr>
          <a:solidFill>
            <a:schemeClr val="accent2"/>
          </a:solidFill>
          <a:ln>
            <a:noFill/>
          </a:ln>
          <a:effectLst/>
        </c:spPr>
        <c:marker>
          <c:symbol val="none"/>
        </c:marker>
      </c:pivotFmt>
      <c:pivotFmt>
        <c:idx val="8"/>
        <c:spPr>
          <a:solidFill>
            <a:schemeClr val="accent2"/>
          </a:solidFill>
          <a:ln>
            <a:noFill/>
          </a:ln>
          <a:effectLst/>
        </c:spPr>
        <c:marker>
          <c:symbol val="none"/>
        </c:marker>
      </c:pivotFmt>
      <c:pivotFmt>
        <c:idx val="9"/>
        <c:spPr>
          <a:solidFill>
            <a:schemeClr val="accent2"/>
          </a:solidFill>
          <a:ln>
            <a:noFill/>
          </a:ln>
          <a:effectLst/>
        </c:spPr>
        <c:marker>
          <c:symbol val="none"/>
        </c:marker>
      </c:pivotFmt>
      <c:pivotFmt>
        <c:idx val="10"/>
        <c:spPr>
          <a:solidFill>
            <a:schemeClr val="accent2"/>
          </a:solidFill>
          <a:ln>
            <a:noFill/>
          </a:ln>
          <a:effectLst/>
        </c:spPr>
        <c:marker>
          <c:symbol val="none"/>
        </c:marker>
      </c:pivotFmt>
      <c:pivotFmt>
        <c:idx val="11"/>
        <c:spPr>
          <a:solidFill>
            <a:schemeClr val="accent2"/>
          </a:solidFill>
          <a:ln>
            <a:noFill/>
          </a:ln>
          <a:effectLst/>
        </c:spPr>
        <c:marker>
          <c:symbol val="none"/>
        </c:marker>
      </c:pivotFmt>
      <c:pivotFmt>
        <c:idx val="12"/>
        <c:spPr>
          <a:solidFill>
            <a:schemeClr val="accent2"/>
          </a:solidFill>
          <a:ln>
            <a:noFill/>
          </a:ln>
          <a:effectLst/>
        </c:spPr>
        <c:marker>
          <c:symbol val="none"/>
        </c:marker>
      </c:pivotFmt>
      <c:pivotFmt>
        <c:idx val="13"/>
        <c:spPr>
          <a:solidFill>
            <a:schemeClr val="accent2"/>
          </a:solidFill>
          <a:ln>
            <a:noFill/>
          </a:ln>
          <a:effectLst/>
        </c:spPr>
        <c:marker>
          <c:symbol val="none"/>
        </c:marker>
      </c:pivotFmt>
      <c:pivotFmt>
        <c:idx val="14"/>
        <c:spPr>
          <a:solidFill>
            <a:schemeClr val="accent2"/>
          </a:solidFill>
          <a:ln>
            <a:noFill/>
          </a:ln>
          <a:effectLst/>
        </c:spPr>
        <c:marker>
          <c:symbol val="none"/>
        </c:marker>
      </c:pivotFmt>
      <c:pivotFmt>
        <c:idx val="15"/>
        <c:spPr>
          <a:solidFill>
            <a:schemeClr val="accent2"/>
          </a:solidFill>
          <a:ln>
            <a:noFill/>
          </a:ln>
          <a:effectLst/>
        </c:spPr>
        <c:marker>
          <c:symbol val="none"/>
        </c:marker>
      </c:pivotFmt>
      <c:pivotFmt>
        <c:idx val="16"/>
        <c:spPr>
          <a:solidFill>
            <a:schemeClr val="accent2"/>
          </a:solidFill>
          <a:ln>
            <a:noFill/>
          </a:ln>
          <a:effectLst/>
        </c:spPr>
        <c:marker>
          <c:symbol val="none"/>
        </c:marker>
      </c:pivotFmt>
      <c:pivotFmt>
        <c:idx val="17"/>
        <c:spPr>
          <a:solidFill>
            <a:schemeClr val="accent2"/>
          </a:solidFill>
          <a:ln>
            <a:noFill/>
          </a:ln>
          <a:effectLst/>
        </c:spPr>
        <c:marker>
          <c:symbol val="none"/>
        </c:marker>
      </c:pivotFmt>
      <c:pivotFmt>
        <c:idx val="18"/>
        <c:spPr>
          <a:solidFill>
            <a:schemeClr val="accent2"/>
          </a:solidFill>
          <a:ln>
            <a:noFill/>
          </a:ln>
          <a:effectLst/>
        </c:spPr>
        <c:marker>
          <c:symbol val="none"/>
        </c:marker>
      </c:pivotFmt>
      <c:pivotFmt>
        <c:idx val="19"/>
        <c:spPr>
          <a:solidFill>
            <a:schemeClr val="accent2"/>
          </a:solidFill>
          <a:ln>
            <a:noFill/>
          </a:ln>
          <a:effectLst/>
        </c:spPr>
        <c:marker>
          <c:symbol val="none"/>
        </c:marker>
      </c:pivotFmt>
      <c:pivotFmt>
        <c:idx val="20"/>
        <c:spPr>
          <a:solidFill>
            <a:schemeClr val="accent2"/>
          </a:solidFill>
          <a:ln>
            <a:noFill/>
          </a:ln>
          <a:effectLst/>
        </c:spPr>
        <c:marker>
          <c:symbol val="none"/>
        </c:marker>
      </c:pivotFmt>
      <c:pivotFmt>
        <c:idx val="21"/>
        <c:spPr>
          <a:solidFill>
            <a:schemeClr val="accent2"/>
          </a:solidFill>
          <a:ln>
            <a:noFill/>
          </a:ln>
          <a:effectLst/>
        </c:spPr>
        <c:marker>
          <c:symbol val="none"/>
        </c:marker>
      </c:pivotFmt>
      <c:pivotFmt>
        <c:idx val="22"/>
        <c:spPr>
          <a:solidFill>
            <a:schemeClr val="accent2"/>
          </a:solidFill>
          <a:ln>
            <a:noFill/>
          </a:ln>
          <a:effectLst/>
        </c:spPr>
        <c:marker>
          <c:symbol val="none"/>
        </c:marker>
      </c:pivotFmt>
      <c:pivotFmt>
        <c:idx val="23"/>
        <c:spPr>
          <a:solidFill>
            <a:schemeClr val="accent2"/>
          </a:solidFill>
          <a:ln>
            <a:noFill/>
          </a:ln>
          <a:effectLst/>
        </c:spPr>
        <c:marker>
          <c:symbol val="none"/>
        </c:marker>
      </c:pivotFmt>
      <c:pivotFmt>
        <c:idx val="24"/>
        <c:spPr>
          <a:solidFill>
            <a:schemeClr val="accent2"/>
          </a:solidFill>
          <a:ln>
            <a:noFill/>
          </a:ln>
          <a:effectLst/>
        </c:spPr>
        <c:marker>
          <c:symbol val="none"/>
        </c:marker>
      </c:pivotFmt>
      <c:pivotFmt>
        <c:idx val="25"/>
        <c:spPr>
          <a:solidFill>
            <a:schemeClr val="accent2"/>
          </a:solidFill>
          <a:ln>
            <a:noFill/>
          </a:ln>
          <a:effectLst/>
        </c:spPr>
        <c:marker>
          <c:symbol val="none"/>
        </c:marker>
      </c:pivotFmt>
      <c:pivotFmt>
        <c:idx val="26"/>
        <c:spPr>
          <a:solidFill>
            <a:schemeClr val="accent2"/>
          </a:solidFill>
          <a:ln>
            <a:noFill/>
          </a:ln>
          <a:effectLst/>
        </c:spPr>
        <c:marker>
          <c:symbol val="none"/>
        </c:marker>
      </c:pivotFmt>
      <c:pivotFmt>
        <c:idx val="27"/>
        <c:spPr>
          <a:solidFill>
            <a:schemeClr val="accent2"/>
          </a:solidFill>
          <a:ln>
            <a:noFill/>
          </a:ln>
          <a:effectLst/>
        </c:spPr>
        <c:marker>
          <c:symbol val="none"/>
        </c:marker>
      </c:pivotFmt>
      <c:pivotFmt>
        <c:idx val="28"/>
        <c:spPr>
          <a:solidFill>
            <a:schemeClr val="accent2"/>
          </a:solidFill>
          <a:ln>
            <a:noFill/>
          </a:ln>
          <a:effectLst/>
        </c:spPr>
        <c:marker>
          <c:symbol val="none"/>
        </c:marker>
      </c:pivotFmt>
      <c:pivotFmt>
        <c:idx val="29"/>
        <c:spPr>
          <a:solidFill>
            <a:schemeClr val="accent2"/>
          </a:solidFill>
          <a:ln>
            <a:noFill/>
          </a:ln>
          <a:effectLst/>
        </c:spPr>
        <c:marker>
          <c:symbol val="none"/>
        </c:marker>
      </c:pivotFmt>
    </c:pivotFmts>
    <c:plotArea>
      <c:layout/>
      <c:barChart>
        <c:barDir val="col"/>
        <c:grouping val="stacked"/>
        <c:varyColors val="0"/>
        <c:ser>
          <c:idx val="0"/>
          <c:order val="0"/>
          <c:tx>
            <c:strRef>
              <c:f>pivots!$E$48:$E$49</c:f>
              <c:strCache>
                <c:ptCount val="1"/>
                <c:pt idx="0">
                  <c:v>Breakfast</c:v>
                </c:pt>
              </c:strCache>
            </c:strRef>
          </c:tx>
          <c:spPr>
            <a:solidFill>
              <a:schemeClr val="accent2">
                <a:shade val="42000"/>
              </a:schemeClr>
            </a:solidFill>
            <a:ln>
              <a:noFill/>
            </a:ln>
            <a:effectLst/>
          </c:spPr>
          <c:invertIfNegative val="0"/>
          <c:cat>
            <c:strRef>
              <c:f>pivots!$D$50:$D$53</c:f>
              <c:strCache>
                <c:ptCount val="3"/>
                <c:pt idx="0">
                  <c:v>January</c:v>
                </c:pt>
                <c:pt idx="1">
                  <c:v>February</c:v>
                </c:pt>
                <c:pt idx="2">
                  <c:v>March</c:v>
                </c:pt>
              </c:strCache>
            </c:strRef>
          </c:cat>
          <c:val>
            <c:numRef>
              <c:f>pivots!$E$50:$E$53</c:f>
              <c:numCache>
                <c:formatCode>"₹"\ #,##0.00</c:formatCode>
                <c:ptCount val="3"/>
                <c:pt idx="0">
                  <c:v>743</c:v>
                </c:pt>
                <c:pt idx="1">
                  <c:v>891.5</c:v>
                </c:pt>
                <c:pt idx="2">
                  <c:v>818.5</c:v>
                </c:pt>
              </c:numCache>
            </c:numRef>
          </c:val>
        </c:ser>
        <c:ser>
          <c:idx val="1"/>
          <c:order val="1"/>
          <c:tx>
            <c:strRef>
              <c:f>pivots!$F$48:$F$49</c:f>
              <c:strCache>
                <c:ptCount val="1"/>
                <c:pt idx="0">
                  <c:v>Burger</c:v>
                </c:pt>
              </c:strCache>
            </c:strRef>
          </c:tx>
          <c:spPr>
            <a:solidFill>
              <a:schemeClr val="accent2">
                <a:shade val="55000"/>
              </a:schemeClr>
            </a:solidFill>
            <a:ln>
              <a:noFill/>
            </a:ln>
            <a:effectLst/>
          </c:spPr>
          <c:invertIfNegative val="0"/>
          <c:cat>
            <c:strRef>
              <c:f>pivots!$D$50:$D$53</c:f>
              <c:strCache>
                <c:ptCount val="3"/>
                <c:pt idx="0">
                  <c:v>January</c:v>
                </c:pt>
                <c:pt idx="1">
                  <c:v>February</c:v>
                </c:pt>
                <c:pt idx="2">
                  <c:v>March</c:v>
                </c:pt>
              </c:strCache>
            </c:strRef>
          </c:cat>
          <c:val>
            <c:numRef>
              <c:f>pivots!$F$50:$F$53</c:f>
              <c:numCache>
                <c:formatCode>"₹"\ #,##0.00</c:formatCode>
                <c:ptCount val="3"/>
                <c:pt idx="0">
                  <c:v>1078</c:v>
                </c:pt>
                <c:pt idx="1">
                  <c:v>1052</c:v>
                </c:pt>
                <c:pt idx="2">
                  <c:v>1419</c:v>
                </c:pt>
              </c:numCache>
            </c:numRef>
          </c:val>
        </c:ser>
        <c:ser>
          <c:idx val="2"/>
          <c:order val="2"/>
          <c:tx>
            <c:strRef>
              <c:f>pivots!$G$48:$G$49</c:f>
              <c:strCache>
                <c:ptCount val="1"/>
                <c:pt idx="0">
                  <c:v>Chicken</c:v>
                </c:pt>
              </c:strCache>
            </c:strRef>
          </c:tx>
          <c:spPr>
            <a:solidFill>
              <a:schemeClr val="accent2">
                <a:shade val="68000"/>
              </a:schemeClr>
            </a:solidFill>
            <a:ln>
              <a:noFill/>
            </a:ln>
            <a:effectLst/>
          </c:spPr>
          <c:invertIfNegative val="0"/>
          <c:cat>
            <c:strRef>
              <c:f>pivots!$D$50:$D$53</c:f>
              <c:strCache>
                <c:ptCount val="3"/>
                <c:pt idx="0">
                  <c:v>January</c:v>
                </c:pt>
                <c:pt idx="1">
                  <c:v>February</c:v>
                </c:pt>
                <c:pt idx="2">
                  <c:v>March</c:v>
                </c:pt>
              </c:strCache>
            </c:strRef>
          </c:cat>
          <c:val>
            <c:numRef>
              <c:f>pivots!$G$50:$G$53</c:f>
              <c:numCache>
                <c:formatCode>"₹"\ #,##0.00</c:formatCode>
                <c:ptCount val="3"/>
                <c:pt idx="0">
                  <c:v>1062</c:v>
                </c:pt>
                <c:pt idx="1">
                  <c:v>1104.5</c:v>
                </c:pt>
                <c:pt idx="2">
                  <c:v>1019.5</c:v>
                </c:pt>
              </c:numCache>
            </c:numRef>
          </c:val>
        </c:ser>
        <c:ser>
          <c:idx val="3"/>
          <c:order val="3"/>
          <c:tx>
            <c:strRef>
              <c:f>pivots!$H$48:$H$49</c:f>
              <c:strCache>
                <c:ptCount val="1"/>
                <c:pt idx="0">
                  <c:v>Fries</c:v>
                </c:pt>
              </c:strCache>
            </c:strRef>
          </c:tx>
          <c:spPr>
            <a:solidFill>
              <a:schemeClr val="accent2">
                <a:shade val="80000"/>
              </a:schemeClr>
            </a:solidFill>
            <a:ln>
              <a:noFill/>
            </a:ln>
            <a:effectLst/>
          </c:spPr>
          <c:invertIfNegative val="0"/>
          <c:cat>
            <c:strRef>
              <c:f>pivots!$D$50:$D$53</c:f>
              <c:strCache>
                <c:ptCount val="3"/>
                <c:pt idx="0">
                  <c:v>January</c:v>
                </c:pt>
                <c:pt idx="1">
                  <c:v>February</c:v>
                </c:pt>
                <c:pt idx="2">
                  <c:v>March</c:v>
                </c:pt>
              </c:strCache>
            </c:strRef>
          </c:cat>
          <c:val>
            <c:numRef>
              <c:f>pivots!$H$50:$H$53</c:f>
              <c:numCache>
                <c:formatCode>"₹"\ #,##0.00</c:formatCode>
                <c:ptCount val="3"/>
                <c:pt idx="0">
                  <c:v>859.5</c:v>
                </c:pt>
                <c:pt idx="1">
                  <c:v>721</c:v>
                </c:pt>
                <c:pt idx="2">
                  <c:v>715</c:v>
                </c:pt>
              </c:numCache>
            </c:numRef>
          </c:val>
        </c:ser>
        <c:ser>
          <c:idx val="4"/>
          <c:order val="4"/>
          <c:tx>
            <c:strRef>
              <c:f>pivots!$I$48:$I$49</c:f>
              <c:strCache>
                <c:ptCount val="1"/>
                <c:pt idx="0">
                  <c:v>Pasta</c:v>
                </c:pt>
              </c:strCache>
            </c:strRef>
          </c:tx>
          <c:spPr>
            <a:solidFill>
              <a:schemeClr val="accent2">
                <a:shade val="93000"/>
              </a:schemeClr>
            </a:solidFill>
            <a:ln>
              <a:noFill/>
            </a:ln>
            <a:effectLst/>
          </c:spPr>
          <c:invertIfNegative val="0"/>
          <c:cat>
            <c:strRef>
              <c:f>pivots!$D$50:$D$53</c:f>
              <c:strCache>
                <c:ptCount val="3"/>
                <c:pt idx="0">
                  <c:v>January</c:v>
                </c:pt>
                <c:pt idx="1">
                  <c:v>February</c:v>
                </c:pt>
                <c:pt idx="2">
                  <c:v>March</c:v>
                </c:pt>
              </c:strCache>
            </c:strRef>
          </c:cat>
          <c:val>
            <c:numRef>
              <c:f>pivots!$I$50:$I$53</c:f>
              <c:numCache>
                <c:formatCode>"₹"\ #,##0.00</c:formatCode>
                <c:ptCount val="3"/>
                <c:pt idx="0">
                  <c:v>1058.5</c:v>
                </c:pt>
                <c:pt idx="1">
                  <c:v>786.5</c:v>
                </c:pt>
                <c:pt idx="2">
                  <c:v>1091</c:v>
                </c:pt>
              </c:numCache>
            </c:numRef>
          </c:val>
        </c:ser>
        <c:ser>
          <c:idx val="5"/>
          <c:order val="5"/>
          <c:tx>
            <c:strRef>
              <c:f>pivots!$J$48:$J$49</c:f>
              <c:strCache>
                <c:ptCount val="1"/>
                <c:pt idx="0">
                  <c:v>Salad</c:v>
                </c:pt>
              </c:strCache>
            </c:strRef>
          </c:tx>
          <c:spPr>
            <a:solidFill>
              <a:schemeClr val="accent2">
                <a:tint val="94000"/>
              </a:schemeClr>
            </a:solidFill>
            <a:ln>
              <a:noFill/>
            </a:ln>
            <a:effectLst/>
          </c:spPr>
          <c:invertIfNegative val="0"/>
          <c:cat>
            <c:strRef>
              <c:f>pivots!$D$50:$D$53</c:f>
              <c:strCache>
                <c:ptCount val="3"/>
                <c:pt idx="0">
                  <c:v>January</c:v>
                </c:pt>
                <c:pt idx="1">
                  <c:v>February</c:v>
                </c:pt>
                <c:pt idx="2">
                  <c:v>March</c:v>
                </c:pt>
              </c:strCache>
            </c:strRef>
          </c:cat>
          <c:val>
            <c:numRef>
              <c:f>pivots!$J$50:$J$53</c:f>
              <c:numCache>
                <c:formatCode>"₹"\ #,##0.00</c:formatCode>
                <c:ptCount val="3"/>
                <c:pt idx="0">
                  <c:v>563</c:v>
                </c:pt>
                <c:pt idx="1">
                  <c:v>392</c:v>
                </c:pt>
                <c:pt idx="2">
                  <c:v>441</c:v>
                </c:pt>
              </c:numCache>
            </c:numRef>
          </c:val>
        </c:ser>
        <c:ser>
          <c:idx val="6"/>
          <c:order val="6"/>
          <c:tx>
            <c:strRef>
              <c:f>pivots!$K$48:$K$49</c:f>
              <c:strCache>
                <c:ptCount val="1"/>
                <c:pt idx="0">
                  <c:v>Sandwich</c:v>
                </c:pt>
              </c:strCache>
            </c:strRef>
          </c:tx>
          <c:spPr>
            <a:solidFill>
              <a:schemeClr val="accent2">
                <a:tint val="81000"/>
              </a:schemeClr>
            </a:solidFill>
            <a:ln>
              <a:noFill/>
            </a:ln>
            <a:effectLst/>
          </c:spPr>
          <c:invertIfNegative val="0"/>
          <c:cat>
            <c:strRef>
              <c:f>pivots!$D$50:$D$53</c:f>
              <c:strCache>
                <c:ptCount val="3"/>
                <c:pt idx="0">
                  <c:v>January</c:v>
                </c:pt>
                <c:pt idx="1">
                  <c:v>February</c:v>
                </c:pt>
                <c:pt idx="2">
                  <c:v>March</c:v>
                </c:pt>
              </c:strCache>
            </c:strRef>
          </c:cat>
          <c:val>
            <c:numRef>
              <c:f>pivots!$K$50:$K$53</c:f>
              <c:numCache>
                <c:formatCode>"₹"\ #,##0.00</c:formatCode>
                <c:ptCount val="3"/>
                <c:pt idx="0">
                  <c:v>882</c:v>
                </c:pt>
                <c:pt idx="1">
                  <c:v>804.5</c:v>
                </c:pt>
                <c:pt idx="2">
                  <c:v>561</c:v>
                </c:pt>
              </c:numCache>
            </c:numRef>
          </c:val>
        </c:ser>
        <c:ser>
          <c:idx val="7"/>
          <c:order val="7"/>
          <c:tx>
            <c:strRef>
              <c:f>pivots!$L$48:$L$49</c:f>
              <c:strCache>
                <c:ptCount val="1"/>
                <c:pt idx="0">
                  <c:v>Shakes</c:v>
                </c:pt>
              </c:strCache>
            </c:strRef>
          </c:tx>
          <c:spPr>
            <a:solidFill>
              <a:schemeClr val="accent2">
                <a:tint val="69000"/>
              </a:schemeClr>
            </a:solidFill>
            <a:ln>
              <a:noFill/>
            </a:ln>
            <a:effectLst/>
          </c:spPr>
          <c:invertIfNegative val="0"/>
          <c:cat>
            <c:strRef>
              <c:f>pivots!$D$50:$D$53</c:f>
              <c:strCache>
                <c:ptCount val="3"/>
                <c:pt idx="0">
                  <c:v>January</c:v>
                </c:pt>
                <c:pt idx="1">
                  <c:v>February</c:v>
                </c:pt>
                <c:pt idx="2">
                  <c:v>March</c:v>
                </c:pt>
              </c:strCache>
            </c:strRef>
          </c:cat>
          <c:val>
            <c:numRef>
              <c:f>pivots!$L$50:$L$53</c:f>
              <c:numCache>
                <c:formatCode>"₹"\ #,##0.00</c:formatCode>
                <c:ptCount val="3"/>
                <c:pt idx="0">
                  <c:v>1026</c:v>
                </c:pt>
                <c:pt idx="1">
                  <c:v>942</c:v>
                </c:pt>
                <c:pt idx="2">
                  <c:v>612</c:v>
                </c:pt>
              </c:numCache>
            </c:numRef>
          </c:val>
        </c:ser>
        <c:ser>
          <c:idx val="8"/>
          <c:order val="8"/>
          <c:tx>
            <c:strRef>
              <c:f>pivots!$M$48:$M$49</c:f>
              <c:strCache>
                <c:ptCount val="1"/>
                <c:pt idx="0">
                  <c:v>Sides</c:v>
                </c:pt>
              </c:strCache>
            </c:strRef>
          </c:tx>
          <c:spPr>
            <a:solidFill>
              <a:schemeClr val="accent2">
                <a:tint val="56000"/>
              </a:schemeClr>
            </a:solidFill>
            <a:ln>
              <a:noFill/>
            </a:ln>
            <a:effectLst/>
          </c:spPr>
          <c:invertIfNegative val="0"/>
          <c:cat>
            <c:strRef>
              <c:f>pivots!$D$50:$D$53</c:f>
              <c:strCache>
                <c:ptCount val="3"/>
                <c:pt idx="0">
                  <c:v>January</c:v>
                </c:pt>
                <c:pt idx="1">
                  <c:v>February</c:v>
                </c:pt>
                <c:pt idx="2">
                  <c:v>March</c:v>
                </c:pt>
              </c:strCache>
            </c:strRef>
          </c:cat>
          <c:val>
            <c:numRef>
              <c:f>pivots!$M$50:$M$53</c:f>
              <c:numCache>
                <c:formatCode>"₹"\ #,##0.00</c:formatCode>
                <c:ptCount val="3"/>
                <c:pt idx="0">
                  <c:v>457</c:v>
                </c:pt>
                <c:pt idx="1">
                  <c:v>346</c:v>
                </c:pt>
                <c:pt idx="2">
                  <c:v>539.5</c:v>
                </c:pt>
              </c:numCache>
            </c:numRef>
          </c:val>
        </c:ser>
        <c:ser>
          <c:idx val="9"/>
          <c:order val="9"/>
          <c:tx>
            <c:strRef>
              <c:f>pivots!$N$48:$N$49</c:f>
              <c:strCache>
                <c:ptCount val="1"/>
                <c:pt idx="0">
                  <c:v>Wraps</c:v>
                </c:pt>
              </c:strCache>
            </c:strRef>
          </c:tx>
          <c:spPr>
            <a:solidFill>
              <a:schemeClr val="accent2">
                <a:tint val="43000"/>
              </a:schemeClr>
            </a:solidFill>
            <a:ln>
              <a:noFill/>
            </a:ln>
            <a:effectLst/>
          </c:spPr>
          <c:invertIfNegative val="0"/>
          <c:cat>
            <c:strRef>
              <c:f>pivots!$D$50:$D$53</c:f>
              <c:strCache>
                <c:ptCount val="3"/>
                <c:pt idx="0">
                  <c:v>January</c:v>
                </c:pt>
                <c:pt idx="1">
                  <c:v>February</c:v>
                </c:pt>
                <c:pt idx="2">
                  <c:v>March</c:v>
                </c:pt>
              </c:strCache>
            </c:strRef>
          </c:cat>
          <c:val>
            <c:numRef>
              <c:f>pivots!$N$50:$N$53</c:f>
              <c:numCache>
                <c:formatCode>"₹"\ #,##0.00</c:formatCode>
                <c:ptCount val="3"/>
                <c:pt idx="0">
                  <c:v>757.5</c:v>
                </c:pt>
                <c:pt idx="1">
                  <c:v>630.5</c:v>
                </c:pt>
                <c:pt idx="2">
                  <c:v>509</c:v>
                </c:pt>
              </c:numCache>
            </c:numRef>
          </c:val>
        </c:ser>
        <c:dLbls>
          <c:showLegendKey val="0"/>
          <c:showVal val="0"/>
          <c:showCatName val="0"/>
          <c:showSerName val="0"/>
          <c:showPercent val="0"/>
          <c:showBubbleSize val="0"/>
        </c:dLbls>
        <c:gapWidth val="150"/>
        <c:overlap val="100"/>
        <c:axId val="-117477440"/>
        <c:axId val="-117480704"/>
      </c:barChart>
      <c:catAx>
        <c:axId val="-1174774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rtl="0">
              <a:defRPr lang="en-IN" sz="1050" b="1" i="0" u="none" strike="noStrike" kern="1200" spc="0" baseline="0">
                <a:solidFill>
                  <a:sysClr val="windowText" lastClr="000000">
                    <a:lumMod val="65000"/>
                    <a:lumOff val="35000"/>
                  </a:sysClr>
                </a:solidFill>
                <a:latin typeface="Times New Roman" panose="02020603050405020304" pitchFamily="18" charset="0"/>
                <a:ea typeface="+mn-ea"/>
                <a:cs typeface="Times New Roman" panose="02020603050405020304" pitchFamily="18" charset="0"/>
              </a:defRPr>
            </a:pPr>
            <a:endParaRPr lang="en-US"/>
          </a:p>
        </c:txPr>
        <c:crossAx val="-117480704"/>
        <c:crosses val="autoZero"/>
        <c:auto val="1"/>
        <c:lblAlgn val="ctr"/>
        <c:lblOffset val="100"/>
        <c:noMultiLvlLbl val="0"/>
      </c:catAx>
      <c:valAx>
        <c:axId val="-117480704"/>
        <c:scaling>
          <c:orientation val="minMax"/>
        </c:scaling>
        <c:delete val="0"/>
        <c:axPos val="l"/>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477440"/>
        <c:crosses val="autoZero"/>
        <c:crossBetween val="between"/>
      </c:valAx>
      <c:spPr>
        <a:noFill/>
        <a:ln>
          <a:noFill/>
        </a:ln>
        <a:effectLst/>
      </c:spPr>
    </c:plotArea>
    <c:legend>
      <c:legendPos val="r"/>
      <c:layout>
        <c:manualLayout>
          <c:xMode val="edge"/>
          <c:yMode val="edge"/>
          <c:x val="0.80529800647643901"/>
          <c:y val="0.19904654938323388"/>
          <c:w val="0.12057417782141906"/>
          <c:h val="0.5457654811384693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solidFill>
        <a:schemeClr val="accent2">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5">
  <a:schemeClr val="accent2"/>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5">
  <a:schemeClr val="accent2"/>
</cs:colorStyle>
</file>

<file path=xl/charts/colors5.xml><?xml version="1.0" encoding="utf-8"?>
<cs:colorStyle xmlns:cs="http://schemas.microsoft.com/office/drawing/2012/chartStyle" xmlns:a="http://schemas.openxmlformats.org/drawingml/2006/main" meth="withinLinear" id="15">
  <a:schemeClr val="accent2"/>
</cs:colorStyle>
</file>

<file path=xl/charts/colors6.xml><?xml version="1.0" encoding="utf-8"?>
<cs:colorStyle xmlns:cs="http://schemas.microsoft.com/office/drawing/2012/chartStyle" xmlns:a="http://schemas.openxmlformats.org/drawingml/2006/main" meth="withinLinear" id="15">
  <a:schemeClr val="accent2"/>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7" Type="http://schemas.openxmlformats.org/officeDocument/2006/relationships/chart" Target="../charts/chart6.xml"/><Relationship Id="rId2" Type="http://schemas.openxmlformats.org/officeDocument/2006/relationships/chart" Target="../charts/chart1.xml"/><Relationship Id="rId1" Type="http://schemas.openxmlformats.org/officeDocument/2006/relationships/image" Target="../media/image1.png"/><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editAs="oneCell">
    <xdr:from>
      <xdr:col>14</xdr:col>
      <xdr:colOff>343575</xdr:colOff>
      <xdr:row>1</xdr:row>
      <xdr:rowOff>59532</xdr:rowOff>
    </xdr:from>
    <xdr:to>
      <xdr:col>15</xdr:col>
      <xdr:colOff>462643</xdr:colOff>
      <xdr:row>5</xdr:row>
      <xdr:rowOff>231322</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127611" y="250032"/>
          <a:ext cx="1588639" cy="1314790"/>
        </a:xfrm>
        <a:prstGeom prst="rect">
          <a:avLst/>
        </a:prstGeom>
      </xdr:spPr>
    </xdr:pic>
    <xdr:clientData/>
  </xdr:twoCellAnchor>
  <xdr:twoCellAnchor editAs="oneCell">
    <xdr:from>
      <xdr:col>14</xdr:col>
      <xdr:colOff>257214</xdr:colOff>
      <xdr:row>13</xdr:row>
      <xdr:rowOff>131155</xdr:rowOff>
    </xdr:from>
    <xdr:to>
      <xdr:col>15</xdr:col>
      <xdr:colOff>532947</xdr:colOff>
      <xdr:row>34</xdr:row>
      <xdr:rowOff>27214</xdr:rowOff>
    </xdr:to>
    <mc:AlternateContent xmlns:mc="http://schemas.openxmlformats.org/markup-compatibility/2006" xmlns:a14="http://schemas.microsoft.com/office/drawing/2010/main">
      <mc:Choice Requires="a14">
        <xdr:graphicFrame macro="">
          <xdr:nvGraphicFramePr>
            <xdr:cNvPr id="40" name="Category"/>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14150107" y="2798155"/>
              <a:ext cx="1745304" cy="38965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214499</xdr:colOff>
      <xdr:row>6</xdr:row>
      <xdr:rowOff>116983</xdr:rowOff>
    </xdr:from>
    <xdr:to>
      <xdr:col>15</xdr:col>
      <xdr:colOff>557851</xdr:colOff>
      <xdr:row>12</xdr:row>
      <xdr:rowOff>176893</xdr:rowOff>
    </xdr:to>
    <mc:AlternateContent xmlns:mc="http://schemas.openxmlformats.org/markup-compatibility/2006" xmlns:a14="http://schemas.microsoft.com/office/drawing/2010/main">
      <mc:Choice Requires="a14">
        <xdr:graphicFrame macro="">
          <xdr:nvGraphicFramePr>
            <xdr:cNvPr id="42" name="Month"/>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14107392" y="1450483"/>
              <a:ext cx="1812923" cy="120291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1573325</xdr:colOff>
      <xdr:row>3</xdr:row>
      <xdr:rowOff>103755</xdr:rowOff>
    </xdr:from>
    <xdr:to>
      <xdr:col>13</xdr:col>
      <xdr:colOff>2524124</xdr:colOff>
      <xdr:row>5</xdr:row>
      <xdr:rowOff>204107</xdr:rowOff>
    </xdr:to>
    <mc:AlternateContent xmlns:mc="http://schemas.openxmlformats.org/markup-compatibility/2006" xmlns:a14="http://schemas.microsoft.com/office/drawing/2010/main">
      <mc:Choice Requires="a14">
        <xdr:graphicFrame macro="">
          <xdr:nvGraphicFramePr>
            <xdr:cNvPr id="45" name="Hour 1"/>
            <xdr:cNvGraphicFramePr/>
          </xdr:nvGraphicFramePr>
          <xdr:xfrm>
            <a:off x="0" y="0"/>
            <a:ext cx="0" cy="0"/>
          </xdr:xfrm>
          <a:graphic>
            <a:graphicData uri="http://schemas.microsoft.com/office/drawing/2010/slicer">
              <sle:slicer xmlns:sle="http://schemas.microsoft.com/office/drawing/2010/slicer" name="Hour 1"/>
            </a:graphicData>
          </a:graphic>
        </xdr:graphicFrame>
      </mc:Choice>
      <mc:Fallback xmlns="">
        <xdr:sp macro="" textlink="">
          <xdr:nvSpPr>
            <xdr:cNvPr id="0" name=""/>
            <xdr:cNvSpPr>
              <a:spLocks noTextEdit="1"/>
            </xdr:cNvSpPr>
          </xdr:nvSpPr>
          <xdr:spPr>
            <a:xfrm>
              <a:off x="2797968" y="865755"/>
              <a:ext cx="11088120" cy="67185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115660</xdr:colOff>
      <xdr:row>6</xdr:row>
      <xdr:rowOff>68035</xdr:rowOff>
    </xdr:from>
    <xdr:to>
      <xdr:col>6</xdr:col>
      <xdr:colOff>31750</xdr:colOff>
      <xdr:row>20</xdr:row>
      <xdr:rowOff>15874</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114301</xdr:colOff>
      <xdr:row>6</xdr:row>
      <xdr:rowOff>82550</xdr:rowOff>
    </xdr:from>
    <xdr:to>
      <xdr:col>11</xdr:col>
      <xdr:colOff>609601</xdr:colOff>
      <xdr:row>20</xdr:row>
      <xdr:rowOff>19050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680358</xdr:colOff>
      <xdr:row>6</xdr:row>
      <xdr:rowOff>81643</xdr:rowOff>
    </xdr:from>
    <xdr:to>
      <xdr:col>14</xdr:col>
      <xdr:colOff>108858</xdr:colOff>
      <xdr:row>20</xdr:row>
      <xdr:rowOff>0</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650875</xdr:colOff>
      <xdr:row>20</xdr:row>
      <xdr:rowOff>127000</xdr:rowOff>
    </xdr:from>
    <xdr:to>
      <xdr:col>14</xdr:col>
      <xdr:colOff>95250</xdr:colOff>
      <xdr:row>34</xdr:row>
      <xdr:rowOff>127000</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81643</xdr:colOff>
      <xdr:row>20</xdr:row>
      <xdr:rowOff>108856</xdr:rowOff>
    </xdr:from>
    <xdr:to>
      <xdr:col>11</xdr:col>
      <xdr:colOff>557891</xdr:colOff>
      <xdr:row>34</xdr:row>
      <xdr:rowOff>95249</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81643</xdr:colOff>
      <xdr:row>20</xdr:row>
      <xdr:rowOff>81643</xdr:rowOff>
    </xdr:from>
    <xdr:to>
      <xdr:col>6</xdr:col>
      <xdr:colOff>13607</xdr:colOff>
      <xdr:row>34</xdr:row>
      <xdr:rowOff>108857</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144575</xdr:colOff>
      <xdr:row>0</xdr:row>
      <xdr:rowOff>107157</xdr:rowOff>
    </xdr:from>
    <xdr:to>
      <xdr:col>2</xdr:col>
      <xdr:colOff>1488280</xdr:colOff>
      <xdr:row>5</xdr:row>
      <xdr:rowOff>166687</xdr:rowOff>
    </xdr:to>
    <xdr:sp macro="" textlink="">
      <xdr:nvSpPr>
        <xdr:cNvPr id="3" name="Rounded Rectangle 2"/>
        <xdr:cNvSpPr/>
      </xdr:nvSpPr>
      <xdr:spPr>
        <a:xfrm>
          <a:off x="144575" y="107157"/>
          <a:ext cx="2558143" cy="1202530"/>
        </a:xfrm>
        <a:prstGeom prst="roundRect">
          <a:avLst>
            <a:gd name="adj" fmla="val 0"/>
          </a:avLst>
        </a:prstGeom>
        <a:solidFill>
          <a:srgbClr val="FF0000"/>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IN" sz="2400">
              <a:solidFill>
                <a:srgbClr val="FFFF00"/>
              </a:solidFill>
              <a:latin typeface="Times New Roman" panose="02020603050405020304" pitchFamily="18" charset="0"/>
              <a:cs typeface="Times New Roman" panose="02020603050405020304" pitchFamily="18" charset="0"/>
            </a:rPr>
            <a:t>McDonald's Quarter-1</a:t>
          </a:r>
          <a:r>
            <a:rPr lang="en-IN" sz="2400" baseline="0">
              <a:solidFill>
                <a:srgbClr val="FFFF00"/>
              </a:solidFill>
              <a:latin typeface="Times New Roman" panose="02020603050405020304" pitchFamily="18" charset="0"/>
              <a:cs typeface="Times New Roman" panose="02020603050405020304" pitchFamily="18" charset="0"/>
            </a:rPr>
            <a:t> Sales Report</a:t>
          </a:r>
          <a:endParaRPr lang="en-IN" sz="2400">
            <a:solidFill>
              <a:srgbClr val="FFFF00"/>
            </a:solidFill>
            <a:latin typeface="Times New Roman" panose="02020603050405020304" pitchFamily="18" charset="0"/>
            <a:cs typeface="Times New Roman" panose="02020603050405020304" pitchFamily="18" charset="0"/>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dmin" refreshedDate="45883.147466782408" createdVersion="5" refreshedVersion="5" minRefreshableVersion="3" recordCount="1200">
  <cacheSource type="worksheet">
    <worksheetSource name="Orders"/>
  </cacheSource>
  <cacheFields count="15">
    <cacheField name="OrderID" numFmtId="0">
      <sharedItems containsSemiMixedTypes="0" containsString="0" containsNumber="1" containsInteger="1" minValue="2001" maxValue="3200"/>
    </cacheField>
    <cacheField name="OrderDate" numFmtId="14">
      <sharedItems containsSemiMixedTypes="0" containsNonDate="0" containsDate="1" containsString="0" minDate="2025-01-01T00:00:00" maxDate="2025-04-01T00:00:00"/>
    </cacheField>
    <cacheField name="Hour" numFmtId="0">
      <sharedItems containsSemiMixedTypes="0" containsString="0" containsNumber="1" containsInteger="1" minValue="10" maxValue="23" count="14">
        <n v="19"/>
        <n v="18"/>
        <n v="14"/>
        <n v="21"/>
        <n v="16"/>
        <n v="15"/>
        <n v="22"/>
        <n v="13"/>
        <n v="12"/>
        <n v="20"/>
        <n v="10"/>
        <n v="17"/>
        <n v="11"/>
        <n v="23"/>
      </sharedItems>
    </cacheField>
    <cacheField name="ItemID" numFmtId="0">
      <sharedItems/>
    </cacheField>
    <cacheField name="Quantity" numFmtId="0">
      <sharedItems containsSemiMixedTypes="0" containsString="0" containsNumber="1" containsInteger="1" minValue="1" maxValue="5" count="5">
        <n v="2"/>
        <n v="4"/>
        <n v="1"/>
        <n v="3"/>
        <n v="5"/>
      </sharedItems>
    </cacheField>
    <cacheField name="Revenue" numFmtId="0">
      <sharedItems containsSemiMixedTypes="0" containsString="0" containsNumber="1" minValue="3.5" maxValue="50"/>
    </cacheField>
    <cacheField name="OrderPeriod" numFmtId="0">
      <sharedItems count="4">
        <s v="Evening"/>
        <s v="Afternoon"/>
        <s v="Night"/>
        <s v="Morning"/>
      </sharedItems>
    </cacheField>
    <cacheField name="TableID" numFmtId="0">
      <sharedItems containsSemiMixedTypes="0" containsString="0" containsNumber="1" containsInteger="1" minValue="1" maxValue="100"/>
    </cacheField>
    <cacheField name="Month" numFmtId="0">
      <sharedItems count="3">
        <s v="March"/>
        <s v="January"/>
        <s v="February"/>
      </sharedItems>
    </cacheField>
    <cacheField name="MonthNum" numFmtId="0">
      <sharedItems containsSemiMixedTypes="0" containsString="0" containsNumber="1" containsInteger="1" minValue="1" maxValue="3"/>
    </cacheField>
    <cacheField name="Weekday" numFmtId="0">
      <sharedItems count="7">
        <s v="Sunday"/>
        <s v="Monday"/>
        <s v="Thursday"/>
        <s v="Wednesday"/>
        <s v="Saturday"/>
        <s v="Friday"/>
        <s v="Tuesday"/>
      </sharedItems>
    </cacheField>
    <cacheField name="WeekdayNum" numFmtId="0">
      <sharedItems containsSemiMixedTypes="0" containsString="0" containsNumber="1" containsInteger="1" minValue="0" maxValue="6"/>
    </cacheField>
    <cacheField name="ItemName" numFmtId="0">
      <sharedItems count="25">
        <s v="Strawberry Shake"/>
        <s v="Egg McMuffin"/>
        <s v="Medium Fries"/>
        <s v="Big Mac"/>
        <s v="Chicken McNuggets"/>
        <s v="Large Fries"/>
        <s v="Chicken Wrap"/>
        <s v="Small Fries"/>
        <s v="Chocolate Shake"/>
        <s v="Vanilla Shake"/>
        <s v="Spaghetti Bolognese"/>
        <s v="Spicy McChicken"/>
        <s v="Apple Pie"/>
        <s v="Fish Sandwich"/>
        <s v="Caesar Salad"/>
        <s v="McDouble"/>
        <s v="Quarter Pounder with Cheese"/>
        <s v="Alfredo Pasta"/>
        <s v="Veggie Wrap"/>
        <s v="Mozzarella Sticks"/>
        <s v="Hotcakes"/>
        <s v="Hash Browns"/>
        <s v="McChicken"/>
        <s v="McRib Sandwich"/>
        <s v="Side Salad"/>
      </sharedItems>
    </cacheField>
    <cacheField name="Category" numFmtId="0">
      <sharedItems count="10">
        <s v="Shakes"/>
        <s v="Breakfast"/>
        <s v="Fries"/>
        <s v="Burger"/>
        <s v="Chicken"/>
        <s v="Wraps"/>
        <s v="Pasta"/>
        <s v="Sides"/>
        <s v="Sandwich"/>
        <s v="Salad"/>
      </sharedItems>
    </cacheField>
    <cacheField name="UnitPrice" numFmtId="0">
      <sharedItems containsSemiMixedTypes="0" containsString="0" containsNumber="1" minValue="3.5" maxValue="10"/>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200">
  <r>
    <n v="2001"/>
    <d v="2025-03-16T00:00:00"/>
    <x v="0"/>
    <s v="M021"/>
    <x v="0"/>
    <n v="12"/>
    <x v="0"/>
    <n v="59"/>
    <x v="0"/>
    <n v="3"/>
    <x v="0"/>
    <n v="6"/>
    <x v="0"/>
    <x v="0"/>
    <n v="6"/>
  </r>
  <r>
    <n v="2002"/>
    <d v="2025-03-31T00:00:00"/>
    <x v="1"/>
    <s v="M001"/>
    <x v="1"/>
    <n v="22"/>
    <x v="0"/>
    <n v="92"/>
    <x v="0"/>
    <n v="3"/>
    <x v="1"/>
    <n v="0"/>
    <x v="1"/>
    <x v="1"/>
    <n v="5.5"/>
  </r>
  <r>
    <n v="2003"/>
    <d v="2025-01-13T00:00:00"/>
    <x v="2"/>
    <s v="M010"/>
    <x v="2"/>
    <n v="4.5"/>
    <x v="1"/>
    <n v="77"/>
    <x v="1"/>
    <n v="1"/>
    <x v="1"/>
    <n v="0"/>
    <x v="2"/>
    <x v="2"/>
    <n v="4.5"/>
  </r>
  <r>
    <n v="2004"/>
    <d v="2025-03-27T00:00:00"/>
    <x v="1"/>
    <s v="M004"/>
    <x v="2"/>
    <n v="8.5"/>
    <x v="0"/>
    <n v="52"/>
    <x v="0"/>
    <n v="3"/>
    <x v="2"/>
    <n v="3"/>
    <x v="3"/>
    <x v="3"/>
    <n v="8.5"/>
  </r>
  <r>
    <n v="2005"/>
    <d v="2025-02-10T00:00:00"/>
    <x v="3"/>
    <s v="M008"/>
    <x v="2"/>
    <n v="8"/>
    <x v="2"/>
    <n v="17"/>
    <x v="2"/>
    <n v="2"/>
    <x v="1"/>
    <n v="0"/>
    <x v="4"/>
    <x v="4"/>
    <n v="8"/>
  </r>
  <r>
    <n v="2006"/>
    <d v="2025-01-15T00:00:00"/>
    <x v="4"/>
    <s v="M011"/>
    <x v="3"/>
    <n v="16.5"/>
    <x v="1"/>
    <n v="99"/>
    <x v="1"/>
    <n v="1"/>
    <x v="3"/>
    <n v="2"/>
    <x v="5"/>
    <x v="2"/>
    <n v="5.5"/>
  </r>
  <r>
    <n v="2007"/>
    <d v="2025-01-11T00:00:00"/>
    <x v="5"/>
    <s v="M024"/>
    <x v="1"/>
    <n v="30"/>
    <x v="1"/>
    <n v="86"/>
    <x v="1"/>
    <n v="1"/>
    <x v="4"/>
    <n v="5"/>
    <x v="6"/>
    <x v="5"/>
    <n v="7.5"/>
  </r>
  <r>
    <n v="2008"/>
    <d v="2025-02-07T00:00:00"/>
    <x v="6"/>
    <s v="M011"/>
    <x v="0"/>
    <n v="11"/>
    <x v="2"/>
    <n v="45"/>
    <x v="2"/>
    <n v="2"/>
    <x v="5"/>
    <n v="4"/>
    <x v="5"/>
    <x v="2"/>
    <n v="5.5"/>
  </r>
  <r>
    <n v="2009"/>
    <d v="2025-03-16T00:00:00"/>
    <x v="7"/>
    <s v="M012"/>
    <x v="0"/>
    <n v="7"/>
    <x v="1"/>
    <n v="28"/>
    <x v="0"/>
    <n v="3"/>
    <x v="0"/>
    <n v="6"/>
    <x v="7"/>
    <x v="2"/>
    <n v="3.5"/>
  </r>
  <r>
    <n v="2010"/>
    <d v="2025-02-16T00:00:00"/>
    <x v="8"/>
    <s v="M024"/>
    <x v="1"/>
    <n v="30"/>
    <x v="1"/>
    <n v="32"/>
    <x v="2"/>
    <n v="2"/>
    <x v="0"/>
    <n v="6"/>
    <x v="6"/>
    <x v="5"/>
    <n v="7.5"/>
  </r>
  <r>
    <n v="2011"/>
    <d v="2025-03-04T00:00:00"/>
    <x v="7"/>
    <s v="M019"/>
    <x v="2"/>
    <n v="6"/>
    <x v="1"/>
    <n v="91"/>
    <x v="0"/>
    <n v="3"/>
    <x v="6"/>
    <n v="1"/>
    <x v="8"/>
    <x v="0"/>
    <n v="6"/>
  </r>
  <r>
    <n v="2012"/>
    <d v="2025-02-12T00:00:00"/>
    <x v="2"/>
    <s v="M020"/>
    <x v="2"/>
    <n v="6"/>
    <x v="1"/>
    <n v="10"/>
    <x v="2"/>
    <n v="2"/>
    <x v="3"/>
    <n v="2"/>
    <x v="9"/>
    <x v="0"/>
    <n v="6"/>
  </r>
  <r>
    <n v="2013"/>
    <d v="2025-01-10T00:00:00"/>
    <x v="7"/>
    <s v="M013"/>
    <x v="3"/>
    <n v="28.5"/>
    <x v="1"/>
    <n v="78"/>
    <x v="1"/>
    <n v="1"/>
    <x v="5"/>
    <n v="4"/>
    <x v="10"/>
    <x v="6"/>
    <n v="9.5"/>
  </r>
  <r>
    <n v="2014"/>
    <d v="2025-03-30T00:00:00"/>
    <x v="9"/>
    <s v="M010"/>
    <x v="4"/>
    <n v="22.5"/>
    <x v="0"/>
    <n v="86"/>
    <x v="0"/>
    <n v="3"/>
    <x v="0"/>
    <n v="6"/>
    <x v="2"/>
    <x v="2"/>
    <n v="4.5"/>
  </r>
  <r>
    <n v="2015"/>
    <d v="2025-01-02T00:00:00"/>
    <x v="5"/>
    <s v="M009"/>
    <x v="3"/>
    <n v="22.5"/>
    <x v="1"/>
    <n v="80"/>
    <x v="1"/>
    <n v="1"/>
    <x v="2"/>
    <n v="3"/>
    <x v="11"/>
    <x v="4"/>
    <n v="7.5"/>
  </r>
  <r>
    <n v="2016"/>
    <d v="2025-02-18T00:00:00"/>
    <x v="10"/>
    <s v="M022"/>
    <x v="2"/>
    <n v="4.5"/>
    <x v="3"/>
    <n v="41"/>
    <x v="2"/>
    <n v="2"/>
    <x v="6"/>
    <n v="1"/>
    <x v="12"/>
    <x v="7"/>
    <n v="4.5"/>
  </r>
  <r>
    <n v="2017"/>
    <d v="2025-03-03T00:00:00"/>
    <x v="11"/>
    <s v="M022"/>
    <x v="2"/>
    <n v="4.5"/>
    <x v="0"/>
    <n v="24"/>
    <x v="0"/>
    <n v="3"/>
    <x v="1"/>
    <n v="0"/>
    <x v="12"/>
    <x v="7"/>
    <n v="4.5"/>
  </r>
  <r>
    <n v="2018"/>
    <d v="2025-03-31T00:00:00"/>
    <x v="12"/>
    <s v="M004"/>
    <x v="1"/>
    <n v="34"/>
    <x v="3"/>
    <n v="89"/>
    <x v="0"/>
    <n v="3"/>
    <x v="1"/>
    <n v="0"/>
    <x v="3"/>
    <x v="3"/>
    <n v="8.5"/>
  </r>
  <r>
    <n v="2019"/>
    <d v="2025-02-07T00:00:00"/>
    <x v="5"/>
    <s v="M018"/>
    <x v="2"/>
    <n v="7.5"/>
    <x v="1"/>
    <n v="11"/>
    <x v="2"/>
    <n v="2"/>
    <x v="5"/>
    <n v="4"/>
    <x v="13"/>
    <x v="8"/>
    <n v="7.5"/>
  </r>
  <r>
    <n v="2020"/>
    <d v="2025-03-11T00:00:00"/>
    <x v="13"/>
    <s v="M004"/>
    <x v="2"/>
    <n v="8.5"/>
    <x v="2"/>
    <n v="39"/>
    <x v="0"/>
    <n v="3"/>
    <x v="6"/>
    <n v="1"/>
    <x v="3"/>
    <x v="3"/>
    <n v="8.5"/>
  </r>
  <r>
    <n v="2021"/>
    <d v="2025-01-10T00:00:00"/>
    <x v="11"/>
    <s v="M009"/>
    <x v="4"/>
    <n v="37.5"/>
    <x v="0"/>
    <n v="3"/>
    <x v="1"/>
    <n v="1"/>
    <x v="5"/>
    <n v="4"/>
    <x v="11"/>
    <x v="4"/>
    <n v="7.5"/>
  </r>
  <r>
    <n v="2022"/>
    <d v="2025-03-21T00:00:00"/>
    <x v="8"/>
    <s v="M016"/>
    <x v="2"/>
    <n v="5"/>
    <x v="1"/>
    <n v="33"/>
    <x v="0"/>
    <n v="3"/>
    <x v="5"/>
    <n v="4"/>
    <x v="14"/>
    <x v="9"/>
    <n v="5"/>
  </r>
  <r>
    <n v="2023"/>
    <d v="2025-02-22T00:00:00"/>
    <x v="9"/>
    <s v="M022"/>
    <x v="1"/>
    <n v="18"/>
    <x v="0"/>
    <n v="49"/>
    <x v="2"/>
    <n v="2"/>
    <x v="4"/>
    <n v="5"/>
    <x v="12"/>
    <x v="7"/>
    <n v="4.5"/>
  </r>
  <r>
    <n v="2024"/>
    <d v="2025-01-08T00:00:00"/>
    <x v="7"/>
    <s v="M006"/>
    <x v="2"/>
    <n v="7.5"/>
    <x v="1"/>
    <n v="20"/>
    <x v="1"/>
    <n v="1"/>
    <x v="3"/>
    <n v="2"/>
    <x v="15"/>
    <x v="3"/>
    <n v="7.5"/>
  </r>
  <r>
    <n v="2025"/>
    <d v="2025-02-18T00:00:00"/>
    <x v="2"/>
    <s v="M005"/>
    <x v="3"/>
    <n v="27"/>
    <x v="1"/>
    <n v="37"/>
    <x v="2"/>
    <n v="2"/>
    <x v="6"/>
    <n v="1"/>
    <x v="16"/>
    <x v="3"/>
    <n v="9"/>
  </r>
  <r>
    <n v="2026"/>
    <d v="2025-01-16T00:00:00"/>
    <x v="7"/>
    <s v="M014"/>
    <x v="3"/>
    <n v="30"/>
    <x v="1"/>
    <n v="36"/>
    <x v="1"/>
    <n v="1"/>
    <x v="2"/>
    <n v="3"/>
    <x v="17"/>
    <x v="6"/>
    <n v="10"/>
  </r>
  <r>
    <n v="2027"/>
    <d v="2025-03-16T00:00:00"/>
    <x v="11"/>
    <s v="M001"/>
    <x v="4"/>
    <n v="27.5"/>
    <x v="0"/>
    <n v="46"/>
    <x v="0"/>
    <n v="3"/>
    <x v="0"/>
    <n v="6"/>
    <x v="1"/>
    <x v="1"/>
    <n v="5.5"/>
  </r>
  <r>
    <n v="2028"/>
    <d v="2025-02-02T00:00:00"/>
    <x v="3"/>
    <s v="M005"/>
    <x v="3"/>
    <n v="27"/>
    <x v="2"/>
    <n v="23"/>
    <x v="2"/>
    <n v="2"/>
    <x v="0"/>
    <n v="6"/>
    <x v="16"/>
    <x v="3"/>
    <n v="9"/>
  </r>
  <r>
    <n v="2029"/>
    <d v="2025-02-19T00:00:00"/>
    <x v="13"/>
    <s v="M005"/>
    <x v="1"/>
    <n v="36"/>
    <x v="2"/>
    <n v="78"/>
    <x v="2"/>
    <n v="2"/>
    <x v="3"/>
    <n v="2"/>
    <x v="16"/>
    <x v="3"/>
    <n v="9"/>
  </r>
  <r>
    <n v="2030"/>
    <d v="2025-03-01T00:00:00"/>
    <x v="11"/>
    <s v="M008"/>
    <x v="2"/>
    <n v="8"/>
    <x v="0"/>
    <n v="54"/>
    <x v="0"/>
    <n v="3"/>
    <x v="4"/>
    <n v="5"/>
    <x v="4"/>
    <x v="4"/>
    <n v="8"/>
  </r>
  <r>
    <n v="2031"/>
    <d v="2025-01-29T00:00:00"/>
    <x v="9"/>
    <s v="M013"/>
    <x v="0"/>
    <n v="19"/>
    <x v="0"/>
    <n v="7"/>
    <x v="1"/>
    <n v="1"/>
    <x v="3"/>
    <n v="2"/>
    <x v="10"/>
    <x v="6"/>
    <n v="9.5"/>
  </r>
  <r>
    <n v="2032"/>
    <d v="2025-03-21T00:00:00"/>
    <x v="6"/>
    <s v="M013"/>
    <x v="4"/>
    <n v="47.5"/>
    <x v="2"/>
    <n v="92"/>
    <x v="0"/>
    <n v="3"/>
    <x v="5"/>
    <n v="4"/>
    <x v="10"/>
    <x v="6"/>
    <n v="9.5"/>
  </r>
  <r>
    <n v="2033"/>
    <d v="2025-03-29T00:00:00"/>
    <x v="9"/>
    <s v="M024"/>
    <x v="1"/>
    <n v="30"/>
    <x v="0"/>
    <n v="82"/>
    <x v="0"/>
    <n v="3"/>
    <x v="4"/>
    <n v="5"/>
    <x v="6"/>
    <x v="5"/>
    <n v="7.5"/>
  </r>
  <r>
    <n v="2034"/>
    <d v="2025-03-28T00:00:00"/>
    <x v="10"/>
    <s v="M009"/>
    <x v="0"/>
    <n v="15"/>
    <x v="3"/>
    <n v="48"/>
    <x v="0"/>
    <n v="3"/>
    <x v="5"/>
    <n v="4"/>
    <x v="11"/>
    <x v="4"/>
    <n v="7.5"/>
  </r>
  <r>
    <n v="2035"/>
    <d v="2025-01-22T00:00:00"/>
    <x v="3"/>
    <s v="M006"/>
    <x v="0"/>
    <n v="15"/>
    <x v="2"/>
    <n v="42"/>
    <x v="1"/>
    <n v="1"/>
    <x v="3"/>
    <n v="2"/>
    <x v="15"/>
    <x v="3"/>
    <n v="7.5"/>
  </r>
  <r>
    <n v="2036"/>
    <d v="2025-03-17T00:00:00"/>
    <x v="11"/>
    <s v="M022"/>
    <x v="2"/>
    <n v="4.5"/>
    <x v="0"/>
    <n v="75"/>
    <x v="0"/>
    <n v="3"/>
    <x v="1"/>
    <n v="0"/>
    <x v="12"/>
    <x v="7"/>
    <n v="4.5"/>
  </r>
  <r>
    <n v="2037"/>
    <d v="2025-03-30T00:00:00"/>
    <x v="8"/>
    <s v="M010"/>
    <x v="3"/>
    <n v="13.5"/>
    <x v="1"/>
    <n v="3"/>
    <x v="0"/>
    <n v="3"/>
    <x v="0"/>
    <n v="6"/>
    <x v="2"/>
    <x v="2"/>
    <n v="4.5"/>
  </r>
  <r>
    <n v="2038"/>
    <d v="2025-03-06T00:00:00"/>
    <x v="8"/>
    <s v="M025"/>
    <x v="3"/>
    <n v="21"/>
    <x v="1"/>
    <n v="71"/>
    <x v="0"/>
    <n v="3"/>
    <x v="2"/>
    <n v="3"/>
    <x v="18"/>
    <x v="5"/>
    <n v="7"/>
  </r>
  <r>
    <n v="2039"/>
    <d v="2025-02-22T00:00:00"/>
    <x v="13"/>
    <s v="M025"/>
    <x v="0"/>
    <n v="14"/>
    <x v="2"/>
    <n v="36"/>
    <x v="2"/>
    <n v="2"/>
    <x v="4"/>
    <n v="5"/>
    <x v="18"/>
    <x v="5"/>
    <n v="7"/>
  </r>
  <r>
    <n v="2040"/>
    <d v="2025-03-04T00:00:00"/>
    <x v="5"/>
    <s v="M013"/>
    <x v="0"/>
    <n v="19"/>
    <x v="1"/>
    <n v="67"/>
    <x v="0"/>
    <n v="3"/>
    <x v="6"/>
    <n v="1"/>
    <x v="10"/>
    <x v="6"/>
    <n v="9.5"/>
  </r>
  <r>
    <n v="2041"/>
    <d v="2025-01-08T00:00:00"/>
    <x v="0"/>
    <s v="M022"/>
    <x v="1"/>
    <n v="18"/>
    <x v="0"/>
    <n v="73"/>
    <x v="1"/>
    <n v="1"/>
    <x v="3"/>
    <n v="2"/>
    <x v="12"/>
    <x v="7"/>
    <n v="4.5"/>
  </r>
  <r>
    <n v="2042"/>
    <d v="2025-03-23T00:00:00"/>
    <x v="7"/>
    <s v="M016"/>
    <x v="0"/>
    <n v="10"/>
    <x v="1"/>
    <n v="32"/>
    <x v="0"/>
    <n v="3"/>
    <x v="0"/>
    <n v="6"/>
    <x v="14"/>
    <x v="9"/>
    <n v="5"/>
  </r>
  <r>
    <n v="2043"/>
    <d v="2025-02-23T00:00:00"/>
    <x v="2"/>
    <s v="M001"/>
    <x v="1"/>
    <n v="22"/>
    <x v="1"/>
    <n v="1"/>
    <x v="2"/>
    <n v="2"/>
    <x v="0"/>
    <n v="6"/>
    <x v="1"/>
    <x v="1"/>
    <n v="5.5"/>
  </r>
  <r>
    <n v="2044"/>
    <d v="2025-03-21T00:00:00"/>
    <x v="4"/>
    <s v="M009"/>
    <x v="2"/>
    <n v="7.5"/>
    <x v="1"/>
    <n v="81"/>
    <x v="0"/>
    <n v="3"/>
    <x v="5"/>
    <n v="4"/>
    <x v="11"/>
    <x v="4"/>
    <n v="7.5"/>
  </r>
  <r>
    <n v="2045"/>
    <d v="2025-03-31T00:00:00"/>
    <x v="13"/>
    <s v="M019"/>
    <x v="2"/>
    <n v="6"/>
    <x v="2"/>
    <n v="10"/>
    <x v="0"/>
    <n v="3"/>
    <x v="1"/>
    <n v="0"/>
    <x v="8"/>
    <x v="0"/>
    <n v="6"/>
  </r>
  <r>
    <n v="2046"/>
    <d v="2025-01-03T00:00:00"/>
    <x v="0"/>
    <s v="M023"/>
    <x v="2"/>
    <n v="5.5"/>
    <x v="0"/>
    <n v="67"/>
    <x v="1"/>
    <n v="1"/>
    <x v="5"/>
    <n v="4"/>
    <x v="19"/>
    <x v="7"/>
    <n v="5.5"/>
  </r>
  <r>
    <n v="2047"/>
    <d v="2025-02-04T00:00:00"/>
    <x v="9"/>
    <s v="M019"/>
    <x v="0"/>
    <n v="12"/>
    <x v="0"/>
    <n v="14"/>
    <x v="2"/>
    <n v="2"/>
    <x v="6"/>
    <n v="1"/>
    <x v="8"/>
    <x v="0"/>
    <n v="6"/>
  </r>
  <r>
    <n v="2048"/>
    <d v="2025-02-16T00:00:00"/>
    <x v="7"/>
    <s v="M009"/>
    <x v="3"/>
    <n v="22.5"/>
    <x v="1"/>
    <n v="28"/>
    <x v="2"/>
    <n v="2"/>
    <x v="0"/>
    <n v="6"/>
    <x v="11"/>
    <x v="4"/>
    <n v="7.5"/>
  </r>
  <r>
    <n v="2049"/>
    <d v="2025-01-13T00:00:00"/>
    <x v="2"/>
    <s v="M005"/>
    <x v="1"/>
    <n v="36"/>
    <x v="1"/>
    <n v="76"/>
    <x v="1"/>
    <n v="1"/>
    <x v="1"/>
    <n v="0"/>
    <x v="16"/>
    <x v="3"/>
    <n v="9"/>
  </r>
  <r>
    <n v="2050"/>
    <d v="2025-02-17T00:00:00"/>
    <x v="5"/>
    <s v="M013"/>
    <x v="4"/>
    <n v="47.5"/>
    <x v="1"/>
    <n v="8"/>
    <x v="2"/>
    <n v="2"/>
    <x v="1"/>
    <n v="0"/>
    <x v="10"/>
    <x v="6"/>
    <n v="9.5"/>
  </r>
  <r>
    <n v="2051"/>
    <d v="2025-01-12T00:00:00"/>
    <x v="4"/>
    <s v="M019"/>
    <x v="3"/>
    <n v="18"/>
    <x v="1"/>
    <n v="49"/>
    <x v="1"/>
    <n v="1"/>
    <x v="0"/>
    <n v="6"/>
    <x v="8"/>
    <x v="0"/>
    <n v="6"/>
  </r>
  <r>
    <n v="2052"/>
    <d v="2025-02-12T00:00:00"/>
    <x v="2"/>
    <s v="M022"/>
    <x v="2"/>
    <n v="4.5"/>
    <x v="1"/>
    <n v="84"/>
    <x v="2"/>
    <n v="2"/>
    <x v="3"/>
    <n v="2"/>
    <x v="12"/>
    <x v="7"/>
    <n v="4.5"/>
  </r>
  <r>
    <n v="2053"/>
    <d v="2025-01-05T00:00:00"/>
    <x v="8"/>
    <s v="M012"/>
    <x v="0"/>
    <n v="7"/>
    <x v="1"/>
    <n v="62"/>
    <x v="1"/>
    <n v="1"/>
    <x v="0"/>
    <n v="6"/>
    <x v="7"/>
    <x v="2"/>
    <n v="3.5"/>
  </r>
  <r>
    <n v="2054"/>
    <d v="2025-02-09T00:00:00"/>
    <x v="4"/>
    <s v="M014"/>
    <x v="4"/>
    <n v="50"/>
    <x v="1"/>
    <n v="61"/>
    <x v="2"/>
    <n v="2"/>
    <x v="0"/>
    <n v="6"/>
    <x v="17"/>
    <x v="6"/>
    <n v="10"/>
  </r>
  <r>
    <n v="2055"/>
    <d v="2025-02-22T00:00:00"/>
    <x v="8"/>
    <s v="M025"/>
    <x v="3"/>
    <n v="21"/>
    <x v="1"/>
    <n v="7"/>
    <x v="2"/>
    <n v="2"/>
    <x v="4"/>
    <n v="5"/>
    <x v="18"/>
    <x v="5"/>
    <n v="7"/>
  </r>
  <r>
    <n v="2056"/>
    <d v="2025-03-16T00:00:00"/>
    <x v="0"/>
    <s v="M006"/>
    <x v="2"/>
    <n v="7.5"/>
    <x v="0"/>
    <n v="76"/>
    <x v="0"/>
    <n v="3"/>
    <x v="0"/>
    <n v="6"/>
    <x v="15"/>
    <x v="3"/>
    <n v="7.5"/>
  </r>
  <r>
    <n v="2057"/>
    <d v="2025-03-03T00:00:00"/>
    <x v="2"/>
    <s v="M005"/>
    <x v="3"/>
    <n v="27"/>
    <x v="1"/>
    <n v="20"/>
    <x v="0"/>
    <n v="3"/>
    <x v="1"/>
    <n v="0"/>
    <x v="16"/>
    <x v="3"/>
    <n v="9"/>
  </r>
  <r>
    <n v="2058"/>
    <d v="2025-03-14T00:00:00"/>
    <x v="10"/>
    <s v="M010"/>
    <x v="4"/>
    <n v="22.5"/>
    <x v="3"/>
    <n v="34"/>
    <x v="0"/>
    <n v="3"/>
    <x v="5"/>
    <n v="4"/>
    <x v="2"/>
    <x v="2"/>
    <n v="4.5"/>
  </r>
  <r>
    <n v="2059"/>
    <d v="2025-03-22T00:00:00"/>
    <x v="5"/>
    <s v="M025"/>
    <x v="0"/>
    <n v="14"/>
    <x v="1"/>
    <n v="9"/>
    <x v="0"/>
    <n v="3"/>
    <x v="4"/>
    <n v="5"/>
    <x v="18"/>
    <x v="5"/>
    <n v="7"/>
  </r>
  <r>
    <n v="2060"/>
    <d v="2025-03-19T00:00:00"/>
    <x v="3"/>
    <s v="M002"/>
    <x v="3"/>
    <n v="18"/>
    <x v="2"/>
    <n v="40"/>
    <x v="0"/>
    <n v="3"/>
    <x v="3"/>
    <n v="2"/>
    <x v="20"/>
    <x v="1"/>
    <n v="6"/>
  </r>
  <r>
    <n v="2061"/>
    <d v="2025-01-07T00:00:00"/>
    <x v="1"/>
    <s v="M010"/>
    <x v="4"/>
    <n v="22.5"/>
    <x v="0"/>
    <n v="98"/>
    <x v="1"/>
    <n v="1"/>
    <x v="6"/>
    <n v="1"/>
    <x v="2"/>
    <x v="2"/>
    <n v="4.5"/>
  </r>
  <r>
    <n v="2062"/>
    <d v="2025-03-08T00:00:00"/>
    <x v="4"/>
    <s v="M021"/>
    <x v="3"/>
    <n v="18"/>
    <x v="1"/>
    <n v="16"/>
    <x v="0"/>
    <n v="3"/>
    <x v="4"/>
    <n v="5"/>
    <x v="0"/>
    <x v="0"/>
    <n v="6"/>
  </r>
  <r>
    <n v="2063"/>
    <d v="2025-01-09T00:00:00"/>
    <x v="8"/>
    <s v="M008"/>
    <x v="0"/>
    <n v="16"/>
    <x v="1"/>
    <n v="18"/>
    <x v="1"/>
    <n v="1"/>
    <x v="2"/>
    <n v="3"/>
    <x v="4"/>
    <x v="4"/>
    <n v="8"/>
  </r>
  <r>
    <n v="2064"/>
    <d v="2025-02-05T00:00:00"/>
    <x v="13"/>
    <s v="M023"/>
    <x v="1"/>
    <n v="22"/>
    <x v="2"/>
    <n v="91"/>
    <x v="2"/>
    <n v="2"/>
    <x v="3"/>
    <n v="2"/>
    <x v="19"/>
    <x v="7"/>
    <n v="5.5"/>
  </r>
  <r>
    <n v="2065"/>
    <d v="2025-02-08T00:00:00"/>
    <x v="1"/>
    <s v="M010"/>
    <x v="2"/>
    <n v="4.5"/>
    <x v="0"/>
    <n v="2"/>
    <x v="2"/>
    <n v="2"/>
    <x v="4"/>
    <n v="5"/>
    <x v="2"/>
    <x v="2"/>
    <n v="4.5"/>
  </r>
  <r>
    <n v="2066"/>
    <d v="2025-03-07T00:00:00"/>
    <x v="0"/>
    <s v="M005"/>
    <x v="1"/>
    <n v="36"/>
    <x v="0"/>
    <n v="20"/>
    <x v="0"/>
    <n v="3"/>
    <x v="5"/>
    <n v="4"/>
    <x v="16"/>
    <x v="3"/>
    <n v="9"/>
  </r>
  <r>
    <n v="2067"/>
    <d v="2025-01-27T00:00:00"/>
    <x v="12"/>
    <s v="M018"/>
    <x v="0"/>
    <n v="15"/>
    <x v="3"/>
    <n v="66"/>
    <x v="1"/>
    <n v="1"/>
    <x v="1"/>
    <n v="0"/>
    <x v="13"/>
    <x v="8"/>
    <n v="7.5"/>
  </r>
  <r>
    <n v="2068"/>
    <d v="2025-01-15T00:00:00"/>
    <x v="7"/>
    <s v="M005"/>
    <x v="3"/>
    <n v="27"/>
    <x v="1"/>
    <n v="73"/>
    <x v="1"/>
    <n v="1"/>
    <x v="3"/>
    <n v="2"/>
    <x v="16"/>
    <x v="3"/>
    <n v="9"/>
  </r>
  <r>
    <n v="2069"/>
    <d v="2025-03-28T00:00:00"/>
    <x v="6"/>
    <s v="M008"/>
    <x v="1"/>
    <n v="32"/>
    <x v="2"/>
    <n v="59"/>
    <x v="0"/>
    <n v="3"/>
    <x v="5"/>
    <n v="4"/>
    <x v="4"/>
    <x v="4"/>
    <n v="8"/>
  </r>
  <r>
    <n v="2070"/>
    <d v="2025-02-05T00:00:00"/>
    <x v="6"/>
    <s v="M016"/>
    <x v="2"/>
    <n v="5"/>
    <x v="2"/>
    <n v="69"/>
    <x v="2"/>
    <n v="2"/>
    <x v="3"/>
    <n v="2"/>
    <x v="14"/>
    <x v="9"/>
    <n v="5"/>
  </r>
  <r>
    <n v="2071"/>
    <d v="2025-02-18T00:00:00"/>
    <x v="12"/>
    <s v="M012"/>
    <x v="0"/>
    <n v="7"/>
    <x v="3"/>
    <n v="4"/>
    <x v="2"/>
    <n v="2"/>
    <x v="6"/>
    <n v="1"/>
    <x v="7"/>
    <x v="2"/>
    <n v="3.5"/>
  </r>
  <r>
    <n v="2072"/>
    <d v="2025-03-16T00:00:00"/>
    <x v="13"/>
    <s v="M010"/>
    <x v="2"/>
    <n v="4.5"/>
    <x v="2"/>
    <n v="55"/>
    <x v="0"/>
    <n v="3"/>
    <x v="0"/>
    <n v="6"/>
    <x v="2"/>
    <x v="2"/>
    <n v="4.5"/>
  </r>
  <r>
    <n v="2073"/>
    <d v="2025-01-14T00:00:00"/>
    <x v="13"/>
    <s v="M013"/>
    <x v="0"/>
    <n v="19"/>
    <x v="2"/>
    <n v="56"/>
    <x v="1"/>
    <n v="1"/>
    <x v="6"/>
    <n v="1"/>
    <x v="10"/>
    <x v="6"/>
    <n v="9.5"/>
  </r>
  <r>
    <n v="2074"/>
    <d v="2025-01-01T00:00:00"/>
    <x v="4"/>
    <s v="M013"/>
    <x v="2"/>
    <n v="9.5"/>
    <x v="1"/>
    <n v="44"/>
    <x v="1"/>
    <n v="1"/>
    <x v="3"/>
    <n v="2"/>
    <x v="10"/>
    <x v="6"/>
    <n v="9.5"/>
  </r>
  <r>
    <n v="2075"/>
    <d v="2025-03-09T00:00:00"/>
    <x v="10"/>
    <s v="M008"/>
    <x v="2"/>
    <n v="8"/>
    <x v="3"/>
    <n v="50"/>
    <x v="0"/>
    <n v="3"/>
    <x v="0"/>
    <n v="6"/>
    <x v="4"/>
    <x v="4"/>
    <n v="8"/>
  </r>
  <r>
    <n v="2076"/>
    <d v="2025-02-26T00:00:00"/>
    <x v="6"/>
    <s v="M003"/>
    <x v="3"/>
    <n v="12"/>
    <x v="2"/>
    <n v="100"/>
    <x v="2"/>
    <n v="2"/>
    <x v="3"/>
    <n v="2"/>
    <x v="21"/>
    <x v="1"/>
    <n v="4"/>
  </r>
  <r>
    <n v="2077"/>
    <d v="2025-01-30T00:00:00"/>
    <x v="7"/>
    <s v="M014"/>
    <x v="0"/>
    <n v="20"/>
    <x v="1"/>
    <n v="81"/>
    <x v="1"/>
    <n v="1"/>
    <x v="2"/>
    <n v="3"/>
    <x v="17"/>
    <x v="6"/>
    <n v="10"/>
  </r>
  <r>
    <n v="2078"/>
    <d v="2025-03-16T00:00:00"/>
    <x v="5"/>
    <s v="M007"/>
    <x v="1"/>
    <n v="28"/>
    <x v="1"/>
    <n v="34"/>
    <x v="0"/>
    <n v="3"/>
    <x v="0"/>
    <n v="6"/>
    <x v="22"/>
    <x v="4"/>
    <n v="7"/>
  </r>
  <r>
    <n v="2079"/>
    <d v="2025-03-26T00:00:00"/>
    <x v="5"/>
    <s v="M016"/>
    <x v="1"/>
    <n v="20"/>
    <x v="1"/>
    <n v="77"/>
    <x v="0"/>
    <n v="3"/>
    <x v="3"/>
    <n v="2"/>
    <x v="14"/>
    <x v="9"/>
    <n v="5"/>
  </r>
  <r>
    <n v="2080"/>
    <d v="2025-01-04T00:00:00"/>
    <x v="8"/>
    <s v="M018"/>
    <x v="4"/>
    <n v="37.5"/>
    <x v="1"/>
    <n v="51"/>
    <x v="1"/>
    <n v="1"/>
    <x v="4"/>
    <n v="5"/>
    <x v="13"/>
    <x v="8"/>
    <n v="7.5"/>
  </r>
  <r>
    <n v="2081"/>
    <d v="2025-02-27T00:00:00"/>
    <x v="0"/>
    <s v="M024"/>
    <x v="4"/>
    <n v="37.5"/>
    <x v="0"/>
    <n v="53"/>
    <x v="2"/>
    <n v="2"/>
    <x v="2"/>
    <n v="3"/>
    <x v="6"/>
    <x v="5"/>
    <n v="7.5"/>
  </r>
  <r>
    <n v="2082"/>
    <d v="2025-03-12T00:00:00"/>
    <x v="0"/>
    <s v="M024"/>
    <x v="0"/>
    <n v="15"/>
    <x v="0"/>
    <n v="65"/>
    <x v="0"/>
    <n v="3"/>
    <x v="3"/>
    <n v="2"/>
    <x v="6"/>
    <x v="5"/>
    <n v="7.5"/>
  </r>
  <r>
    <n v="2083"/>
    <d v="2025-03-04T00:00:00"/>
    <x v="4"/>
    <s v="M012"/>
    <x v="4"/>
    <n v="17.5"/>
    <x v="1"/>
    <n v="86"/>
    <x v="0"/>
    <n v="3"/>
    <x v="6"/>
    <n v="1"/>
    <x v="7"/>
    <x v="2"/>
    <n v="3.5"/>
  </r>
  <r>
    <n v="2084"/>
    <d v="2025-01-29T00:00:00"/>
    <x v="0"/>
    <s v="M016"/>
    <x v="4"/>
    <n v="25"/>
    <x v="0"/>
    <n v="30"/>
    <x v="1"/>
    <n v="1"/>
    <x v="3"/>
    <n v="2"/>
    <x v="14"/>
    <x v="9"/>
    <n v="5"/>
  </r>
  <r>
    <n v="2085"/>
    <d v="2025-02-19T00:00:00"/>
    <x v="10"/>
    <s v="M008"/>
    <x v="3"/>
    <n v="24"/>
    <x v="3"/>
    <n v="60"/>
    <x v="2"/>
    <n v="2"/>
    <x v="3"/>
    <n v="2"/>
    <x v="4"/>
    <x v="4"/>
    <n v="8"/>
  </r>
  <r>
    <n v="2086"/>
    <d v="2025-03-16T00:00:00"/>
    <x v="6"/>
    <s v="M008"/>
    <x v="2"/>
    <n v="8"/>
    <x v="2"/>
    <n v="55"/>
    <x v="0"/>
    <n v="3"/>
    <x v="0"/>
    <n v="6"/>
    <x v="4"/>
    <x v="4"/>
    <n v="8"/>
  </r>
  <r>
    <n v="2087"/>
    <d v="2025-03-18T00:00:00"/>
    <x v="13"/>
    <s v="M020"/>
    <x v="0"/>
    <n v="12"/>
    <x v="2"/>
    <n v="44"/>
    <x v="0"/>
    <n v="3"/>
    <x v="6"/>
    <n v="1"/>
    <x v="9"/>
    <x v="0"/>
    <n v="6"/>
  </r>
  <r>
    <n v="2088"/>
    <d v="2025-03-03T00:00:00"/>
    <x v="11"/>
    <s v="M003"/>
    <x v="4"/>
    <n v="20"/>
    <x v="0"/>
    <n v="61"/>
    <x v="0"/>
    <n v="3"/>
    <x v="1"/>
    <n v="0"/>
    <x v="21"/>
    <x v="1"/>
    <n v="4"/>
  </r>
  <r>
    <n v="2089"/>
    <d v="2025-02-13T00:00:00"/>
    <x v="13"/>
    <s v="M020"/>
    <x v="0"/>
    <n v="12"/>
    <x v="2"/>
    <n v="29"/>
    <x v="2"/>
    <n v="2"/>
    <x v="2"/>
    <n v="3"/>
    <x v="9"/>
    <x v="0"/>
    <n v="6"/>
  </r>
  <r>
    <n v="2090"/>
    <d v="2025-01-14T00:00:00"/>
    <x v="3"/>
    <s v="M009"/>
    <x v="3"/>
    <n v="22.5"/>
    <x v="2"/>
    <n v="11"/>
    <x v="1"/>
    <n v="1"/>
    <x v="6"/>
    <n v="1"/>
    <x v="11"/>
    <x v="4"/>
    <n v="7.5"/>
  </r>
  <r>
    <n v="2091"/>
    <d v="2025-01-13T00:00:00"/>
    <x v="5"/>
    <s v="M020"/>
    <x v="0"/>
    <n v="12"/>
    <x v="1"/>
    <n v="12"/>
    <x v="1"/>
    <n v="1"/>
    <x v="1"/>
    <n v="0"/>
    <x v="9"/>
    <x v="0"/>
    <n v="6"/>
  </r>
  <r>
    <n v="2092"/>
    <d v="2025-01-12T00:00:00"/>
    <x v="7"/>
    <s v="M012"/>
    <x v="1"/>
    <n v="14"/>
    <x v="1"/>
    <n v="70"/>
    <x v="1"/>
    <n v="1"/>
    <x v="0"/>
    <n v="6"/>
    <x v="7"/>
    <x v="2"/>
    <n v="3.5"/>
  </r>
  <r>
    <n v="2093"/>
    <d v="2025-01-15T00:00:00"/>
    <x v="4"/>
    <s v="M023"/>
    <x v="2"/>
    <n v="5.5"/>
    <x v="1"/>
    <n v="92"/>
    <x v="1"/>
    <n v="1"/>
    <x v="3"/>
    <n v="2"/>
    <x v="19"/>
    <x v="7"/>
    <n v="5.5"/>
  </r>
  <r>
    <n v="2094"/>
    <d v="2025-02-21T00:00:00"/>
    <x v="1"/>
    <s v="M014"/>
    <x v="4"/>
    <n v="50"/>
    <x v="0"/>
    <n v="83"/>
    <x v="2"/>
    <n v="2"/>
    <x v="5"/>
    <n v="4"/>
    <x v="17"/>
    <x v="6"/>
    <n v="10"/>
  </r>
  <r>
    <n v="2095"/>
    <d v="2025-03-12T00:00:00"/>
    <x v="12"/>
    <s v="M008"/>
    <x v="0"/>
    <n v="16"/>
    <x v="3"/>
    <n v="19"/>
    <x v="0"/>
    <n v="3"/>
    <x v="3"/>
    <n v="2"/>
    <x v="4"/>
    <x v="4"/>
    <n v="8"/>
  </r>
  <r>
    <n v="2096"/>
    <d v="2025-01-11T00:00:00"/>
    <x v="12"/>
    <s v="M020"/>
    <x v="3"/>
    <n v="18"/>
    <x v="3"/>
    <n v="88"/>
    <x v="1"/>
    <n v="1"/>
    <x v="4"/>
    <n v="5"/>
    <x v="9"/>
    <x v="0"/>
    <n v="6"/>
  </r>
  <r>
    <n v="2097"/>
    <d v="2025-01-18T00:00:00"/>
    <x v="6"/>
    <s v="M021"/>
    <x v="1"/>
    <n v="24"/>
    <x v="2"/>
    <n v="5"/>
    <x v="1"/>
    <n v="1"/>
    <x v="4"/>
    <n v="5"/>
    <x v="0"/>
    <x v="0"/>
    <n v="6"/>
  </r>
  <r>
    <n v="2098"/>
    <d v="2025-02-17T00:00:00"/>
    <x v="5"/>
    <s v="M020"/>
    <x v="0"/>
    <n v="12"/>
    <x v="1"/>
    <n v="11"/>
    <x v="2"/>
    <n v="2"/>
    <x v="1"/>
    <n v="0"/>
    <x v="9"/>
    <x v="0"/>
    <n v="6"/>
  </r>
  <r>
    <n v="2099"/>
    <d v="2025-01-11T00:00:00"/>
    <x v="6"/>
    <s v="M007"/>
    <x v="1"/>
    <n v="28"/>
    <x v="2"/>
    <n v="70"/>
    <x v="1"/>
    <n v="1"/>
    <x v="4"/>
    <n v="5"/>
    <x v="22"/>
    <x v="4"/>
    <n v="7"/>
  </r>
  <r>
    <n v="2100"/>
    <d v="2025-03-06T00:00:00"/>
    <x v="10"/>
    <s v="M010"/>
    <x v="3"/>
    <n v="13.5"/>
    <x v="3"/>
    <n v="100"/>
    <x v="0"/>
    <n v="3"/>
    <x v="2"/>
    <n v="3"/>
    <x v="2"/>
    <x v="2"/>
    <n v="4.5"/>
  </r>
  <r>
    <n v="2101"/>
    <d v="2025-03-08T00:00:00"/>
    <x v="4"/>
    <s v="M009"/>
    <x v="4"/>
    <n v="37.5"/>
    <x v="1"/>
    <n v="84"/>
    <x v="0"/>
    <n v="3"/>
    <x v="4"/>
    <n v="5"/>
    <x v="11"/>
    <x v="4"/>
    <n v="7.5"/>
  </r>
  <r>
    <n v="2102"/>
    <d v="2025-01-26T00:00:00"/>
    <x v="13"/>
    <s v="M011"/>
    <x v="0"/>
    <n v="11"/>
    <x v="2"/>
    <n v="68"/>
    <x v="1"/>
    <n v="1"/>
    <x v="0"/>
    <n v="6"/>
    <x v="5"/>
    <x v="2"/>
    <n v="5.5"/>
  </r>
  <r>
    <n v="2103"/>
    <d v="2025-02-20T00:00:00"/>
    <x v="8"/>
    <s v="M019"/>
    <x v="1"/>
    <n v="24"/>
    <x v="1"/>
    <n v="77"/>
    <x v="2"/>
    <n v="2"/>
    <x v="2"/>
    <n v="3"/>
    <x v="8"/>
    <x v="0"/>
    <n v="6"/>
  </r>
  <r>
    <n v="2104"/>
    <d v="2025-03-29T00:00:00"/>
    <x v="4"/>
    <s v="M014"/>
    <x v="0"/>
    <n v="20"/>
    <x v="1"/>
    <n v="25"/>
    <x v="0"/>
    <n v="3"/>
    <x v="4"/>
    <n v="5"/>
    <x v="17"/>
    <x v="6"/>
    <n v="10"/>
  </r>
  <r>
    <n v="2105"/>
    <d v="2025-01-17T00:00:00"/>
    <x v="3"/>
    <s v="M009"/>
    <x v="3"/>
    <n v="22.5"/>
    <x v="2"/>
    <n v="59"/>
    <x v="1"/>
    <n v="1"/>
    <x v="5"/>
    <n v="4"/>
    <x v="11"/>
    <x v="4"/>
    <n v="7.5"/>
  </r>
  <r>
    <n v="2106"/>
    <d v="2025-02-26T00:00:00"/>
    <x v="5"/>
    <s v="M022"/>
    <x v="2"/>
    <n v="4.5"/>
    <x v="1"/>
    <n v="48"/>
    <x v="2"/>
    <n v="2"/>
    <x v="3"/>
    <n v="2"/>
    <x v="12"/>
    <x v="7"/>
    <n v="4.5"/>
  </r>
  <r>
    <n v="2107"/>
    <d v="2025-02-04T00:00:00"/>
    <x v="13"/>
    <s v="M007"/>
    <x v="0"/>
    <n v="14"/>
    <x v="2"/>
    <n v="50"/>
    <x v="2"/>
    <n v="2"/>
    <x v="6"/>
    <n v="1"/>
    <x v="22"/>
    <x v="4"/>
    <n v="7"/>
  </r>
  <r>
    <n v="2108"/>
    <d v="2025-01-24T00:00:00"/>
    <x v="9"/>
    <s v="M023"/>
    <x v="2"/>
    <n v="5.5"/>
    <x v="0"/>
    <n v="19"/>
    <x v="1"/>
    <n v="1"/>
    <x v="5"/>
    <n v="4"/>
    <x v="19"/>
    <x v="7"/>
    <n v="5.5"/>
  </r>
  <r>
    <n v="2109"/>
    <d v="2025-02-19T00:00:00"/>
    <x v="4"/>
    <s v="M016"/>
    <x v="4"/>
    <n v="25"/>
    <x v="1"/>
    <n v="18"/>
    <x v="2"/>
    <n v="2"/>
    <x v="3"/>
    <n v="2"/>
    <x v="14"/>
    <x v="9"/>
    <n v="5"/>
  </r>
  <r>
    <n v="2110"/>
    <d v="2025-01-26T00:00:00"/>
    <x v="13"/>
    <s v="M021"/>
    <x v="4"/>
    <n v="30"/>
    <x v="2"/>
    <n v="13"/>
    <x v="1"/>
    <n v="1"/>
    <x v="0"/>
    <n v="6"/>
    <x v="0"/>
    <x v="0"/>
    <n v="6"/>
  </r>
  <r>
    <n v="2111"/>
    <d v="2025-02-10T00:00:00"/>
    <x v="6"/>
    <s v="M017"/>
    <x v="1"/>
    <n v="34"/>
    <x v="2"/>
    <n v="62"/>
    <x v="2"/>
    <n v="2"/>
    <x v="1"/>
    <n v="0"/>
    <x v="23"/>
    <x v="8"/>
    <n v="8.5"/>
  </r>
  <r>
    <n v="2112"/>
    <d v="2025-03-20T00:00:00"/>
    <x v="9"/>
    <s v="M024"/>
    <x v="3"/>
    <n v="22.5"/>
    <x v="0"/>
    <n v="63"/>
    <x v="0"/>
    <n v="3"/>
    <x v="2"/>
    <n v="3"/>
    <x v="6"/>
    <x v="5"/>
    <n v="7.5"/>
  </r>
  <r>
    <n v="2113"/>
    <d v="2025-01-10T00:00:00"/>
    <x v="11"/>
    <s v="M021"/>
    <x v="3"/>
    <n v="18"/>
    <x v="0"/>
    <n v="47"/>
    <x v="1"/>
    <n v="1"/>
    <x v="5"/>
    <n v="4"/>
    <x v="0"/>
    <x v="0"/>
    <n v="6"/>
  </r>
  <r>
    <n v="2114"/>
    <d v="2025-03-10T00:00:00"/>
    <x v="1"/>
    <s v="M025"/>
    <x v="3"/>
    <n v="21"/>
    <x v="0"/>
    <n v="36"/>
    <x v="0"/>
    <n v="3"/>
    <x v="1"/>
    <n v="0"/>
    <x v="18"/>
    <x v="5"/>
    <n v="7"/>
  </r>
  <r>
    <n v="2115"/>
    <d v="2025-01-22T00:00:00"/>
    <x v="8"/>
    <s v="M007"/>
    <x v="0"/>
    <n v="14"/>
    <x v="1"/>
    <n v="93"/>
    <x v="1"/>
    <n v="1"/>
    <x v="3"/>
    <n v="2"/>
    <x v="22"/>
    <x v="4"/>
    <n v="7"/>
  </r>
  <r>
    <n v="2116"/>
    <d v="2025-01-04T00:00:00"/>
    <x v="0"/>
    <s v="M010"/>
    <x v="3"/>
    <n v="13.5"/>
    <x v="0"/>
    <n v="25"/>
    <x v="1"/>
    <n v="1"/>
    <x v="4"/>
    <n v="5"/>
    <x v="2"/>
    <x v="2"/>
    <n v="4.5"/>
  </r>
  <r>
    <n v="2117"/>
    <d v="2025-01-13T00:00:00"/>
    <x v="7"/>
    <s v="M021"/>
    <x v="1"/>
    <n v="24"/>
    <x v="1"/>
    <n v="17"/>
    <x v="1"/>
    <n v="1"/>
    <x v="1"/>
    <n v="0"/>
    <x v="0"/>
    <x v="0"/>
    <n v="6"/>
  </r>
  <r>
    <n v="2118"/>
    <d v="2025-02-17T00:00:00"/>
    <x v="3"/>
    <s v="M003"/>
    <x v="1"/>
    <n v="16"/>
    <x v="2"/>
    <n v="16"/>
    <x v="2"/>
    <n v="2"/>
    <x v="1"/>
    <n v="0"/>
    <x v="21"/>
    <x v="1"/>
    <n v="4"/>
  </r>
  <r>
    <n v="2119"/>
    <d v="2025-03-08T00:00:00"/>
    <x v="13"/>
    <s v="M001"/>
    <x v="0"/>
    <n v="11"/>
    <x v="2"/>
    <n v="17"/>
    <x v="0"/>
    <n v="3"/>
    <x v="4"/>
    <n v="5"/>
    <x v="1"/>
    <x v="1"/>
    <n v="5.5"/>
  </r>
  <r>
    <n v="2120"/>
    <d v="2025-03-26T00:00:00"/>
    <x v="10"/>
    <s v="M025"/>
    <x v="2"/>
    <n v="7"/>
    <x v="3"/>
    <n v="24"/>
    <x v="0"/>
    <n v="3"/>
    <x v="3"/>
    <n v="2"/>
    <x v="18"/>
    <x v="5"/>
    <n v="7"/>
  </r>
  <r>
    <n v="2121"/>
    <d v="2025-02-24T00:00:00"/>
    <x v="13"/>
    <s v="M003"/>
    <x v="3"/>
    <n v="12"/>
    <x v="2"/>
    <n v="48"/>
    <x v="2"/>
    <n v="2"/>
    <x v="1"/>
    <n v="0"/>
    <x v="21"/>
    <x v="1"/>
    <n v="4"/>
  </r>
  <r>
    <n v="2122"/>
    <d v="2025-02-14T00:00:00"/>
    <x v="8"/>
    <s v="M014"/>
    <x v="4"/>
    <n v="50"/>
    <x v="1"/>
    <n v="61"/>
    <x v="2"/>
    <n v="2"/>
    <x v="5"/>
    <n v="4"/>
    <x v="17"/>
    <x v="6"/>
    <n v="10"/>
  </r>
  <r>
    <n v="2123"/>
    <d v="2025-01-15T00:00:00"/>
    <x v="8"/>
    <s v="M015"/>
    <x v="2"/>
    <n v="4"/>
    <x v="1"/>
    <n v="54"/>
    <x v="1"/>
    <n v="1"/>
    <x v="3"/>
    <n v="2"/>
    <x v="24"/>
    <x v="9"/>
    <n v="4"/>
  </r>
  <r>
    <n v="2124"/>
    <d v="2025-02-12T00:00:00"/>
    <x v="3"/>
    <s v="M015"/>
    <x v="4"/>
    <n v="20"/>
    <x v="2"/>
    <n v="54"/>
    <x v="2"/>
    <n v="2"/>
    <x v="3"/>
    <n v="2"/>
    <x v="24"/>
    <x v="9"/>
    <n v="4"/>
  </r>
  <r>
    <n v="2125"/>
    <d v="2025-03-22T00:00:00"/>
    <x v="9"/>
    <s v="M005"/>
    <x v="1"/>
    <n v="36"/>
    <x v="0"/>
    <n v="60"/>
    <x v="0"/>
    <n v="3"/>
    <x v="4"/>
    <n v="5"/>
    <x v="16"/>
    <x v="3"/>
    <n v="9"/>
  </r>
  <r>
    <n v="2126"/>
    <d v="2025-03-17T00:00:00"/>
    <x v="13"/>
    <s v="M006"/>
    <x v="1"/>
    <n v="30"/>
    <x v="2"/>
    <n v="31"/>
    <x v="0"/>
    <n v="3"/>
    <x v="1"/>
    <n v="0"/>
    <x v="15"/>
    <x v="3"/>
    <n v="7.5"/>
  </r>
  <r>
    <n v="2127"/>
    <d v="2025-01-02T00:00:00"/>
    <x v="9"/>
    <s v="M011"/>
    <x v="2"/>
    <n v="5.5"/>
    <x v="0"/>
    <n v="7"/>
    <x v="1"/>
    <n v="1"/>
    <x v="2"/>
    <n v="3"/>
    <x v="5"/>
    <x v="2"/>
    <n v="5.5"/>
  </r>
  <r>
    <n v="2128"/>
    <d v="2025-03-01T00:00:00"/>
    <x v="10"/>
    <s v="M002"/>
    <x v="2"/>
    <n v="6"/>
    <x v="3"/>
    <n v="53"/>
    <x v="0"/>
    <n v="3"/>
    <x v="4"/>
    <n v="5"/>
    <x v="20"/>
    <x v="1"/>
    <n v="6"/>
  </r>
  <r>
    <n v="2129"/>
    <d v="2025-01-06T00:00:00"/>
    <x v="10"/>
    <s v="M017"/>
    <x v="4"/>
    <n v="42.5"/>
    <x v="3"/>
    <n v="58"/>
    <x v="1"/>
    <n v="1"/>
    <x v="1"/>
    <n v="0"/>
    <x v="23"/>
    <x v="8"/>
    <n v="8.5"/>
  </r>
  <r>
    <n v="2130"/>
    <d v="2025-03-23T00:00:00"/>
    <x v="1"/>
    <s v="M011"/>
    <x v="0"/>
    <n v="11"/>
    <x v="0"/>
    <n v="99"/>
    <x v="0"/>
    <n v="3"/>
    <x v="0"/>
    <n v="6"/>
    <x v="5"/>
    <x v="2"/>
    <n v="5.5"/>
  </r>
  <r>
    <n v="2131"/>
    <d v="2025-01-27T00:00:00"/>
    <x v="12"/>
    <s v="M006"/>
    <x v="2"/>
    <n v="7.5"/>
    <x v="3"/>
    <n v="67"/>
    <x v="1"/>
    <n v="1"/>
    <x v="1"/>
    <n v="0"/>
    <x v="15"/>
    <x v="3"/>
    <n v="7.5"/>
  </r>
  <r>
    <n v="2132"/>
    <d v="2025-02-10T00:00:00"/>
    <x v="7"/>
    <s v="M006"/>
    <x v="3"/>
    <n v="22.5"/>
    <x v="1"/>
    <n v="6"/>
    <x v="2"/>
    <n v="2"/>
    <x v="1"/>
    <n v="0"/>
    <x v="15"/>
    <x v="3"/>
    <n v="7.5"/>
  </r>
  <r>
    <n v="2133"/>
    <d v="2025-02-18T00:00:00"/>
    <x v="4"/>
    <s v="M006"/>
    <x v="3"/>
    <n v="22.5"/>
    <x v="1"/>
    <n v="6"/>
    <x v="2"/>
    <n v="2"/>
    <x v="6"/>
    <n v="1"/>
    <x v="15"/>
    <x v="3"/>
    <n v="7.5"/>
  </r>
  <r>
    <n v="2134"/>
    <d v="2025-01-09T00:00:00"/>
    <x v="5"/>
    <s v="M001"/>
    <x v="3"/>
    <n v="16.5"/>
    <x v="1"/>
    <n v="64"/>
    <x v="1"/>
    <n v="1"/>
    <x v="2"/>
    <n v="3"/>
    <x v="1"/>
    <x v="1"/>
    <n v="5.5"/>
  </r>
  <r>
    <n v="2135"/>
    <d v="2025-01-30T00:00:00"/>
    <x v="0"/>
    <s v="M015"/>
    <x v="0"/>
    <n v="8"/>
    <x v="0"/>
    <n v="7"/>
    <x v="1"/>
    <n v="1"/>
    <x v="2"/>
    <n v="3"/>
    <x v="24"/>
    <x v="9"/>
    <n v="4"/>
  </r>
  <r>
    <n v="2136"/>
    <d v="2025-03-16T00:00:00"/>
    <x v="6"/>
    <s v="M010"/>
    <x v="3"/>
    <n v="13.5"/>
    <x v="2"/>
    <n v="88"/>
    <x v="0"/>
    <n v="3"/>
    <x v="0"/>
    <n v="6"/>
    <x v="2"/>
    <x v="2"/>
    <n v="4.5"/>
  </r>
  <r>
    <n v="2137"/>
    <d v="2025-03-01T00:00:00"/>
    <x v="2"/>
    <s v="M024"/>
    <x v="1"/>
    <n v="30"/>
    <x v="1"/>
    <n v="73"/>
    <x v="0"/>
    <n v="3"/>
    <x v="4"/>
    <n v="5"/>
    <x v="6"/>
    <x v="5"/>
    <n v="7.5"/>
  </r>
  <r>
    <n v="2138"/>
    <d v="2025-03-29T00:00:00"/>
    <x v="2"/>
    <s v="M022"/>
    <x v="2"/>
    <n v="4.5"/>
    <x v="1"/>
    <n v="22"/>
    <x v="0"/>
    <n v="3"/>
    <x v="4"/>
    <n v="5"/>
    <x v="12"/>
    <x v="7"/>
    <n v="4.5"/>
  </r>
  <r>
    <n v="2139"/>
    <d v="2025-01-03T00:00:00"/>
    <x v="6"/>
    <s v="M005"/>
    <x v="4"/>
    <n v="45"/>
    <x v="2"/>
    <n v="76"/>
    <x v="1"/>
    <n v="1"/>
    <x v="5"/>
    <n v="4"/>
    <x v="16"/>
    <x v="3"/>
    <n v="9"/>
  </r>
  <r>
    <n v="2140"/>
    <d v="2025-01-26T00:00:00"/>
    <x v="2"/>
    <s v="M020"/>
    <x v="4"/>
    <n v="30"/>
    <x v="1"/>
    <n v="100"/>
    <x v="1"/>
    <n v="1"/>
    <x v="0"/>
    <n v="6"/>
    <x v="9"/>
    <x v="0"/>
    <n v="6"/>
  </r>
  <r>
    <n v="2141"/>
    <d v="2025-03-06T00:00:00"/>
    <x v="5"/>
    <s v="M004"/>
    <x v="2"/>
    <n v="8.5"/>
    <x v="1"/>
    <n v="31"/>
    <x v="0"/>
    <n v="3"/>
    <x v="2"/>
    <n v="3"/>
    <x v="3"/>
    <x v="3"/>
    <n v="8.5"/>
  </r>
  <r>
    <n v="2142"/>
    <d v="2025-02-19T00:00:00"/>
    <x v="11"/>
    <s v="M017"/>
    <x v="4"/>
    <n v="42.5"/>
    <x v="0"/>
    <n v="68"/>
    <x v="2"/>
    <n v="2"/>
    <x v="3"/>
    <n v="2"/>
    <x v="23"/>
    <x v="8"/>
    <n v="8.5"/>
  </r>
  <r>
    <n v="2143"/>
    <d v="2025-03-25T00:00:00"/>
    <x v="1"/>
    <s v="M020"/>
    <x v="3"/>
    <n v="18"/>
    <x v="0"/>
    <n v="90"/>
    <x v="0"/>
    <n v="3"/>
    <x v="6"/>
    <n v="1"/>
    <x v="9"/>
    <x v="0"/>
    <n v="6"/>
  </r>
  <r>
    <n v="2144"/>
    <d v="2025-03-03T00:00:00"/>
    <x v="13"/>
    <s v="M021"/>
    <x v="1"/>
    <n v="24"/>
    <x v="2"/>
    <n v="21"/>
    <x v="0"/>
    <n v="3"/>
    <x v="1"/>
    <n v="0"/>
    <x v="0"/>
    <x v="0"/>
    <n v="6"/>
  </r>
  <r>
    <n v="2145"/>
    <d v="2025-01-07T00:00:00"/>
    <x v="8"/>
    <s v="M005"/>
    <x v="4"/>
    <n v="45"/>
    <x v="1"/>
    <n v="59"/>
    <x v="1"/>
    <n v="1"/>
    <x v="6"/>
    <n v="1"/>
    <x v="16"/>
    <x v="3"/>
    <n v="9"/>
  </r>
  <r>
    <n v="2146"/>
    <d v="2025-02-01T00:00:00"/>
    <x v="13"/>
    <s v="M013"/>
    <x v="0"/>
    <n v="19"/>
    <x v="2"/>
    <n v="67"/>
    <x v="2"/>
    <n v="2"/>
    <x v="4"/>
    <n v="5"/>
    <x v="10"/>
    <x v="6"/>
    <n v="9.5"/>
  </r>
  <r>
    <n v="2147"/>
    <d v="2025-02-18T00:00:00"/>
    <x v="0"/>
    <s v="M018"/>
    <x v="4"/>
    <n v="37.5"/>
    <x v="0"/>
    <n v="57"/>
    <x v="2"/>
    <n v="2"/>
    <x v="6"/>
    <n v="1"/>
    <x v="13"/>
    <x v="8"/>
    <n v="7.5"/>
  </r>
  <r>
    <n v="2148"/>
    <d v="2025-01-28T00:00:00"/>
    <x v="5"/>
    <s v="M024"/>
    <x v="0"/>
    <n v="15"/>
    <x v="1"/>
    <n v="62"/>
    <x v="1"/>
    <n v="1"/>
    <x v="6"/>
    <n v="1"/>
    <x v="6"/>
    <x v="5"/>
    <n v="7.5"/>
  </r>
  <r>
    <n v="2149"/>
    <d v="2025-01-11T00:00:00"/>
    <x v="9"/>
    <s v="M021"/>
    <x v="1"/>
    <n v="24"/>
    <x v="0"/>
    <n v="100"/>
    <x v="1"/>
    <n v="1"/>
    <x v="4"/>
    <n v="5"/>
    <x v="0"/>
    <x v="0"/>
    <n v="6"/>
  </r>
  <r>
    <n v="2150"/>
    <d v="2025-03-25T00:00:00"/>
    <x v="10"/>
    <s v="M022"/>
    <x v="0"/>
    <n v="9"/>
    <x v="3"/>
    <n v="87"/>
    <x v="0"/>
    <n v="3"/>
    <x v="6"/>
    <n v="1"/>
    <x v="12"/>
    <x v="7"/>
    <n v="4.5"/>
  </r>
  <r>
    <n v="2151"/>
    <d v="2025-01-14T00:00:00"/>
    <x v="1"/>
    <s v="M016"/>
    <x v="0"/>
    <n v="10"/>
    <x v="0"/>
    <n v="38"/>
    <x v="1"/>
    <n v="1"/>
    <x v="6"/>
    <n v="1"/>
    <x v="14"/>
    <x v="9"/>
    <n v="5"/>
  </r>
  <r>
    <n v="2152"/>
    <d v="2025-01-03T00:00:00"/>
    <x v="13"/>
    <s v="M007"/>
    <x v="4"/>
    <n v="35"/>
    <x v="2"/>
    <n v="57"/>
    <x v="1"/>
    <n v="1"/>
    <x v="5"/>
    <n v="4"/>
    <x v="22"/>
    <x v="4"/>
    <n v="7"/>
  </r>
  <r>
    <n v="2153"/>
    <d v="2025-01-01T00:00:00"/>
    <x v="0"/>
    <s v="M022"/>
    <x v="4"/>
    <n v="22.5"/>
    <x v="0"/>
    <n v="64"/>
    <x v="1"/>
    <n v="1"/>
    <x v="3"/>
    <n v="2"/>
    <x v="12"/>
    <x v="7"/>
    <n v="4.5"/>
  </r>
  <r>
    <n v="2154"/>
    <d v="2025-01-15T00:00:00"/>
    <x v="0"/>
    <s v="M016"/>
    <x v="4"/>
    <n v="25"/>
    <x v="0"/>
    <n v="9"/>
    <x v="1"/>
    <n v="1"/>
    <x v="3"/>
    <n v="2"/>
    <x v="14"/>
    <x v="9"/>
    <n v="5"/>
  </r>
  <r>
    <n v="2155"/>
    <d v="2025-02-19T00:00:00"/>
    <x v="13"/>
    <s v="M006"/>
    <x v="1"/>
    <n v="30"/>
    <x v="2"/>
    <n v="69"/>
    <x v="2"/>
    <n v="2"/>
    <x v="3"/>
    <n v="2"/>
    <x v="15"/>
    <x v="3"/>
    <n v="7.5"/>
  </r>
  <r>
    <n v="2156"/>
    <d v="2025-01-25T00:00:00"/>
    <x v="5"/>
    <s v="M005"/>
    <x v="0"/>
    <n v="18"/>
    <x v="1"/>
    <n v="86"/>
    <x v="1"/>
    <n v="1"/>
    <x v="4"/>
    <n v="5"/>
    <x v="16"/>
    <x v="3"/>
    <n v="9"/>
  </r>
  <r>
    <n v="2157"/>
    <d v="2025-01-18T00:00:00"/>
    <x v="11"/>
    <s v="M007"/>
    <x v="0"/>
    <n v="14"/>
    <x v="0"/>
    <n v="37"/>
    <x v="1"/>
    <n v="1"/>
    <x v="4"/>
    <n v="5"/>
    <x v="22"/>
    <x v="4"/>
    <n v="7"/>
  </r>
  <r>
    <n v="2158"/>
    <d v="2025-03-21T00:00:00"/>
    <x v="5"/>
    <s v="M015"/>
    <x v="0"/>
    <n v="8"/>
    <x v="1"/>
    <n v="19"/>
    <x v="0"/>
    <n v="3"/>
    <x v="5"/>
    <n v="4"/>
    <x v="24"/>
    <x v="9"/>
    <n v="4"/>
  </r>
  <r>
    <n v="2159"/>
    <d v="2025-01-15T00:00:00"/>
    <x v="0"/>
    <s v="M024"/>
    <x v="1"/>
    <n v="30"/>
    <x v="0"/>
    <n v="24"/>
    <x v="1"/>
    <n v="1"/>
    <x v="3"/>
    <n v="2"/>
    <x v="6"/>
    <x v="5"/>
    <n v="7.5"/>
  </r>
  <r>
    <n v="2160"/>
    <d v="2025-02-08T00:00:00"/>
    <x v="2"/>
    <s v="M024"/>
    <x v="0"/>
    <n v="15"/>
    <x v="1"/>
    <n v="71"/>
    <x v="2"/>
    <n v="2"/>
    <x v="4"/>
    <n v="5"/>
    <x v="6"/>
    <x v="5"/>
    <n v="7.5"/>
  </r>
  <r>
    <n v="2161"/>
    <d v="2025-01-31T00:00:00"/>
    <x v="7"/>
    <s v="M013"/>
    <x v="1"/>
    <n v="38"/>
    <x v="1"/>
    <n v="63"/>
    <x v="1"/>
    <n v="1"/>
    <x v="5"/>
    <n v="4"/>
    <x v="10"/>
    <x v="6"/>
    <n v="9.5"/>
  </r>
  <r>
    <n v="2162"/>
    <d v="2025-03-08T00:00:00"/>
    <x v="13"/>
    <s v="M017"/>
    <x v="3"/>
    <n v="25.5"/>
    <x v="2"/>
    <n v="6"/>
    <x v="0"/>
    <n v="3"/>
    <x v="4"/>
    <n v="5"/>
    <x v="23"/>
    <x v="8"/>
    <n v="8.5"/>
  </r>
  <r>
    <n v="2163"/>
    <d v="2025-01-02T00:00:00"/>
    <x v="9"/>
    <s v="M002"/>
    <x v="0"/>
    <n v="12"/>
    <x v="0"/>
    <n v="20"/>
    <x v="1"/>
    <n v="1"/>
    <x v="2"/>
    <n v="3"/>
    <x v="20"/>
    <x v="1"/>
    <n v="6"/>
  </r>
  <r>
    <n v="2164"/>
    <d v="2025-03-27T00:00:00"/>
    <x v="3"/>
    <s v="M022"/>
    <x v="3"/>
    <n v="13.5"/>
    <x v="2"/>
    <n v="36"/>
    <x v="0"/>
    <n v="3"/>
    <x v="2"/>
    <n v="3"/>
    <x v="12"/>
    <x v="7"/>
    <n v="4.5"/>
  </r>
  <r>
    <n v="2165"/>
    <d v="2025-03-21T00:00:00"/>
    <x v="9"/>
    <s v="M013"/>
    <x v="1"/>
    <n v="38"/>
    <x v="0"/>
    <n v="58"/>
    <x v="0"/>
    <n v="3"/>
    <x v="5"/>
    <n v="4"/>
    <x v="10"/>
    <x v="6"/>
    <n v="9.5"/>
  </r>
  <r>
    <n v="2166"/>
    <d v="2025-01-29T00:00:00"/>
    <x v="3"/>
    <s v="M009"/>
    <x v="3"/>
    <n v="22.5"/>
    <x v="2"/>
    <n v="39"/>
    <x v="1"/>
    <n v="1"/>
    <x v="3"/>
    <n v="2"/>
    <x v="11"/>
    <x v="4"/>
    <n v="7.5"/>
  </r>
  <r>
    <n v="2167"/>
    <d v="2025-03-26T00:00:00"/>
    <x v="4"/>
    <s v="M022"/>
    <x v="3"/>
    <n v="13.5"/>
    <x v="1"/>
    <n v="22"/>
    <x v="0"/>
    <n v="3"/>
    <x v="3"/>
    <n v="2"/>
    <x v="12"/>
    <x v="7"/>
    <n v="4.5"/>
  </r>
  <r>
    <n v="2168"/>
    <d v="2025-02-17T00:00:00"/>
    <x v="13"/>
    <s v="M014"/>
    <x v="1"/>
    <n v="40"/>
    <x v="2"/>
    <n v="52"/>
    <x v="2"/>
    <n v="2"/>
    <x v="1"/>
    <n v="0"/>
    <x v="17"/>
    <x v="6"/>
    <n v="10"/>
  </r>
  <r>
    <n v="2169"/>
    <d v="2025-03-01T00:00:00"/>
    <x v="3"/>
    <s v="M018"/>
    <x v="4"/>
    <n v="37.5"/>
    <x v="2"/>
    <n v="39"/>
    <x v="0"/>
    <n v="3"/>
    <x v="4"/>
    <n v="5"/>
    <x v="13"/>
    <x v="8"/>
    <n v="7.5"/>
  </r>
  <r>
    <n v="2170"/>
    <d v="2025-02-11T00:00:00"/>
    <x v="3"/>
    <s v="M021"/>
    <x v="1"/>
    <n v="24"/>
    <x v="2"/>
    <n v="23"/>
    <x v="2"/>
    <n v="2"/>
    <x v="6"/>
    <n v="1"/>
    <x v="0"/>
    <x v="0"/>
    <n v="6"/>
  </r>
  <r>
    <n v="2171"/>
    <d v="2025-02-11T00:00:00"/>
    <x v="11"/>
    <s v="M019"/>
    <x v="3"/>
    <n v="18"/>
    <x v="0"/>
    <n v="30"/>
    <x v="2"/>
    <n v="2"/>
    <x v="6"/>
    <n v="1"/>
    <x v="8"/>
    <x v="0"/>
    <n v="6"/>
  </r>
  <r>
    <n v="2172"/>
    <d v="2025-01-24T00:00:00"/>
    <x v="0"/>
    <s v="M012"/>
    <x v="3"/>
    <n v="10.5"/>
    <x v="0"/>
    <n v="32"/>
    <x v="1"/>
    <n v="1"/>
    <x v="5"/>
    <n v="4"/>
    <x v="7"/>
    <x v="2"/>
    <n v="3.5"/>
  </r>
  <r>
    <n v="2173"/>
    <d v="2025-01-01T00:00:00"/>
    <x v="10"/>
    <s v="M014"/>
    <x v="2"/>
    <n v="10"/>
    <x v="3"/>
    <n v="25"/>
    <x v="1"/>
    <n v="1"/>
    <x v="3"/>
    <n v="2"/>
    <x v="17"/>
    <x v="6"/>
    <n v="10"/>
  </r>
  <r>
    <n v="2174"/>
    <d v="2025-02-16T00:00:00"/>
    <x v="7"/>
    <s v="M001"/>
    <x v="1"/>
    <n v="22"/>
    <x v="1"/>
    <n v="30"/>
    <x v="2"/>
    <n v="2"/>
    <x v="0"/>
    <n v="6"/>
    <x v="1"/>
    <x v="1"/>
    <n v="5.5"/>
  </r>
  <r>
    <n v="2175"/>
    <d v="2025-02-28T00:00:00"/>
    <x v="4"/>
    <s v="M015"/>
    <x v="4"/>
    <n v="20"/>
    <x v="1"/>
    <n v="71"/>
    <x v="2"/>
    <n v="2"/>
    <x v="5"/>
    <n v="4"/>
    <x v="24"/>
    <x v="9"/>
    <n v="4"/>
  </r>
  <r>
    <n v="2176"/>
    <d v="2025-01-09T00:00:00"/>
    <x v="6"/>
    <s v="M014"/>
    <x v="3"/>
    <n v="30"/>
    <x v="2"/>
    <n v="62"/>
    <x v="1"/>
    <n v="1"/>
    <x v="2"/>
    <n v="3"/>
    <x v="17"/>
    <x v="6"/>
    <n v="10"/>
  </r>
  <r>
    <n v="2177"/>
    <d v="2025-03-31T00:00:00"/>
    <x v="5"/>
    <s v="M005"/>
    <x v="0"/>
    <n v="18"/>
    <x v="1"/>
    <n v="87"/>
    <x v="0"/>
    <n v="3"/>
    <x v="1"/>
    <n v="0"/>
    <x v="16"/>
    <x v="3"/>
    <n v="9"/>
  </r>
  <r>
    <n v="2178"/>
    <d v="2025-01-31T00:00:00"/>
    <x v="10"/>
    <s v="M015"/>
    <x v="1"/>
    <n v="16"/>
    <x v="3"/>
    <n v="24"/>
    <x v="1"/>
    <n v="1"/>
    <x v="5"/>
    <n v="4"/>
    <x v="24"/>
    <x v="9"/>
    <n v="4"/>
  </r>
  <r>
    <n v="2179"/>
    <d v="2025-03-19T00:00:00"/>
    <x v="11"/>
    <s v="M016"/>
    <x v="3"/>
    <n v="15"/>
    <x v="0"/>
    <n v="16"/>
    <x v="0"/>
    <n v="3"/>
    <x v="3"/>
    <n v="2"/>
    <x v="14"/>
    <x v="9"/>
    <n v="5"/>
  </r>
  <r>
    <n v="2180"/>
    <d v="2025-02-02T00:00:00"/>
    <x v="7"/>
    <s v="M004"/>
    <x v="0"/>
    <n v="17"/>
    <x v="1"/>
    <n v="16"/>
    <x v="2"/>
    <n v="2"/>
    <x v="0"/>
    <n v="6"/>
    <x v="3"/>
    <x v="3"/>
    <n v="8.5"/>
  </r>
  <r>
    <n v="2181"/>
    <d v="2025-01-03T00:00:00"/>
    <x v="5"/>
    <s v="M020"/>
    <x v="3"/>
    <n v="18"/>
    <x v="1"/>
    <n v="25"/>
    <x v="1"/>
    <n v="1"/>
    <x v="5"/>
    <n v="4"/>
    <x v="9"/>
    <x v="0"/>
    <n v="6"/>
  </r>
  <r>
    <n v="2182"/>
    <d v="2025-02-08T00:00:00"/>
    <x v="6"/>
    <s v="M012"/>
    <x v="2"/>
    <n v="3.5"/>
    <x v="2"/>
    <n v="43"/>
    <x v="2"/>
    <n v="2"/>
    <x v="4"/>
    <n v="5"/>
    <x v="7"/>
    <x v="2"/>
    <n v="3.5"/>
  </r>
  <r>
    <n v="2183"/>
    <d v="2025-03-08T00:00:00"/>
    <x v="6"/>
    <s v="M019"/>
    <x v="1"/>
    <n v="24"/>
    <x v="2"/>
    <n v="77"/>
    <x v="0"/>
    <n v="3"/>
    <x v="4"/>
    <n v="5"/>
    <x v="8"/>
    <x v="0"/>
    <n v="6"/>
  </r>
  <r>
    <n v="2184"/>
    <d v="2025-03-09T00:00:00"/>
    <x v="2"/>
    <s v="M023"/>
    <x v="3"/>
    <n v="16.5"/>
    <x v="1"/>
    <n v="49"/>
    <x v="0"/>
    <n v="3"/>
    <x v="0"/>
    <n v="6"/>
    <x v="19"/>
    <x v="7"/>
    <n v="5.5"/>
  </r>
  <r>
    <n v="2185"/>
    <d v="2025-03-02T00:00:00"/>
    <x v="1"/>
    <s v="M010"/>
    <x v="4"/>
    <n v="22.5"/>
    <x v="0"/>
    <n v="46"/>
    <x v="0"/>
    <n v="3"/>
    <x v="0"/>
    <n v="6"/>
    <x v="2"/>
    <x v="2"/>
    <n v="4.5"/>
  </r>
  <r>
    <n v="2186"/>
    <d v="2025-01-25T00:00:00"/>
    <x v="10"/>
    <s v="M009"/>
    <x v="1"/>
    <n v="30"/>
    <x v="3"/>
    <n v="62"/>
    <x v="1"/>
    <n v="1"/>
    <x v="4"/>
    <n v="5"/>
    <x v="11"/>
    <x v="4"/>
    <n v="7.5"/>
  </r>
  <r>
    <n v="2187"/>
    <d v="2025-01-04T00:00:00"/>
    <x v="13"/>
    <s v="M004"/>
    <x v="2"/>
    <n v="8.5"/>
    <x v="2"/>
    <n v="50"/>
    <x v="1"/>
    <n v="1"/>
    <x v="4"/>
    <n v="5"/>
    <x v="3"/>
    <x v="3"/>
    <n v="8.5"/>
  </r>
  <r>
    <n v="2188"/>
    <d v="2025-02-07T00:00:00"/>
    <x v="9"/>
    <s v="M013"/>
    <x v="0"/>
    <n v="19"/>
    <x v="0"/>
    <n v="17"/>
    <x v="2"/>
    <n v="2"/>
    <x v="5"/>
    <n v="4"/>
    <x v="10"/>
    <x v="6"/>
    <n v="9.5"/>
  </r>
  <r>
    <n v="2189"/>
    <d v="2025-02-21T00:00:00"/>
    <x v="2"/>
    <s v="M018"/>
    <x v="4"/>
    <n v="37.5"/>
    <x v="1"/>
    <n v="17"/>
    <x v="2"/>
    <n v="2"/>
    <x v="5"/>
    <n v="4"/>
    <x v="13"/>
    <x v="8"/>
    <n v="7.5"/>
  </r>
  <r>
    <n v="2190"/>
    <d v="2025-01-06T00:00:00"/>
    <x v="10"/>
    <s v="M019"/>
    <x v="1"/>
    <n v="24"/>
    <x v="3"/>
    <n v="74"/>
    <x v="1"/>
    <n v="1"/>
    <x v="1"/>
    <n v="0"/>
    <x v="8"/>
    <x v="0"/>
    <n v="6"/>
  </r>
  <r>
    <n v="2191"/>
    <d v="2025-03-13T00:00:00"/>
    <x v="3"/>
    <s v="M001"/>
    <x v="2"/>
    <n v="5.5"/>
    <x v="2"/>
    <n v="2"/>
    <x v="0"/>
    <n v="3"/>
    <x v="2"/>
    <n v="3"/>
    <x v="1"/>
    <x v="1"/>
    <n v="5.5"/>
  </r>
  <r>
    <n v="2192"/>
    <d v="2025-02-01T00:00:00"/>
    <x v="8"/>
    <s v="M004"/>
    <x v="2"/>
    <n v="8.5"/>
    <x v="1"/>
    <n v="54"/>
    <x v="2"/>
    <n v="2"/>
    <x v="4"/>
    <n v="5"/>
    <x v="3"/>
    <x v="3"/>
    <n v="8.5"/>
  </r>
  <r>
    <n v="2193"/>
    <d v="2025-03-01T00:00:00"/>
    <x v="3"/>
    <s v="M017"/>
    <x v="4"/>
    <n v="42.5"/>
    <x v="2"/>
    <n v="57"/>
    <x v="0"/>
    <n v="3"/>
    <x v="4"/>
    <n v="5"/>
    <x v="23"/>
    <x v="8"/>
    <n v="8.5"/>
  </r>
  <r>
    <n v="2194"/>
    <d v="2025-01-04T00:00:00"/>
    <x v="4"/>
    <s v="M012"/>
    <x v="4"/>
    <n v="17.5"/>
    <x v="1"/>
    <n v="94"/>
    <x v="1"/>
    <n v="1"/>
    <x v="4"/>
    <n v="5"/>
    <x v="7"/>
    <x v="2"/>
    <n v="3.5"/>
  </r>
  <r>
    <n v="2195"/>
    <d v="2025-03-26T00:00:00"/>
    <x v="1"/>
    <s v="M004"/>
    <x v="0"/>
    <n v="17"/>
    <x v="0"/>
    <n v="45"/>
    <x v="0"/>
    <n v="3"/>
    <x v="3"/>
    <n v="2"/>
    <x v="3"/>
    <x v="3"/>
    <n v="8.5"/>
  </r>
  <r>
    <n v="2196"/>
    <d v="2025-03-03T00:00:00"/>
    <x v="6"/>
    <s v="M022"/>
    <x v="1"/>
    <n v="18"/>
    <x v="2"/>
    <n v="66"/>
    <x v="0"/>
    <n v="3"/>
    <x v="1"/>
    <n v="0"/>
    <x v="12"/>
    <x v="7"/>
    <n v="4.5"/>
  </r>
  <r>
    <n v="2197"/>
    <d v="2025-01-12T00:00:00"/>
    <x v="3"/>
    <s v="M023"/>
    <x v="1"/>
    <n v="22"/>
    <x v="2"/>
    <n v="99"/>
    <x v="1"/>
    <n v="1"/>
    <x v="0"/>
    <n v="6"/>
    <x v="19"/>
    <x v="7"/>
    <n v="5.5"/>
  </r>
  <r>
    <n v="2198"/>
    <d v="2025-03-31T00:00:00"/>
    <x v="1"/>
    <s v="M002"/>
    <x v="4"/>
    <n v="30"/>
    <x v="0"/>
    <n v="39"/>
    <x v="0"/>
    <n v="3"/>
    <x v="1"/>
    <n v="0"/>
    <x v="20"/>
    <x v="1"/>
    <n v="6"/>
  </r>
  <r>
    <n v="2199"/>
    <d v="2025-01-13T00:00:00"/>
    <x v="10"/>
    <s v="M013"/>
    <x v="3"/>
    <n v="28.5"/>
    <x v="3"/>
    <n v="90"/>
    <x v="1"/>
    <n v="1"/>
    <x v="1"/>
    <n v="0"/>
    <x v="10"/>
    <x v="6"/>
    <n v="9.5"/>
  </r>
  <r>
    <n v="2200"/>
    <d v="2025-01-16T00:00:00"/>
    <x v="5"/>
    <s v="M024"/>
    <x v="1"/>
    <n v="30"/>
    <x v="1"/>
    <n v="37"/>
    <x v="1"/>
    <n v="1"/>
    <x v="2"/>
    <n v="3"/>
    <x v="6"/>
    <x v="5"/>
    <n v="7.5"/>
  </r>
  <r>
    <n v="2201"/>
    <d v="2025-03-17T00:00:00"/>
    <x v="11"/>
    <s v="M008"/>
    <x v="4"/>
    <n v="40"/>
    <x v="0"/>
    <n v="94"/>
    <x v="0"/>
    <n v="3"/>
    <x v="1"/>
    <n v="0"/>
    <x v="4"/>
    <x v="4"/>
    <n v="8"/>
  </r>
  <r>
    <n v="2202"/>
    <d v="2025-02-03T00:00:00"/>
    <x v="5"/>
    <s v="M019"/>
    <x v="2"/>
    <n v="6"/>
    <x v="1"/>
    <n v="62"/>
    <x v="2"/>
    <n v="2"/>
    <x v="1"/>
    <n v="0"/>
    <x v="8"/>
    <x v="0"/>
    <n v="6"/>
  </r>
  <r>
    <n v="2203"/>
    <d v="2025-01-06T00:00:00"/>
    <x v="6"/>
    <s v="M014"/>
    <x v="3"/>
    <n v="30"/>
    <x v="2"/>
    <n v="83"/>
    <x v="1"/>
    <n v="1"/>
    <x v="1"/>
    <n v="0"/>
    <x v="17"/>
    <x v="6"/>
    <n v="10"/>
  </r>
  <r>
    <n v="2204"/>
    <d v="2025-03-13T00:00:00"/>
    <x v="13"/>
    <s v="M015"/>
    <x v="1"/>
    <n v="16"/>
    <x v="2"/>
    <n v="87"/>
    <x v="0"/>
    <n v="3"/>
    <x v="2"/>
    <n v="3"/>
    <x v="24"/>
    <x v="9"/>
    <n v="4"/>
  </r>
  <r>
    <n v="2205"/>
    <d v="2025-01-06T00:00:00"/>
    <x v="4"/>
    <s v="M010"/>
    <x v="0"/>
    <n v="9"/>
    <x v="1"/>
    <n v="29"/>
    <x v="1"/>
    <n v="1"/>
    <x v="1"/>
    <n v="0"/>
    <x v="2"/>
    <x v="2"/>
    <n v="4.5"/>
  </r>
  <r>
    <n v="2206"/>
    <d v="2025-03-22T00:00:00"/>
    <x v="10"/>
    <s v="M001"/>
    <x v="0"/>
    <n v="11"/>
    <x v="3"/>
    <n v="82"/>
    <x v="0"/>
    <n v="3"/>
    <x v="4"/>
    <n v="5"/>
    <x v="1"/>
    <x v="1"/>
    <n v="5.5"/>
  </r>
  <r>
    <n v="2207"/>
    <d v="2025-03-13T00:00:00"/>
    <x v="4"/>
    <s v="M009"/>
    <x v="2"/>
    <n v="7.5"/>
    <x v="1"/>
    <n v="28"/>
    <x v="0"/>
    <n v="3"/>
    <x v="2"/>
    <n v="3"/>
    <x v="11"/>
    <x v="4"/>
    <n v="7.5"/>
  </r>
  <r>
    <n v="2208"/>
    <d v="2025-02-17T00:00:00"/>
    <x v="9"/>
    <s v="M025"/>
    <x v="2"/>
    <n v="7"/>
    <x v="0"/>
    <n v="43"/>
    <x v="2"/>
    <n v="2"/>
    <x v="1"/>
    <n v="0"/>
    <x v="18"/>
    <x v="5"/>
    <n v="7"/>
  </r>
  <r>
    <n v="2209"/>
    <d v="2025-01-08T00:00:00"/>
    <x v="5"/>
    <s v="M006"/>
    <x v="3"/>
    <n v="22.5"/>
    <x v="1"/>
    <n v="16"/>
    <x v="1"/>
    <n v="1"/>
    <x v="3"/>
    <n v="2"/>
    <x v="15"/>
    <x v="3"/>
    <n v="7.5"/>
  </r>
  <r>
    <n v="2210"/>
    <d v="2025-01-05T00:00:00"/>
    <x v="0"/>
    <s v="M008"/>
    <x v="3"/>
    <n v="24"/>
    <x v="0"/>
    <n v="33"/>
    <x v="1"/>
    <n v="1"/>
    <x v="0"/>
    <n v="6"/>
    <x v="4"/>
    <x v="4"/>
    <n v="8"/>
  </r>
  <r>
    <n v="2211"/>
    <d v="2025-02-10T00:00:00"/>
    <x v="9"/>
    <s v="M002"/>
    <x v="4"/>
    <n v="30"/>
    <x v="0"/>
    <n v="22"/>
    <x v="2"/>
    <n v="2"/>
    <x v="1"/>
    <n v="0"/>
    <x v="20"/>
    <x v="1"/>
    <n v="6"/>
  </r>
  <r>
    <n v="2212"/>
    <d v="2025-02-16T00:00:00"/>
    <x v="0"/>
    <s v="M015"/>
    <x v="1"/>
    <n v="16"/>
    <x v="0"/>
    <n v="10"/>
    <x v="2"/>
    <n v="2"/>
    <x v="0"/>
    <n v="6"/>
    <x v="24"/>
    <x v="9"/>
    <n v="4"/>
  </r>
  <r>
    <n v="2213"/>
    <d v="2025-02-21T00:00:00"/>
    <x v="11"/>
    <s v="M012"/>
    <x v="2"/>
    <n v="3.5"/>
    <x v="0"/>
    <n v="62"/>
    <x v="2"/>
    <n v="2"/>
    <x v="5"/>
    <n v="4"/>
    <x v="7"/>
    <x v="2"/>
    <n v="3.5"/>
  </r>
  <r>
    <n v="2214"/>
    <d v="2025-03-24T00:00:00"/>
    <x v="12"/>
    <s v="M016"/>
    <x v="4"/>
    <n v="25"/>
    <x v="3"/>
    <n v="63"/>
    <x v="0"/>
    <n v="3"/>
    <x v="1"/>
    <n v="0"/>
    <x v="14"/>
    <x v="9"/>
    <n v="5"/>
  </r>
  <r>
    <n v="2215"/>
    <d v="2025-03-28T00:00:00"/>
    <x v="8"/>
    <s v="M001"/>
    <x v="0"/>
    <n v="11"/>
    <x v="1"/>
    <n v="20"/>
    <x v="0"/>
    <n v="3"/>
    <x v="5"/>
    <n v="4"/>
    <x v="1"/>
    <x v="1"/>
    <n v="5.5"/>
  </r>
  <r>
    <n v="2216"/>
    <d v="2025-01-17T00:00:00"/>
    <x v="8"/>
    <s v="M011"/>
    <x v="4"/>
    <n v="27.5"/>
    <x v="1"/>
    <n v="56"/>
    <x v="1"/>
    <n v="1"/>
    <x v="5"/>
    <n v="4"/>
    <x v="5"/>
    <x v="2"/>
    <n v="5.5"/>
  </r>
  <r>
    <n v="2217"/>
    <d v="2025-01-13T00:00:00"/>
    <x v="10"/>
    <s v="M004"/>
    <x v="4"/>
    <n v="42.5"/>
    <x v="3"/>
    <n v="90"/>
    <x v="1"/>
    <n v="1"/>
    <x v="1"/>
    <n v="0"/>
    <x v="3"/>
    <x v="3"/>
    <n v="8.5"/>
  </r>
  <r>
    <n v="2218"/>
    <d v="2025-03-10T00:00:00"/>
    <x v="3"/>
    <s v="M018"/>
    <x v="3"/>
    <n v="22.5"/>
    <x v="2"/>
    <n v="49"/>
    <x v="0"/>
    <n v="3"/>
    <x v="1"/>
    <n v="0"/>
    <x v="13"/>
    <x v="8"/>
    <n v="7.5"/>
  </r>
  <r>
    <n v="2219"/>
    <d v="2025-02-28T00:00:00"/>
    <x v="13"/>
    <s v="M003"/>
    <x v="3"/>
    <n v="12"/>
    <x v="2"/>
    <n v="97"/>
    <x v="2"/>
    <n v="2"/>
    <x v="5"/>
    <n v="4"/>
    <x v="21"/>
    <x v="1"/>
    <n v="4"/>
  </r>
  <r>
    <n v="2220"/>
    <d v="2025-02-07T00:00:00"/>
    <x v="9"/>
    <s v="M011"/>
    <x v="3"/>
    <n v="16.5"/>
    <x v="0"/>
    <n v="26"/>
    <x v="2"/>
    <n v="2"/>
    <x v="5"/>
    <n v="4"/>
    <x v="5"/>
    <x v="2"/>
    <n v="5.5"/>
  </r>
  <r>
    <n v="2221"/>
    <d v="2025-02-22T00:00:00"/>
    <x v="0"/>
    <s v="M016"/>
    <x v="1"/>
    <n v="20"/>
    <x v="0"/>
    <n v="40"/>
    <x v="2"/>
    <n v="2"/>
    <x v="4"/>
    <n v="5"/>
    <x v="14"/>
    <x v="9"/>
    <n v="5"/>
  </r>
  <r>
    <n v="2222"/>
    <d v="2025-01-07T00:00:00"/>
    <x v="11"/>
    <s v="M010"/>
    <x v="2"/>
    <n v="4.5"/>
    <x v="0"/>
    <n v="38"/>
    <x v="1"/>
    <n v="1"/>
    <x v="6"/>
    <n v="1"/>
    <x v="2"/>
    <x v="2"/>
    <n v="4.5"/>
  </r>
  <r>
    <n v="2223"/>
    <d v="2025-02-14T00:00:00"/>
    <x v="0"/>
    <s v="M006"/>
    <x v="3"/>
    <n v="22.5"/>
    <x v="0"/>
    <n v="37"/>
    <x v="2"/>
    <n v="2"/>
    <x v="5"/>
    <n v="4"/>
    <x v="15"/>
    <x v="3"/>
    <n v="7.5"/>
  </r>
  <r>
    <n v="2224"/>
    <d v="2025-01-19T00:00:00"/>
    <x v="7"/>
    <s v="M015"/>
    <x v="4"/>
    <n v="20"/>
    <x v="1"/>
    <n v="82"/>
    <x v="1"/>
    <n v="1"/>
    <x v="0"/>
    <n v="6"/>
    <x v="24"/>
    <x v="9"/>
    <n v="4"/>
  </r>
  <r>
    <n v="2225"/>
    <d v="2025-03-20T00:00:00"/>
    <x v="0"/>
    <s v="M018"/>
    <x v="1"/>
    <n v="30"/>
    <x v="0"/>
    <n v="32"/>
    <x v="0"/>
    <n v="3"/>
    <x v="2"/>
    <n v="3"/>
    <x v="13"/>
    <x v="8"/>
    <n v="7.5"/>
  </r>
  <r>
    <n v="2226"/>
    <d v="2025-02-05T00:00:00"/>
    <x v="7"/>
    <s v="M003"/>
    <x v="2"/>
    <n v="4"/>
    <x v="1"/>
    <n v="51"/>
    <x v="2"/>
    <n v="2"/>
    <x v="3"/>
    <n v="2"/>
    <x v="21"/>
    <x v="1"/>
    <n v="4"/>
  </r>
  <r>
    <n v="2227"/>
    <d v="2025-02-04T00:00:00"/>
    <x v="9"/>
    <s v="M021"/>
    <x v="0"/>
    <n v="12"/>
    <x v="0"/>
    <n v="63"/>
    <x v="2"/>
    <n v="2"/>
    <x v="6"/>
    <n v="1"/>
    <x v="0"/>
    <x v="0"/>
    <n v="6"/>
  </r>
  <r>
    <n v="2228"/>
    <d v="2025-01-12T00:00:00"/>
    <x v="5"/>
    <s v="M022"/>
    <x v="1"/>
    <n v="18"/>
    <x v="1"/>
    <n v="21"/>
    <x v="1"/>
    <n v="1"/>
    <x v="0"/>
    <n v="6"/>
    <x v="12"/>
    <x v="7"/>
    <n v="4.5"/>
  </r>
  <r>
    <n v="2229"/>
    <d v="2025-01-15T00:00:00"/>
    <x v="9"/>
    <s v="M004"/>
    <x v="2"/>
    <n v="8.5"/>
    <x v="0"/>
    <n v="22"/>
    <x v="1"/>
    <n v="1"/>
    <x v="3"/>
    <n v="2"/>
    <x v="3"/>
    <x v="3"/>
    <n v="8.5"/>
  </r>
  <r>
    <n v="2230"/>
    <d v="2025-03-08T00:00:00"/>
    <x v="11"/>
    <s v="M005"/>
    <x v="3"/>
    <n v="27"/>
    <x v="0"/>
    <n v="55"/>
    <x v="0"/>
    <n v="3"/>
    <x v="4"/>
    <n v="5"/>
    <x v="16"/>
    <x v="3"/>
    <n v="9"/>
  </r>
  <r>
    <n v="2231"/>
    <d v="2025-01-05T00:00:00"/>
    <x v="10"/>
    <s v="M022"/>
    <x v="1"/>
    <n v="18"/>
    <x v="3"/>
    <n v="54"/>
    <x v="1"/>
    <n v="1"/>
    <x v="0"/>
    <n v="6"/>
    <x v="12"/>
    <x v="7"/>
    <n v="4.5"/>
  </r>
  <r>
    <n v="2232"/>
    <d v="2025-03-24T00:00:00"/>
    <x v="10"/>
    <s v="M008"/>
    <x v="0"/>
    <n v="16"/>
    <x v="3"/>
    <n v="97"/>
    <x v="0"/>
    <n v="3"/>
    <x v="1"/>
    <n v="0"/>
    <x v="4"/>
    <x v="4"/>
    <n v="8"/>
  </r>
  <r>
    <n v="2233"/>
    <d v="2025-02-25T00:00:00"/>
    <x v="11"/>
    <s v="M010"/>
    <x v="0"/>
    <n v="9"/>
    <x v="0"/>
    <n v="95"/>
    <x v="2"/>
    <n v="2"/>
    <x v="6"/>
    <n v="1"/>
    <x v="2"/>
    <x v="2"/>
    <n v="4.5"/>
  </r>
  <r>
    <n v="2234"/>
    <d v="2025-01-08T00:00:00"/>
    <x v="8"/>
    <s v="M007"/>
    <x v="3"/>
    <n v="21"/>
    <x v="1"/>
    <n v="27"/>
    <x v="1"/>
    <n v="1"/>
    <x v="3"/>
    <n v="2"/>
    <x v="22"/>
    <x v="4"/>
    <n v="7"/>
  </r>
  <r>
    <n v="2235"/>
    <d v="2025-03-02T00:00:00"/>
    <x v="0"/>
    <s v="M014"/>
    <x v="3"/>
    <n v="30"/>
    <x v="0"/>
    <n v="4"/>
    <x v="0"/>
    <n v="3"/>
    <x v="0"/>
    <n v="6"/>
    <x v="17"/>
    <x v="6"/>
    <n v="10"/>
  </r>
  <r>
    <n v="2236"/>
    <d v="2025-03-07T00:00:00"/>
    <x v="6"/>
    <s v="M003"/>
    <x v="4"/>
    <n v="20"/>
    <x v="2"/>
    <n v="19"/>
    <x v="0"/>
    <n v="3"/>
    <x v="5"/>
    <n v="4"/>
    <x v="21"/>
    <x v="1"/>
    <n v="4"/>
  </r>
  <r>
    <n v="2237"/>
    <d v="2025-02-27T00:00:00"/>
    <x v="10"/>
    <s v="M017"/>
    <x v="3"/>
    <n v="25.5"/>
    <x v="3"/>
    <n v="99"/>
    <x v="2"/>
    <n v="2"/>
    <x v="2"/>
    <n v="3"/>
    <x v="23"/>
    <x v="8"/>
    <n v="8.5"/>
  </r>
  <r>
    <n v="2238"/>
    <d v="2025-02-23T00:00:00"/>
    <x v="13"/>
    <s v="M022"/>
    <x v="1"/>
    <n v="18"/>
    <x v="2"/>
    <n v="78"/>
    <x v="2"/>
    <n v="2"/>
    <x v="0"/>
    <n v="6"/>
    <x v="12"/>
    <x v="7"/>
    <n v="4.5"/>
  </r>
  <r>
    <n v="2239"/>
    <d v="2025-01-31T00:00:00"/>
    <x v="9"/>
    <s v="M001"/>
    <x v="4"/>
    <n v="27.5"/>
    <x v="0"/>
    <n v="24"/>
    <x v="1"/>
    <n v="1"/>
    <x v="5"/>
    <n v="4"/>
    <x v="1"/>
    <x v="1"/>
    <n v="5.5"/>
  </r>
  <r>
    <n v="2240"/>
    <d v="2025-03-12T00:00:00"/>
    <x v="5"/>
    <s v="M020"/>
    <x v="0"/>
    <n v="12"/>
    <x v="1"/>
    <n v="5"/>
    <x v="0"/>
    <n v="3"/>
    <x v="3"/>
    <n v="2"/>
    <x v="9"/>
    <x v="0"/>
    <n v="6"/>
  </r>
  <r>
    <n v="2241"/>
    <d v="2025-01-12T00:00:00"/>
    <x v="3"/>
    <s v="M014"/>
    <x v="3"/>
    <n v="30"/>
    <x v="2"/>
    <n v="3"/>
    <x v="1"/>
    <n v="1"/>
    <x v="0"/>
    <n v="6"/>
    <x v="17"/>
    <x v="6"/>
    <n v="10"/>
  </r>
  <r>
    <n v="2242"/>
    <d v="2025-03-23T00:00:00"/>
    <x v="0"/>
    <s v="M012"/>
    <x v="3"/>
    <n v="10.5"/>
    <x v="0"/>
    <n v="37"/>
    <x v="0"/>
    <n v="3"/>
    <x v="0"/>
    <n v="6"/>
    <x v="7"/>
    <x v="2"/>
    <n v="3.5"/>
  </r>
  <r>
    <n v="2243"/>
    <d v="2025-03-06T00:00:00"/>
    <x v="2"/>
    <s v="M008"/>
    <x v="3"/>
    <n v="24"/>
    <x v="1"/>
    <n v="61"/>
    <x v="0"/>
    <n v="3"/>
    <x v="2"/>
    <n v="3"/>
    <x v="4"/>
    <x v="4"/>
    <n v="8"/>
  </r>
  <r>
    <n v="2244"/>
    <d v="2025-01-25T00:00:00"/>
    <x v="3"/>
    <s v="M024"/>
    <x v="4"/>
    <n v="37.5"/>
    <x v="2"/>
    <n v="93"/>
    <x v="1"/>
    <n v="1"/>
    <x v="4"/>
    <n v="5"/>
    <x v="6"/>
    <x v="5"/>
    <n v="7.5"/>
  </r>
  <r>
    <n v="2245"/>
    <d v="2025-02-01T00:00:00"/>
    <x v="4"/>
    <s v="M021"/>
    <x v="4"/>
    <n v="30"/>
    <x v="1"/>
    <n v="30"/>
    <x v="2"/>
    <n v="2"/>
    <x v="4"/>
    <n v="5"/>
    <x v="0"/>
    <x v="0"/>
    <n v="6"/>
  </r>
  <r>
    <n v="2246"/>
    <d v="2025-01-08T00:00:00"/>
    <x v="3"/>
    <s v="M002"/>
    <x v="1"/>
    <n v="24"/>
    <x v="2"/>
    <n v="85"/>
    <x v="1"/>
    <n v="1"/>
    <x v="3"/>
    <n v="2"/>
    <x v="20"/>
    <x v="1"/>
    <n v="6"/>
  </r>
  <r>
    <n v="2247"/>
    <d v="2025-02-26T00:00:00"/>
    <x v="6"/>
    <s v="M021"/>
    <x v="0"/>
    <n v="12"/>
    <x v="2"/>
    <n v="79"/>
    <x v="2"/>
    <n v="2"/>
    <x v="3"/>
    <n v="2"/>
    <x v="0"/>
    <x v="0"/>
    <n v="6"/>
  </r>
  <r>
    <n v="2248"/>
    <d v="2025-01-22T00:00:00"/>
    <x v="13"/>
    <s v="M008"/>
    <x v="2"/>
    <n v="8"/>
    <x v="2"/>
    <n v="84"/>
    <x v="1"/>
    <n v="1"/>
    <x v="3"/>
    <n v="2"/>
    <x v="4"/>
    <x v="4"/>
    <n v="8"/>
  </r>
  <r>
    <n v="2249"/>
    <d v="2025-02-19T00:00:00"/>
    <x v="13"/>
    <s v="M007"/>
    <x v="1"/>
    <n v="28"/>
    <x v="2"/>
    <n v="6"/>
    <x v="2"/>
    <n v="2"/>
    <x v="3"/>
    <n v="2"/>
    <x v="22"/>
    <x v="4"/>
    <n v="7"/>
  </r>
  <r>
    <n v="2250"/>
    <d v="2025-03-18T00:00:00"/>
    <x v="11"/>
    <s v="M022"/>
    <x v="2"/>
    <n v="4.5"/>
    <x v="0"/>
    <n v="86"/>
    <x v="0"/>
    <n v="3"/>
    <x v="6"/>
    <n v="1"/>
    <x v="12"/>
    <x v="7"/>
    <n v="4.5"/>
  </r>
  <r>
    <n v="2251"/>
    <d v="2025-03-29T00:00:00"/>
    <x v="12"/>
    <s v="M003"/>
    <x v="1"/>
    <n v="16"/>
    <x v="3"/>
    <n v="100"/>
    <x v="0"/>
    <n v="3"/>
    <x v="4"/>
    <n v="5"/>
    <x v="21"/>
    <x v="1"/>
    <n v="4"/>
  </r>
  <r>
    <n v="2252"/>
    <d v="2025-01-10T00:00:00"/>
    <x v="1"/>
    <s v="M009"/>
    <x v="1"/>
    <n v="30"/>
    <x v="0"/>
    <n v="87"/>
    <x v="1"/>
    <n v="1"/>
    <x v="5"/>
    <n v="4"/>
    <x v="11"/>
    <x v="4"/>
    <n v="7.5"/>
  </r>
  <r>
    <n v="2253"/>
    <d v="2025-01-24T00:00:00"/>
    <x v="4"/>
    <s v="M008"/>
    <x v="4"/>
    <n v="40"/>
    <x v="1"/>
    <n v="34"/>
    <x v="1"/>
    <n v="1"/>
    <x v="5"/>
    <n v="4"/>
    <x v="4"/>
    <x v="4"/>
    <n v="8"/>
  </r>
  <r>
    <n v="2254"/>
    <d v="2025-01-28T00:00:00"/>
    <x v="8"/>
    <s v="M020"/>
    <x v="4"/>
    <n v="30"/>
    <x v="1"/>
    <n v="47"/>
    <x v="1"/>
    <n v="1"/>
    <x v="6"/>
    <n v="1"/>
    <x v="9"/>
    <x v="0"/>
    <n v="6"/>
  </r>
  <r>
    <n v="2255"/>
    <d v="2025-03-22T00:00:00"/>
    <x v="3"/>
    <s v="M016"/>
    <x v="3"/>
    <n v="15"/>
    <x v="2"/>
    <n v="20"/>
    <x v="0"/>
    <n v="3"/>
    <x v="4"/>
    <n v="5"/>
    <x v="14"/>
    <x v="9"/>
    <n v="5"/>
  </r>
  <r>
    <n v="2256"/>
    <d v="2025-02-27T00:00:00"/>
    <x v="9"/>
    <s v="M005"/>
    <x v="0"/>
    <n v="18"/>
    <x v="0"/>
    <n v="33"/>
    <x v="2"/>
    <n v="2"/>
    <x v="2"/>
    <n v="3"/>
    <x v="16"/>
    <x v="3"/>
    <n v="9"/>
  </r>
  <r>
    <n v="2257"/>
    <d v="2025-01-15T00:00:00"/>
    <x v="6"/>
    <s v="M025"/>
    <x v="4"/>
    <n v="35"/>
    <x v="2"/>
    <n v="28"/>
    <x v="1"/>
    <n v="1"/>
    <x v="3"/>
    <n v="2"/>
    <x v="18"/>
    <x v="5"/>
    <n v="7"/>
  </r>
  <r>
    <n v="2258"/>
    <d v="2025-01-09T00:00:00"/>
    <x v="10"/>
    <s v="M005"/>
    <x v="3"/>
    <n v="27"/>
    <x v="3"/>
    <n v="50"/>
    <x v="1"/>
    <n v="1"/>
    <x v="2"/>
    <n v="3"/>
    <x v="16"/>
    <x v="3"/>
    <n v="9"/>
  </r>
  <r>
    <n v="2259"/>
    <d v="2025-02-10T00:00:00"/>
    <x v="7"/>
    <s v="M020"/>
    <x v="2"/>
    <n v="6"/>
    <x v="1"/>
    <n v="3"/>
    <x v="2"/>
    <n v="2"/>
    <x v="1"/>
    <n v="0"/>
    <x v="9"/>
    <x v="0"/>
    <n v="6"/>
  </r>
  <r>
    <n v="2260"/>
    <d v="2025-01-31T00:00:00"/>
    <x v="3"/>
    <s v="M017"/>
    <x v="1"/>
    <n v="34"/>
    <x v="2"/>
    <n v="100"/>
    <x v="1"/>
    <n v="1"/>
    <x v="5"/>
    <n v="4"/>
    <x v="23"/>
    <x v="8"/>
    <n v="8.5"/>
  </r>
  <r>
    <n v="2261"/>
    <d v="2025-01-01T00:00:00"/>
    <x v="2"/>
    <s v="M006"/>
    <x v="3"/>
    <n v="22.5"/>
    <x v="1"/>
    <n v="61"/>
    <x v="1"/>
    <n v="1"/>
    <x v="3"/>
    <n v="2"/>
    <x v="15"/>
    <x v="3"/>
    <n v="7.5"/>
  </r>
  <r>
    <n v="2262"/>
    <d v="2025-01-09T00:00:00"/>
    <x v="5"/>
    <s v="M009"/>
    <x v="1"/>
    <n v="30"/>
    <x v="1"/>
    <n v="62"/>
    <x v="1"/>
    <n v="1"/>
    <x v="2"/>
    <n v="3"/>
    <x v="11"/>
    <x v="4"/>
    <n v="7.5"/>
  </r>
  <r>
    <n v="2263"/>
    <d v="2025-02-16T00:00:00"/>
    <x v="12"/>
    <s v="M011"/>
    <x v="4"/>
    <n v="27.5"/>
    <x v="3"/>
    <n v="36"/>
    <x v="2"/>
    <n v="2"/>
    <x v="0"/>
    <n v="6"/>
    <x v="5"/>
    <x v="2"/>
    <n v="5.5"/>
  </r>
  <r>
    <n v="2264"/>
    <d v="2025-02-08T00:00:00"/>
    <x v="2"/>
    <s v="M004"/>
    <x v="2"/>
    <n v="8.5"/>
    <x v="1"/>
    <n v="94"/>
    <x v="2"/>
    <n v="2"/>
    <x v="4"/>
    <n v="5"/>
    <x v="3"/>
    <x v="3"/>
    <n v="8.5"/>
  </r>
  <r>
    <n v="2265"/>
    <d v="2025-01-19T00:00:00"/>
    <x v="13"/>
    <s v="M018"/>
    <x v="1"/>
    <n v="30"/>
    <x v="2"/>
    <n v="71"/>
    <x v="1"/>
    <n v="1"/>
    <x v="0"/>
    <n v="6"/>
    <x v="13"/>
    <x v="8"/>
    <n v="7.5"/>
  </r>
  <r>
    <n v="2266"/>
    <d v="2025-03-09T00:00:00"/>
    <x v="11"/>
    <s v="M016"/>
    <x v="4"/>
    <n v="25"/>
    <x v="0"/>
    <n v="69"/>
    <x v="0"/>
    <n v="3"/>
    <x v="0"/>
    <n v="6"/>
    <x v="14"/>
    <x v="9"/>
    <n v="5"/>
  </r>
  <r>
    <n v="2267"/>
    <d v="2025-02-13T00:00:00"/>
    <x v="5"/>
    <s v="M001"/>
    <x v="4"/>
    <n v="27.5"/>
    <x v="1"/>
    <n v="90"/>
    <x v="2"/>
    <n v="2"/>
    <x v="2"/>
    <n v="3"/>
    <x v="1"/>
    <x v="1"/>
    <n v="5.5"/>
  </r>
  <r>
    <n v="2268"/>
    <d v="2025-03-03T00:00:00"/>
    <x v="2"/>
    <s v="M014"/>
    <x v="1"/>
    <n v="40"/>
    <x v="1"/>
    <n v="59"/>
    <x v="0"/>
    <n v="3"/>
    <x v="1"/>
    <n v="0"/>
    <x v="17"/>
    <x v="6"/>
    <n v="10"/>
  </r>
  <r>
    <n v="2269"/>
    <d v="2025-01-13T00:00:00"/>
    <x v="3"/>
    <s v="M003"/>
    <x v="0"/>
    <n v="8"/>
    <x v="2"/>
    <n v="87"/>
    <x v="1"/>
    <n v="1"/>
    <x v="1"/>
    <n v="0"/>
    <x v="21"/>
    <x v="1"/>
    <n v="4"/>
  </r>
  <r>
    <n v="2270"/>
    <d v="2025-01-13T00:00:00"/>
    <x v="5"/>
    <s v="M017"/>
    <x v="4"/>
    <n v="42.5"/>
    <x v="1"/>
    <n v="17"/>
    <x v="1"/>
    <n v="1"/>
    <x v="1"/>
    <n v="0"/>
    <x v="23"/>
    <x v="8"/>
    <n v="8.5"/>
  </r>
  <r>
    <n v="2271"/>
    <d v="2025-03-27T00:00:00"/>
    <x v="10"/>
    <s v="M011"/>
    <x v="4"/>
    <n v="27.5"/>
    <x v="3"/>
    <n v="58"/>
    <x v="0"/>
    <n v="3"/>
    <x v="2"/>
    <n v="3"/>
    <x v="5"/>
    <x v="2"/>
    <n v="5.5"/>
  </r>
  <r>
    <n v="2272"/>
    <d v="2025-02-02T00:00:00"/>
    <x v="6"/>
    <s v="M024"/>
    <x v="3"/>
    <n v="22.5"/>
    <x v="2"/>
    <n v="44"/>
    <x v="2"/>
    <n v="2"/>
    <x v="0"/>
    <n v="6"/>
    <x v="6"/>
    <x v="5"/>
    <n v="7.5"/>
  </r>
  <r>
    <n v="2273"/>
    <d v="2025-01-24T00:00:00"/>
    <x v="11"/>
    <s v="M022"/>
    <x v="2"/>
    <n v="4.5"/>
    <x v="0"/>
    <n v="49"/>
    <x v="1"/>
    <n v="1"/>
    <x v="5"/>
    <n v="4"/>
    <x v="12"/>
    <x v="7"/>
    <n v="4.5"/>
  </r>
  <r>
    <n v="2274"/>
    <d v="2025-01-12T00:00:00"/>
    <x v="6"/>
    <s v="M008"/>
    <x v="4"/>
    <n v="40"/>
    <x v="2"/>
    <n v="44"/>
    <x v="1"/>
    <n v="1"/>
    <x v="0"/>
    <n v="6"/>
    <x v="4"/>
    <x v="4"/>
    <n v="8"/>
  </r>
  <r>
    <n v="2275"/>
    <d v="2025-03-26T00:00:00"/>
    <x v="13"/>
    <s v="M006"/>
    <x v="4"/>
    <n v="37.5"/>
    <x v="2"/>
    <n v="40"/>
    <x v="0"/>
    <n v="3"/>
    <x v="3"/>
    <n v="2"/>
    <x v="15"/>
    <x v="3"/>
    <n v="7.5"/>
  </r>
  <r>
    <n v="2276"/>
    <d v="2025-02-04T00:00:00"/>
    <x v="13"/>
    <s v="M010"/>
    <x v="2"/>
    <n v="4.5"/>
    <x v="2"/>
    <n v="82"/>
    <x v="2"/>
    <n v="2"/>
    <x v="6"/>
    <n v="1"/>
    <x v="2"/>
    <x v="2"/>
    <n v="4.5"/>
  </r>
  <r>
    <n v="2277"/>
    <d v="2025-03-25T00:00:00"/>
    <x v="0"/>
    <s v="M013"/>
    <x v="2"/>
    <n v="9.5"/>
    <x v="0"/>
    <n v="92"/>
    <x v="0"/>
    <n v="3"/>
    <x v="6"/>
    <n v="1"/>
    <x v="10"/>
    <x v="6"/>
    <n v="9.5"/>
  </r>
  <r>
    <n v="2278"/>
    <d v="2025-02-27T00:00:00"/>
    <x v="6"/>
    <s v="M017"/>
    <x v="0"/>
    <n v="17"/>
    <x v="2"/>
    <n v="40"/>
    <x v="2"/>
    <n v="2"/>
    <x v="2"/>
    <n v="3"/>
    <x v="23"/>
    <x v="8"/>
    <n v="8.5"/>
  </r>
  <r>
    <n v="2279"/>
    <d v="2025-03-10T00:00:00"/>
    <x v="4"/>
    <s v="M014"/>
    <x v="0"/>
    <n v="20"/>
    <x v="1"/>
    <n v="9"/>
    <x v="0"/>
    <n v="3"/>
    <x v="1"/>
    <n v="0"/>
    <x v="17"/>
    <x v="6"/>
    <n v="10"/>
  </r>
  <r>
    <n v="2280"/>
    <d v="2025-02-09T00:00:00"/>
    <x v="7"/>
    <s v="M019"/>
    <x v="4"/>
    <n v="30"/>
    <x v="1"/>
    <n v="98"/>
    <x v="2"/>
    <n v="2"/>
    <x v="0"/>
    <n v="6"/>
    <x v="8"/>
    <x v="0"/>
    <n v="6"/>
  </r>
  <r>
    <n v="2281"/>
    <d v="2025-01-19T00:00:00"/>
    <x v="13"/>
    <s v="M003"/>
    <x v="3"/>
    <n v="12"/>
    <x v="2"/>
    <n v="48"/>
    <x v="1"/>
    <n v="1"/>
    <x v="0"/>
    <n v="6"/>
    <x v="21"/>
    <x v="1"/>
    <n v="4"/>
  </r>
  <r>
    <n v="2282"/>
    <d v="2025-01-13T00:00:00"/>
    <x v="7"/>
    <s v="M010"/>
    <x v="3"/>
    <n v="13.5"/>
    <x v="1"/>
    <n v="21"/>
    <x v="1"/>
    <n v="1"/>
    <x v="1"/>
    <n v="0"/>
    <x v="2"/>
    <x v="2"/>
    <n v="4.5"/>
  </r>
  <r>
    <n v="2283"/>
    <d v="2025-01-12T00:00:00"/>
    <x v="13"/>
    <s v="M016"/>
    <x v="0"/>
    <n v="10"/>
    <x v="2"/>
    <n v="72"/>
    <x v="1"/>
    <n v="1"/>
    <x v="0"/>
    <n v="6"/>
    <x v="14"/>
    <x v="9"/>
    <n v="5"/>
  </r>
  <r>
    <n v="2284"/>
    <d v="2025-01-23T00:00:00"/>
    <x v="10"/>
    <s v="M012"/>
    <x v="4"/>
    <n v="17.5"/>
    <x v="3"/>
    <n v="80"/>
    <x v="1"/>
    <n v="1"/>
    <x v="2"/>
    <n v="3"/>
    <x v="7"/>
    <x v="2"/>
    <n v="3.5"/>
  </r>
  <r>
    <n v="2285"/>
    <d v="2025-03-26T00:00:00"/>
    <x v="13"/>
    <s v="M001"/>
    <x v="4"/>
    <n v="27.5"/>
    <x v="2"/>
    <n v="51"/>
    <x v="0"/>
    <n v="3"/>
    <x v="3"/>
    <n v="2"/>
    <x v="1"/>
    <x v="1"/>
    <n v="5.5"/>
  </r>
  <r>
    <n v="2286"/>
    <d v="2025-02-19T00:00:00"/>
    <x v="6"/>
    <s v="M016"/>
    <x v="3"/>
    <n v="15"/>
    <x v="2"/>
    <n v="89"/>
    <x v="2"/>
    <n v="2"/>
    <x v="3"/>
    <n v="2"/>
    <x v="14"/>
    <x v="9"/>
    <n v="5"/>
  </r>
  <r>
    <n v="2287"/>
    <d v="2025-01-10T00:00:00"/>
    <x v="8"/>
    <s v="M008"/>
    <x v="2"/>
    <n v="8"/>
    <x v="1"/>
    <n v="66"/>
    <x v="1"/>
    <n v="1"/>
    <x v="5"/>
    <n v="4"/>
    <x v="4"/>
    <x v="4"/>
    <n v="8"/>
  </r>
  <r>
    <n v="2288"/>
    <d v="2025-01-15T00:00:00"/>
    <x v="9"/>
    <s v="M015"/>
    <x v="0"/>
    <n v="8"/>
    <x v="0"/>
    <n v="12"/>
    <x v="1"/>
    <n v="1"/>
    <x v="3"/>
    <n v="2"/>
    <x v="24"/>
    <x v="9"/>
    <n v="4"/>
  </r>
  <r>
    <n v="2289"/>
    <d v="2025-03-18T00:00:00"/>
    <x v="8"/>
    <s v="M013"/>
    <x v="0"/>
    <n v="19"/>
    <x v="1"/>
    <n v="86"/>
    <x v="0"/>
    <n v="3"/>
    <x v="6"/>
    <n v="1"/>
    <x v="10"/>
    <x v="6"/>
    <n v="9.5"/>
  </r>
  <r>
    <n v="2290"/>
    <d v="2025-03-03T00:00:00"/>
    <x v="12"/>
    <s v="M025"/>
    <x v="1"/>
    <n v="28"/>
    <x v="3"/>
    <n v="70"/>
    <x v="0"/>
    <n v="3"/>
    <x v="1"/>
    <n v="0"/>
    <x v="18"/>
    <x v="5"/>
    <n v="7"/>
  </r>
  <r>
    <n v="2291"/>
    <d v="2025-02-23T00:00:00"/>
    <x v="1"/>
    <s v="M003"/>
    <x v="1"/>
    <n v="16"/>
    <x v="0"/>
    <n v="13"/>
    <x v="2"/>
    <n v="2"/>
    <x v="0"/>
    <n v="6"/>
    <x v="21"/>
    <x v="1"/>
    <n v="4"/>
  </r>
  <r>
    <n v="2292"/>
    <d v="2025-02-24T00:00:00"/>
    <x v="12"/>
    <s v="M017"/>
    <x v="0"/>
    <n v="17"/>
    <x v="3"/>
    <n v="58"/>
    <x v="2"/>
    <n v="2"/>
    <x v="1"/>
    <n v="0"/>
    <x v="23"/>
    <x v="8"/>
    <n v="8.5"/>
  </r>
  <r>
    <n v="2293"/>
    <d v="2025-02-10T00:00:00"/>
    <x v="13"/>
    <s v="M024"/>
    <x v="3"/>
    <n v="22.5"/>
    <x v="2"/>
    <n v="2"/>
    <x v="2"/>
    <n v="2"/>
    <x v="1"/>
    <n v="0"/>
    <x v="6"/>
    <x v="5"/>
    <n v="7.5"/>
  </r>
  <r>
    <n v="2294"/>
    <d v="2025-02-21T00:00:00"/>
    <x v="5"/>
    <s v="M018"/>
    <x v="1"/>
    <n v="30"/>
    <x v="1"/>
    <n v="83"/>
    <x v="2"/>
    <n v="2"/>
    <x v="5"/>
    <n v="4"/>
    <x v="13"/>
    <x v="8"/>
    <n v="7.5"/>
  </r>
  <r>
    <n v="2295"/>
    <d v="2025-03-16T00:00:00"/>
    <x v="4"/>
    <s v="M006"/>
    <x v="3"/>
    <n v="22.5"/>
    <x v="1"/>
    <n v="85"/>
    <x v="0"/>
    <n v="3"/>
    <x v="0"/>
    <n v="6"/>
    <x v="15"/>
    <x v="3"/>
    <n v="7.5"/>
  </r>
  <r>
    <n v="2296"/>
    <d v="2025-02-10T00:00:00"/>
    <x v="3"/>
    <s v="M008"/>
    <x v="1"/>
    <n v="32"/>
    <x v="2"/>
    <n v="95"/>
    <x v="2"/>
    <n v="2"/>
    <x v="1"/>
    <n v="0"/>
    <x v="4"/>
    <x v="4"/>
    <n v="8"/>
  </r>
  <r>
    <n v="2297"/>
    <d v="2025-02-10T00:00:00"/>
    <x v="4"/>
    <s v="M005"/>
    <x v="2"/>
    <n v="9"/>
    <x v="1"/>
    <n v="68"/>
    <x v="2"/>
    <n v="2"/>
    <x v="1"/>
    <n v="0"/>
    <x v="16"/>
    <x v="3"/>
    <n v="9"/>
  </r>
  <r>
    <n v="2298"/>
    <d v="2025-01-06T00:00:00"/>
    <x v="11"/>
    <s v="M025"/>
    <x v="3"/>
    <n v="21"/>
    <x v="0"/>
    <n v="63"/>
    <x v="1"/>
    <n v="1"/>
    <x v="1"/>
    <n v="0"/>
    <x v="18"/>
    <x v="5"/>
    <n v="7"/>
  </r>
  <r>
    <n v="2299"/>
    <d v="2025-01-10T00:00:00"/>
    <x v="6"/>
    <s v="M003"/>
    <x v="0"/>
    <n v="8"/>
    <x v="2"/>
    <n v="73"/>
    <x v="1"/>
    <n v="1"/>
    <x v="5"/>
    <n v="4"/>
    <x v="21"/>
    <x v="1"/>
    <n v="4"/>
  </r>
  <r>
    <n v="2300"/>
    <d v="2025-03-04T00:00:00"/>
    <x v="6"/>
    <s v="M013"/>
    <x v="2"/>
    <n v="9.5"/>
    <x v="2"/>
    <n v="42"/>
    <x v="0"/>
    <n v="3"/>
    <x v="6"/>
    <n v="1"/>
    <x v="10"/>
    <x v="6"/>
    <n v="9.5"/>
  </r>
  <r>
    <n v="2301"/>
    <d v="2025-01-14T00:00:00"/>
    <x v="2"/>
    <s v="M015"/>
    <x v="4"/>
    <n v="20"/>
    <x v="1"/>
    <n v="71"/>
    <x v="1"/>
    <n v="1"/>
    <x v="6"/>
    <n v="1"/>
    <x v="24"/>
    <x v="9"/>
    <n v="4"/>
  </r>
  <r>
    <n v="2302"/>
    <d v="2025-02-23T00:00:00"/>
    <x v="4"/>
    <s v="M019"/>
    <x v="1"/>
    <n v="24"/>
    <x v="1"/>
    <n v="75"/>
    <x v="2"/>
    <n v="2"/>
    <x v="0"/>
    <n v="6"/>
    <x v="8"/>
    <x v="0"/>
    <n v="6"/>
  </r>
  <r>
    <n v="2303"/>
    <d v="2025-01-05T00:00:00"/>
    <x v="7"/>
    <s v="M021"/>
    <x v="2"/>
    <n v="6"/>
    <x v="1"/>
    <n v="56"/>
    <x v="1"/>
    <n v="1"/>
    <x v="0"/>
    <n v="6"/>
    <x v="0"/>
    <x v="0"/>
    <n v="6"/>
  </r>
  <r>
    <n v="2304"/>
    <d v="2025-03-27T00:00:00"/>
    <x v="2"/>
    <s v="M021"/>
    <x v="2"/>
    <n v="6"/>
    <x v="1"/>
    <n v="93"/>
    <x v="0"/>
    <n v="3"/>
    <x v="2"/>
    <n v="3"/>
    <x v="0"/>
    <x v="0"/>
    <n v="6"/>
  </r>
  <r>
    <n v="2305"/>
    <d v="2025-03-07T00:00:00"/>
    <x v="8"/>
    <s v="M019"/>
    <x v="3"/>
    <n v="18"/>
    <x v="1"/>
    <n v="34"/>
    <x v="0"/>
    <n v="3"/>
    <x v="5"/>
    <n v="4"/>
    <x v="8"/>
    <x v="0"/>
    <n v="6"/>
  </r>
  <r>
    <n v="2306"/>
    <d v="2025-03-03T00:00:00"/>
    <x v="11"/>
    <s v="M020"/>
    <x v="0"/>
    <n v="12"/>
    <x v="0"/>
    <n v="65"/>
    <x v="0"/>
    <n v="3"/>
    <x v="1"/>
    <n v="0"/>
    <x v="9"/>
    <x v="0"/>
    <n v="6"/>
  </r>
  <r>
    <n v="2307"/>
    <d v="2025-01-22T00:00:00"/>
    <x v="11"/>
    <s v="M017"/>
    <x v="4"/>
    <n v="42.5"/>
    <x v="0"/>
    <n v="21"/>
    <x v="1"/>
    <n v="1"/>
    <x v="3"/>
    <n v="2"/>
    <x v="23"/>
    <x v="8"/>
    <n v="8.5"/>
  </r>
  <r>
    <n v="2308"/>
    <d v="2025-01-16T00:00:00"/>
    <x v="4"/>
    <s v="M004"/>
    <x v="4"/>
    <n v="42.5"/>
    <x v="1"/>
    <n v="3"/>
    <x v="1"/>
    <n v="1"/>
    <x v="2"/>
    <n v="3"/>
    <x v="3"/>
    <x v="3"/>
    <n v="8.5"/>
  </r>
  <r>
    <n v="2309"/>
    <d v="2025-02-05T00:00:00"/>
    <x v="11"/>
    <s v="M021"/>
    <x v="3"/>
    <n v="18"/>
    <x v="0"/>
    <n v="67"/>
    <x v="2"/>
    <n v="2"/>
    <x v="3"/>
    <n v="2"/>
    <x v="0"/>
    <x v="0"/>
    <n v="6"/>
  </r>
  <r>
    <n v="2310"/>
    <d v="2025-02-27T00:00:00"/>
    <x v="3"/>
    <s v="M016"/>
    <x v="0"/>
    <n v="10"/>
    <x v="2"/>
    <n v="11"/>
    <x v="2"/>
    <n v="2"/>
    <x v="2"/>
    <n v="3"/>
    <x v="14"/>
    <x v="9"/>
    <n v="5"/>
  </r>
  <r>
    <n v="2311"/>
    <d v="2025-02-15T00:00:00"/>
    <x v="9"/>
    <s v="M025"/>
    <x v="2"/>
    <n v="7"/>
    <x v="0"/>
    <n v="59"/>
    <x v="2"/>
    <n v="2"/>
    <x v="4"/>
    <n v="5"/>
    <x v="18"/>
    <x v="5"/>
    <n v="7"/>
  </r>
  <r>
    <n v="2312"/>
    <d v="2025-01-03T00:00:00"/>
    <x v="0"/>
    <s v="M021"/>
    <x v="3"/>
    <n v="18"/>
    <x v="0"/>
    <n v="84"/>
    <x v="1"/>
    <n v="1"/>
    <x v="5"/>
    <n v="4"/>
    <x v="0"/>
    <x v="0"/>
    <n v="6"/>
  </r>
  <r>
    <n v="2313"/>
    <d v="2025-01-29T00:00:00"/>
    <x v="6"/>
    <s v="M010"/>
    <x v="0"/>
    <n v="9"/>
    <x v="2"/>
    <n v="11"/>
    <x v="1"/>
    <n v="1"/>
    <x v="3"/>
    <n v="2"/>
    <x v="2"/>
    <x v="2"/>
    <n v="4.5"/>
  </r>
  <r>
    <n v="2314"/>
    <d v="2025-01-19T00:00:00"/>
    <x v="12"/>
    <s v="M003"/>
    <x v="4"/>
    <n v="20"/>
    <x v="3"/>
    <n v="45"/>
    <x v="1"/>
    <n v="1"/>
    <x v="0"/>
    <n v="6"/>
    <x v="21"/>
    <x v="1"/>
    <n v="4"/>
  </r>
  <r>
    <n v="2315"/>
    <d v="2025-02-21T00:00:00"/>
    <x v="3"/>
    <s v="M004"/>
    <x v="3"/>
    <n v="25.5"/>
    <x v="2"/>
    <n v="81"/>
    <x v="2"/>
    <n v="2"/>
    <x v="5"/>
    <n v="4"/>
    <x v="3"/>
    <x v="3"/>
    <n v="8.5"/>
  </r>
  <r>
    <n v="2316"/>
    <d v="2025-02-24T00:00:00"/>
    <x v="10"/>
    <s v="M015"/>
    <x v="3"/>
    <n v="12"/>
    <x v="3"/>
    <n v="25"/>
    <x v="2"/>
    <n v="2"/>
    <x v="1"/>
    <n v="0"/>
    <x v="24"/>
    <x v="9"/>
    <n v="4"/>
  </r>
  <r>
    <n v="2317"/>
    <d v="2025-01-15T00:00:00"/>
    <x v="1"/>
    <s v="M006"/>
    <x v="3"/>
    <n v="22.5"/>
    <x v="0"/>
    <n v="18"/>
    <x v="1"/>
    <n v="1"/>
    <x v="3"/>
    <n v="2"/>
    <x v="15"/>
    <x v="3"/>
    <n v="7.5"/>
  </r>
  <r>
    <n v="2318"/>
    <d v="2025-02-18T00:00:00"/>
    <x v="10"/>
    <s v="M010"/>
    <x v="0"/>
    <n v="9"/>
    <x v="3"/>
    <n v="42"/>
    <x v="2"/>
    <n v="2"/>
    <x v="6"/>
    <n v="1"/>
    <x v="2"/>
    <x v="2"/>
    <n v="4.5"/>
  </r>
  <r>
    <n v="2319"/>
    <d v="2025-01-19T00:00:00"/>
    <x v="12"/>
    <s v="M020"/>
    <x v="3"/>
    <n v="18"/>
    <x v="3"/>
    <n v="91"/>
    <x v="1"/>
    <n v="1"/>
    <x v="0"/>
    <n v="6"/>
    <x v="9"/>
    <x v="0"/>
    <n v="6"/>
  </r>
  <r>
    <n v="2320"/>
    <d v="2025-02-13T00:00:00"/>
    <x v="6"/>
    <s v="M025"/>
    <x v="1"/>
    <n v="28"/>
    <x v="2"/>
    <n v="77"/>
    <x v="2"/>
    <n v="2"/>
    <x v="2"/>
    <n v="3"/>
    <x v="18"/>
    <x v="5"/>
    <n v="7"/>
  </r>
  <r>
    <n v="2321"/>
    <d v="2025-01-13T00:00:00"/>
    <x v="1"/>
    <s v="M012"/>
    <x v="4"/>
    <n v="17.5"/>
    <x v="0"/>
    <n v="89"/>
    <x v="1"/>
    <n v="1"/>
    <x v="1"/>
    <n v="0"/>
    <x v="7"/>
    <x v="2"/>
    <n v="3.5"/>
  </r>
  <r>
    <n v="2322"/>
    <d v="2025-03-30T00:00:00"/>
    <x v="8"/>
    <s v="M007"/>
    <x v="2"/>
    <n v="7"/>
    <x v="1"/>
    <n v="36"/>
    <x v="0"/>
    <n v="3"/>
    <x v="0"/>
    <n v="6"/>
    <x v="22"/>
    <x v="4"/>
    <n v="7"/>
  </r>
  <r>
    <n v="2323"/>
    <d v="2025-02-22T00:00:00"/>
    <x v="9"/>
    <s v="M013"/>
    <x v="0"/>
    <n v="19"/>
    <x v="0"/>
    <n v="98"/>
    <x v="2"/>
    <n v="2"/>
    <x v="4"/>
    <n v="5"/>
    <x v="10"/>
    <x v="6"/>
    <n v="9.5"/>
  </r>
  <r>
    <n v="2324"/>
    <d v="2025-03-25T00:00:00"/>
    <x v="8"/>
    <s v="M018"/>
    <x v="4"/>
    <n v="37.5"/>
    <x v="1"/>
    <n v="18"/>
    <x v="0"/>
    <n v="3"/>
    <x v="6"/>
    <n v="1"/>
    <x v="13"/>
    <x v="8"/>
    <n v="7.5"/>
  </r>
  <r>
    <n v="2325"/>
    <d v="2025-01-01T00:00:00"/>
    <x v="0"/>
    <s v="M006"/>
    <x v="3"/>
    <n v="22.5"/>
    <x v="0"/>
    <n v="32"/>
    <x v="1"/>
    <n v="1"/>
    <x v="3"/>
    <n v="2"/>
    <x v="15"/>
    <x v="3"/>
    <n v="7.5"/>
  </r>
  <r>
    <n v="2326"/>
    <d v="2025-02-03T00:00:00"/>
    <x v="5"/>
    <s v="M023"/>
    <x v="3"/>
    <n v="16.5"/>
    <x v="1"/>
    <n v="32"/>
    <x v="2"/>
    <n v="2"/>
    <x v="1"/>
    <n v="0"/>
    <x v="19"/>
    <x v="7"/>
    <n v="5.5"/>
  </r>
  <r>
    <n v="2327"/>
    <d v="2025-02-22T00:00:00"/>
    <x v="6"/>
    <s v="M020"/>
    <x v="3"/>
    <n v="18"/>
    <x v="2"/>
    <n v="94"/>
    <x v="2"/>
    <n v="2"/>
    <x v="4"/>
    <n v="5"/>
    <x v="9"/>
    <x v="0"/>
    <n v="6"/>
  </r>
  <r>
    <n v="2328"/>
    <d v="2025-02-14T00:00:00"/>
    <x v="3"/>
    <s v="M025"/>
    <x v="3"/>
    <n v="21"/>
    <x v="2"/>
    <n v="29"/>
    <x v="2"/>
    <n v="2"/>
    <x v="5"/>
    <n v="4"/>
    <x v="18"/>
    <x v="5"/>
    <n v="7"/>
  </r>
  <r>
    <n v="2329"/>
    <d v="2025-03-12T00:00:00"/>
    <x v="3"/>
    <s v="M005"/>
    <x v="0"/>
    <n v="18"/>
    <x v="2"/>
    <n v="33"/>
    <x v="0"/>
    <n v="3"/>
    <x v="3"/>
    <n v="2"/>
    <x v="16"/>
    <x v="3"/>
    <n v="9"/>
  </r>
  <r>
    <n v="2330"/>
    <d v="2025-03-22T00:00:00"/>
    <x v="3"/>
    <s v="M013"/>
    <x v="3"/>
    <n v="28.5"/>
    <x v="2"/>
    <n v="85"/>
    <x v="0"/>
    <n v="3"/>
    <x v="4"/>
    <n v="5"/>
    <x v="10"/>
    <x v="6"/>
    <n v="9.5"/>
  </r>
  <r>
    <n v="2331"/>
    <d v="2025-01-19T00:00:00"/>
    <x v="4"/>
    <s v="M005"/>
    <x v="1"/>
    <n v="36"/>
    <x v="1"/>
    <n v="39"/>
    <x v="1"/>
    <n v="1"/>
    <x v="0"/>
    <n v="6"/>
    <x v="16"/>
    <x v="3"/>
    <n v="9"/>
  </r>
  <r>
    <n v="2332"/>
    <d v="2025-03-02T00:00:00"/>
    <x v="10"/>
    <s v="M009"/>
    <x v="3"/>
    <n v="22.5"/>
    <x v="3"/>
    <n v="32"/>
    <x v="0"/>
    <n v="3"/>
    <x v="0"/>
    <n v="6"/>
    <x v="11"/>
    <x v="4"/>
    <n v="7.5"/>
  </r>
  <r>
    <n v="2333"/>
    <d v="2025-01-31T00:00:00"/>
    <x v="8"/>
    <s v="M002"/>
    <x v="3"/>
    <n v="18"/>
    <x v="1"/>
    <n v="84"/>
    <x v="1"/>
    <n v="1"/>
    <x v="5"/>
    <n v="4"/>
    <x v="20"/>
    <x v="1"/>
    <n v="6"/>
  </r>
  <r>
    <n v="2334"/>
    <d v="2025-02-25T00:00:00"/>
    <x v="13"/>
    <s v="M021"/>
    <x v="4"/>
    <n v="30"/>
    <x v="2"/>
    <n v="21"/>
    <x v="2"/>
    <n v="2"/>
    <x v="6"/>
    <n v="1"/>
    <x v="0"/>
    <x v="0"/>
    <n v="6"/>
  </r>
  <r>
    <n v="2335"/>
    <d v="2025-02-20T00:00:00"/>
    <x v="5"/>
    <s v="M014"/>
    <x v="4"/>
    <n v="50"/>
    <x v="1"/>
    <n v="43"/>
    <x v="2"/>
    <n v="2"/>
    <x v="2"/>
    <n v="3"/>
    <x v="17"/>
    <x v="6"/>
    <n v="10"/>
  </r>
  <r>
    <n v="2336"/>
    <d v="2025-01-26T00:00:00"/>
    <x v="8"/>
    <s v="M019"/>
    <x v="1"/>
    <n v="24"/>
    <x v="1"/>
    <n v="57"/>
    <x v="1"/>
    <n v="1"/>
    <x v="0"/>
    <n v="6"/>
    <x v="8"/>
    <x v="0"/>
    <n v="6"/>
  </r>
  <r>
    <n v="2337"/>
    <d v="2025-01-25T00:00:00"/>
    <x v="4"/>
    <s v="M007"/>
    <x v="2"/>
    <n v="7"/>
    <x v="1"/>
    <n v="41"/>
    <x v="1"/>
    <n v="1"/>
    <x v="4"/>
    <n v="5"/>
    <x v="22"/>
    <x v="4"/>
    <n v="7"/>
  </r>
  <r>
    <n v="2338"/>
    <d v="2025-01-23T00:00:00"/>
    <x v="10"/>
    <s v="M014"/>
    <x v="3"/>
    <n v="30"/>
    <x v="3"/>
    <n v="92"/>
    <x v="1"/>
    <n v="1"/>
    <x v="2"/>
    <n v="3"/>
    <x v="17"/>
    <x v="6"/>
    <n v="10"/>
  </r>
  <r>
    <n v="2339"/>
    <d v="2025-02-04T00:00:00"/>
    <x v="4"/>
    <s v="M012"/>
    <x v="4"/>
    <n v="17.5"/>
    <x v="1"/>
    <n v="100"/>
    <x v="2"/>
    <n v="2"/>
    <x v="6"/>
    <n v="1"/>
    <x v="7"/>
    <x v="2"/>
    <n v="3.5"/>
  </r>
  <r>
    <n v="2340"/>
    <d v="2025-01-11T00:00:00"/>
    <x v="5"/>
    <s v="M011"/>
    <x v="2"/>
    <n v="5.5"/>
    <x v="1"/>
    <n v="65"/>
    <x v="1"/>
    <n v="1"/>
    <x v="4"/>
    <n v="5"/>
    <x v="5"/>
    <x v="2"/>
    <n v="5.5"/>
  </r>
  <r>
    <n v="2341"/>
    <d v="2025-02-23T00:00:00"/>
    <x v="1"/>
    <s v="M015"/>
    <x v="4"/>
    <n v="20"/>
    <x v="0"/>
    <n v="2"/>
    <x v="2"/>
    <n v="2"/>
    <x v="0"/>
    <n v="6"/>
    <x v="24"/>
    <x v="9"/>
    <n v="4"/>
  </r>
  <r>
    <n v="2342"/>
    <d v="2025-03-26T00:00:00"/>
    <x v="3"/>
    <s v="M015"/>
    <x v="4"/>
    <n v="20"/>
    <x v="2"/>
    <n v="22"/>
    <x v="0"/>
    <n v="3"/>
    <x v="3"/>
    <n v="2"/>
    <x v="24"/>
    <x v="9"/>
    <n v="4"/>
  </r>
  <r>
    <n v="2343"/>
    <d v="2025-01-15T00:00:00"/>
    <x v="5"/>
    <s v="M006"/>
    <x v="3"/>
    <n v="22.5"/>
    <x v="1"/>
    <n v="75"/>
    <x v="1"/>
    <n v="1"/>
    <x v="3"/>
    <n v="2"/>
    <x v="15"/>
    <x v="3"/>
    <n v="7.5"/>
  </r>
  <r>
    <n v="2344"/>
    <d v="2025-01-31T00:00:00"/>
    <x v="11"/>
    <s v="M001"/>
    <x v="0"/>
    <n v="11"/>
    <x v="0"/>
    <n v="4"/>
    <x v="1"/>
    <n v="1"/>
    <x v="5"/>
    <n v="4"/>
    <x v="1"/>
    <x v="1"/>
    <n v="5.5"/>
  </r>
  <r>
    <n v="2345"/>
    <d v="2025-02-28T00:00:00"/>
    <x v="9"/>
    <s v="M013"/>
    <x v="3"/>
    <n v="28.5"/>
    <x v="0"/>
    <n v="2"/>
    <x v="2"/>
    <n v="2"/>
    <x v="5"/>
    <n v="4"/>
    <x v="10"/>
    <x v="6"/>
    <n v="9.5"/>
  </r>
  <r>
    <n v="2346"/>
    <d v="2025-03-17T00:00:00"/>
    <x v="6"/>
    <s v="M015"/>
    <x v="2"/>
    <n v="4"/>
    <x v="2"/>
    <n v="91"/>
    <x v="0"/>
    <n v="3"/>
    <x v="1"/>
    <n v="0"/>
    <x v="24"/>
    <x v="9"/>
    <n v="4"/>
  </r>
  <r>
    <n v="2347"/>
    <d v="2025-03-13T00:00:00"/>
    <x v="1"/>
    <s v="M025"/>
    <x v="1"/>
    <n v="28"/>
    <x v="0"/>
    <n v="39"/>
    <x v="0"/>
    <n v="3"/>
    <x v="2"/>
    <n v="3"/>
    <x v="18"/>
    <x v="5"/>
    <n v="7"/>
  </r>
  <r>
    <n v="2348"/>
    <d v="2025-03-02T00:00:00"/>
    <x v="12"/>
    <s v="M012"/>
    <x v="4"/>
    <n v="17.5"/>
    <x v="3"/>
    <n v="25"/>
    <x v="0"/>
    <n v="3"/>
    <x v="0"/>
    <n v="6"/>
    <x v="7"/>
    <x v="2"/>
    <n v="3.5"/>
  </r>
  <r>
    <n v="2349"/>
    <d v="2025-01-24T00:00:00"/>
    <x v="9"/>
    <s v="M023"/>
    <x v="2"/>
    <n v="5.5"/>
    <x v="0"/>
    <n v="15"/>
    <x v="1"/>
    <n v="1"/>
    <x v="5"/>
    <n v="4"/>
    <x v="19"/>
    <x v="7"/>
    <n v="5.5"/>
  </r>
  <r>
    <n v="2350"/>
    <d v="2025-01-29T00:00:00"/>
    <x v="7"/>
    <s v="M001"/>
    <x v="3"/>
    <n v="16.5"/>
    <x v="1"/>
    <n v="90"/>
    <x v="1"/>
    <n v="1"/>
    <x v="3"/>
    <n v="2"/>
    <x v="1"/>
    <x v="1"/>
    <n v="5.5"/>
  </r>
  <r>
    <n v="2351"/>
    <d v="2025-01-04T00:00:00"/>
    <x v="7"/>
    <s v="M011"/>
    <x v="2"/>
    <n v="5.5"/>
    <x v="1"/>
    <n v="34"/>
    <x v="1"/>
    <n v="1"/>
    <x v="4"/>
    <n v="5"/>
    <x v="5"/>
    <x v="2"/>
    <n v="5.5"/>
  </r>
  <r>
    <n v="2352"/>
    <d v="2025-03-26T00:00:00"/>
    <x v="1"/>
    <s v="M008"/>
    <x v="4"/>
    <n v="40"/>
    <x v="0"/>
    <n v="37"/>
    <x v="0"/>
    <n v="3"/>
    <x v="3"/>
    <n v="2"/>
    <x v="4"/>
    <x v="4"/>
    <n v="8"/>
  </r>
  <r>
    <n v="2353"/>
    <d v="2025-01-26T00:00:00"/>
    <x v="12"/>
    <s v="M004"/>
    <x v="1"/>
    <n v="34"/>
    <x v="3"/>
    <n v="88"/>
    <x v="1"/>
    <n v="1"/>
    <x v="0"/>
    <n v="6"/>
    <x v="3"/>
    <x v="3"/>
    <n v="8.5"/>
  </r>
  <r>
    <n v="2354"/>
    <d v="2025-02-21T00:00:00"/>
    <x v="11"/>
    <s v="M002"/>
    <x v="1"/>
    <n v="24"/>
    <x v="0"/>
    <n v="90"/>
    <x v="2"/>
    <n v="2"/>
    <x v="5"/>
    <n v="4"/>
    <x v="20"/>
    <x v="1"/>
    <n v="6"/>
  </r>
  <r>
    <n v="2355"/>
    <d v="2025-02-10T00:00:00"/>
    <x v="1"/>
    <s v="M008"/>
    <x v="4"/>
    <n v="40"/>
    <x v="0"/>
    <n v="11"/>
    <x v="2"/>
    <n v="2"/>
    <x v="1"/>
    <n v="0"/>
    <x v="4"/>
    <x v="4"/>
    <n v="8"/>
  </r>
  <r>
    <n v="2356"/>
    <d v="2025-03-26T00:00:00"/>
    <x v="8"/>
    <s v="M012"/>
    <x v="1"/>
    <n v="14"/>
    <x v="1"/>
    <n v="54"/>
    <x v="0"/>
    <n v="3"/>
    <x v="3"/>
    <n v="2"/>
    <x v="7"/>
    <x v="2"/>
    <n v="3.5"/>
  </r>
  <r>
    <n v="2357"/>
    <d v="2025-02-06T00:00:00"/>
    <x v="11"/>
    <s v="M021"/>
    <x v="0"/>
    <n v="12"/>
    <x v="0"/>
    <n v="8"/>
    <x v="2"/>
    <n v="2"/>
    <x v="2"/>
    <n v="3"/>
    <x v="0"/>
    <x v="0"/>
    <n v="6"/>
  </r>
  <r>
    <n v="2358"/>
    <d v="2025-02-06T00:00:00"/>
    <x v="0"/>
    <s v="M021"/>
    <x v="0"/>
    <n v="12"/>
    <x v="0"/>
    <n v="3"/>
    <x v="2"/>
    <n v="2"/>
    <x v="2"/>
    <n v="3"/>
    <x v="0"/>
    <x v="0"/>
    <n v="6"/>
  </r>
  <r>
    <n v="2359"/>
    <d v="2025-03-12T00:00:00"/>
    <x v="11"/>
    <s v="M020"/>
    <x v="4"/>
    <n v="30"/>
    <x v="0"/>
    <n v="50"/>
    <x v="0"/>
    <n v="3"/>
    <x v="3"/>
    <n v="2"/>
    <x v="9"/>
    <x v="0"/>
    <n v="6"/>
  </r>
  <r>
    <n v="2360"/>
    <d v="2025-02-21T00:00:00"/>
    <x v="2"/>
    <s v="M018"/>
    <x v="3"/>
    <n v="22.5"/>
    <x v="1"/>
    <n v="9"/>
    <x v="2"/>
    <n v="2"/>
    <x v="5"/>
    <n v="4"/>
    <x v="13"/>
    <x v="8"/>
    <n v="7.5"/>
  </r>
  <r>
    <n v="2361"/>
    <d v="2025-02-11T00:00:00"/>
    <x v="0"/>
    <s v="M001"/>
    <x v="4"/>
    <n v="27.5"/>
    <x v="0"/>
    <n v="2"/>
    <x v="2"/>
    <n v="2"/>
    <x v="6"/>
    <n v="1"/>
    <x v="1"/>
    <x v="1"/>
    <n v="5.5"/>
  </r>
  <r>
    <n v="2362"/>
    <d v="2025-02-08T00:00:00"/>
    <x v="11"/>
    <s v="M017"/>
    <x v="0"/>
    <n v="17"/>
    <x v="0"/>
    <n v="10"/>
    <x v="2"/>
    <n v="2"/>
    <x v="4"/>
    <n v="5"/>
    <x v="23"/>
    <x v="8"/>
    <n v="8.5"/>
  </r>
  <r>
    <n v="2363"/>
    <d v="2025-03-08T00:00:00"/>
    <x v="4"/>
    <s v="M010"/>
    <x v="2"/>
    <n v="4.5"/>
    <x v="1"/>
    <n v="87"/>
    <x v="0"/>
    <n v="3"/>
    <x v="4"/>
    <n v="5"/>
    <x v="2"/>
    <x v="2"/>
    <n v="4.5"/>
  </r>
  <r>
    <n v="2364"/>
    <d v="2025-03-19T00:00:00"/>
    <x v="13"/>
    <s v="M010"/>
    <x v="4"/>
    <n v="22.5"/>
    <x v="2"/>
    <n v="45"/>
    <x v="0"/>
    <n v="3"/>
    <x v="3"/>
    <n v="2"/>
    <x v="2"/>
    <x v="2"/>
    <n v="4.5"/>
  </r>
  <r>
    <n v="2365"/>
    <d v="2025-03-08T00:00:00"/>
    <x v="3"/>
    <s v="M004"/>
    <x v="4"/>
    <n v="42.5"/>
    <x v="2"/>
    <n v="95"/>
    <x v="0"/>
    <n v="3"/>
    <x v="4"/>
    <n v="5"/>
    <x v="3"/>
    <x v="3"/>
    <n v="8.5"/>
  </r>
  <r>
    <n v="2366"/>
    <d v="2025-02-03T00:00:00"/>
    <x v="11"/>
    <s v="M009"/>
    <x v="4"/>
    <n v="37.5"/>
    <x v="0"/>
    <n v="13"/>
    <x v="2"/>
    <n v="2"/>
    <x v="1"/>
    <n v="0"/>
    <x v="11"/>
    <x v="4"/>
    <n v="7.5"/>
  </r>
  <r>
    <n v="2367"/>
    <d v="2025-01-14T00:00:00"/>
    <x v="13"/>
    <s v="M008"/>
    <x v="0"/>
    <n v="16"/>
    <x v="2"/>
    <n v="89"/>
    <x v="1"/>
    <n v="1"/>
    <x v="6"/>
    <n v="1"/>
    <x v="4"/>
    <x v="4"/>
    <n v="8"/>
  </r>
  <r>
    <n v="2368"/>
    <d v="2025-01-20T00:00:00"/>
    <x v="5"/>
    <s v="M022"/>
    <x v="3"/>
    <n v="13.5"/>
    <x v="1"/>
    <n v="12"/>
    <x v="1"/>
    <n v="1"/>
    <x v="1"/>
    <n v="0"/>
    <x v="12"/>
    <x v="7"/>
    <n v="4.5"/>
  </r>
  <r>
    <n v="2369"/>
    <d v="2025-03-19T00:00:00"/>
    <x v="10"/>
    <s v="M019"/>
    <x v="3"/>
    <n v="18"/>
    <x v="3"/>
    <n v="26"/>
    <x v="0"/>
    <n v="3"/>
    <x v="3"/>
    <n v="2"/>
    <x v="8"/>
    <x v="0"/>
    <n v="6"/>
  </r>
  <r>
    <n v="2370"/>
    <d v="2025-01-18T00:00:00"/>
    <x v="8"/>
    <s v="M005"/>
    <x v="1"/>
    <n v="36"/>
    <x v="1"/>
    <n v="92"/>
    <x v="1"/>
    <n v="1"/>
    <x v="4"/>
    <n v="5"/>
    <x v="16"/>
    <x v="3"/>
    <n v="9"/>
  </r>
  <r>
    <n v="2371"/>
    <d v="2025-02-15T00:00:00"/>
    <x v="11"/>
    <s v="M014"/>
    <x v="4"/>
    <n v="50"/>
    <x v="0"/>
    <n v="1"/>
    <x v="2"/>
    <n v="2"/>
    <x v="4"/>
    <n v="5"/>
    <x v="17"/>
    <x v="6"/>
    <n v="10"/>
  </r>
  <r>
    <n v="2372"/>
    <d v="2025-02-18T00:00:00"/>
    <x v="13"/>
    <s v="M011"/>
    <x v="3"/>
    <n v="16.5"/>
    <x v="2"/>
    <n v="58"/>
    <x v="2"/>
    <n v="2"/>
    <x v="6"/>
    <n v="1"/>
    <x v="5"/>
    <x v="2"/>
    <n v="5.5"/>
  </r>
  <r>
    <n v="2373"/>
    <d v="2025-03-25T00:00:00"/>
    <x v="2"/>
    <s v="M014"/>
    <x v="4"/>
    <n v="50"/>
    <x v="1"/>
    <n v="58"/>
    <x v="0"/>
    <n v="3"/>
    <x v="6"/>
    <n v="1"/>
    <x v="17"/>
    <x v="6"/>
    <n v="10"/>
  </r>
  <r>
    <n v="2374"/>
    <d v="2025-03-19T00:00:00"/>
    <x v="4"/>
    <s v="M022"/>
    <x v="0"/>
    <n v="9"/>
    <x v="1"/>
    <n v="64"/>
    <x v="0"/>
    <n v="3"/>
    <x v="3"/>
    <n v="2"/>
    <x v="12"/>
    <x v="7"/>
    <n v="4.5"/>
  </r>
  <r>
    <n v="2375"/>
    <d v="2025-01-02T00:00:00"/>
    <x v="10"/>
    <s v="M018"/>
    <x v="1"/>
    <n v="30"/>
    <x v="3"/>
    <n v="69"/>
    <x v="1"/>
    <n v="1"/>
    <x v="2"/>
    <n v="3"/>
    <x v="13"/>
    <x v="8"/>
    <n v="7.5"/>
  </r>
  <r>
    <n v="2376"/>
    <d v="2025-01-15T00:00:00"/>
    <x v="3"/>
    <s v="M015"/>
    <x v="3"/>
    <n v="12"/>
    <x v="2"/>
    <n v="74"/>
    <x v="1"/>
    <n v="1"/>
    <x v="3"/>
    <n v="2"/>
    <x v="24"/>
    <x v="9"/>
    <n v="4"/>
  </r>
  <r>
    <n v="2377"/>
    <d v="2025-02-06T00:00:00"/>
    <x v="12"/>
    <s v="M022"/>
    <x v="0"/>
    <n v="9"/>
    <x v="3"/>
    <n v="71"/>
    <x v="2"/>
    <n v="2"/>
    <x v="2"/>
    <n v="3"/>
    <x v="12"/>
    <x v="7"/>
    <n v="4.5"/>
  </r>
  <r>
    <n v="2378"/>
    <d v="2025-03-04T00:00:00"/>
    <x v="2"/>
    <s v="M013"/>
    <x v="1"/>
    <n v="38"/>
    <x v="1"/>
    <n v="2"/>
    <x v="0"/>
    <n v="3"/>
    <x v="6"/>
    <n v="1"/>
    <x v="10"/>
    <x v="6"/>
    <n v="9.5"/>
  </r>
  <r>
    <n v="2379"/>
    <d v="2025-03-23T00:00:00"/>
    <x v="12"/>
    <s v="M025"/>
    <x v="1"/>
    <n v="28"/>
    <x v="3"/>
    <n v="76"/>
    <x v="0"/>
    <n v="3"/>
    <x v="0"/>
    <n v="6"/>
    <x v="18"/>
    <x v="5"/>
    <n v="7"/>
  </r>
  <r>
    <n v="2380"/>
    <d v="2025-03-28T00:00:00"/>
    <x v="1"/>
    <s v="M016"/>
    <x v="4"/>
    <n v="25"/>
    <x v="0"/>
    <n v="80"/>
    <x v="0"/>
    <n v="3"/>
    <x v="5"/>
    <n v="4"/>
    <x v="14"/>
    <x v="9"/>
    <n v="5"/>
  </r>
  <r>
    <n v="2381"/>
    <d v="2025-03-10T00:00:00"/>
    <x v="13"/>
    <s v="M007"/>
    <x v="0"/>
    <n v="14"/>
    <x v="2"/>
    <n v="22"/>
    <x v="0"/>
    <n v="3"/>
    <x v="1"/>
    <n v="0"/>
    <x v="22"/>
    <x v="4"/>
    <n v="7"/>
  </r>
  <r>
    <n v="2382"/>
    <d v="2025-03-27T00:00:00"/>
    <x v="12"/>
    <s v="M003"/>
    <x v="1"/>
    <n v="16"/>
    <x v="3"/>
    <n v="24"/>
    <x v="0"/>
    <n v="3"/>
    <x v="2"/>
    <n v="3"/>
    <x v="21"/>
    <x v="1"/>
    <n v="4"/>
  </r>
  <r>
    <n v="2383"/>
    <d v="2025-02-14T00:00:00"/>
    <x v="7"/>
    <s v="M010"/>
    <x v="3"/>
    <n v="13.5"/>
    <x v="1"/>
    <n v="26"/>
    <x v="2"/>
    <n v="2"/>
    <x v="5"/>
    <n v="4"/>
    <x v="2"/>
    <x v="2"/>
    <n v="4.5"/>
  </r>
  <r>
    <n v="2384"/>
    <d v="2025-01-14T00:00:00"/>
    <x v="12"/>
    <s v="M025"/>
    <x v="1"/>
    <n v="28"/>
    <x v="3"/>
    <n v="24"/>
    <x v="1"/>
    <n v="1"/>
    <x v="6"/>
    <n v="1"/>
    <x v="18"/>
    <x v="5"/>
    <n v="7"/>
  </r>
  <r>
    <n v="2385"/>
    <d v="2025-02-15T00:00:00"/>
    <x v="7"/>
    <s v="M014"/>
    <x v="2"/>
    <n v="10"/>
    <x v="1"/>
    <n v="42"/>
    <x v="2"/>
    <n v="2"/>
    <x v="4"/>
    <n v="5"/>
    <x v="17"/>
    <x v="6"/>
    <n v="10"/>
  </r>
  <r>
    <n v="2386"/>
    <d v="2025-02-06T00:00:00"/>
    <x v="9"/>
    <s v="M009"/>
    <x v="1"/>
    <n v="30"/>
    <x v="0"/>
    <n v="31"/>
    <x v="2"/>
    <n v="2"/>
    <x v="2"/>
    <n v="3"/>
    <x v="11"/>
    <x v="4"/>
    <n v="7.5"/>
  </r>
  <r>
    <n v="2387"/>
    <d v="2025-01-01T00:00:00"/>
    <x v="6"/>
    <s v="M021"/>
    <x v="4"/>
    <n v="30"/>
    <x v="2"/>
    <n v="13"/>
    <x v="1"/>
    <n v="1"/>
    <x v="3"/>
    <n v="2"/>
    <x v="0"/>
    <x v="0"/>
    <n v="6"/>
  </r>
  <r>
    <n v="2388"/>
    <d v="2025-03-17T00:00:00"/>
    <x v="10"/>
    <s v="M007"/>
    <x v="0"/>
    <n v="14"/>
    <x v="3"/>
    <n v="22"/>
    <x v="0"/>
    <n v="3"/>
    <x v="1"/>
    <n v="0"/>
    <x v="22"/>
    <x v="4"/>
    <n v="7"/>
  </r>
  <r>
    <n v="2389"/>
    <d v="2025-03-03T00:00:00"/>
    <x v="13"/>
    <s v="M005"/>
    <x v="4"/>
    <n v="45"/>
    <x v="2"/>
    <n v="15"/>
    <x v="0"/>
    <n v="3"/>
    <x v="1"/>
    <n v="0"/>
    <x v="16"/>
    <x v="3"/>
    <n v="9"/>
  </r>
  <r>
    <n v="2390"/>
    <d v="2025-02-01T00:00:00"/>
    <x v="0"/>
    <s v="M009"/>
    <x v="4"/>
    <n v="37.5"/>
    <x v="0"/>
    <n v="23"/>
    <x v="2"/>
    <n v="2"/>
    <x v="4"/>
    <n v="5"/>
    <x v="11"/>
    <x v="4"/>
    <n v="7.5"/>
  </r>
  <r>
    <n v="2391"/>
    <d v="2025-03-05T00:00:00"/>
    <x v="0"/>
    <s v="M017"/>
    <x v="3"/>
    <n v="25.5"/>
    <x v="0"/>
    <n v="89"/>
    <x v="0"/>
    <n v="3"/>
    <x v="3"/>
    <n v="2"/>
    <x v="23"/>
    <x v="8"/>
    <n v="8.5"/>
  </r>
  <r>
    <n v="2392"/>
    <d v="2025-03-30T00:00:00"/>
    <x v="7"/>
    <s v="M006"/>
    <x v="4"/>
    <n v="37.5"/>
    <x v="1"/>
    <n v="19"/>
    <x v="0"/>
    <n v="3"/>
    <x v="0"/>
    <n v="6"/>
    <x v="15"/>
    <x v="3"/>
    <n v="7.5"/>
  </r>
  <r>
    <n v="2393"/>
    <d v="2025-01-02T00:00:00"/>
    <x v="3"/>
    <s v="M019"/>
    <x v="2"/>
    <n v="6"/>
    <x v="2"/>
    <n v="80"/>
    <x v="1"/>
    <n v="1"/>
    <x v="2"/>
    <n v="3"/>
    <x v="8"/>
    <x v="0"/>
    <n v="6"/>
  </r>
  <r>
    <n v="2394"/>
    <d v="2025-03-25T00:00:00"/>
    <x v="0"/>
    <s v="M009"/>
    <x v="1"/>
    <n v="30"/>
    <x v="0"/>
    <n v="54"/>
    <x v="0"/>
    <n v="3"/>
    <x v="6"/>
    <n v="1"/>
    <x v="11"/>
    <x v="4"/>
    <n v="7.5"/>
  </r>
  <r>
    <n v="2395"/>
    <d v="2025-01-15T00:00:00"/>
    <x v="1"/>
    <s v="M009"/>
    <x v="2"/>
    <n v="7.5"/>
    <x v="0"/>
    <n v="87"/>
    <x v="1"/>
    <n v="1"/>
    <x v="3"/>
    <n v="2"/>
    <x v="11"/>
    <x v="4"/>
    <n v="7.5"/>
  </r>
  <r>
    <n v="2396"/>
    <d v="2025-03-16T00:00:00"/>
    <x v="1"/>
    <s v="M001"/>
    <x v="3"/>
    <n v="16.5"/>
    <x v="0"/>
    <n v="65"/>
    <x v="0"/>
    <n v="3"/>
    <x v="0"/>
    <n v="6"/>
    <x v="1"/>
    <x v="1"/>
    <n v="5.5"/>
  </r>
  <r>
    <n v="2397"/>
    <d v="2025-01-22T00:00:00"/>
    <x v="13"/>
    <s v="M021"/>
    <x v="2"/>
    <n v="6"/>
    <x v="2"/>
    <n v="48"/>
    <x v="1"/>
    <n v="1"/>
    <x v="3"/>
    <n v="2"/>
    <x v="0"/>
    <x v="0"/>
    <n v="6"/>
  </r>
  <r>
    <n v="2398"/>
    <d v="2025-01-06T00:00:00"/>
    <x v="4"/>
    <s v="M022"/>
    <x v="3"/>
    <n v="13.5"/>
    <x v="1"/>
    <n v="23"/>
    <x v="1"/>
    <n v="1"/>
    <x v="1"/>
    <n v="0"/>
    <x v="12"/>
    <x v="7"/>
    <n v="4.5"/>
  </r>
  <r>
    <n v="2399"/>
    <d v="2025-03-30T00:00:00"/>
    <x v="5"/>
    <s v="M016"/>
    <x v="1"/>
    <n v="20"/>
    <x v="1"/>
    <n v="73"/>
    <x v="0"/>
    <n v="3"/>
    <x v="0"/>
    <n v="6"/>
    <x v="14"/>
    <x v="9"/>
    <n v="5"/>
  </r>
  <r>
    <n v="2400"/>
    <d v="2025-03-21T00:00:00"/>
    <x v="0"/>
    <s v="M003"/>
    <x v="2"/>
    <n v="4"/>
    <x v="0"/>
    <n v="6"/>
    <x v="0"/>
    <n v="3"/>
    <x v="5"/>
    <n v="4"/>
    <x v="21"/>
    <x v="1"/>
    <n v="4"/>
  </r>
  <r>
    <n v="2401"/>
    <d v="2025-01-23T00:00:00"/>
    <x v="0"/>
    <s v="M020"/>
    <x v="1"/>
    <n v="24"/>
    <x v="0"/>
    <n v="6"/>
    <x v="1"/>
    <n v="1"/>
    <x v="2"/>
    <n v="3"/>
    <x v="9"/>
    <x v="0"/>
    <n v="6"/>
  </r>
  <r>
    <n v="2402"/>
    <d v="2025-03-25T00:00:00"/>
    <x v="0"/>
    <s v="M013"/>
    <x v="1"/>
    <n v="38"/>
    <x v="0"/>
    <n v="21"/>
    <x v="0"/>
    <n v="3"/>
    <x v="6"/>
    <n v="1"/>
    <x v="10"/>
    <x v="6"/>
    <n v="9.5"/>
  </r>
  <r>
    <n v="2403"/>
    <d v="2025-02-28T00:00:00"/>
    <x v="12"/>
    <s v="M015"/>
    <x v="2"/>
    <n v="4"/>
    <x v="3"/>
    <n v="92"/>
    <x v="2"/>
    <n v="2"/>
    <x v="5"/>
    <n v="4"/>
    <x v="24"/>
    <x v="9"/>
    <n v="4"/>
  </r>
  <r>
    <n v="2404"/>
    <d v="2025-03-08T00:00:00"/>
    <x v="12"/>
    <s v="M002"/>
    <x v="3"/>
    <n v="18"/>
    <x v="3"/>
    <n v="77"/>
    <x v="0"/>
    <n v="3"/>
    <x v="4"/>
    <n v="5"/>
    <x v="20"/>
    <x v="1"/>
    <n v="6"/>
  </r>
  <r>
    <n v="2405"/>
    <d v="2025-01-20T00:00:00"/>
    <x v="13"/>
    <s v="M011"/>
    <x v="0"/>
    <n v="11"/>
    <x v="2"/>
    <n v="13"/>
    <x v="1"/>
    <n v="1"/>
    <x v="1"/>
    <n v="0"/>
    <x v="5"/>
    <x v="2"/>
    <n v="5.5"/>
  </r>
  <r>
    <n v="2406"/>
    <d v="2025-03-12T00:00:00"/>
    <x v="6"/>
    <s v="M012"/>
    <x v="0"/>
    <n v="7"/>
    <x v="2"/>
    <n v="45"/>
    <x v="0"/>
    <n v="3"/>
    <x v="3"/>
    <n v="2"/>
    <x v="7"/>
    <x v="2"/>
    <n v="3.5"/>
  </r>
  <r>
    <n v="2407"/>
    <d v="2025-03-21T00:00:00"/>
    <x v="7"/>
    <s v="M022"/>
    <x v="4"/>
    <n v="22.5"/>
    <x v="1"/>
    <n v="29"/>
    <x v="0"/>
    <n v="3"/>
    <x v="5"/>
    <n v="4"/>
    <x v="12"/>
    <x v="7"/>
    <n v="4.5"/>
  </r>
  <r>
    <n v="2408"/>
    <d v="2025-01-08T00:00:00"/>
    <x v="8"/>
    <s v="M013"/>
    <x v="3"/>
    <n v="28.5"/>
    <x v="1"/>
    <n v="33"/>
    <x v="1"/>
    <n v="1"/>
    <x v="3"/>
    <n v="2"/>
    <x v="10"/>
    <x v="6"/>
    <n v="9.5"/>
  </r>
  <r>
    <n v="2409"/>
    <d v="2025-02-21T00:00:00"/>
    <x v="10"/>
    <s v="M002"/>
    <x v="3"/>
    <n v="18"/>
    <x v="3"/>
    <n v="86"/>
    <x v="2"/>
    <n v="2"/>
    <x v="5"/>
    <n v="4"/>
    <x v="20"/>
    <x v="1"/>
    <n v="6"/>
  </r>
  <r>
    <n v="2410"/>
    <d v="2025-03-31T00:00:00"/>
    <x v="2"/>
    <s v="M020"/>
    <x v="3"/>
    <n v="18"/>
    <x v="1"/>
    <n v="96"/>
    <x v="0"/>
    <n v="3"/>
    <x v="1"/>
    <n v="0"/>
    <x v="9"/>
    <x v="0"/>
    <n v="6"/>
  </r>
  <r>
    <n v="2411"/>
    <d v="2025-03-26T00:00:00"/>
    <x v="3"/>
    <s v="M025"/>
    <x v="2"/>
    <n v="7"/>
    <x v="2"/>
    <n v="56"/>
    <x v="0"/>
    <n v="3"/>
    <x v="3"/>
    <n v="2"/>
    <x v="18"/>
    <x v="5"/>
    <n v="7"/>
  </r>
  <r>
    <n v="2412"/>
    <d v="2025-02-03T00:00:00"/>
    <x v="13"/>
    <s v="M003"/>
    <x v="3"/>
    <n v="12"/>
    <x v="2"/>
    <n v="16"/>
    <x v="2"/>
    <n v="2"/>
    <x v="1"/>
    <n v="0"/>
    <x v="21"/>
    <x v="1"/>
    <n v="4"/>
  </r>
  <r>
    <n v="2413"/>
    <d v="2025-03-27T00:00:00"/>
    <x v="1"/>
    <s v="M009"/>
    <x v="3"/>
    <n v="22.5"/>
    <x v="0"/>
    <n v="14"/>
    <x v="0"/>
    <n v="3"/>
    <x v="2"/>
    <n v="3"/>
    <x v="11"/>
    <x v="4"/>
    <n v="7.5"/>
  </r>
  <r>
    <n v="2414"/>
    <d v="2025-02-14T00:00:00"/>
    <x v="11"/>
    <s v="M011"/>
    <x v="1"/>
    <n v="22"/>
    <x v="0"/>
    <n v="7"/>
    <x v="2"/>
    <n v="2"/>
    <x v="5"/>
    <n v="4"/>
    <x v="5"/>
    <x v="2"/>
    <n v="5.5"/>
  </r>
  <r>
    <n v="2415"/>
    <d v="2025-01-02T00:00:00"/>
    <x v="3"/>
    <s v="M004"/>
    <x v="0"/>
    <n v="17"/>
    <x v="2"/>
    <n v="79"/>
    <x v="1"/>
    <n v="1"/>
    <x v="2"/>
    <n v="3"/>
    <x v="3"/>
    <x v="3"/>
    <n v="8.5"/>
  </r>
  <r>
    <n v="2416"/>
    <d v="2025-01-12T00:00:00"/>
    <x v="10"/>
    <s v="M004"/>
    <x v="0"/>
    <n v="17"/>
    <x v="3"/>
    <n v="52"/>
    <x v="1"/>
    <n v="1"/>
    <x v="0"/>
    <n v="6"/>
    <x v="3"/>
    <x v="3"/>
    <n v="8.5"/>
  </r>
  <r>
    <n v="2417"/>
    <d v="2025-03-22T00:00:00"/>
    <x v="11"/>
    <s v="M022"/>
    <x v="0"/>
    <n v="9"/>
    <x v="0"/>
    <n v="46"/>
    <x v="0"/>
    <n v="3"/>
    <x v="4"/>
    <n v="5"/>
    <x v="12"/>
    <x v="7"/>
    <n v="4.5"/>
  </r>
  <r>
    <n v="2418"/>
    <d v="2025-03-15T00:00:00"/>
    <x v="5"/>
    <s v="M012"/>
    <x v="2"/>
    <n v="3.5"/>
    <x v="1"/>
    <n v="13"/>
    <x v="0"/>
    <n v="3"/>
    <x v="4"/>
    <n v="5"/>
    <x v="7"/>
    <x v="2"/>
    <n v="3.5"/>
  </r>
  <r>
    <n v="2419"/>
    <d v="2025-02-22T00:00:00"/>
    <x v="13"/>
    <s v="M011"/>
    <x v="3"/>
    <n v="16.5"/>
    <x v="2"/>
    <n v="94"/>
    <x v="2"/>
    <n v="2"/>
    <x v="4"/>
    <n v="5"/>
    <x v="5"/>
    <x v="2"/>
    <n v="5.5"/>
  </r>
  <r>
    <n v="2420"/>
    <d v="2025-01-14T00:00:00"/>
    <x v="12"/>
    <s v="M011"/>
    <x v="4"/>
    <n v="27.5"/>
    <x v="3"/>
    <n v="35"/>
    <x v="1"/>
    <n v="1"/>
    <x v="6"/>
    <n v="1"/>
    <x v="5"/>
    <x v="2"/>
    <n v="5.5"/>
  </r>
  <r>
    <n v="2421"/>
    <d v="2025-02-16T00:00:00"/>
    <x v="3"/>
    <s v="M004"/>
    <x v="3"/>
    <n v="25.5"/>
    <x v="2"/>
    <n v="97"/>
    <x v="2"/>
    <n v="2"/>
    <x v="0"/>
    <n v="6"/>
    <x v="3"/>
    <x v="3"/>
    <n v="8.5"/>
  </r>
  <r>
    <n v="2422"/>
    <d v="2025-03-10T00:00:00"/>
    <x v="10"/>
    <s v="M002"/>
    <x v="2"/>
    <n v="6"/>
    <x v="3"/>
    <n v="42"/>
    <x v="0"/>
    <n v="3"/>
    <x v="1"/>
    <n v="0"/>
    <x v="20"/>
    <x v="1"/>
    <n v="6"/>
  </r>
  <r>
    <n v="2423"/>
    <d v="2025-01-31T00:00:00"/>
    <x v="7"/>
    <s v="M003"/>
    <x v="1"/>
    <n v="16"/>
    <x v="1"/>
    <n v="95"/>
    <x v="1"/>
    <n v="1"/>
    <x v="5"/>
    <n v="4"/>
    <x v="21"/>
    <x v="1"/>
    <n v="4"/>
  </r>
  <r>
    <n v="2424"/>
    <d v="2025-03-01T00:00:00"/>
    <x v="4"/>
    <s v="M014"/>
    <x v="1"/>
    <n v="40"/>
    <x v="1"/>
    <n v="52"/>
    <x v="0"/>
    <n v="3"/>
    <x v="4"/>
    <n v="5"/>
    <x v="17"/>
    <x v="6"/>
    <n v="10"/>
  </r>
  <r>
    <n v="2425"/>
    <d v="2025-01-25T00:00:00"/>
    <x v="13"/>
    <s v="M018"/>
    <x v="3"/>
    <n v="22.5"/>
    <x v="2"/>
    <n v="6"/>
    <x v="1"/>
    <n v="1"/>
    <x v="4"/>
    <n v="5"/>
    <x v="13"/>
    <x v="8"/>
    <n v="7.5"/>
  </r>
  <r>
    <n v="2426"/>
    <d v="2025-03-15T00:00:00"/>
    <x v="11"/>
    <s v="M014"/>
    <x v="1"/>
    <n v="40"/>
    <x v="0"/>
    <n v="28"/>
    <x v="0"/>
    <n v="3"/>
    <x v="4"/>
    <n v="5"/>
    <x v="17"/>
    <x v="6"/>
    <n v="10"/>
  </r>
  <r>
    <n v="2427"/>
    <d v="2025-02-18T00:00:00"/>
    <x v="11"/>
    <s v="M008"/>
    <x v="3"/>
    <n v="24"/>
    <x v="0"/>
    <n v="12"/>
    <x v="2"/>
    <n v="2"/>
    <x v="6"/>
    <n v="1"/>
    <x v="4"/>
    <x v="4"/>
    <n v="8"/>
  </r>
  <r>
    <n v="2428"/>
    <d v="2025-03-10T00:00:00"/>
    <x v="10"/>
    <s v="M022"/>
    <x v="1"/>
    <n v="18"/>
    <x v="3"/>
    <n v="19"/>
    <x v="0"/>
    <n v="3"/>
    <x v="1"/>
    <n v="0"/>
    <x v="12"/>
    <x v="7"/>
    <n v="4.5"/>
  </r>
  <r>
    <n v="2429"/>
    <d v="2025-01-19T00:00:00"/>
    <x v="5"/>
    <s v="M004"/>
    <x v="0"/>
    <n v="17"/>
    <x v="1"/>
    <n v="97"/>
    <x v="1"/>
    <n v="1"/>
    <x v="0"/>
    <n v="6"/>
    <x v="3"/>
    <x v="3"/>
    <n v="8.5"/>
  </r>
  <r>
    <n v="2430"/>
    <d v="2025-02-07T00:00:00"/>
    <x v="9"/>
    <s v="M011"/>
    <x v="1"/>
    <n v="22"/>
    <x v="0"/>
    <n v="99"/>
    <x v="2"/>
    <n v="2"/>
    <x v="5"/>
    <n v="4"/>
    <x v="5"/>
    <x v="2"/>
    <n v="5.5"/>
  </r>
  <r>
    <n v="2431"/>
    <d v="2025-01-11T00:00:00"/>
    <x v="10"/>
    <s v="M019"/>
    <x v="3"/>
    <n v="18"/>
    <x v="3"/>
    <n v="1"/>
    <x v="1"/>
    <n v="1"/>
    <x v="4"/>
    <n v="5"/>
    <x v="8"/>
    <x v="0"/>
    <n v="6"/>
  </r>
  <r>
    <n v="2432"/>
    <d v="2025-02-03T00:00:00"/>
    <x v="13"/>
    <s v="M024"/>
    <x v="4"/>
    <n v="37.5"/>
    <x v="2"/>
    <n v="94"/>
    <x v="2"/>
    <n v="2"/>
    <x v="1"/>
    <n v="0"/>
    <x v="6"/>
    <x v="5"/>
    <n v="7.5"/>
  </r>
  <r>
    <n v="2433"/>
    <d v="2025-01-25T00:00:00"/>
    <x v="11"/>
    <s v="M009"/>
    <x v="0"/>
    <n v="15"/>
    <x v="0"/>
    <n v="79"/>
    <x v="1"/>
    <n v="1"/>
    <x v="4"/>
    <n v="5"/>
    <x v="11"/>
    <x v="4"/>
    <n v="7.5"/>
  </r>
  <r>
    <n v="2434"/>
    <d v="2025-01-31T00:00:00"/>
    <x v="1"/>
    <s v="M021"/>
    <x v="2"/>
    <n v="6"/>
    <x v="0"/>
    <n v="73"/>
    <x v="1"/>
    <n v="1"/>
    <x v="5"/>
    <n v="4"/>
    <x v="0"/>
    <x v="0"/>
    <n v="6"/>
  </r>
  <r>
    <n v="2435"/>
    <d v="2025-01-23T00:00:00"/>
    <x v="13"/>
    <s v="M014"/>
    <x v="4"/>
    <n v="50"/>
    <x v="2"/>
    <n v="100"/>
    <x v="1"/>
    <n v="1"/>
    <x v="2"/>
    <n v="3"/>
    <x v="17"/>
    <x v="6"/>
    <n v="10"/>
  </r>
  <r>
    <n v="2436"/>
    <d v="2025-03-02T00:00:00"/>
    <x v="3"/>
    <s v="M019"/>
    <x v="0"/>
    <n v="12"/>
    <x v="2"/>
    <n v="78"/>
    <x v="0"/>
    <n v="3"/>
    <x v="0"/>
    <n v="6"/>
    <x v="8"/>
    <x v="0"/>
    <n v="6"/>
  </r>
  <r>
    <n v="2437"/>
    <d v="2025-02-13T00:00:00"/>
    <x v="7"/>
    <s v="M006"/>
    <x v="1"/>
    <n v="30"/>
    <x v="1"/>
    <n v="56"/>
    <x v="2"/>
    <n v="2"/>
    <x v="2"/>
    <n v="3"/>
    <x v="15"/>
    <x v="3"/>
    <n v="7.5"/>
  </r>
  <r>
    <n v="2438"/>
    <d v="2025-01-14T00:00:00"/>
    <x v="5"/>
    <s v="M013"/>
    <x v="2"/>
    <n v="9.5"/>
    <x v="1"/>
    <n v="76"/>
    <x v="1"/>
    <n v="1"/>
    <x v="6"/>
    <n v="1"/>
    <x v="10"/>
    <x v="6"/>
    <n v="9.5"/>
  </r>
  <r>
    <n v="2439"/>
    <d v="2025-03-13T00:00:00"/>
    <x v="9"/>
    <s v="M001"/>
    <x v="2"/>
    <n v="5.5"/>
    <x v="0"/>
    <n v="21"/>
    <x v="0"/>
    <n v="3"/>
    <x v="2"/>
    <n v="3"/>
    <x v="1"/>
    <x v="1"/>
    <n v="5.5"/>
  </r>
  <r>
    <n v="2440"/>
    <d v="2025-03-31T00:00:00"/>
    <x v="11"/>
    <s v="M018"/>
    <x v="2"/>
    <n v="7.5"/>
    <x v="0"/>
    <n v="12"/>
    <x v="0"/>
    <n v="3"/>
    <x v="1"/>
    <n v="0"/>
    <x v="13"/>
    <x v="8"/>
    <n v="7.5"/>
  </r>
  <r>
    <n v="2441"/>
    <d v="2025-01-31T00:00:00"/>
    <x v="5"/>
    <s v="M022"/>
    <x v="2"/>
    <n v="4.5"/>
    <x v="1"/>
    <n v="15"/>
    <x v="1"/>
    <n v="1"/>
    <x v="5"/>
    <n v="4"/>
    <x v="12"/>
    <x v="7"/>
    <n v="4.5"/>
  </r>
  <r>
    <n v="2442"/>
    <d v="2025-01-28T00:00:00"/>
    <x v="10"/>
    <s v="M020"/>
    <x v="1"/>
    <n v="24"/>
    <x v="3"/>
    <n v="24"/>
    <x v="1"/>
    <n v="1"/>
    <x v="6"/>
    <n v="1"/>
    <x v="9"/>
    <x v="0"/>
    <n v="6"/>
  </r>
  <r>
    <n v="2443"/>
    <d v="2025-02-04T00:00:00"/>
    <x v="7"/>
    <s v="M009"/>
    <x v="2"/>
    <n v="7.5"/>
    <x v="1"/>
    <n v="52"/>
    <x v="2"/>
    <n v="2"/>
    <x v="6"/>
    <n v="1"/>
    <x v="11"/>
    <x v="4"/>
    <n v="7.5"/>
  </r>
  <r>
    <n v="2444"/>
    <d v="2025-02-15T00:00:00"/>
    <x v="5"/>
    <s v="M022"/>
    <x v="3"/>
    <n v="13.5"/>
    <x v="1"/>
    <n v="69"/>
    <x v="2"/>
    <n v="2"/>
    <x v="4"/>
    <n v="5"/>
    <x v="12"/>
    <x v="7"/>
    <n v="4.5"/>
  </r>
  <r>
    <n v="2445"/>
    <d v="2025-02-03T00:00:00"/>
    <x v="13"/>
    <s v="M007"/>
    <x v="1"/>
    <n v="28"/>
    <x v="2"/>
    <n v="25"/>
    <x v="2"/>
    <n v="2"/>
    <x v="1"/>
    <n v="0"/>
    <x v="22"/>
    <x v="4"/>
    <n v="7"/>
  </r>
  <r>
    <n v="2446"/>
    <d v="2025-01-24T00:00:00"/>
    <x v="1"/>
    <s v="M016"/>
    <x v="1"/>
    <n v="20"/>
    <x v="0"/>
    <n v="60"/>
    <x v="1"/>
    <n v="1"/>
    <x v="5"/>
    <n v="4"/>
    <x v="14"/>
    <x v="9"/>
    <n v="5"/>
  </r>
  <r>
    <n v="2447"/>
    <d v="2025-02-25T00:00:00"/>
    <x v="1"/>
    <s v="M019"/>
    <x v="3"/>
    <n v="18"/>
    <x v="0"/>
    <n v="51"/>
    <x v="2"/>
    <n v="2"/>
    <x v="6"/>
    <n v="1"/>
    <x v="8"/>
    <x v="0"/>
    <n v="6"/>
  </r>
  <r>
    <n v="2448"/>
    <d v="2025-02-28T00:00:00"/>
    <x v="5"/>
    <s v="M001"/>
    <x v="3"/>
    <n v="16.5"/>
    <x v="1"/>
    <n v="74"/>
    <x v="2"/>
    <n v="2"/>
    <x v="5"/>
    <n v="4"/>
    <x v="1"/>
    <x v="1"/>
    <n v="5.5"/>
  </r>
  <r>
    <n v="2449"/>
    <d v="2025-03-20T00:00:00"/>
    <x v="5"/>
    <s v="M019"/>
    <x v="1"/>
    <n v="24"/>
    <x v="1"/>
    <n v="40"/>
    <x v="0"/>
    <n v="3"/>
    <x v="2"/>
    <n v="3"/>
    <x v="8"/>
    <x v="0"/>
    <n v="6"/>
  </r>
  <r>
    <n v="2450"/>
    <d v="2025-01-20T00:00:00"/>
    <x v="13"/>
    <s v="M025"/>
    <x v="1"/>
    <n v="28"/>
    <x v="2"/>
    <n v="25"/>
    <x v="1"/>
    <n v="1"/>
    <x v="1"/>
    <n v="0"/>
    <x v="18"/>
    <x v="5"/>
    <n v="7"/>
  </r>
  <r>
    <n v="2451"/>
    <d v="2025-01-07T00:00:00"/>
    <x v="8"/>
    <s v="M008"/>
    <x v="2"/>
    <n v="8"/>
    <x v="1"/>
    <n v="87"/>
    <x v="1"/>
    <n v="1"/>
    <x v="6"/>
    <n v="1"/>
    <x v="4"/>
    <x v="4"/>
    <n v="8"/>
  </r>
  <r>
    <n v="2452"/>
    <d v="2025-01-18T00:00:00"/>
    <x v="1"/>
    <s v="M017"/>
    <x v="3"/>
    <n v="25.5"/>
    <x v="0"/>
    <n v="89"/>
    <x v="1"/>
    <n v="1"/>
    <x v="4"/>
    <n v="5"/>
    <x v="23"/>
    <x v="8"/>
    <n v="8.5"/>
  </r>
  <r>
    <n v="2453"/>
    <d v="2025-02-10T00:00:00"/>
    <x v="6"/>
    <s v="M024"/>
    <x v="2"/>
    <n v="7.5"/>
    <x v="2"/>
    <n v="75"/>
    <x v="2"/>
    <n v="2"/>
    <x v="1"/>
    <n v="0"/>
    <x v="6"/>
    <x v="5"/>
    <n v="7.5"/>
  </r>
  <r>
    <n v="2454"/>
    <d v="2025-02-22T00:00:00"/>
    <x v="6"/>
    <s v="M011"/>
    <x v="4"/>
    <n v="27.5"/>
    <x v="2"/>
    <n v="58"/>
    <x v="2"/>
    <n v="2"/>
    <x v="4"/>
    <n v="5"/>
    <x v="5"/>
    <x v="2"/>
    <n v="5.5"/>
  </r>
  <r>
    <n v="2455"/>
    <d v="2025-03-15T00:00:00"/>
    <x v="10"/>
    <s v="M025"/>
    <x v="4"/>
    <n v="35"/>
    <x v="3"/>
    <n v="24"/>
    <x v="0"/>
    <n v="3"/>
    <x v="4"/>
    <n v="5"/>
    <x v="18"/>
    <x v="5"/>
    <n v="7"/>
  </r>
  <r>
    <n v="2456"/>
    <d v="2025-01-27T00:00:00"/>
    <x v="3"/>
    <s v="M025"/>
    <x v="1"/>
    <n v="28"/>
    <x v="2"/>
    <n v="60"/>
    <x v="1"/>
    <n v="1"/>
    <x v="1"/>
    <n v="0"/>
    <x v="18"/>
    <x v="5"/>
    <n v="7"/>
  </r>
  <r>
    <n v="2457"/>
    <d v="2025-01-30T00:00:00"/>
    <x v="3"/>
    <s v="M013"/>
    <x v="4"/>
    <n v="47.5"/>
    <x v="2"/>
    <n v="68"/>
    <x v="1"/>
    <n v="1"/>
    <x v="2"/>
    <n v="3"/>
    <x v="10"/>
    <x v="6"/>
    <n v="9.5"/>
  </r>
  <r>
    <n v="2458"/>
    <d v="2025-02-20T00:00:00"/>
    <x v="13"/>
    <s v="M011"/>
    <x v="4"/>
    <n v="27.5"/>
    <x v="2"/>
    <n v="31"/>
    <x v="2"/>
    <n v="2"/>
    <x v="2"/>
    <n v="3"/>
    <x v="5"/>
    <x v="2"/>
    <n v="5.5"/>
  </r>
  <r>
    <n v="2459"/>
    <d v="2025-02-18T00:00:00"/>
    <x v="6"/>
    <s v="M022"/>
    <x v="3"/>
    <n v="13.5"/>
    <x v="2"/>
    <n v="21"/>
    <x v="2"/>
    <n v="2"/>
    <x v="6"/>
    <n v="1"/>
    <x v="12"/>
    <x v="7"/>
    <n v="4.5"/>
  </r>
  <r>
    <n v="2460"/>
    <d v="2025-02-07T00:00:00"/>
    <x v="12"/>
    <s v="M011"/>
    <x v="4"/>
    <n v="27.5"/>
    <x v="3"/>
    <n v="58"/>
    <x v="2"/>
    <n v="2"/>
    <x v="5"/>
    <n v="4"/>
    <x v="5"/>
    <x v="2"/>
    <n v="5.5"/>
  </r>
  <r>
    <n v="2461"/>
    <d v="2025-01-28T00:00:00"/>
    <x v="0"/>
    <s v="M021"/>
    <x v="4"/>
    <n v="30"/>
    <x v="0"/>
    <n v="35"/>
    <x v="1"/>
    <n v="1"/>
    <x v="6"/>
    <n v="1"/>
    <x v="0"/>
    <x v="0"/>
    <n v="6"/>
  </r>
  <r>
    <n v="2462"/>
    <d v="2025-01-01T00:00:00"/>
    <x v="4"/>
    <s v="M019"/>
    <x v="0"/>
    <n v="12"/>
    <x v="1"/>
    <n v="21"/>
    <x v="1"/>
    <n v="1"/>
    <x v="3"/>
    <n v="2"/>
    <x v="8"/>
    <x v="0"/>
    <n v="6"/>
  </r>
  <r>
    <n v="2463"/>
    <d v="2025-02-15T00:00:00"/>
    <x v="1"/>
    <s v="M014"/>
    <x v="3"/>
    <n v="30"/>
    <x v="0"/>
    <n v="10"/>
    <x v="2"/>
    <n v="2"/>
    <x v="4"/>
    <n v="5"/>
    <x v="17"/>
    <x v="6"/>
    <n v="10"/>
  </r>
  <r>
    <n v="2464"/>
    <d v="2025-03-07T00:00:00"/>
    <x v="10"/>
    <s v="M004"/>
    <x v="4"/>
    <n v="42.5"/>
    <x v="3"/>
    <n v="30"/>
    <x v="0"/>
    <n v="3"/>
    <x v="5"/>
    <n v="4"/>
    <x v="3"/>
    <x v="3"/>
    <n v="8.5"/>
  </r>
  <r>
    <n v="2465"/>
    <d v="2025-02-26T00:00:00"/>
    <x v="0"/>
    <s v="M003"/>
    <x v="3"/>
    <n v="12"/>
    <x v="0"/>
    <n v="50"/>
    <x v="2"/>
    <n v="2"/>
    <x v="3"/>
    <n v="2"/>
    <x v="21"/>
    <x v="1"/>
    <n v="4"/>
  </r>
  <r>
    <n v="2466"/>
    <d v="2025-01-27T00:00:00"/>
    <x v="1"/>
    <s v="M020"/>
    <x v="4"/>
    <n v="30"/>
    <x v="0"/>
    <n v="76"/>
    <x v="1"/>
    <n v="1"/>
    <x v="1"/>
    <n v="0"/>
    <x v="9"/>
    <x v="0"/>
    <n v="6"/>
  </r>
  <r>
    <n v="2467"/>
    <d v="2025-03-30T00:00:00"/>
    <x v="2"/>
    <s v="M005"/>
    <x v="4"/>
    <n v="45"/>
    <x v="1"/>
    <n v="13"/>
    <x v="0"/>
    <n v="3"/>
    <x v="0"/>
    <n v="6"/>
    <x v="16"/>
    <x v="3"/>
    <n v="9"/>
  </r>
  <r>
    <n v="2468"/>
    <d v="2025-02-14T00:00:00"/>
    <x v="11"/>
    <s v="M010"/>
    <x v="3"/>
    <n v="13.5"/>
    <x v="0"/>
    <n v="29"/>
    <x v="2"/>
    <n v="2"/>
    <x v="5"/>
    <n v="4"/>
    <x v="2"/>
    <x v="2"/>
    <n v="4.5"/>
  </r>
  <r>
    <n v="2469"/>
    <d v="2025-01-31T00:00:00"/>
    <x v="5"/>
    <s v="M014"/>
    <x v="3"/>
    <n v="30"/>
    <x v="1"/>
    <n v="56"/>
    <x v="1"/>
    <n v="1"/>
    <x v="5"/>
    <n v="4"/>
    <x v="17"/>
    <x v="6"/>
    <n v="10"/>
  </r>
  <r>
    <n v="2470"/>
    <d v="2025-01-21T00:00:00"/>
    <x v="11"/>
    <s v="M023"/>
    <x v="0"/>
    <n v="11"/>
    <x v="0"/>
    <n v="79"/>
    <x v="1"/>
    <n v="1"/>
    <x v="6"/>
    <n v="1"/>
    <x v="19"/>
    <x v="7"/>
    <n v="5.5"/>
  </r>
  <r>
    <n v="2471"/>
    <d v="2025-01-17T00:00:00"/>
    <x v="5"/>
    <s v="M008"/>
    <x v="4"/>
    <n v="40"/>
    <x v="1"/>
    <n v="51"/>
    <x v="1"/>
    <n v="1"/>
    <x v="5"/>
    <n v="4"/>
    <x v="4"/>
    <x v="4"/>
    <n v="8"/>
  </r>
  <r>
    <n v="2472"/>
    <d v="2025-03-21T00:00:00"/>
    <x v="11"/>
    <s v="M014"/>
    <x v="2"/>
    <n v="10"/>
    <x v="0"/>
    <n v="18"/>
    <x v="0"/>
    <n v="3"/>
    <x v="5"/>
    <n v="4"/>
    <x v="17"/>
    <x v="6"/>
    <n v="10"/>
  </r>
  <r>
    <n v="2473"/>
    <d v="2025-02-15T00:00:00"/>
    <x v="8"/>
    <s v="M002"/>
    <x v="4"/>
    <n v="30"/>
    <x v="1"/>
    <n v="67"/>
    <x v="2"/>
    <n v="2"/>
    <x v="4"/>
    <n v="5"/>
    <x v="20"/>
    <x v="1"/>
    <n v="6"/>
  </r>
  <r>
    <n v="2474"/>
    <d v="2025-01-26T00:00:00"/>
    <x v="7"/>
    <s v="M013"/>
    <x v="0"/>
    <n v="19"/>
    <x v="1"/>
    <n v="78"/>
    <x v="1"/>
    <n v="1"/>
    <x v="0"/>
    <n v="6"/>
    <x v="10"/>
    <x v="6"/>
    <n v="9.5"/>
  </r>
  <r>
    <n v="2475"/>
    <d v="2025-03-02T00:00:00"/>
    <x v="2"/>
    <s v="M016"/>
    <x v="1"/>
    <n v="20"/>
    <x v="1"/>
    <n v="66"/>
    <x v="0"/>
    <n v="3"/>
    <x v="0"/>
    <n v="6"/>
    <x v="14"/>
    <x v="9"/>
    <n v="5"/>
  </r>
  <r>
    <n v="2476"/>
    <d v="2025-01-17T00:00:00"/>
    <x v="13"/>
    <s v="M017"/>
    <x v="1"/>
    <n v="34"/>
    <x v="2"/>
    <n v="50"/>
    <x v="1"/>
    <n v="1"/>
    <x v="5"/>
    <n v="4"/>
    <x v="23"/>
    <x v="8"/>
    <n v="8.5"/>
  </r>
  <r>
    <n v="2477"/>
    <d v="2025-02-15T00:00:00"/>
    <x v="1"/>
    <s v="M005"/>
    <x v="3"/>
    <n v="27"/>
    <x v="0"/>
    <n v="9"/>
    <x v="2"/>
    <n v="2"/>
    <x v="4"/>
    <n v="5"/>
    <x v="16"/>
    <x v="3"/>
    <n v="9"/>
  </r>
  <r>
    <n v="2478"/>
    <d v="2025-03-15T00:00:00"/>
    <x v="11"/>
    <s v="M004"/>
    <x v="2"/>
    <n v="8.5"/>
    <x v="0"/>
    <n v="60"/>
    <x v="0"/>
    <n v="3"/>
    <x v="4"/>
    <n v="5"/>
    <x v="3"/>
    <x v="3"/>
    <n v="8.5"/>
  </r>
  <r>
    <n v="2479"/>
    <d v="2025-02-02T00:00:00"/>
    <x v="10"/>
    <s v="M016"/>
    <x v="4"/>
    <n v="25"/>
    <x v="3"/>
    <n v="83"/>
    <x v="2"/>
    <n v="2"/>
    <x v="0"/>
    <n v="6"/>
    <x v="14"/>
    <x v="9"/>
    <n v="5"/>
  </r>
  <r>
    <n v="2480"/>
    <d v="2025-03-03T00:00:00"/>
    <x v="4"/>
    <s v="M013"/>
    <x v="4"/>
    <n v="47.5"/>
    <x v="1"/>
    <n v="76"/>
    <x v="0"/>
    <n v="3"/>
    <x v="1"/>
    <n v="0"/>
    <x v="10"/>
    <x v="6"/>
    <n v="9.5"/>
  </r>
  <r>
    <n v="2481"/>
    <d v="2025-02-11T00:00:00"/>
    <x v="13"/>
    <s v="M021"/>
    <x v="2"/>
    <n v="6"/>
    <x v="2"/>
    <n v="82"/>
    <x v="2"/>
    <n v="2"/>
    <x v="6"/>
    <n v="1"/>
    <x v="0"/>
    <x v="0"/>
    <n v="6"/>
  </r>
  <r>
    <n v="2482"/>
    <d v="2025-02-15T00:00:00"/>
    <x v="2"/>
    <s v="M023"/>
    <x v="1"/>
    <n v="22"/>
    <x v="1"/>
    <n v="64"/>
    <x v="2"/>
    <n v="2"/>
    <x v="4"/>
    <n v="5"/>
    <x v="19"/>
    <x v="7"/>
    <n v="5.5"/>
  </r>
  <r>
    <n v="2483"/>
    <d v="2025-02-09T00:00:00"/>
    <x v="10"/>
    <s v="M019"/>
    <x v="2"/>
    <n v="6"/>
    <x v="3"/>
    <n v="43"/>
    <x v="2"/>
    <n v="2"/>
    <x v="0"/>
    <n v="6"/>
    <x v="8"/>
    <x v="0"/>
    <n v="6"/>
  </r>
  <r>
    <n v="2484"/>
    <d v="2025-03-21T00:00:00"/>
    <x v="2"/>
    <s v="M020"/>
    <x v="4"/>
    <n v="30"/>
    <x v="1"/>
    <n v="3"/>
    <x v="0"/>
    <n v="3"/>
    <x v="5"/>
    <n v="4"/>
    <x v="9"/>
    <x v="0"/>
    <n v="6"/>
  </r>
  <r>
    <n v="2485"/>
    <d v="2025-01-01T00:00:00"/>
    <x v="13"/>
    <s v="M001"/>
    <x v="0"/>
    <n v="11"/>
    <x v="2"/>
    <n v="15"/>
    <x v="1"/>
    <n v="1"/>
    <x v="3"/>
    <n v="2"/>
    <x v="1"/>
    <x v="1"/>
    <n v="5.5"/>
  </r>
  <r>
    <n v="2486"/>
    <d v="2025-01-16T00:00:00"/>
    <x v="5"/>
    <s v="M023"/>
    <x v="4"/>
    <n v="27.5"/>
    <x v="1"/>
    <n v="71"/>
    <x v="1"/>
    <n v="1"/>
    <x v="2"/>
    <n v="3"/>
    <x v="19"/>
    <x v="7"/>
    <n v="5.5"/>
  </r>
  <r>
    <n v="2487"/>
    <d v="2025-02-09T00:00:00"/>
    <x v="8"/>
    <s v="M020"/>
    <x v="1"/>
    <n v="24"/>
    <x v="1"/>
    <n v="98"/>
    <x v="2"/>
    <n v="2"/>
    <x v="0"/>
    <n v="6"/>
    <x v="9"/>
    <x v="0"/>
    <n v="6"/>
  </r>
  <r>
    <n v="2488"/>
    <d v="2025-01-23T00:00:00"/>
    <x v="9"/>
    <s v="M024"/>
    <x v="0"/>
    <n v="15"/>
    <x v="0"/>
    <n v="88"/>
    <x v="1"/>
    <n v="1"/>
    <x v="2"/>
    <n v="3"/>
    <x v="6"/>
    <x v="5"/>
    <n v="7.5"/>
  </r>
  <r>
    <n v="2489"/>
    <d v="2025-01-07T00:00:00"/>
    <x v="4"/>
    <s v="M013"/>
    <x v="0"/>
    <n v="19"/>
    <x v="1"/>
    <n v="75"/>
    <x v="1"/>
    <n v="1"/>
    <x v="6"/>
    <n v="1"/>
    <x v="10"/>
    <x v="6"/>
    <n v="9.5"/>
  </r>
  <r>
    <n v="2490"/>
    <d v="2025-02-09T00:00:00"/>
    <x v="4"/>
    <s v="M010"/>
    <x v="4"/>
    <n v="22.5"/>
    <x v="1"/>
    <n v="70"/>
    <x v="2"/>
    <n v="2"/>
    <x v="0"/>
    <n v="6"/>
    <x v="2"/>
    <x v="2"/>
    <n v="4.5"/>
  </r>
  <r>
    <n v="2491"/>
    <d v="2025-01-12T00:00:00"/>
    <x v="0"/>
    <s v="M009"/>
    <x v="4"/>
    <n v="37.5"/>
    <x v="0"/>
    <n v="49"/>
    <x v="1"/>
    <n v="1"/>
    <x v="0"/>
    <n v="6"/>
    <x v="11"/>
    <x v="4"/>
    <n v="7.5"/>
  </r>
  <r>
    <n v="2492"/>
    <d v="2025-01-08T00:00:00"/>
    <x v="8"/>
    <s v="M012"/>
    <x v="2"/>
    <n v="3.5"/>
    <x v="1"/>
    <n v="35"/>
    <x v="1"/>
    <n v="1"/>
    <x v="3"/>
    <n v="2"/>
    <x v="7"/>
    <x v="2"/>
    <n v="3.5"/>
  </r>
  <r>
    <n v="2493"/>
    <d v="2025-01-15T00:00:00"/>
    <x v="7"/>
    <s v="M016"/>
    <x v="4"/>
    <n v="25"/>
    <x v="1"/>
    <n v="48"/>
    <x v="1"/>
    <n v="1"/>
    <x v="3"/>
    <n v="2"/>
    <x v="14"/>
    <x v="9"/>
    <n v="5"/>
  </r>
  <r>
    <n v="2494"/>
    <d v="2025-03-22T00:00:00"/>
    <x v="2"/>
    <s v="M001"/>
    <x v="1"/>
    <n v="22"/>
    <x v="1"/>
    <n v="74"/>
    <x v="0"/>
    <n v="3"/>
    <x v="4"/>
    <n v="5"/>
    <x v="1"/>
    <x v="1"/>
    <n v="5.5"/>
  </r>
  <r>
    <n v="2495"/>
    <d v="2025-03-07T00:00:00"/>
    <x v="8"/>
    <s v="M015"/>
    <x v="1"/>
    <n v="16"/>
    <x v="1"/>
    <n v="10"/>
    <x v="0"/>
    <n v="3"/>
    <x v="5"/>
    <n v="4"/>
    <x v="24"/>
    <x v="9"/>
    <n v="4"/>
  </r>
  <r>
    <n v="2496"/>
    <d v="2025-02-04T00:00:00"/>
    <x v="4"/>
    <s v="M003"/>
    <x v="3"/>
    <n v="12"/>
    <x v="1"/>
    <n v="89"/>
    <x v="2"/>
    <n v="2"/>
    <x v="6"/>
    <n v="1"/>
    <x v="21"/>
    <x v="1"/>
    <n v="4"/>
  </r>
  <r>
    <n v="2497"/>
    <d v="2025-03-23T00:00:00"/>
    <x v="4"/>
    <s v="M017"/>
    <x v="2"/>
    <n v="8.5"/>
    <x v="1"/>
    <n v="87"/>
    <x v="0"/>
    <n v="3"/>
    <x v="0"/>
    <n v="6"/>
    <x v="23"/>
    <x v="8"/>
    <n v="8.5"/>
  </r>
  <r>
    <n v="2498"/>
    <d v="2025-03-09T00:00:00"/>
    <x v="6"/>
    <s v="M006"/>
    <x v="3"/>
    <n v="22.5"/>
    <x v="2"/>
    <n v="43"/>
    <x v="0"/>
    <n v="3"/>
    <x v="0"/>
    <n v="6"/>
    <x v="15"/>
    <x v="3"/>
    <n v="7.5"/>
  </r>
  <r>
    <n v="2499"/>
    <d v="2025-01-06T00:00:00"/>
    <x v="10"/>
    <s v="M015"/>
    <x v="3"/>
    <n v="12"/>
    <x v="3"/>
    <n v="100"/>
    <x v="1"/>
    <n v="1"/>
    <x v="1"/>
    <n v="0"/>
    <x v="24"/>
    <x v="9"/>
    <n v="4"/>
  </r>
  <r>
    <n v="2500"/>
    <d v="2025-01-22T00:00:00"/>
    <x v="11"/>
    <s v="M001"/>
    <x v="0"/>
    <n v="11"/>
    <x v="0"/>
    <n v="61"/>
    <x v="1"/>
    <n v="1"/>
    <x v="3"/>
    <n v="2"/>
    <x v="1"/>
    <x v="1"/>
    <n v="5.5"/>
  </r>
  <r>
    <n v="2501"/>
    <d v="2025-01-08T00:00:00"/>
    <x v="2"/>
    <s v="M013"/>
    <x v="2"/>
    <n v="9.5"/>
    <x v="1"/>
    <n v="11"/>
    <x v="1"/>
    <n v="1"/>
    <x v="3"/>
    <n v="2"/>
    <x v="10"/>
    <x v="6"/>
    <n v="9.5"/>
  </r>
  <r>
    <n v="2502"/>
    <d v="2025-01-26T00:00:00"/>
    <x v="3"/>
    <s v="M005"/>
    <x v="4"/>
    <n v="45"/>
    <x v="2"/>
    <n v="5"/>
    <x v="1"/>
    <n v="1"/>
    <x v="0"/>
    <n v="6"/>
    <x v="16"/>
    <x v="3"/>
    <n v="9"/>
  </r>
  <r>
    <n v="2503"/>
    <d v="2025-02-02T00:00:00"/>
    <x v="11"/>
    <s v="M019"/>
    <x v="1"/>
    <n v="24"/>
    <x v="0"/>
    <n v="42"/>
    <x v="2"/>
    <n v="2"/>
    <x v="0"/>
    <n v="6"/>
    <x v="8"/>
    <x v="0"/>
    <n v="6"/>
  </r>
  <r>
    <n v="2504"/>
    <d v="2025-03-24T00:00:00"/>
    <x v="5"/>
    <s v="M010"/>
    <x v="4"/>
    <n v="22.5"/>
    <x v="1"/>
    <n v="27"/>
    <x v="0"/>
    <n v="3"/>
    <x v="1"/>
    <n v="0"/>
    <x v="2"/>
    <x v="2"/>
    <n v="4.5"/>
  </r>
  <r>
    <n v="2505"/>
    <d v="2025-01-23T00:00:00"/>
    <x v="7"/>
    <s v="M023"/>
    <x v="1"/>
    <n v="22"/>
    <x v="1"/>
    <n v="85"/>
    <x v="1"/>
    <n v="1"/>
    <x v="2"/>
    <n v="3"/>
    <x v="19"/>
    <x v="7"/>
    <n v="5.5"/>
  </r>
  <r>
    <n v="2506"/>
    <d v="2025-02-07T00:00:00"/>
    <x v="7"/>
    <s v="M003"/>
    <x v="4"/>
    <n v="20"/>
    <x v="1"/>
    <n v="16"/>
    <x v="2"/>
    <n v="2"/>
    <x v="5"/>
    <n v="4"/>
    <x v="21"/>
    <x v="1"/>
    <n v="4"/>
  </r>
  <r>
    <n v="2507"/>
    <d v="2025-03-30T00:00:00"/>
    <x v="0"/>
    <s v="M002"/>
    <x v="2"/>
    <n v="6"/>
    <x v="0"/>
    <n v="29"/>
    <x v="0"/>
    <n v="3"/>
    <x v="0"/>
    <n v="6"/>
    <x v="20"/>
    <x v="1"/>
    <n v="6"/>
  </r>
  <r>
    <n v="2508"/>
    <d v="2025-02-16T00:00:00"/>
    <x v="10"/>
    <s v="M001"/>
    <x v="0"/>
    <n v="11"/>
    <x v="3"/>
    <n v="84"/>
    <x v="2"/>
    <n v="2"/>
    <x v="0"/>
    <n v="6"/>
    <x v="1"/>
    <x v="1"/>
    <n v="5.5"/>
  </r>
  <r>
    <n v="2509"/>
    <d v="2025-01-18T00:00:00"/>
    <x v="3"/>
    <s v="M010"/>
    <x v="0"/>
    <n v="9"/>
    <x v="2"/>
    <n v="90"/>
    <x v="1"/>
    <n v="1"/>
    <x v="4"/>
    <n v="5"/>
    <x v="2"/>
    <x v="2"/>
    <n v="4.5"/>
  </r>
  <r>
    <n v="2510"/>
    <d v="2025-01-12T00:00:00"/>
    <x v="6"/>
    <s v="M017"/>
    <x v="3"/>
    <n v="25.5"/>
    <x v="2"/>
    <n v="36"/>
    <x v="1"/>
    <n v="1"/>
    <x v="0"/>
    <n v="6"/>
    <x v="23"/>
    <x v="8"/>
    <n v="8.5"/>
  </r>
  <r>
    <n v="2511"/>
    <d v="2025-02-17T00:00:00"/>
    <x v="5"/>
    <s v="M016"/>
    <x v="2"/>
    <n v="5"/>
    <x v="1"/>
    <n v="66"/>
    <x v="2"/>
    <n v="2"/>
    <x v="1"/>
    <n v="0"/>
    <x v="14"/>
    <x v="9"/>
    <n v="5"/>
  </r>
  <r>
    <n v="2512"/>
    <d v="2025-01-27T00:00:00"/>
    <x v="6"/>
    <s v="M019"/>
    <x v="0"/>
    <n v="12"/>
    <x v="2"/>
    <n v="91"/>
    <x v="1"/>
    <n v="1"/>
    <x v="1"/>
    <n v="0"/>
    <x v="8"/>
    <x v="0"/>
    <n v="6"/>
  </r>
  <r>
    <n v="2513"/>
    <d v="2025-02-04T00:00:00"/>
    <x v="8"/>
    <s v="M003"/>
    <x v="4"/>
    <n v="20"/>
    <x v="1"/>
    <n v="63"/>
    <x v="2"/>
    <n v="2"/>
    <x v="6"/>
    <n v="1"/>
    <x v="21"/>
    <x v="1"/>
    <n v="4"/>
  </r>
  <r>
    <n v="2514"/>
    <d v="2025-02-12T00:00:00"/>
    <x v="1"/>
    <s v="M001"/>
    <x v="2"/>
    <n v="5.5"/>
    <x v="0"/>
    <n v="34"/>
    <x v="2"/>
    <n v="2"/>
    <x v="3"/>
    <n v="2"/>
    <x v="1"/>
    <x v="1"/>
    <n v="5.5"/>
  </r>
  <r>
    <n v="2515"/>
    <d v="2025-03-23T00:00:00"/>
    <x v="7"/>
    <s v="M017"/>
    <x v="1"/>
    <n v="34"/>
    <x v="1"/>
    <n v="5"/>
    <x v="0"/>
    <n v="3"/>
    <x v="0"/>
    <n v="6"/>
    <x v="23"/>
    <x v="8"/>
    <n v="8.5"/>
  </r>
  <r>
    <n v="2516"/>
    <d v="2025-02-13T00:00:00"/>
    <x v="3"/>
    <s v="M002"/>
    <x v="3"/>
    <n v="18"/>
    <x v="2"/>
    <n v="83"/>
    <x v="2"/>
    <n v="2"/>
    <x v="2"/>
    <n v="3"/>
    <x v="20"/>
    <x v="1"/>
    <n v="6"/>
  </r>
  <r>
    <n v="2517"/>
    <d v="2025-01-28T00:00:00"/>
    <x v="8"/>
    <s v="M005"/>
    <x v="2"/>
    <n v="9"/>
    <x v="1"/>
    <n v="64"/>
    <x v="1"/>
    <n v="1"/>
    <x v="6"/>
    <n v="1"/>
    <x v="16"/>
    <x v="3"/>
    <n v="9"/>
  </r>
  <r>
    <n v="2518"/>
    <d v="2025-01-20T00:00:00"/>
    <x v="7"/>
    <s v="M003"/>
    <x v="0"/>
    <n v="8"/>
    <x v="1"/>
    <n v="89"/>
    <x v="1"/>
    <n v="1"/>
    <x v="1"/>
    <n v="0"/>
    <x v="21"/>
    <x v="1"/>
    <n v="4"/>
  </r>
  <r>
    <n v="2519"/>
    <d v="2025-01-20T00:00:00"/>
    <x v="5"/>
    <s v="M005"/>
    <x v="1"/>
    <n v="36"/>
    <x v="1"/>
    <n v="34"/>
    <x v="1"/>
    <n v="1"/>
    <x v="1"/>
    <n v="0"/>
    <x v="16"/>
    <x v="3"/>
    <n v="9"/>
  </r>
  <r>
    <n v="2520"/>
    <d v="2025-03-22T00:00:00"/>
    <x v="6"/>
    <s v="M014"/>
    <x v="3"/>
    <n v="30"/>
    <x v="2"/>
    <n v="46"/>
    <x v="0"/>
    <n v="3"/>
    <x v="4"/>
    <n v="5"/>
    <x v="17"/>
    <x v="6"/>
    <n v="10"/>
  </r>
  <r>
    <n v="2521"/>
    <d v="2025-02-19T00:00:00"/>
    <x v="0"/>
    <s v="M007"/>
    <x v="4"/>
    <n v="35"/>
    <x v="0"/>
    <n v="100"/>
    <x v="2"/>
    <n v="2"/>
    <x v="3"/>
    <n v="2"/>
    <x v="22"/>
    <x v="4"/>
    <n v="7"/>
  </r>
  <r>
    <n v="2522"/>
    <d v="2025-01-03T00:00:00"/>
    <x v="7"/>
    <s v="M016"/>
    <x v="2"/>
    <n v="5"/>
    <x v="1"/>
    <n v="38"/>
    <x v="1"/>
    <n v="1"/>
    <x v="5"/>
    <n v="4"/>
    <x v="14"/>
    <x v="9"/>
    <n v="5"/>
  </r>
  <r>
    <n v="2523"/>
    <d v="2025-01-22T00:00:00"/>
    <x v="1"/>
    <s v="M003"/>
    <x v="0"/>
    <n v="8"/>
    <x v="0"/>
    <n v="55"/>
    <x v="1"/>
    <n v="1"/>
    <x v="3"/>
    <n v="2"/>
    <x v="21"/>
    <x v="1"/>
    <n v="4"/>
  </r>
  <r>
    <n v="2524"/>
    <d v="2025-01-30T00:00:00"/>
    <x v="1"/>
    <s v="M008"/>
    <x v="1"/>
    <n v="32"/>
    <x v="0"/>
    <n v="17"/>
    <x v="1"/>
    <n v="1"/>
    <x v="2"/>
    <n v="3"/>
    <x v="4"/>
    <x v="4"/>
    <n v="8"/>
  </r>
  <r>
    <n v="2525"/>
    <d v="2025-01-10T00:00:00"/>
    <x v="13"/>
    <s v="M014"/>
    <x v="0"/>
    <n v="20"/>
    <x v="2"/>
    <n v="5"/>
    <x v="1"/>
    <n v="1"/>
    <x v="5"/>
    <n v="4"/>
    <x v="17"/>
    <x v="6"/>
    <n v="10"/>
  </r>
  <r>
    <n v="2526"/>
    <d v="2025-01-09T00:00:00"/>
    <x v="4"/>
    <s v="M001"/>
    <x v="1"/>
    <n v="22"/>
    <x v="1"/>
    <n v="20"/>
    <x v="1"/>
    <n v="1"/>
    <x v="2"/>
    <n v="3"/>
    <x v="1"/>
    <x v="1"/>
    <n v="5.5"/>
  </r>
  <r>
    <n v="2527"/>
    <d v="2025-03-29T00:00:00"/>
    <x v="5"/>
    <s v="M001"/>
    <x v="0"/>
    <n v="11"/>
    <x v="1"/>
    <n v="84"/>
    <x v="0"/>
    <n v="3"/>
    <x v="4"/>
    <n v="5"/>
    <x v="1"/>
    <x v="1"/>
    <n v="5.5"/>
  </r>
  <r>
    <n v="2528"/>
    <d v="2025-01-28T00:00:00"/>
    <x v="3"/>
    <s v="M006"/>
    <x v="1"/>
    <n v="30"/>
    <x v="2"/>
    <n v="22"/>
    <x v="1"/>
    <n v="1"/>
    <x v="6"/>
    <n v="1"/>
    <x v="15"/>
    <x v="3"/>
    <n v="7.5"/>
  </r>
  <r>
    <n v="2529"/>
    <d v="2025-02-03T00:00:00"/>
    <x v="9"/>
    <s v="M022"/>
    <x v="1"/>
    <n v="18"/>
    <x v="0"/>
    <n v="23"/>
    <x v="2"/>
    <n v="2"/>
    <x v="1"/>
    <n v="0"/>
    <x v="12"/>
    <x v="7"/>
    <n v="4.5"/>
  </r>
  <r>
    <n v="2530"/>
    <d v="2025-02-23T00:00:00"/>
    <x v="10"/>
    <s v="M024"/>
    <x v="4"/>
    <n v="37.5"/>
    <x v="3"/>
    <n v="18"/>
    <x v="2"/>
    <n v="2"/>
    <x v="0"/>
    <n v="6"/>
    <x v="6"/>
    <x v="5"/>
    <n v="7.5"/>
  </r>
  <r>
    <n v="2531"/>
    <d v="2025-01-05T00:00:00"/>
    <x v="9"/>
    <s v="M012"/>
    <x v="2"/>
    <n v="3.5"/>
    <x v="0"/>
    <n v="68"/>
    <x v="1"/>
    <n v="1"/>
    <x v="0"/>
    <n v="6"/>
    <x v="7"/>
    <x v="2"/>
    <n v="3.5"/>
  </r>
  <r>
    <n v="2532"/>
    <d v="2025-03-27T00:00:00"/>
    <x v="4"/>
    <s v="M010"/>
    <x v="4"/>
    <n v="22.5"/>
    <x v="1"/>
    <n v="39"/>
    <x v="0"/>
    <n v="3"/>
    <x v="2"/>
    <n v="3"/>
    <x v="2"/>
    <x v="2"/>
    <n v="4.5"/>
  </r>
  <r>
    <n v="2533"/>
    <d v="2025-01-29T00:00:00"/>
    <x v="1"/>
    <s v="M010"/>
    <x v="2"/>
    <n v="4.5"/>
    <x v="0"/>
    <n v="57"/>
    <x v="1"/>
    <n v="1"/>
    <x v="3"/>
    <n v="2"/>
    <x v="2"/>
    <x v="2"/>
    <n v="4.5"/>
  </r>
  <r>
    <n v="2534"/>
    <d v="2025-02-02T00:00:00"/>
    <x v="11"/>
    <s v="M010"/>
    <x v="3"/>
    <n v="13.5"/>
    <x v="0"/>
    <n v="43"/>
    <x v="2"/>
    <n v="2"/>
    <x v="0"/>
    <n v="6"/>
    <x v="2"/>
    <x v="2"/>
    <n v="4.5"/>
  </r>
  <r>
    <n v="2535"/>
    <d v="2025-02-18T00:00:00"/>
    <x v="5"/>
    <s v="M022"/>
    <x v="2"/>
    <n v="4.5"/>
    <x v="1"/>
    <n v="36"/>
    <x v="2"/>
    <n v="2"/>
    <x v="6"/>
    <n v="1"/>
    <x v="12"/>
    <x v="7"/>
    <n v="4.5"/>
  </r>
  <r>
    <n v="2536"/>
    <d v="2025-01-29T00:00:00"/>
    <x v="10"/>
    <s v="M001"/>
    <x v="2"/>
    <n v="5.5"/>
    <x v="3"/>
    <n v="47"/>
    <x v="1"/>
    <n v="1"/>
    <x v="3"/>
    <n v="2"/>
    <x v="1"/>
    <x v="1"/>
    <n v="5.5"/>
  </r>
  <r>
    <n v="2537"/>
    <d v="2025-02-16T00:00:00"/>
    <x v="8"/>
    <s v="M025"/>
    <x v="1"/>
    <n v="28"/>
    <x v="1"/>
    <n v="70"/>
    <x v="2"/>
    <n v="2"/>
    <x v="0"/>
    <n v="6"/>
    <x v="18"/>
    <x v="5"/>
    <n v="7"/>
  </r>
  <r>
    <n v="2538"/>
    <d v="2025-02-11T00:00:00"/>
    <x v="0"/>
    <s v="M010"/>
    <x v="1"/>
    <n v="18"/>
    <x v="0"/>
    <n v="26"/>
    <x v="2"/>
    <n v="2"/>
    <x v="6"/>
    <n v="1"/>
    <x v="2"/>
    <x v="2"/>
    <n v="4.5"/>
  </r>
  <r>
    <n v="2539"/>
    <d v="2025-01-26T00:00:00"/>
    <x v="11"/>
    <s v="M008"/>
    <x v="2"/>
    <n v="8"/>
    <x v="0"/>
    <n v="56"/>
    <x v="1"/>
    <n v="1"/>
    <x v="0"/>
    <n v="6"/>
    <x v="4"/>
    <x v="4"/>
    <n v="8"/>
  </r>
  <r>
    <n v="2540"/>
    <d v="2025-03-09T00:00:00"/>
    <x v="8"/>
    <s v="M025"/>
    <x v="4"/>
    <n v="35"/>
    <x v="1"/>
    <n v="90"/>
    <x v="0"/>
    <n v="3"/>
    <x v="0"/>
    <n v="6"/>
    <x v="18"/>
    <x v="5"/>
    <n v="7"/>
  </r>
  <r>
    <n v="2541"/>
    <d v="2025-03-07T00:00:00"/>
    <x v="1"/>
    <s v="M014"/>
    <x v="3"/>
    <n v="30"/>
    <x v="0"/>
    <n v="5"/>
    <x v="0"/>
    <n v="3"/>
    <x v="5"/>
    <n v="4"/>
    <x v="17"/>
    <x v="6"/>
    <n v="10"/>
  </r>
  <r>
    <n v="2542"/>
    <d v="2025-03-14T00:00:00"/>
    <x v="2"/>
    <s v="M002"/>
    <x v="4"/>
    <n v="30"/>
    <x v="1"/>
    <n v="96"/>
    <x v="0"/>
    <n v="3"/>
    <x v="5"/>
    <n v="4"/>
    <x v="20"/>
    <x v="1"/>
    <n v="6"/>
  </r>
  <r>
    <n v="2543"/>
    <d v="2025-03-11T00:00:00"/>
    <x v="5"/>
    <s v="M015"/>
    <x v="3"/>
    <n v="12"/>
    <x v="1"/>
    <n v="97"/>
    <x v="0"/>
    <n v="3"/>
    <x v="6"/>
    <n v="1"/>
    <x v="24"/>
    <x v="9"/>
    <n v="4"/>
  </r>
  <r>
    <n v="2544"/>
    <d v="2025-03-08T00:00:00"/>
    <x v="8"/>
    <s v="M011"/>
    <x v="1"/>
    <n v="22"/>
    <x v="1"/>
    <n v="58"/>
    <x v="0"/>
    <n v="3"/>
    <x v="4"/>
    <n v="5"/>
    <x v="5"/>
    <x v="2"/>
    <n v="5.5"/>
  </r>
  <r>
    <n v="2545"/>
    <d v="2025-03-10T00:00:00"/>
    <x v="7"/>
    <s v="M007"/>
    <x v="2"/>
    <n v="7"/>
    <x v="1"/>
    <n v="99"/>
    <x v="0"/>
    <n v="3"/>
    <x v="1"/>
    <n v="0"/>
    <x v="22"/>
    <x v="4"/>
    <n v="7"/>
  </r>
  <r>
    <n v="2546"/>
    <d v="2025-02-26T00:00:00"/>
    <x v="10"/>
    <s v="M012"/>
    <x v="3"/>
    <n v="10.5"/>
    <x v="3"/>
    <n v="32"/>
    <x v="2"/>
    <n v="2"/>
    <x v="3"/>
    <n v="2"/>
    <x v="7"/>
    <x v="2"/>
    <n v="3.5"/>
  </r>
  <r>
    <n v="2547"/>
    <d v="2025-02-20T00:00:00"/>
    <x v="8"/>
    <s v="M004"/>
    <x v="4"/>
    <n v="42.5"/>
    <x v="1"/>
    <n v="100"/>
    <x v="2"/>
    <n v="2"/>
    <x v="2"/>
    <n v="3"/>
    <x v="3"/>
    <x v="3"/>
    <n v="8.5"/>
  </r>
  <r>
    <n v="2548"/>
    <d v="2025-03-01T00:00:00"/>
    <x v="6"/>
    <s v="M023"/>
    <x v="2"/>
    <n v="5.5"/>
    <x v="2"/>
    <n v="63"/>
    <x v="0"/>
    <n v="3"/>
    <x v="4"/>
    <n v="5"/>
    <x v="19"/>
    <x v="7"/>
    <n v="5.5"/>
  </r>
  <r>
    <n v="2549"/>
    <d v="2025-02-08T00:00:00"/>
    <x v="9"/>
    <s v="M001"/>
    <x v="2"/>
    <n v="5.5"/>
    <x v="0"/>
    <n v="43"/>
    <x v="2"/>
    <n v="2"/>
    <x v="4"/>
    <n v="5"/>
    <x v="1"/>
    <x v="1"/>
    <n v="5.5"/>
  </r>
  <r>
    <n v="2550"/>
    <d v="2025-02-09T00:00:00"/>
    <x v="9"/>
    <s v="M009"/>
    <x v="1"/>
    <n v="30"/>
    <x v="0"/>
    <n v="35"/>
    <x v="2"/>
    <n v="2"/>
    <x v="0"/>
    <n v="6"/>
    <x v="11"/>
    <x v="4"/>
    <n v="7.5"/>
  </r>
  <r>
    <n v="2551"/>
    <d v="2025-01-24T00:00:00"/>
    <x v="12"/>
    <s v="M016"/>
    <x v="4"/>
    <n v="25"/>
    <x v="3"/>
    <n v="27"/>
    <x v="1"/>
    <n v="1"/>
    <x v="5"/>
    <n v="4"/>
    <x v="14"/>
    <x v="9"/>
    <n v="5"/>
  </r>
  <r>
    <n v="2552"/>
    <d v="2025-01-29T00:00:00"/>
    <x v="0"/>
    <s v="M019"/>
    <x v="2"/>
    <n v="6"/>
    <x v="0"/>
    <n v="30"/>
    <x v="1"/>
    <n v="1"/>
    <x v="3"/>
    <n v="2"/>
    <x v="8"/>
    <x v="0"/>
    <n v="6"/>
  </r>
  <r>
    <n v="2553"/>
    <d v="2025-01-14T00:00:00"/>
    <x v="6"/>
    <s v="M014"/>
    <x v="2"/>
    <n v="10"/>
    <x v="2"/>
    <n v="13"/>
    <x v="1"/>
    <n v="1"/>
    <x v="6"/>
    <n v="1"/>
    <x v="17"/>
    <x v="6"/>
    <n v="10"/>
  </r>
  <r>
    <n v="2554"/>
    <d v="2025-01-21T00:00:00"/>
    <x v="0"/>
    <s v="M025"/>
    <x v="4"/>
    <n v="35"/>
    <x v="0"/>
    <n v="64"/>
    <x v="1"/>
    <n v="1"/>
    <x v="6"/>
    <n v="1"/>
    <x v="18"/>
    <x v="5"/>
    <n v="7"/>
  </r>
  <r>
    <n v="2555"/>
    <d v="2025-01-11T00:00:00"/>
    <x v="1"/>
    <s v="M004"/>
    <x v="4"/>
    <n v="42.5"/>
    <x v="0"/>
    <n v="25"/>
    <x v="1"/>
    <n v="1"/>
    <x v="4"/>
    <n v="5"/>
    <x v="3"/>
    <x v="3"/>
    <n v="8.5"/>
  </r>
  <r>
    <n v="2556"/>
    <d v="2025-02-22T00:00:00"/>
    <x v="8"/>
    <s v="M024"/>
    <x v="4"/>
    <n v="37.5"/>
    <x v="1"/>
    <n v="67"/>
    <x v="2"/>
    <n v="2"/>
    <x v="4"/>
    <n v="5"/>
    <x v="6"/>
    <x v="5"/>
    <n v="7.5"/>
  </r>
  <r>
    <n v="2557"/>
    <d v="2025-02-25T00:00:00"/>
    <x v="3"/>
    <s v="M001"/>
    <x v="1"/>
    <n v="22"/>
    <x v="2"/>
    <n v="37"/>
    <x v="2"/>
    <n v="2"/>
    <x v="6"/>
    <n v="1"/>
    <x v="1"/>
    <x v="1"/>
    <n v="5.5"/>
  </r>
  <r>
    <n v="2558"/>
    <d v="2025-03-05T00:00:00"/>
    <x v="3"/>
    <s v="M019"/>
    <x v="1"/>
    <n v="24"/>
    <x v="2"/>
    <n v="77"/>
    <x v="0"/>
    <n v="3"/>
    <x v="3"/>
    <n v="2"/>
    <x v="8"/>
    <x v="0"/>
    <n v="6"/>
  </r>
  <r>
    <n v="2559"/>
    <d v="2025-01-12T00:00:00"/>
    <x v="5"/>
    <s v="M006"/>
    <x v="0"/>
    <n v="15"/>
    <x v="1"/>
    <n v="9"/>
    <x v="1"/>
    <n v="1"/>
    <x v="0"/>
    <n v="6"/>
    <x v="15"/>
    <x v="3"/>
    <n v="7.5"/>
  </r>
  <r>
    <n v="2560"/>
    <d v="2025-01-19T00:00:00"/>
    <x v="7"/>
    <s v="M011"/>
    <x v="1"/>
    <n v="22"/>
    <x v="1"/>
    <n v="64"/>
    <x v="1"/>
    <n v="1"/>
    <x v="0"/>
    <n v="6"/>
    <x v="5"/>
    <x v="2"/>
    <n v="5.5"/>
  </r>
  <r>
    <n v="2561"/>
    <d v="2025-03-09T00:00:00"/>
    <x v="6"/>
    <s v="M001"/>
    <x v="2"/>
    <n v="5.5"/>
    <x v="2"/>
    <n v="58"/>
    <x v="0"/>
    <n v="3"/>
    <x v="0"/>
    <n v="6"/>
    <x v="1"/>
    <x v="1"/>
    <n v="5.5"/>
  </r>
  <r>
    <n v="2562"/>
    <d v="2025-03-10T00:00:00"/>
    <x v="0"/>
    <s v="M022"/>
    <x v="4"/>
    <n v="22.5"/>
    <x v="0"/>
    <n v="35"/>
    <x v="0"/>
    <n v="3"/>
    <x v="1"/>
    <n v="0"/>
    <x v="12"/>
    <x v="7"/>
    <n v="4.5"/>
  </r>
  <r>
    <n v="2563"/>
    <d v="2025-01-06T00:00:00"/>
    <x v="9"/>
    <s v="M025"/>
    <x v="4"/>
    <n v="35"/>
    <x v="0"/>
    <n v="97"/>
    <x v="1"/>
    <n v="1"/>
    <x v="1"/>
    <n v="0"/>
    <x v="18"/>
    <x v="5"/>
    <n v="7"/>
  </r>
  <r>
    <n v="2564"/>
    <d v="2025-02-22T00:00:00"/>
    <x v="9"/>
    <s v="M024"/>
    <x v="0"/>
    <n v="15"/>
    <x v="0"/>
    <n v="30"/>
    <x v="2"/>
    <n v="2"/>
    <x v="4"/>
    <n v="5"/>
    <x v="6"/>
    <x v="5"/>
    <n v="7.5"/>
  </r>
  <r>
    <n v="2565"/>
    <d v="2025-03-20T00:00:00"/>
    <x v="7"/>
    <s v="M022"/>
    <x v="2"/>
    <n v="4.5"/>
    <x v="1"/>
    <n v="26"/>
    <x v="0"/>
    <n v="3"/>
    <x v="2"/>
    <n v="3"/>
    <x v="12"/>
    <x v="7"/>
    <n v="4.5"/>
  </r>
  <r>
    <n v="2566"/>
    <d v="2025-01-19T00:00:00"/>
    <x v="3"/>
    <s v="M002"/>
    <x v="4"/>
    <n v="30"/>
    <x v="2"/>
    <n v="100"/>
    <x v="1"/>
    <n v="1"/>
    <x v="0"/>
    <n v="6"/>
    <x v="20"/>
    <x v="1"/>
    <n v="6"/>
  </r>
  <r>
    <n v="2567"/>
    <d v="2025-02-23T00:00:00"/>
    <x v="2"/>
    <s v="M017"/>
    <x v="3"/>
    <n v="25.5"/>
    <x v="1"/>
    <n v="32"/>
    <x v="2"/>
    <n v="2"/>
    <x v="0"/>
    <n v="6"/>
    <x v="23"/>
    <x v="8"/>
    <n v="8.5"/>
  </r>
  <r>
    <n v="2568"/>
    <d v="2025-02-26T00:00:00"/>
    <x v="7"/>
    <s v="M017"/>
    <x v="2"/>
    <n v="8.5"/>
    <x v="1"/>
    <n v="32"/>
    <x v="2"/>
    <n v="2"/>
    <x v="3"/>
    <n v="2"/>
    <x v="23"/>
    <x v="8"/>
    <n v="8.5"/>
  </r>
  <r>
    <n v="2569"/>
    <d v="2025-01-06T00:00:00"/>
    <x v="2"/>
    <s v="M019"/>
    <x v="3"/>
    <n v="18"/>
    <x v="1"/>
    <n v="45"/>
    <x v="1"/>
    <n v="1"/>
    <x v="1"/>
    <n v="0"/>
    <x v="8"/>
    <x v="0"/>
    <n v="6"/>
  </r>
  <r>
    <n v="2570"/>
    <d v="2025-02-26T00:00:00"/>
    <x v="5"/>
    <s v="M002"/>
    <x v="1"/>
    <n v="24"/>
    <x v="1"/>
    <n v="41"/>
    <x v="2"/>
    <n v="2"/>
    <x v="3"/>
    <n v="2"/>
    <x v="20"/>
    <x v="1"/>
    <n v="6"/>
  </r>
  <r>
    <n v="2571"/>
    <d v="2025-02-13T00:00:00"/>
    <x v="13"/>
    <s v="M006"/>
    <x v="3"/>
    <n v="22.5"/>
    <x v="2"/>
    <n v="19"/>
    <x v="2"/>
    <n v="2"/>
    <x v="2"/>
    <n v="3"/>
    <x v="15"/>
    <x v="3"/>
    <n v="7.5"/>
  </r>
  <r>
    <n v="2572"/>
    <d v="2025-01-23T00:00:00"/>
    <x v="3"/>
    <s v="M023"/>
    <x v="2"/>
    <n v="5.5"/>
    <x v="2"/>
    <n v="66"/>
    <x v="1"/>
    <n v="1"/>
    <x v="2"/>
    <n v="3"/>
    <x v="19"/>
    <x v="7"/>
    <n v="5.5"/>
  </r>
  <r>
    <n v="2573"/>
    <d v="2025-02-10T00:00:00"/>
    <x v="0"/>
    <s v="M011"/>
    <x v="4"/>
    <n v="27.5"/>
    <x v="0"/>
    <n v="42"/>
    <x v="2"/>
    <n v="2"/>
    <x v="1"/>
    <n v="0"/>
    <x v="5"/>
    <x v="2"/>
    <n v="5.5"/>
  </r>
  <r>
    <n v="2574"/>
    <d v="2025-02-09T00:00:00"/>
    <x v="12"/>
    <s v="M002"/>
    <x v="4"/>
    <n v="30"/>
    <x v="3"/>
    <n v="73"/>
    <x v="2"/>
    <n v="2"/>
    <x v="0"/>
    <n v="6"/>
    <x v="20"/>
    <x v="1"/>
    <n v="6"/>
  </r>
  <r>
    <n v="2575"/>
    <d v="2025-03-03T00:00:00"/>
    <x v="7"/>
    <s v="M005"/>
    <x v="4"/>
    <n v="45"/>
    <x v="1"/>
    <n v="29"/>
    <x v="0"/>
    <n v="3"/>
    <x v="1"/>
    <n v="0"/>
    <x v="16"/>
    <x v="3"/>
    <n v="9"/>
  </r>
  <r>
    <n v="2576"/>
    <d v="2025-02-13T00:00:00"/>
    <x v="11"/>
    <s v="M023"/>
    <x v="1"/>
    <n v="22"/>
    <x v="0"/>
    <n v="7"/>
    <x v="2"/>
    <n v="2"/>
    <x v="2"/>
    <n v="3"/>
    <x v="19"/>
    <x v="7"/>
    <n v="5.5"/>
  </r>
  <r>
    <n v="2577"/>
    <d v="2025-01-21T00:00:00"/>
    <x v="0"/>
    <s v="M015"/>
    <x v="2"/>
    <n v="4"/>
    <x v="0"/>
    <n v="8"/>
    <x v="1"/>
    <n v="1"/>
    <x v="6"/>
    <n v="1"/>
    <x v="24"/>
    <x v="9"/>
    <n v="4"/>
  </r>
  <r>
    <n v="2578"/>
    <d v="2025-03-09T00:00:00"/>
    <x v="13"/>
    <s v="M006"/>
    <x v="2"/>
    <n v="7.5"/>
    <x v="2"/>
    <n v="43"/>
    <x v="0"/>
    <n v="3"/>
    <x v="0"/>
    <n v="6"/>
    <x v="15"/>
    <x v="3"/>
    <n v="7.5"/>
  </r>
  <r>
    <n v="2579"/>
    <d v="2025-02-06T00:00:00"/>
    <x v="4"/>
    <s v="M020"/>
    <x v="1"/>
    <n v="24"/>
    <x v="1"/>
    <n v="49"/>
    <x v="2"/>
    <n v="2"/>
    <x v="2"/>
    <n v="3"/>
    <x v="9"/>
    <x v="0"/>
    <n v="6"/>
  </r>
  <r>
    <n v="2580"/>
    <d v="2025-02-19T00:00:00"/>
    <x v="8"/>
    <s v="M004"/>
    <x v="4"/>
    <n v="42.5"/>
    <x v="1"/>
    <n v="36"/>
    <x v="2"/>
    <n v="2"/>
    <x v="3"/>
    <n v="2"/>
    <x v="3"/>
    <x v="3"/>
    <n v="8.5"/>
  </r>
  <r>
    <n v="2581"/>
    <d v="2025-02-03T00:00:00"/>
    <x v="4"/>
    <s v="M023"/>
    <x v="0"/>
    <n v="11"/>
    <x v="1"/>
    <n v="16"/>
    <x v="2"/>
    <n v="2"/>
    <x v="1"/>
    <n v="0"/>
    <x v="19"/>
    <x v="7"/>
    <n v="5.5"/>
  </r>
  <r>
    <n v="2582"/>
    <d v="2025-03-16T00:00:00"/>
    <x v="2"/>
    <s v="M014"/>
    <x v="4"/>
    <n v="50"/>
    <x v="1"/>
    <n v="35"/>
    <x v="0"/>
    <n v="3"/>
    <x v="0"/>
    <n v="6"/>
    <x v="17"/>
    <x v="6"/>
    <n v="10"/>
  </r>
  <r>
    <n v="2583"/>
    <d v="2025-02-23T00:00:00"/>
    <x v="1"/>
    <s v="M020"/>
    <x v="0"/>
    <n v="12"/>
    <x v="0"/>
    <n v="68"/>
    <x v="2"/>
    <n v="2"/>
    <x v="0"/>
    <n v="6"/>
    <x v="9"/>
    <x v="0"/>
    <n v="6"/>
  </r>
  <r>
    <n v="2584"/>
    <d v="2025-02-28T00:00:00"/>
    <x v="2"/>
    <s v="M004"/>
    <x v="3"/>
    <n v="25.5"/>
    <x v="1"/>
    <n v="56"/>
    <x v="2"/>
    <n v="2"/>
    <x v="5"/>
    <n v="4"/>
    <x v="3"/>
    <x v="3"/>
    <n v="8.5"/>
  </r>
  <r>
    <n v="2585"/>
    <d v="2025-03-30T00:00:00"/>
    <x v="8"/>
    <s v="M008"/>
    <x v="2"/>
    <n v="8"/>
    <x v="1"/>
    <n v="92"/>
    <x v="0"/>
    <n v="3"/>
    <x v="0"/>
    <n v="6"/>
    <x v="4"/>
    <x v="4"/>
    <n v="8"/>
  </r>
  <r>
    <n v="2586"/>
    <d v="2025-03-12T00:00:00"/>
    <x v="6"/>
    <s v="M022"/>
    <x v="4"/>
    <n v="22.5"/>
    <x v="2"/>
    <n v="69"/>
    <x v="0"/>
    <n v="3"/>
    <x v="3"/>
    <n v="2"/>
    <x v="12"/>
    <x v="7"/>
    <n v="4.5"/>
  </r>
  <r>
    <n v="2587"/>
    <d v="2025-01-25T00:00:00"/>
    <x v="7"/>
    <s v="M013"/>
    <x v="3"/>
    <n v="28.5"/>
    <x v="1"/>
    <n v="72"/>
    <x v="1"/>
    <n v="1"/>
    <x v="4"/>
    <n v="5"/>
    <x v="10"/>
    <x v="6"/>
    <n v="9.5"/>
  </r>
  <r>
    <n v="2588"/>
    <d v="2025-02-08T00:00:00"/>
    <x v="4"/>
    <s v="M003"/>
    <x v="0"/>
    <n v="8"/>
    <x v="1"/>
    <n v="97"/>
    <x v="2"/>
    <n v="2"/>
    <x v="4"/>
    <n v="5"/>
    <x v="21"/>
    <x v="1"/>
    <n v="4"/>
  </r>
  <r>
    <n v="2589"/>
    <d v="2025-02-04T00:00:00"/>
    <x v="0"/>
    <s v="M011"/>
    <x v="2"/>
    <n v="5.5"/>
    <x v="0"/>
    <n v="99"/>
    <x v="2"/>
    <n v="2"/>
    <x v="6"/>
    <n v="1"/>
    <x v="5"/>
    <x v="2"/>
    <n v="5.5"/>
  </r>
  <r>
    <n v="2590"/>
    <d v="2025-03-23T00:00:00"/>
    <x v="10"/>
    <s v="M020"/>
    <x v="3"/>
    <n v="18"/>
    <x v="3"/>
    <n v="31"/>
    <x v="0"/>
    <n v="3"/>
    <x v="0"/>
    <n v="6"/>
    <x v="9"/>
    <x v="0"/>
    <n v="6"/>
  </r>
  <r>
    <n v="2591"/>
    <d v="2025-02-15T00:00:00"/>
    <x v="3"/>
    <s v="M005"/>
    <x v="0"/>
    <n v="18"/>
    <x v="2"/>
    <n v="100"/>
    <x v="2"/>
    <n v="2"/>
    <x v="4"/>
    <n v="5"/>
    <x v="16"/>
    <x v="3"/>
    <n v="9"/>
  </r>
  <r>
    <n v="2592"/>
    <d v="2025-01-06T00:00:00"/>
    <x v="3"/>
    <s v="M003"/>
    <x v="1"/>
    <n v="16"/>
    <x v="2"/>
    <n v="45"/>
    <x v="1"/>
    <n v="1"/>
    <x v="1"/>
    <n v="0"/>
    <x v="21"/>
    <x v="1"/>
    <n v="4"/>
  </r>
  <r>
    <n v="2593"/>
    <d v="2025-01-10T00:00:00"/>
    <x v="12"/>
    <s v="M019"/>
    <x v="1"/>
    <n v="24"/>
    <x v="3"/>
    <n v="92"/>
    <x v="1"/>
    <n v="1"/>
    <x v="5"/>
    <n v="4"/>
    <x v="8"/>
    <x v="0"/>
    <n v="6"/>
  </r>
  <r>
    <n v="2594"/>
    <d v="2025-02-08T00:00:00"/>
    <x v="4"/>
    <s v="M021"/>
    <x v="0"/>
    <n v="12"/>
    <x v="1"/>
    <n v="39"/>
    <x v="2"/>
    <n v="2"/>
    <x v="4"/>
    <n v="5"/>
    <x v="0"/>
    <x v="0"/>
    <n v="6"/>
  </r>
  <r>
    <n v="2595"/>
    <d v="2025-02-25T00:00:00"/>
    <x v="8"/>
    <s v="M021"/>
    <x v="4"/>
    <n v="30"/>
    <x v="1"/>
    <n v="56"/>
    <x v="2"/>
    <n v="2"/>
    <x v="6"/>
    <n v="1"/>
    <x v="0"/>
    <x v="0"/>
    <n v="6"/>
  </r>
  <r>
    <n v="2596"/>
    <d v="2025-01-21T00:00:00"/>
    <x v="2"/>
    <s v="M014"/>
    <x v="1"/>
    <n v="40"/>
    <x v="1"/>
    <n v="21"/>
    <x v="1"/>
    <n v="1"/>
    <x v="6"/>
    <n v="1"/>
    <x v="17"/>
    <x v="6"/>
    <n v="10"/>
  </r>
  <r>
    <n v="2597"/>
    <d v="2025-02-17T00:00:00"/>
    <x v="2"/>
    <s v="M003"/>
    <x v="0"/>
    <n v="8"/>
    <x v="1"/>
    <n v="79"/>
    <x v="2"/>
    <n v="2"/>
    <x v="1"/>
    <n v="0"/>
    <x v="21"/>
    <x v="1"/>
    <n v="4"/>
  </r>
  <r>
    <n v="2598"/>
    <d v="2025-03-29T00:00:00"/>
    <x v="5"/>
    <s v="M003"/>
    <x v="0"/>
    <n v="8"/>
    <x v="1"/>
    <n v="48"/>
    <x v="0"/>
    <n v="3"/>
    <x v="4"/>
    <n v="5"/>
    <x v="21"/>
    <x v="1"/>
    <n v="4"/>
  </r>
  <r>
    <n v="2599"/>
    <d v="2025-02-24T00:00:00"/>
    <x v="2"/>
    <s v="M009"/>
    <x v="3"/>
    <n v="22.5"/>
    <x v="1"/>
    <n v="6"/>
    <x v="2"/>
    <n v="2"/>
    <x v="1"/>
    <n v="0"/>
    <x v="11"/>
    <x v="4"/>
    <n v="7.5"/>
  </r>
  <r>
    <n v="2600"/>
    <d v="2025-01-01T00:00:00"/>
    <x v="13"/>
    <s v="M018"/>
    <x v="1"/>
    <n v="30"/>
    <x v="2"/>
    <n v="48"/>
    <x v="1"/>
    <n v="1"/>
    <x v="3"/>
    <n v="2"/>
    <x v="13"/>
    <x v="8"/>
    <n v="7.5"/>
  </r>
  <r>
    <n v="2601"/>
    <d v="2025-01-15T00:00:00"/>
    <x v="0"/>
    <s v="M011"/>
    <x v="4"/>
    <n v="27.5"/>
    <x v="0"/>
    <n v="84"/>
    <x v="1"/>
    <n v="1"/>
    <x v="3"/>
    <n v="2"/>
    <x v="5"/>
    <x v="2"/>
    <n v="5.5"/>
  </r>
  <r>
    <n v="2602"/>
    <d v="2025-02-19T00:00:00"/>
    <x v="5"/>
    <s v="M014"/>
    <x v="4"/>
    <n v="50"/>
    <x v="1"/>
    <n v="80"/>
    <x v="2"/>
    <n v="2"/>
    <x v="3"/>
    <n v="2"/>
    <x v="17"/>
    <x v="6"/>
    <n v="10"/>
  </r>
  <r>
    <n v="2603"/>
    <d v="2025-02-02T00:00:00"/>
    <x v="4"/>
    <s v="M007"/>
    <x v="0"/>
    <n v="14"/>
    <x v="1"/>
    <n v="30"/>
    <x v="2"/>
    <n v="2"/>
    <x v="0"/>
    <n v="6"/>
    <x v="22"/>
    <x v="4"/>
    <n v="7"/>
  </r>
  <r>
    <n v="2604"/>
    <d v="2025-01-16T00:00:00"/>
    <x v="8"/>
    <s v="M014"/>
    <x v="3"/>
    <n v="30"/>
    <x v="1"/>
    <n v="20"/>
    <x v="1"/>
    <n v="1"/>
    <x v="2"/>
    <n v="3"/>
    <x v="17"/>
    <x v="6"/>
    <n v="10"/>
  </r>
  <r>
    <n v="2605"/>
    <d v="2025-01-13T00:00:00"/>
    <x v="7"/>
    <s v="M017"/>
    <x v="4"/>
    <n v="42.5"/>
    <x v="1"/>
    <n v="53"/>
    <x v="1"/>
    <n v="1"/>
    <x v="1"/>
    <n v="0"/>
    <x v="23"/>
    <x v="8"/>
    <n v="8.5"/>
  </r>
  <r>
    <n v="2606"/>
    <d v="2025-01-02T00:00:00"/>
    <x v="12"/>
    <s v="M012"/>
    <x v="1"/>
    <n v="14"/>
    <x v="3"/>
    <n v="29"/>
    <x v="1"/>
    <n v="1"/>
    <x v="2"/>
    <n v="3"/>
    <x v="7"/>
    <x v="2"/>
    <n v="3.5"/>
  </r>
  <r>
    <n v="2607"/>
    <d v="2025-03-22T00:00:00"/>
    <x v="0"/>
    <s v="M012"/>
    <x v="4"/>
    <n v="17.5"/>
    <x v="0"/>
    <n v="76"/>
    <x v="0"/>
    <n v="3"/>
    <x v="4"/>
    <n v="5"/>
    <x v="7"/>
    <x v="2"/>
    <n v="3.5"/>
  </r>
  <r>
    <n v="2608"/>
    <d v="2025-02-21T00:00:00"/>
    <x v="13"/>
    <s v="M006"/>
    <x v="2"/>
    <n v="7.5"/>
    <x v="2"/>
    <n v="39"/>
    <x v="2"/>
    <n v="2"/>
    <x v="5"/>
    <n v="4"/>
    <x v="15"/>
    <x v="3"/>
    <n v="7.5"/>
  </r>
  <r>
    <n v="2609"/>
    <d v="2025-01-20T00:00:00"/>
    <x v="11"/>
    <s v="M003"/>
    <x v="0"/>
    <n v="8"/>
    <x v="0"/>
    <n v="49"/>
    <x v="1"/>
    <n v="1"/>
    <x v="1"/>
    <n v="0"/>
    <x v="21"/>
    <x v="1"/>
    <n v="4"/>
  </r>
  <r>
    <n v="2610"/>
    <d v="2025-02-24T00:00:00"/>
    <x v="11"/>
    <s v="M015"/>
    <x v="3"/>
    <n v="12"/>
    <x v="0"/>
    <n v="32"/>
    <x v="2"/>
    <n v="2"/>
    <x v="1"/>
    <n v="0"/>
    <x v="24"/>
    <x v="9"/>
    <n v="4"/>
  </r>
  <r>
    <n v="2611"/>
    <d v="2025-02-11T00:00:00"/>
    <x v="11"/>
    <s v="M004"/>
    <x v="3"/>
    <n v="25.5"/>
    <x v="0"/>
    <n v="61"/>
    <x v="2"/>
    <n v="2"/>
    <x v="6"/>
    <n v="1"/>
    <x v="3"/>
    <x v="3"/>
    <n v="8.5"/>
  </r>
  <r>
    <n v="2612"/>
    <d v="2025-01-14T00:00:00"/>
    <x v="5"/>
    <s v="M014"/>
    <x v="4"/>
    <n v="50"/>
    <x v="1"/>
    <n v="16"/>
    <x v="1"/>
    <n v="1"/>
    <x v="6"/>
    <n v="1"/>
    <x v="17"/>
    <x v="6"/>
    <n v="10"/>
  </r>
  <r>
    <n v="2613"/>
    <d v="2025-03-23T00:00:00"/>
    <x v="7"/>
    <s v="M015"/>
    <x v="3"/>
    <n v="12"/>
    <x v="1"/>
    <n v="7"/>
    <x v="0"/>
    <n v="3"/>
    <x v="0"/>
    <n v="6"/>
    <x v="24"/>
    <x v="9"/>
    <n v="4"/>
  </r>
  <r>
    <n v="2614"/>
    <d v="2025-02-16T00:00:00"/>
    <x v="10"/>
    <s v="M013"/>
    <x v="2"/>
    <n v="9.5"/>
    <x v="3"/>
    <n v="61"/>
    <x v="2"/>
    <n v="2"/>
    <x v="0"/>
    <n v="6"/>
    <x v="10"/>
    <x v="6"/>
    <n v="9.5"/>
  </r>
  <r>
    <n v="2615"/>
    <d v="2025-01-16T00:00:00"/>
    <x v="3"/>
    <s v="M024"/>
    <x v="3"/>
    <n v="22.5"/>
    <x v="2"/>
    <n v="91"/>
    <x v="1"/>
    <n v="1"/>
    <x v="2"/>
    <n v="3"/>
    <x v="6"/>
    <x v="5"/>
    <n v="7.5"/>
  </r>
  <r>
    <n v="2616"/>
    <d v="2025-01-11T00:00:00"/>
    <x v="0"/>
    <s v="M004"/>
    <x v="1"/>
    <n v="34"/>
    <x v="0"/>
    <n v="72"/>
    <x v="1"/>
    <n v="1"/>
    <x v="4"/>
    <n v="5"/>
    <x v="3"/>
    <x v="3"/>
    <n v="8.5"/>
  </r>
  <r>
    <n v="2617"/>
    <d v="2025-02-21T00:00:00"/>
    <x v="13"/>
    <s v="M019"/>
    <x v="4"/>
    <n v="30"/>
    <x v="2"/>
    <n v="64"/>
    <x v="2"/>
    <n v="2"/>
    <x v="5"/>
    <n v="4"/>
    <x v="8"/>
    <x v="0"/>
    <n v="6"/>
  </r>
  <r>
    <n v="2618"/>
    <d v="2025-02-21T00:00:00"/>
    <x v="11"/>
    <s v="M022"/>
    <x v="4"/>
    <n v="22.5"/>
    <x v="0"/>
    <n v="43"/>
    <x v="2"/>
    <n v="2"/>
    <x v="5"/>
    <n v="4"/>
    <x v="12"/>
    <x v="7"/>
    <n v="4.5"/>
  </r>
  <r>
    <n v="2619"/>
    <d v="2025-02-17T00:00:00"/>
    <x v="8"/>
    <s v="M019"/>
    <x v="0"/>
    <n v="12"/>
    <x v="1"/>
    <n v="27"/>
    <x v="2"/>
    <n v="2"/>
    <x v="1"/>
    <n v="0"/>
    <x v="8"/>
    <x v="0"/>
    <n v="6"/>
  </r>
  <r>
    <n v="2620"/>
    <d v="2025-01-15T00:00:00"/>
    <x v="1"/>
    <s v="M005"/>
    <x v="3"/>
    <n v="27"/>
    <x v="0"/>
    <n v="3"/>
    <x v="1"/>
    <n v="1"/>
    <x v="3"/>
    <n v="2"/>
    <x v="16"/>
    <x v="3"/>
    <n v="9"/>
  </r>
  <r>
    <n v="2621"/>
    <d v="2025-01-17T00:00:00"/>
    <x v="10"/>
    <s v="M008"/>
    <x v="3"/>
    <n v="24"/>
    <x v="3"/>
    <n v="96"/>
    <x v="1"/>
    <n v="1"/>
    <x v="5"/>
    <n v="4"/>
    <x v="4"/>
    <x v="4"/>
    <n v="8"/>
  </r>
  <r>
    <n v="2622"/>
    <d v="2025-01-03T00:00:00"/>
    <x v="7"/>
    <s v="M024"/>
    <x v="0"/>
    <n v="15"/>
    <x v="1"/>
    <n v="46"/>
    <x v="1"/>
    <n v="1"/>
    <x v="5"/>
    <n v="4"/>
    <x v="6"/>
    <x v="5"/>
    <n v="7.5"/>
  </r>
  <r>
    <n v="2623"/>
    <d v="2025-03-06T00:00:00"/>
    <x v="1"/>
    <s v="M005"/>
    <x v="3"/>
    <n v="27"/>
    <x v="0"/>
    <n v="50"/>
    <x v="0"/>
    <n v="3"/>
    <x v="2"/>
    <n v="3"/>
    <x v="16"/>
    <x v="3"/>
    <n v="9"/>
  </r>
  <r>
    <n v="2624"/>
    <d v="2025-03-16T00:00:00"/>
    <x v="12"/>
    <s v="M004"/>
    <x v="2"/>
    <n v="8.5"/>
    <x v="3"/>
    <n v="85"/>
    <x v="0"/>
    <n v="3"/>
    <x v="0"/>
    <n v="6"/>
    <x v="3"/>
    <x v="3"/>
    <n v="8.5"/>
  </r>
  <r>
    <n v="2625"/>
    <d v="2025-02-17T00:00:00"/>
    <x v="0"/>
    <s v="M018"/>
    <x v="2"/>
    <n v="7.5"/>
    <x v="0"/>
    <n v="23"/>
    <x v="2"/>
    <n v="2"/>
    <x v="1"/>
    <n v="0"/>
    <x v="13"/>
    <x v="8"/>
    <n v="7.5"/>
  </r>
  <r>
    <n v="2626"/>
    <d v="2025-03-08T00:00:00"/>
    <x v="2"/>
    <s v="M008"/>
    <x v="1"/>
    <n v="32"/>
    <x v="1"/>
    <n v="60"/>
    <x v="0"/>
    <n v="3"/>
    <x v="4"/>
    <n v="5"/>
    <x v="4"/>
    <x v="4"/>
    <n v="8"/>
  </r>
  <r>
    <n v="2627"/>
    <d v="2025-01-30T00:00:00"/>
    <x v="8"/>
    <s v="M006"/>
    <x v="2"/>
    <n v="7.5"/>
    <x v="1"/>
    <n v="33"/>
    <x v="1"/>
    <n v="1"/>
    <x v="2"/>
    <n v="3"/>
    <x v="15"/>
    <x v="3"/>
    <n v="7.5"/>
  </r>
  <r>
    <n v="2628"/>
    <d v="2025-03-02T00:00:00"/>
    <x v="7"/>
    <s v="M009"/>
    <x v="4"/>
    <n v="37.5"/>
    <x v="1"/>
    <n v="85"/>
    <x v="0"/>
    <n v="3"/>
    <x v="0"/>
    <n v="6"/>
    <x v="11"/>
    <x v="4"/>
    <n v="7.5"/>
  </r>
  <r>
    <n v="2629"/>
    <d v="2025-01-08T00:00:00"/>
    <x v="9"/>
    <s v="M019"/>
    <x v="4"/>
    <n v="30"/>
    <x v="0"/>
    <n v="97"/>
    <x v="1"/>
    <n v="1"/>
    <x v="3"/>
    <n v="2"/>
    <x v="8"/>
    <x v="0"/>
    <n v="6"/>
  </r>
  <r>
    <n v="2630"/>
    <d v="2025-01-07T00:00:00"/>
    <x v="12"/>
    <s v="M011"/>
    <x v="3"/>
    <n v="16.5"/>
    <x v="3"/>
    <n v="16"/>
    <x v="1"/>
    <n v="1"/>
    <x v="6"/>
    <n v="1"/>
    <x v="5"/>
    <x v="2"/>
    <n v="5.5"/>
  </r>
  <r>
    <n v="2631"/>
    <d v="2025-01-02T00:00:00"/>
    <x v="13"/>
    <s v="M016"/>
    <x v="1"/>
    <n v="20"/>
    <x v="2"/>
    <n v="7"/>
    <x v="1"/>
    <n v="1"/>
    <x v="2"/>
    <n v="3"/>
    <x v="14"/>
    <x v="9"/>
    <n v="5"/>
  </r>
  <r>
    <n v="2632"/>
    <d v="2025-01-13T00:00:00"/>
    <x v="10"/>
    <s v="M010"/>
    <x v="3"/>
    <n v="13.5"/>
    <x v="3"/>
    <n v="28"/>
    <x v="1"/>
    <n v="1"/>
    <x v="1"/>
    <n v="0"/>
    <x v="2"/>
    <x v="2"/>
    <n v="4.5"/>
  </r>
  <r>
    <n v="2633"/>
    <d v="2025-02-03T00:00:00"/>
    <x v="10"/>
    <s v="M025"/>
    <x v="1"/>
    <n v="28"/>
    <x v="3"/>
    <n v="48"/>
    <x v="2"/>
    <n v="2"/>
    <x v="1"/>
    <n v="0"/>
    <x v="18"/>
    <x v="5"/>
    <n v="7"/>
  </r>
  <r>
    <n v="2634"/>
    <d v="2025-01-26T00:00:00"/>
    <x v="13"/>
    <s v="M022"/>
    <x v="3"/>
    <n v="13.5"/>
    <x v="2"/>
    <n v="44"/>
    <x v="1"/>
    <n v="1"/>
    <x v="0"/>
    <n v="6"/>
    <x v="12"/>
    <x v="7"/>
    <n v="4.5"/>
  </r>
  <r>
    <n v="2635"/>
    <d v="2025-02-19T00:00:00"/>
    <x v="10"/>
    <s v="M016"/>
    <x v="1"/>
    <n v="20"/>
    <x v="3"/>
    <n v="9"/>
    <x v="2"/>
    <n v="2"/>
    <x v="3"/>
    <n v="2"/>
    <x v="14"/>
    <x v="9"/>
    <n v="5"/>
  </r>
  <r>
    <n v="2636"/>
    <d v="2025-02-14T00:00:00"/>
    <x v="0"/>
    <s v="M007"/>
    <x v="2"/>
    <n v="7"/>
    <x v="0"/>
    <n v="34"/>
    <x v="2"/>
    <n v="2"/>
    <x v="5"/>
    <n v="4"/>
    <x v="22"/>
    <x v="4"/>
    <n v="7"/>
  </r>
  <r>
    <n v="2637"/>
    <d v="2025-03-12T00:00:00"/>
    <x v="8"/>
    <s v="M010"/>
    <x v="4"/>
    <n v="22.5"/>
    <x v="1"/>
    <n v="87"/>
    <x v="0"/>
    <n v="3"/>
    <x v="3"/>
    <n v="2"/>
    <x v="2"/>
    <x v="2"/>
    <n v="4.5"/>
  </r>
  <r>
    <n v="2638"/>
    <d v="2025-03-31T00:00:00"/>
    <x v="6"/>
    <s v="M018"/>
    <x v="3"/>
    <n v="22.5"/>
    <x v="2"/>
    <n v="7"/>
    <x v="0"/>
    <n v="3"/>
    <x v="1"/>
    <n v="0"/>
    <x v="13"/>
    <x v="8"/>
    <n v="7.5"/>
  </r>
  <r>
    <n v="2639"/>
    <d v="2025-01-22T00:00:00"/>
    <x v="2"/>
    <s v="M001"/>
    <x v="3"/>
    <n v="16.5"/>
    <x v="1"/>
    <n v="73"/>
    <x v="1"/>
    <n v="1"/>
    <x v="3"/>
    <n v="2"/>
    <x v="1"/>
    <x v="1"/>
    <n v="5.5"/>
  </r>
  <r>
    <n v="2640"/>
    <d v="2025-03-20T00:00:00"/>
    <x v="5"/>
    <s v="M002"/>
    <x v="2"/>
    <n v="6"/>
    <x v="1"/>
    <n v="57"/>
    <x v="0"/>
    <n v="3"/>
    <x v="2"/>
    <n v="3"/>
    <x v="20"/>
    <x v="1"/>
    <n v="6"/>
  </r>
  <r>
    <n v="2641"/>
    <d v="2025-03-28T00:00:00"/>
    <x v="10"/>
    <s v="M009"/>
    <x v="1"/>
    <n v="30"/>
    <x v="3"/>
    <n v="3"/>
    <x v="0"/>
    <n v="3"/>
    <x v="5"/>
    <n v="4"/>
    <x v="11"/>
    <x v="4"/>
    <n v="7.5"/>
  </r>
  <r>
    <n v="2642"/>
    <d v="2025-03-23T00:00:00"/>
    <x v="6"/>
    <s v="M003"/>
    <x v="4"/>
    <n v="20"/>
    <x v="2"/>
    <n v="75"/>
    <x v="0"/>
    <n v="3"/>
    <x v="0"/>
    <n v="6"/>
    <x v="21"/>
    <x v="1"/>
    <n v="4"/>
  </r>
  <r>
    <n v="2643"/>
    <d v="2025-01-10T00:00:00"/>
    <x v="3"/>
    <s v="M015"/>
    <x v="0"/>
    <n v="8"/>
    <x v="2"/>
    <n v="56"/>
    <x v="1"/>
    <n v="1"/>
    <x v="5"/>
    <n v="4"/>
    <x v="24"/>
    <x v="9"/>
    <n v="4"/>
  </r>
  <r>
    <n v="2644"/>
    <d v="2025-03-08T00:00:00"/>
    <x v="9"/>
    <s v="M010"/>
    <x v="2"/>
    <n v="4.5"/>
    <x v="0"/>
    <n v="28"/>
    <x v="0"/>
    <n v="3"/>
    <x v="4"/>
    <n v="5"/>
    <x v="2"/>
    <x v="2"/>
    <n v="4.5"/>
  </r>
  <r>
    <n v="2645"/>
    <d v="2025-03-17T00:00:00"/>
    <x v="8"/>
    <s v="M019"/>
    <x v="4"/>
    <n v="30"/>
    <x v="1"/>
    <n v="42"/>
    <x v="0"/>
    <n v="3"/>
    <x v="1"/>
    <n v="0"/>
    <x v="8"/>
    <x v="0"/>
    <n v="6"/>
  </r>
  <r>
    <n v="2646"/>
    <d v="2025-01-04T00:00:00"/>
    <x v="4"/>
    <s v="M001"/>
    <x v="0"/>
    <n v="11"/>
    <x v="1"/>
    <n v="87"/>
    <x v="1"/>
    <n v="1"/>
    <x v="4"/>
    <n v="5"/>
    <x v="1"/>
    <x v="1"/>
    <n v="5.5"/>
  </r>
  <r>
    <n v="2647"/>
    <d v="2025-02-15T00:00:00"/>
    <x v="1"/>
    <s v="M015"/>
    <x v="3"/>
    <n v="12"/>
    <x v="0"/>
    <n v="63"/>
    <x v="2"/>
    <n v="2"/>
    <x v="4"/>
    <n v="5"/>
    <x v="24"/>
    <x v="9"/>
    <n v="4"/>
  </r>
  <r>
    <n v="2648"/>
    <d v="2025-03-06T00:00:00"/>
    <x v="6"/>
    <s v="M012"/>
    <x v="4"/>
    <n v="17.5"/>
    <x v="2"/>
    <n v="75"/>
    <x v="0"/>
    <n v="3"/>
    <x v="2"/>
    <n v="3"/>
    <x v="7"/>
    <x v="2"/>
    <n v="3.5"/>
  </r>
  <r>
    <n v="2649"/>
    <d v="2025-03-23T00:00:00"/>
    <x v="9"/>
    <s v="M006"/>
    <x v="0"/>
    <n v="15"/>
    <x v="0"/>
    <n v="7"/>
    <x v="0"/>
    <n v="3"/>
    <x v="0"/>
    <n v="6"/>
    <x v="15"/>
    <x v="3"/>
    <n v="7.5"/>
  </r>
  <r>
    <n v="2650"/>
    <d v="2025-02-12T00:00:00"/>
    <x v="12"/>
    <s v="M012"/>
    <x v="0"/>
    <n v="7"/>
    <x v="3"/>
    <n v="86"/>
    <x v="2"/>
    <n v="2"/>
    <x v="3"/>
    <n v="2"/>
    <x v="7"/>
    <x v="2"/>
    <n v="3.5"/>
  </r>
  <r>
    <n v="2651"/>
    <d v="2025-03-20T00:00:00"/>
    <x v="5"/>
    <s v="M020"/>
    <x v="4"/>
    <n v="30"/>
    <x v="1"/>
    <n v="17"/>
    <x v="0"/>
    <n v="3"/>
    <x v="2"/>
    <n v="3"/>
    <x v="9"/>
    <x v="0"/>
    <n v="6"/>
  </r>
  <r>
    <n v="2652"/>
    <d v="2025-03-05T00:00:00"/>
    <x v="8"/>
    <s v="M005"/>
    <x v="2"/>
    <n v="9"/>
    <x v="1"/>
    <n v="64"/>
    <x v="0"/>
    <n v="3"/>
    <x v="3"/>
    <n v="2"/>
    <x v="16"/>
    <x v="3"/>
    <n v="9"/>
  </r>
  <r>
    <n v="2653"/>
    <d v="2025-02-05T00:00:00"/>
    <x v="11"/>
    <s v="M005"/>
    <x v="3"/>
    <n v="27"/>
    <x v="0"/>
    <n v="38"/>
    <x v="2"/>
    <n v="2"/>
    <x v="3"/>
    <n v="2"/>
    <x v="16"/>
    <x v="3"/>
    <n v="9"/>
  </r>
  <r>
    <n v="2654"/>
    <d v="2025-02-28T00:00:00"/>
    <x v="2"/>
    <s v="M022"/>
    <x v="0"/>
    <n v="9"/>
    <x v="1"/>
    <n v="33"/>
    <x v="2"/>
    <n v="2"/>
    <x v="5"/>
    <n v="4"/>
    <x v="12"/>
    <x v="7"/>
    <n v="4.5"/>
  </r>
  <r>
    <n v="2655"/>
    <d v="2025-03-17T00:00:00"/>
    <x v="9"/>
    <s v="M012"/>
    <x v="4"/>
    <n v="17.5"/>
    <x v="0"/>
    <n v="45"/>
    <x v="0"/>
    <n v="3"/>
    <x v="1"/>
    <n v="0"/>
    <x v="7"/>
    <x v="2"/>
    <n v="3.5"/>
  </r>
  <r>
    <n v="2656"/>
    <d v="2025-03-05T00:00:00"/>
    <x v="13"/>
    <s v="M011"/>
    <x v="1"/>
    <n v="22"/>
    <x v="2"/>
    <n v="71"/>
    <x v="0"/>
    <n v="3"/>
    <x v="3"/>
    <n v="2"/>
    <x v="5"/>
    <x v="2"/>
    <n v="5.5"/>
  </r>
  <r>
    <n v="2657"/>
    <d v="2025-01-23T00:00:00"/>
    <x v="12"/>
    <s v="M024"/>
    <x v="1"/>
    <n v="30"/>
    <x v="3"/>
    <n v="43"/>
    <x v="1"/>
    <n v="1"/>
    <x v="2"/>
    <n v="3"/>
    <x v="6"/>
    <x v="5"/>
    <n v="7.5"/>
  </r>
  <r>
    <n v="2658"/>
    <d v="2025-03-27T00:00:00"/>
    <x v="5"/>
    <s v="M020"/>
    <x v="0"/>
    <n v="12"/>
    <x v="1"/>
    <n v="32"/>
    <x v="0"/>
    <n v="3"/>
    <x v="2"/>
    <n v="3"/>
    <x v="9"/>
    <x v="0"/>
    <n v="6"/>
  </r>
  <r>
    <n v="2659"/>
    <d v="2025-01-11T00:00:00"/>
    <x v="12"/>
    <s v="M010"/>
    <x v="1"/>
    <n v="18"/>
    <x v="3"/>
    <n v="41"/>
    <x v="1"/>
    <n v="1"/>
    <x v="4"/>
    <n v="5"/>
    <x v="2"/>
    <x v="2"/>
    <n v="4.5"/>
  </r>
  <r>
    <n v="2660"/>
    <d v="2025-02-02T00:00:00"/>
    <x v="2"/>
    <s v="M002"/>
    <x v="1"/>
    <n v="24"/>
    <x v="1"/>
    <n v="45"/>
    <x v="2"/>
    <n v="2"/>
    <x v="0"/>
    <n v="6"/>
    <x v="20"/>
    <x v="1"/>
    <n v="6"/>
  </r>
  <r>
    <n v="2661"/>
    <d v="2025-03-06T00:00:00"/>
    <x v="7"/>
    <s v="M004"/>
    <x v="1"/>
    <n v="34"/>
    <x v="1"/>
    <n v="60"/>
    <x v="0"/>
    <n v="3"/>
    <x v="2"/>
    <n v="3"/>
    <x v="3"/>
    <x v="3"/>
    <n v="8.5"/>
  </r>
  <r>
    <n v="2662"/>
    <d v="2025-02-02T00:00:00"/>
    <x v="10"/>
    <s v="M020"/>
    <x v="4"/>
    <n v="30"/>
    <x v="3"/>
    <n v="85"/>
    <x v="2"/>
    <n v="2"/>
    <x v="0"/>
    <n v="6"/>
    <x v="9"/>
    <x v="0"/>
    <n v="6"/>
  </r>
  <r>
    <n v="2663"/>
    <d v="2025-03-08T00:00:00"/>
    <x v="6"/>
    <s v="M008"/>
    <x v="4"/>
    <n v="40"/>
    <x v="2"/>
    <n v="99"/>
    <x v="0"/>
    <n v="3"/>
    <x v="4"/>
    <n v="5"/>
    <x v="4"/>
    <x v="4"/>
    <n v="8"/>
  </r>
  <r>
    <n v="2664"/>
    <d v="2025-01-01T00:00:00"/>
    <x v="9"/>
    <s v="M018"/>
    <x v="4"/>
    <n v="37.5"/>
    <x v="0"/>
    <n v="44"/>
    <x v="1"/>
    <n v="1"/>
    <x v="3"/>
    <n v="2"/>
    <x v="13"/>
    <x v="8"/>
    <n v="7.5"/>
  </r>
  <r>
    <n v="2665"/>
    <d v="2025-01-02T00:00:00"/>
    <x v="3"/>
    <s v="M012"/>
    <x v="3"/>
    <n v="10.5"/>
    <x v="2"/>
    <n v="7"/>
    <x v="1"/>
    <n v="1"/>
    <x v="2"/>
    <n v="3"/>
    <x v="7"/>
    <x v="2"/>
    <n v="3.5"/>
  </r>
  <r>
    <n v="2666"/>
    <d v="2025-02-12T00:00:00"/>
    <x v="11"/>
    <s v="M012"/>
    <x v="3"/>
    <n v="10.5"/>
    <x v="0"/>
    <n v="6"/>
    <x v="2"/>
    <n v="2"/>
    <x v="3"/>
    <n v="2"/>
    <x v="7"/>
    <x v="2"/>
    <n v="3.5"/>
  </r>
  <r>
    <n v="2667"/>
    <d v="2025-01-31T00:00:00"/>
    <x v="1"/>
    <s v="M024"/>
    <x v="4"/>
    <n v="37.5"/>
    <x v="0"/>
    <n v="85"/>
    <x v="1"/>
    <n v="1"/>
    <x v="5"/>
    <n v="4"/>
    <x v="6"/>
    <x v="5"/>
    <n v="7.5"/>
  </r>
  <r>
    <n v="2668"/>
    <d v="2025-02-03T00:00:00"/>
    <x v="13"/>
    <s v="M022"/>
    <x v="0"/>
    <n v="9"/>
    <x v="2"/>
    <n v="33"/>
    <x v="2"/>
    <n v="2"/>
    <x v="1"/>
    <n v="0"/>
    <x v="12"/>
    <x v="7"/>
    <n v="4.5"/>
  </r>
  <r>
    <n v="2669"/>
    <d v="2025-01-29T00:00:00"/>
    <x v="5"/>
    <s v="M024"/>
    <x v="4"/>
    <n v="37.5"/>
    <x v="1"/>
    <n v="79"/>
    <x v="1"/>
    <n v="1"/>
    <x v="3"/>
    <n v="2"/>
    <x v="6"/>
    <x v="5"/>
    <n v="7.5"/>
  </r>
  <r>
    <n v="2670"/>
    <d v="2025-03-10T00:00:00"/>
    <x v="9"/>
    <s v="M001"/>
    <x v="1"/>
    <n v="22"/>
    <x v="0"/>
    <n v="95"/>
    <x v="0"/>
    <n v="3"/>
    <x v="1"/>
    <n v="0"/>
    <x v="1"/>
    <x v="1"/>
    <n v="5.5"/>
  </r>
  <r>
    <n v="2671"/>
    <d v="2025-02-08T00:00:00"/>
    <x v="9"/>
    <s v="M022"/>
    <x v="2"/>
    <n v="4.5"/>
    <x v="0"/>
    <n v="92"/>
    <x v="2"/>
    <n v="2"/>
    <x v="4"/>
    <n v="5"/>
    <x v="12"/>
    <x v="7"/>
    <n v="4.5"/>
  </r>
  <r>
    <n v="2672"/>
    <d v="2025-02-18T00:00:00"/>
    <x v="3"/>
    <s v="M007"/>
    <x v="2"/>
    <n v="7"/>
    <x v="2"/>
    <n v="10"/>
    <x v="2"/>
    <n v="2"/>
    <x v="6"/>
    <n v="1"/>
    <x v="22"/>
    <x v="4"/>
    <n v="7"/>
  </r>
  <r>
    <n v="2673"/>
    <d v="2025-01-02T00:00:00"/>
    <x v="13"/>
    <s v="M018"/>
    <x v="4"/>
    <n v="37.5"/>
    <x v="2"/>
    <n v="30"/>
    <x v="1"/>
    <n v="1"/>
    <x v="2"/>
    <n v="3"/>
    <x v="13"/>
    <x v="8"/>
    <n v="7.5"/>
  </r>
  <r>
    <n v="2674"/>
    <d v="2025-03-25T00:00:00"/>
    <x v="12"/>
    <s v="M022"/>
    <x v="1"/>
    <n v="18"/>
    <x v="3"/>
    <n v="27"/>
    <x v="0"/>
    <n v="3"/>
    <x v="6"/>
    <n v="1"/>
    <x v="12"/>
    <x v="7"/>
    <n v="4.5"/>
  </r>
  <r>
    <n v="2675"/>
    <d v="2025-03-23T00:00:00"/>
    <x v="3"/>
    <s v="M017"/>
    <x v="2"/>
    <n v="8.5"/>
    <x v="2"/>
    <n v="69"/>
    <x v="0"/>
    <n v="3"/>
    <x v="0"/>
    <n v="6"/>
    <x v="23"/>
    <x v="8"/>
    <n v="8.5"/>
  </r>
  <r>
    <n v="2676"/>
    <d v="2025-03-15T00:00:00"/>
    <x v="3"/>
    <s v="M011"/>
    <x v="0"/>
    <n v="11"/>
    <x v="2"/>
    <n v="29"/>
    <x v="0"/>
    <n v="3"/>
    <x v="4"/>
    <n v="5"/>
    <x v="5"/>
    <x v="2"/>
    <n v="5.5"/>
  </r>
  <r>
    <n v="2677"/>
    <d v="2025-02-04T00:00:00"/>
    <x v="1"/>
    <s v="M021"/>
    <x v="0"/>
    <n v="12"/>
    <x v="0"/>
    <n v="21"/>
    <x v="2"/>
    <n v="2"/>
    <x v="6"/>
    <n v="1"/>
    <x v="0"/>
    <x v="0"/>
    <n v="6"/>
  </r>
  <r>
    <n v="2678"/>
    <d v="2025-01-30T00:00:00"/>
    <x v="8"/>
    <s v="M016"/>
    <x v="1"/>
    <n v="20"/>
    <x v="1"/>
    <n v="83"/>
    <x v="1"/>
    <n v="1"/>
    <x v="2"/>
    <n v="3"/>
    <x v="14"/>
    <x v="9"/>
    <n v="5"/>
  </r>
  <r>
    <n v="2679"/>
    <d v="2025-02-26T00:00:00"/>
    <x v="1"/>
    <s v="M020"/>
    <x v="0"/>
    <n v="12"/>
    <x v="0"/>
    <n v="83"/>
    <x v="2"/>
    <n v="2"/>
    <x v="3"/>
    <n v="2"/>
    <x v="9"/>
    <x v="0"/>
    <n v="6"/>
  </r>
  <r>
    <n v="2680"/>
    <d v="2025-01-05T00:00:00"/>
    <x v="4"/>
    <s v="M018"/>
    <x v="2"/>
    <n v="7.5"/>
    <x v="1"/>
    <n v="68"/>
    <x v="1"/>
    <n v="1"/>
    <x v="0"/>
    <n v="6"/>
    <x v="13"/>
    <x v="8"/>
    <n v="7.5"/>
  </r>
  <r>
    <n v="2681"/>
    <d v="2025-03-31T00:00:00"/>
    <x v="1"/>
    <s v="M006"/>
    <x v="2"/>
    <n v="7.5"/>
    <x v="0"/>
    <n v="52"/>
    <x v="0"/>
    <n v="3"/>
    <x v="1"/>
    <n v="0"/>
    <x v="15"/>
    <x v="3"/>
    <n v="7.5"/>
  </r>
  <r>
    <n v="2682"/>
    <d v="2025-01-03T00:00:00"/>
    <x v="1"/>
    <s v="M023"/>
    <x v="4"/>
    <n v="27.5"/>
    <x v="0"/>
    <n v="38"/>
    <x v="1"/>
    <n v="1"/>
    <x v="5"/>
    <n v="4"/>
    <x v="19"/>
    <x v="7"/>
    <n v="5.5"/>
  </r>
  <r>
    <n v="2683"/>
    <d v="2025-03-31T00:00:00"/>
    <x v="5"/>
    <s v="M019"/>
    <x v="2"/>
    <n v="6"/>
    <x v="1"/>
    <n v="63"/>
    <x v="0"/>
    <n v="3"/>
    <x v="1"/>
    <n v="0"/>
    <x v="8"/>
    <x v="0"/>
    <n v="6"/>
  </r>
  <r>
    <n v="2684"/>
    <d v="2025-03-02T00:00:00"/>
    <x v="0"/>
    <s v="M001"/>
    <x v="3"/>
    <n v="16.5"/>
    <x v="0"/>
    <n v="24"/>
    <x v="0"/>
    <n v="3"/>
    <x v="0"/>
    <n v="6"/>
    <x v="1"/>
    <x v="1"/>
    <n v="5.5"/>
  </r>
  <r>
    <n v="2685"/>
    <d v="2025-02-18T00:00:00"/>
    <x v="4"/>
    <s v="M013"/>
    <x v="1"/>
    <n v="38"/>
    <x v="1"/>
    <n v="7"/>
    <x v="2"/>
    <n v="2"/>
    <x v="6"/>
    <n v="1"/>
    <x v="10"/>
    <x v="6"/>
    <n v="9.5"/>
  </r>
  <r>
    <n v="2686"/>
    <d v="2025-03-05T00:00:00"/>
    <x v="1"/>
    <s v="M010"/>
    <x v="1"/>
    <n v="18"/>
    <x v="0"/>
    <n v="70"/>
    <x v="0"/>
    <n v="3"/>
    <x v="3"/>
    <n v="2"/>
    <x v="2"/>
    <x v="2"/>
    <n v="4.5"/>
  </r>
  <r>
    <n v="2687"/>
    <d v="2025-02-17T00:00:00"/>
    <x v="13"/>
    <s v="M006"/>
    <x v="2"/>
    <n v="7.5"/>
    <x v="2"/>
    <n v="93"/>
    <x v="2"/>
    <n v="2"/>
    <x v="1"/>
    <n v="0"/>
    <x v="15"/>
    <x v="3"/>
    <n v="7.5"/>
  </r>
  <r>
    <n v="2688"/>
    <d v="2025-03-20T00:00:00"/>
    <x v="9"/>
    <s v="M009"/>
    <x v="1"/>
    <n v="30"/>
    <x v="0"/>
    <n v="39"/>
    <x v="0"/>
    <n v="3"/>
    <x v="2"/>
    <n v="3"/>
    <x v="11"/>
    <x v="4"/>
    <n v="7.5"/>
  </r>
  <r>
    <n v="2689"/>
    <d v="2025-03-11T00:00:00"/>
    <x v="7"/>
    <s v="M006"/>
    <x v="4"/>
    <n v="37.5"/>
    <x v="1"/>
    <n v="3"/>
    <x v="0"/>
    <n v="3"/>
    <x v="6"/>
    <n v="1"/>
    <x v="15"/>
    <x v="3"/>
    <n v="7.5"/>
  </r>
  <r>
    <n v="2690"/>
    <d v="2025-01-28T00:00:00"/>
    <x v="1"/>
    <s v="M012"/>
    <x v="0"/>
    <n v="7"/>
    <x v="0"/>
    <n v="84"/>
    <x v="1"/>
    <n v="1"/>
    <x v="6"/>
    <n v="1"/>
    <x v="7"/>
    <x v="2"/>
    <n v="3.5"/>
  </r>
  <r>
    <n v="2691"/>
    <d v="2025-03-11T00:00:00"/>
    <x v="4"/>
    <s v="M022"/>
    <x v="4"/>
    <n v="22.5"/>
    <x v="1"/>
    <n v="66"/>
    <x v="0"/>
    <n v="3"/>
    <x v="6"/>
    <n v="1"/>
    <x v="12"/>
    <x v="7"/>
    <n v="4.5"/>
  </r>
  <r>
    <n v="2692"/>
    <d v="2025-01-06T00:00:00"/>
    <x v="5"/>
    <s v="M019"/>
    <x v="4"/>
    <n v="30"/>
    <x v="1"/>
    <n v="20"/>
    <x v="1"/>
    <n v="1"/>
    <x v="1"/>
    <n v="0"/>
    <x v="8"/>
    <x v="0"/>
    <n v="6"/>
  </r>
  <r>
    <n v="2693"/>
    <d v="2025-02-07T00:00:00"/>
    <x v="13"/>
    <s v="M009"/>
    <x v="4"/>
    <n v="37.5"/>
    <x v="2"/>
    <n v="85"/>
    <x v="2"/>
    <n v="2"/>
    <x v="5"/>
    <n v="4"/>
    <x v="11"/>
    <x v="4"/>
    <n v="7.5"/>
  </r>
  <r>
    <n v="2694"/>
    <d v="2025-02-11T00:00:00"/>
    <x v="11"/>
    <s v="M018"/>
    <x v="4"/>
    <n v="37.5"/>
    <x v="0"/>
    <n v="39"/>
    <x v="2"/>
    <n v="2"/>
    <x v="6"/>
    <n v="1"/>
    <x v="13"/>
    <x v="8"/>
    <n v="7.5"/>
  </r>
  <r>
    <n v="2695"/>
    <d v="2025-02-16T00:00:00"/>
    <x v="6"/>
    <s v="M006"/>
    <x v="2"/>
    <n v="7.5"/>
    <x v="2"/>
    <n v="48"/>
    <x v="2"/>
    <n v="2"/>
    <x v="0"/>
    <n v="6"/>
    <x v="15"/>
    <x v="3"/>
    <n v="7.5"/>
  </r>
  <r>
    <n v="2696"/>
    <d v="2025-01-14T00:00:00"/>
    <x v="12"/>
    <s v="M023"/>
    <x v="0"/>
    <n v="11"/>
    <x v="3"/>
    <n v="98"/>
    <x v="1"/>
    <n v="1"/>
    <x v="6"/>
    <n v="1"/>
    <x v="19"/>
    <x v="7"/>
    <n v="5.5"/>
  </r>
  <r>
    <n v="2697"/>
    <d v="2025-02-15T00:00:00"/>
    <x v="6"/>
    <s v="M007"/>
    <x v="4"/>
    <n v="35"/>
    <x v="2"/>
    <n v="14"/>
    <x v="2"/>
    <n v="2"/>
    <x v="4"/>
    <n v="5"/>
    <x v="22"/>
    <x v="4"/>
    <n v="7"/>
  </r>
  <r>
    <n v="2698"/>
    <d v="2025-01-17T00:00:00"/>
    <x v="12"/>
    <s v="M019"/>
    <x v="3"/>
    <n v="18"/>
    <x v="3"/>
    <n v="89"/>
    <x v="1"/>
    <n v="1"/>
    <x v="5"/>
    <n v="4"/>
    <x v="8"/>
    <x v="0"/>
    <n v="6"/>
  </r>
  <r>
    <n v="2699"/>
    <d v="2025-01-05T00:00:00"/>
    <x v="2"/>
    <s v="M010"/>
    <x v="1"/>
    <n v="18"/>
    <x v="1"/>
    <n v="90"/>
    <x v="1"/>
    <n v="1"/>
    <x v="0"/>
    <n v="6"/>
    <x v="2"/>
    <x v="2"/>
    <n v="4.5"/>
  </r>
  <r>
    <n v="2700"/>
    <d v="2025-02-24T00:00:00"/>
    <x v="13"/>
    <s v="M006"/>
    <x v="3"/>
    <n v="22.5"/>
    <x v="2"/>
    <n v="55"/>
    <x v="2"/>
    <n v="2"/>
    <x v="1"/>
    <n v="0"/>
    <x v="15"/>
    <x v="3"/>
    <n v="7.5"/>
  </r>
  <r>
    <n v="2701"/>
    <d v="2025-03-26T00:00:00"/>
    <x v="10"/>
    <s v="M013"/>
    <x v="2"/>
    <n v="9.5"/>
    <x v="3"/>
    <n v="14"/>
    <x v="0"/>
    <n v="3"/>
    <x v="3"/>
    <n v="2"/>
    <x v="10"/>
    <x v="6"/>
    <n v="9.5"/>
  </r>
  <r>
    <n v="2702"/>
    <d v="2025-01-19T00:00:00"/>
    <x v="1"/>
    <s v="M022"/>
    <x v="1"/>
    <n v="18"/>
    <x v="0"/>
    <n v="100"/>
    <x v="1"/>
    <n v="1"/>
    <x v="0"/>
    <n v="6"/>
    <x v="12"/>
    <x v="7"/>
    <n v="4.5"/>
  </r>
  <r>
    <n v="2703"/>
    <d v="2025-02-22T00:00:00"/>
    <x v="12"/>
    <s v="M006"/>
    <x v="4"/>
    <n v="37.5"/>
    <x v="3"/>
    <n v="47"/>
    <x v="2"/>
    <n v="2"/>
    <x v="4"/>
    <n v="5"/>
    <x v="15"/>
    <x v="3"/>
    <n v="7.5"/>
  </r>
  <r>
    <n v="2704"/>
    <d v="2025-01-06T00:00:00"/>
    <x v="1"/>
    <s v="M009"/>
    <x v="1"/>
    <n v="30"/>
    <x v="0"/>
    <n v="82"/>
    <x v="1"/>
    <n v="1"/>
    <x v="1"/>
    <n v="0"/>
    <x v="11"/>
    <x v="4"/>
    <n v="7.5"/>
  </r>
  <r>
    <n v="2705"/>
    <d v="2025-01-11T00:00:00"/>
    <x v="11"/>
    <s v="M005"/>
    <x v="2"/>
    <n v="9"/>
    <x v="0"/>
    <n v="100"/>
    <x v="1"/>
    <n v="1"/>
    <x v="4"/>
    <n v="5"/>
    <x v="16"/>
    <x v="3"/>
    <n v="9"/>
  </r>
  <r>
    <n v="2706"/>
    <d v="2025-03-26T00:00:00"/>
    <x v="11"/>
    <s v="M020"/>
    <x v="3"/>
    <n v="18"/>
    <x v="0"/>
    <n v="25"/>
    <x v="0"/>
    <n v="3"/>
    <x v="3"/>
    <n v="2"/>
    <x v="9"/>
    <x v="0"/>
    <n v="6"/>
  </r>
  <r>
    <n v="2707"/>
    <d v="2025-01-04T00:00:00"/>
    <x v="13"/>
    <s v="M013"/>
    <x v="4"/>
    <n v="47.5"/>
    <x v="2"/>
    <n v="89"/>
    <x v="1"/>
    <n v="1"/>
    <x v="4"/>
    <n v="5"/>
    <x v="10"/>
    <x v="6"/>
    <n v="9.5"/>
  </r>
  <r>
    <n v="2708"/>
    <d v="2025-01-03T00:00:00"/>
    <x v="10"/>
    <s v="M001"/>
    <x v="4"/>
    <n v="27.5"/>
    <x v="3"/>
    <n v="75"/>
    <x v="1"/>
    <n v="1"/>
    <x v="5"/>
    <n v="4"/>
    <x v="1"/>
    <x v="1"/>
    <n v="5.5"/>
  </r>
  <r>
    <n v="2709"/>
    <d v="2025-01-26T00:00:00"/>
    <x v="8"/>
    <s v="M015"/>
    <x v="3"/>
    <n v="12"/>
    <x v="1"/>
    <n v="84"/>
    <x v="1"/>
    <n v="1"/>
    <x v="0"/>
    <n v="6"/>
    <x v="24"/>
    <x v="9"/>
    <n v="4"/>
  </r>
  <r>
    <n v="2710"/>
    <d v="2025-02-15T00:00:00"/>
    <x v="8"/>
    <s v="M001"/>
    <x v="1"/>
    <n v="22"/>
    <x v="1"/>
    <n v="74"/>
    <x v="2"/>
    <n v="2"/>
    <x v="4"/>
    <n v="5"/>
    <x v="1"/>
    <x v="1"/>
    <n v="5.5"/>
  </r>
  <r>
    <n v="2711"/>
    <d v="2025-03-12T00:00:00"/>
    <x v="13"/>
    <s v="M018"/>
    <x v="4"/>
    <n v="37.5"/>
    <x v="2"/>
    <n v="67"/>
    <x v="0"/>
    <n v="3"/>
    <x v="3"/>
    <n v="2"/>
    <x v="13"/>
    <x v="8"/>
    <n v="7.5"/>
  </r>
  <r>
    <n v="2712"/>
    <d v="2025-03-15T00:00:00"/>
    <x v="12"/>
    <s v="M015"/>
    <x v="3"/>
    <n v="12"/>
    <x v="3"/>
    <n v="4"/>
    <x v="0"/>
    <n v="3"/>
    <x v="4"/>
    <n v="5"/>
    <x v="24"/>
    <x v="9"/>
    <n v="4"/>
  </r>
  <r>
    <n v="2713"/>
    <d v="2025-03-22T00:00:00"/>
    <x v="3"/>
    <s v="M011"/>
    <x v="3"/>
    <n v="16.5"/>
    <x v="2"/>
    <n v="89"/>
    <x v="0"/>
    <n v="3"/>
    <x v="4"/>
    <n v="5"/>
    <x v="5"/>
    <x v="2"/>
    <n v="5.5"/>
  </r>
  <r>
    <n v="2714"/>
    <d v="2025-02-17T00:00:00"/>
    <x v="4"/>
    <s v="M012"/>
    <x v="2"/>
    <n v="3.5"/>
    <x v="1"/>
    <n v="23"/>
    <x v="2"/>
    <n v="2"/>
    <x v="1"/>
    <n v="0"/>
    <x v="7"/>
    <x v="2"/>
    <n v="3.5"/>
  </r>
  <r>
    <n v="2715"/>
    <d v="2025-02-07T00:00:00"/>
    <x v="7"/>
    <s v="M020"/>
    <x v="4"/>
    <n v="30"/>
    <x v="1"/>
    <n v="98"/>
    <x v="2"/>
    <n v="2"/>
    <x v="5"/>
    <n v="4"/>
    <x v="9"/>
    <x v="0"/>
    <n v="6"/>
  </r>
  <r>
    <n v="2716"/>
    <d v="2025-03-16T00:00:00"/>
    <x v="12"/>
    <s v="M008"/>
    <x v="3"/>
    <n v="24"/>
    <x v="3"/>
    <n v="46"/>
    <x v="0"/>
    <n v="3"/>
    <x v="0"/>
    <n v="6"/>
    <x v="4"/>
    <x v="4"/>
    <n v="8"/>
  </r>
  <r>
    <n v="2717"/>
    <d v="2025-01-18T00:00:00"/>
    <x v="13"/>
    <s v="M001"/>
    <x v="0"/>
    <n v="11"/>
    <x v="2"/>
    <n v="89"/>
    <x v="1"/>
    <n v="1"/>
    <x v="4"/>
    <n v="5"/>
    <x v="1"/>
    <x v="1"/>
    <n v="5.5"/>
  </r>
  <r>
    <n v="2718"/>
    <d v="2025-01-27T00:00:00"/>
    <x v="13"/>
    <s v="M018"/>
    <x v="1"/>
    <n v="30"/>
    <x v="2"/>
    <n v="72"/>
    <x v="1"/>
    <n v="1"/>
    <x v="1"/>
    <n v="0"/>
    <x v="13"/>
    <x v="8"/>
    <n v="7.5"/>
  </r>
  <r>
    <n v="2719"/>
    <d v="2025-03-08T00:00:00"/>
    <x v="11"/>
    <s v="M009"/>
    <x v="1"/>
    <n v="30"/>
    <x v="0"/>
    <n v="99"/>
    <x v="0"/>
    <n v="3"/>
    <x v="4"/>
    <n v="5"/>
    <x v="11"/>
    <x v="4"/>
    <n v="7.5"/>
  </r>
  <r>
    <n v="2720"/>
    <d v="2025-01-06T00:00:00"/>
    <x v="10"/>
    <s v="M007"/>
    <x v="4"/>
    <n v="35"/>
    <x v="3"/>
    <n v="71"/>
    <x v="1"/>
    <n v="1"/>
    <x v="1"/>
    <n v="0"/>
    <x v="22"/>
    <x v="4"/>
    <n v="7"/>
  </r>
  <r>
    <n v="2721"/>
    <d v="2025-03-17T00:00:00"/>
    <x v="7"/>
    <s v="M024"/>
    <x v="3"/>
    <n v="22.5"/>
    <x v="1"/>
    <n v="26"/>
    <x v="0"/>
    <n v="3"/>
    <x v="1"/>
    <n v="0"/>
    <x v="6"/>
    <x v="5"/>
    <n v="7.5"/>
  </r>
  <r>
    <n v="2722"/>
    <d v="2025-02-25T00:00:00"/>
    <x v="6"/>
    <s v="M012"/>
    <x v="1"/>
    <n v="14"/>
    <x v="2"/>
    <n v="72"/>
    <x v="2"/>
    <n v="2"/>
    <x v="6"/>
    <n v="1"/>
    <x v="7"/>
    <x v="2"/>
    <n v="3.5"/>
  </r>
  <r>
    <n v="2723"/>
    <d v="2025-03-01T00:00:00"/>
    <x v="11"/>
    <s v="M006"/>
    <x v="0"/>
    <n v="15"/>
    <x v="0"/>
    <n v="68"/>
    <x v="0"/>
    <n v="3"/>
    <x v="4"/>
    <n v="5"/>
    <x v="15"/>
    <x v="3"/>
    <n v="7.5"/>
  </r>
  <r>
    <n v="2724"/>
    <d v="2025-03-04T00:00:00"/>
    <x v="7"/>
    <s v="M014"/>
    <x v="3"/>
    <n v="30"/>
    <x v="1"/>
    <n v="22"/>
    <x v="0"/>
    <n v="3"/>
    <x v="6"/>
    <n v="1"/>
    <x v="17"/>
    <x v="6"/>
    <n v="10"/>
  </r>
  <r>
    <n v="2725"/>
    <d v="2025-01-18T00:00:00"/>
    <x v="9"/>
    <s v="M006"/>
    <x v="1"/>
    <n v="30"/>
    <x v="0"/>
    <n v="89"/>
    <x v="1"/>
    <n v="1"/>
    <x v="4"/>
    <n v="5"/>
    <x v="15"/>
    <x v="3"/>
    <n v="7.5"/>
  </r>
  <r>
    <n v="2726"/>
    <d v="2025-03-12T00:00:00"/>
    <x v="11"/>
    <s v="M019"/>
    <x v="2"/>
    <n v="6"/>
    <x v="0"/>
    <n v="2"/>
    <x v="0"/>
    <n v="3"/>
    <x v="3"/>
    <n v="2"/>
    <x v="8"/>
    <x v="0"/>
    <n v="6"/>
  </r>
  <r>
    <n v="2727"/>
    <d v="2025-02-10T00:00:00"/>
    <x v="1"/>
    <s v="M011"/>
    <x v="4"/>
    <n v="27.5"/>
    <x v="0"/>
    <n v="2"/>
    <x v="2"/>
    <n v="2"/>
    <x v="1"/>
    <n v="0"/>
    <x v="5"/>
    <x v="2"/>
    <n v="5.5"/>
  </r>
  <r>
    <n v="2728"/>
    <d v="2025-02-03T00:00:00"/>
    <x v="0"/>
    <s v="M022"/>
    <x v="4"/>
    <n v="22.5"/>
    <x v="0"/>
    <n v="12"/>
    <x v="2"/>
    <n v="2"/>
    <x v="1"/>
    <n v="0"/>
    <x v="12"/>
    <x v="7"/>
    <n v="4.5"/>
  </r>
  <r>
    <n v="2729"/>
    <d v="2025-03-05T00:00:00"/>
    <x v="2"/>
    <s v="M006"/>
    <x v="3"/>
    <n v="22.5"/>
    <x v="1"/>
    <n v="8"/>
    <x v="0"/>
    <n v="3"/>
    <x v="3"/>
    <n v="2"/>
    <x v="15"/>
    <x v="3"/>
    <n v="7.5"/>
  </r>
  <r>
    <n v="2730"/>
    <d v="2025-03-02T00:00:00"/>
    <x v="6"/>
    <s v="M023"/>
    <x v="1"/>
    <n v="22"/>
    <x v="2"/>
    <n v="27"/>
    <x v="0"/>
    <n v="3"/>
    <x v="0"/>
    <n v="6"/>
    <x v="19"/>
    <x v="7"/>
    <n v="5.5"/>
  </r>
  <r>
    <n v="2731"/>
    <d v="2025-02-15T00:00:00"/>
    <x v="11"/>
    <s v="M001"/>
    <x v="4"/>
    <n v="27.5"/>
    <x v="0"/>
    <n v="17"/>
    <x v="2"/>
    <n v="2"/>
    <x v="4"/>
    <n v="5"/>
    <x v="1"/>
    <x v="1"/>
    <n v="5.5"/>
  </r>
  <r>
    <n v="2732"/>
    <d v="2025-01-06T00:00:00"/>
    <x v="0"/>
    <s v="M024"/>
    <x v="2"/>
    <n v="7.5"/>
    <x v="0"/>
    <n v="21"/>
    <x v="1"/>
    <n v="1"/>
    <x v="1"/>
    <n v="0"/>
    <x v="6"/>
    <x v="5"/>
    <n v="7.5"/>
  </r>
  <r>
    <n v="2733"/>
    <d v="2025-01-23T00:00:00"/>
    <x v="0"/>
    <s v="M019"/>
    <x v="2"/>
    <n v="6"/>
    <x v="0"/>
    <n v="77"/>
    <x v="1"/>
    <n v="1"/>
    <x v="2"/>
    <n v="3"/>
    <x v="8"/>
    <x v="0"/>
    <n v="6"/>
  </r>
  <r>
    <n v="2734"/>
    <d v="2025-03-15T00:00:00"/>
    <x v="12"/>
    <s v="M005"/>
    <x v="1"/>
    <n v="36"/>
    <x v="3"/>
    <n v="44"/>
    <x v="0"/>
    <n v="3"/>
    <x v="4"/>
    <n v="5"/>
    <x v="16"/>
    <x v="3"/>
    <n v="9"/>
  </r>
  <r>
    <n v="2735"/>
    <d v="2025-03-09T00:00:00"/>
    <x v="0"/>
    <s v="M021"/>
    <x v="1"/>
    <n v="24"/>
    <x v="0"/>
    <n v="11"/>
    <x v="0"/>
    <n v="3"/>
    <x v="0"/>
    <n v="6"/>
    <x v="0"/>
    <x v="0"/>
    <n v="6"/>
  </r>
  <r>
    <n v="2736"/>
    <d v="2025-01-06T00:00:00"/>
    <x v="2"/>
    <s v="M010"/>
    <x v="3"/>
    <n v="13.5"/>
    <x v="1"/>
    <n v="47"/>
    <x v="1"/>
    <n v="1"/>
    <x v="1"/>
    <n v="0"/>
    <x v="2"/>
    <x v="2"/>
    <n v="4.5"/>
  </r>
  <r>
    <n v="2737"/>
    <d v="2025-01-27T00:00:00"/>
    <x v="5"/>
    <s v="M017"/>
    <x v="0"/>
    <n v="17"/>
    <x v="1"/>
    <n v="8"/>
    <x v="1"/>
    <n v="1"/>
    <x v="1"/>
    <n v="0"/>
    <x v="23"/>
    <x v="8"/>
    <n v="8.5"/>
  </r>
  <r>
    <n v="2738"/>
    <d v="2025-02-21T00:00:00"/>
    <x v="12"/>
    <s v="M012"/>
    <x v="4"/>
    <n v="17.5"/>
    <x v="3"/>
    <n v="97"/>
    <x v="2"/>
    <n v="2"/>
    <x v="5"/>
    <n v="4"/>
    <x v="7"/>
    <x v="2"/>
    <n v="3.5"/>
  </r>
  <r>
    <n v="2739"/>
    <d v="2025-03-20T00:00:00"/>
    <x v="5"/>
    <s v="M017"/>
    <x v="4"/>
    <n v="42.5"/>
    <x v="1"/>
    <n v="94"/>
    <x v="0"/>
    <n v="3"/>
    <x v="2"/>
    <n v="3"/>
    <x v="23"/>
    <x v="8"/>
    <n v="8.5"/>
  </r>
  <r>
    <n v="2740"/>
    <d v="2025-01-14T00:00:00"/>
    <x v="8"/>
    <s v="M007"/>
    <x v="0"/>
    <n v="14"/>
    <x v="1"/>
    <n v="22"/>
    <x v="1"/>
    <n v="1"/>
    <x v="6"/>
    <n v="1"/>
    <x v="22"/>
    <x v="4"/>
    <n v="7"/>
  </r>
  <r>
    <n v="2741"/>
    <d v="2025-01-29T00:00:00"/>
    <x v="12"/>
    <s v="M011"/>
    <x v="3"/>
    <n v="16.5"/>
    <x v="3"/>
    <n v="51"/>
    <x v="1"/>
    <n v="1"/>
    <x v="3"/>
    <n v="2"/>
    <x v="5"/>
    <x v="2"/>
    <n v="5.5"/>
  </r>
  <r>
    <n v="2742"/>
    <d v="2025-03-20T00:00:00"/>
    <x v="6"/>
    <s v="M003"/>
    <x v="1"/>
    <n v="16"/>
    <x v="2"/>
    <n v="45"/>
    <x v="0"/>
    <n v="3"/>
    <x v="2"/>
    <n v="3"/>
    <x v="21"/>
    <x v="1"/>
    <n v="4"/>
  </r>
  <r>
    <n v="2743"/>
    <d v="2025-02-03T00:00:00"/>
    <x v="7"/>
    <s v="M004"/>
    <x v="4"/>
    <n v="42.5"/>
    <x v="1"/>
    <n v="53"/>
    <x v="2"/>
    <n v="2"/>
    <x v="1"/>
    <n v="0"/>
    <x v="3"/>
    <x v="3"/>
    <n v="8.5"/>
  </r>
  <r>
    <n v="2744"/>
    <d v="2025-01-30T00:00:00"/>
    <x v="10"/>
    <s v="M009"/>
    <x v="2"/>
    <n v="7.5"/>
    <x v="3"/>
    <n v="96"/>
    <x v="1"/>
    <n v="1"/>
    <x v="2"/>
    <n v="3"/>
    <x v="11"/>
    <x v="4"/>
    <n v="7.5"/>
  </r>
  <r>
    <n v="2745"/>
    <d v="2025-03-31T00:00:00"/>
    <x v="9"/>
    <s v="M017"/>
    <x v="4"/>
    <n v="42.5"/>
    <x v="0"/>
    <n v="59"/>
    <x v="0"/>
    <n v="3"/>
    <x v="1"/>
    <n v="0"/>
    <x v="23"/>
    <x v="8"/>
    <n v="8.5"/>
  </r>
  <r>
    <n v="2746"/>
    <d v="2025-03-09T00:00:00"/>
    <x v="12"/>
    <s v="M003"/>
    <x v="4"/>
    <n v="20"/>
    <x v="3"/>
    <n v="45"/>
    <x v="0"/>
    <n v="3"/>
    <x v="0"/>
    <n v="6"/>
    <x v="21"/>
    <x v="1"/>
    <n v="4"/>
  </r>
  <r>
    <n v="2747"/>
    <d v="2025-01-08T00:00:00"/>
    <x v="8"/>
    <s v="M021"/>
    <x v="0"/>
    <n v="12"/>
    <x v="1"/>
    <n v="23"/>
    <x v="1"/>
    <n v="1"/>
    <x v="3"/>
    <n v="2"/>
    <x v="0"/>
    <x v="0"/>
    <n v="6"/>
  </r>
  <r>
    <n v="2748"/>
    <d v="2025-02-26T00:00:00"/>
    <x v="7"/>
    <s v="M007"/>
    <x v="1"/>
    <n v="28"/>
    <x v="1"/>
    <n v="82"/>
    <x v="2"/>
    <n v="2"/>
    <x v="3"/>
    <n v="2"/>
    <x v="22"/>
    <x v="4"/>
    <n v="7"/>
  </r>
  <r>
    <n v="2749"/>
    <d v="2025-03-04T00:00:00"/>
    <x v="1"/>
    <s v="M004"/>
    <x v="4"/>
    <n v="42.5"/>
    <x v="0"/>
    <n v="73"/>
    <x v="0"/>
    <n v="3"/>
    <x v="6"/>
    <n v="1"/>
    <x v="3"/>
    <x v="3"/>
    <n v="8.5"/>
  </r>
  <r>
    <n v="2750"/>
    <d v="2025-02-22T00:00:00"/>
    <x v="6"/>
    <s v="M008"/>
    <x v="0"/>
    <n v="16"/>
    <x v="2"/>
    <n v="99"/>
    <x v="2"/>
    <n v="2"/>
    <x v="4"/>
    <n v="5"/>
    <x v="4"/>
    <x v="4"/>
    <n v="8"/>
  </r>
  <r>
    <n v="2751"/>
    <d v="2025-01-08T00:00:00"/>
    <x v="12"/>
    <s v="M015"/>
    <x v="0"/>
    <n v="8"/>
    <x v="3"/>
    <n v="95"/>
    <x v="1"/>
    <n v="1"/>
    <x v="3"/>
    <n v="2"/>
    <x v="24"/>
    <x v="9"/>
    <n v="4"/>
  </r>
  <r>
    <n v="2752"/>
    <d v="2025-01-31T00:00:00"/>
    <x v="3"/>
    <s v="M010"/>
    <x v="1"/>
    <n v="18"/>
    <x v="2"/>
    <n v="16"/>
    <x v="1"/>
    <n v="1"/>
    <x v="5"/>
    <n v="4"/>
    <x v="2"/>
    <x v="2"/>
    <n v="4.5"/>
  </r>
  <r>
    <n v="2753"/>
    <d v="2025-03-09T00:00:00"/>
    <x v="12"/>
    <s v="M009"/>
    <x v="2"/>
    <n v="7.5"/>
    <x v="3"/>
    <n v="40"/>
    <x v="0"/>
    <n v="3"/>
    <x v="0"/>
    <n v="6"/>
    <x v="11"/>
    <x v="4"/>
    <n v="7.5"/>
  </r>
  <r>
    <n v="2754"/>
    <d v="2025-02-12T00:00:00"/>
    <x v="8"/>
    <s v="M007"/>
    <x v="1"/>
    <n v="28"/>
    <x v="1"/>
    <n v="14"/>
    <x v="2"/>
    <n v="2"/>
    <x v="3"/>
    <n v="2"/>
    <x v="22"/>
    <x v="4"/>
    <n v="7"/>
  </r>
  <r>
    <n v="2755"/>
    <d v="2025-03-04T00:00:00"/>
    <x v="13"/>
    <s v="M001"/>
    <x v="2"/>
    <n v="5.5"/>
    <x v="2"/>
    <n v="81"/>
    <x v="0"/>
    <n v="3"/>
    <x v="6"/>
    <n v="1"/>
    <x v="1"/>
    <x v="1"/>
    <n v="5.5"/>
  </r>
  <r>
    <n v="2756"/>
    <d v="2025-01-14T00:00:00"/>
    <x v="2"/>
    <s v="M001"/>
    <x v="1"/>
    <n v="22"/>
    <x v="1"/>
    <n v="61"/>
    <x v="1"/>
    <n v="1"/>
    <x v="6"/>
    <n v="1"/>
    <x v="1"/>
    <x v="1"/>
    <n v="5.5"/>
  </r>
  <r>
    <n v="2757"/>
    <d v="2025-01-30T00:00:00"/>
    <x v="7"/>
    <s v="M006"/>
    <x v="1"/>
    <n v="30"/>
    <x v="1"/>
    <n v="92"/>
    <x v="1"/>
    <n v="1"/>
    <x v="2"/>
    <n v="3"/>
    <x v="15"/>
    <x v="3"/>
    <n v="7.5"/>
  </r>
  <r>
    <n v="2758"/>
    <d v="2025-01-03T00:00:00"/>
    <x v="1"/>
    <s v="M018"/>
    <x v="0"/>
    <n v="15"/>
    <x v="0"/>
    <n v="28"/>
    <x v="1"/>
    <n v="1"/>
    <x v="5"/>
    <n v="4"/>
    <x v="13"/>
    <x v="8"/>
    <n v="7.5"/>
  </r>
  <r>
    <n v="2759"/>
    <d v="2025-03-03T00:00:00"/>
    <x v="2"/>
    <s v="M006"/>
    <x v="0"/>
    <n v="15"/>
    <x v="1"/>
    <n v="33"/>
    <x v="0"/>
    <n v="3"/>
    <x v="1"/>
    <n v="0"/>
    <x v="15"/>
    <x v="3"/>
    <n v="7.5"/>
  </r>
  <r>
    <n v="2760"/>
    <d v="2025-03-20T00:00:00"/>
    <x v="4"/>
    <s v="M008"/>
    <x v="0"/>
    <n v="16"/>
    <x v="1"/>
    <n v="98"/>
    <x v="0"/>
    <n v="3"/>
    <x v="2"/>
    <n v="3"/>
    <x v="4"/>
    <x v="4"/>
    <n v="8"/>
  </r>
  <r>
    <n v="2761"/>
    <d v="2025-01-18T00:00:00"/>
    <x v="12"/>
    <s v="M006"/>
    <x v="0"/>
    <n v="15"/>
    <x v="3"/>
    <n v="98"/>
    <x v="1"/>
    <n v="1"/>
    <x v="4"/>
    <n v="5"/>
    <x v="15"/>
    <x v="3"/>
    <n v="7.5"/>
  </r>
  <r>
    <n v="2762"/>
    <d v="2025-02-14T00:00:00"/>
    <x v="8"/>
    <s v="M015"/>
    <x v="4"/>
    <n v="20"/>
    <x v="1"/>
    <n v="74"/>
    <x v="2"/>
    <n v="2"/>
    <x v="5"/>
    <n v="4"/>
    <x v="24"/>
    <x v="9"/>
    <n v="4"/>
  </r>
  <r>
    <n v="2763"/>
    <d v="2025-02-05T00:00:00"/>
    <x v="4"/>
    <s v="M018"/>
    <x v="2"/>
    <n v="7.5"/>
    <x v="1"/>
    <n v="55"/>
    <x v="2"/>
    <n v="2"/>
    <x v="3"/>
    <n v="2"/>
    <x v="13"/>
    <x v="8"/>
    <n v="7.5"/>
  </r>
  <r>
    <n v="2764"/>
    <d v="2025-01-07T00:00:00"/>
    <x v="0"/>
    <s v="M002"/>
    <x v="2"/>
    <n v="6"/>
    <x v="0"/>
    <n v="9"/>
    <x v="1"/>
    <n v="1"/>
    <x v="6"/>
    <n v="1"/>
    <x v="20"/>
    <x v="1"/>
    <n v="6"/>
  </r>
  <r>
    <n v="2765"/>
    <d v="2025-02-17T00:00:00"/>
    <x v="0"/>
    <s v="M015"/>
    <x v="0"/>
    <n v="8"/>
    <x v="0"/>
    <n v="82"/>
    <x v="2"/>
    <n v="2"/>
    <x v="1"/>
    <n v="0"/>
    <x v="24"/>
    <x v="9"/>
    <n v="4"/>
  </r>
  <r>
    <n v="2766"/>
    <d v="2025-02-08T00:00:00"/>
    <x v="2"/>
    <s v="M018"/>
    <x v="2"/>
    <n v="7.5"/>
    <x v="1"/>
    <n v="32"/>
    <x v="2"/>
    <n v="2"/>
    <x v="4"/>
    <n v="5"/>
    <x v="13"/>
    <x v="8"/>
    <n v="7.5"/>
  </r>
  <r>
    <n v="2767"/>
    <d v="2025-03-31T00:00:00"/>
    <x v="12"/>
    <s v="M011"/>
    <x v="2"/>
    <n v="5.5"/>
    <x v="3"/>
    <n v="31"/>
    <x v="0"/>
    <n v="3"/>
    <x v="1"/>
    <n v="0"/>
    <x v="5"/>
    <x v="2"/>
    <n v="5.5"/>
  </r>
  <r>
    <n v="2768"/>
    <d v="2025-03-31T00:00:00"/>
    <x v="12"/>
    <s v="M014"/>
    <x v="4"/>
    <n v="50"/>
    <x v="3"/>
    <n v="80"/>
    <x v="0"/>
    <n v="3"/>
    <x v="1"/>
    <n v="0"/>
    <x v="17"/>
    <x v="6"/>
    <n v="10"/>
  </r>
  <r>
    <n v="2769"/>
    <d v="2025-03-26T00:00:00"/>
    <x v="3"/>
    <s v="M023"/>
    <x v="4"/>
    <n v="27.5"/>
    <x v="2"/>
    <n v="25"/>
    <x v="0"/>
    <n v="3"/>
    <x v="3"/>
    <n v="2"/>
    <x v="19"/>
    <x v="7"/>
    <n v="5.5"/>
  </r>
  <r>
    <n v="2770"/>
    <d v="2025-03-28T00:00:00"/>
    <x v="5"/>
    <s v="M018"/>
    <x v="4"/>
    <n v="37.5"/>
    <x v="1"/>
    <n v="40"/>
    <x v="0"/>
    <n v="3"/>
    <x v="5"/>
    <n v="4"/>
    <x v="13"/>
    <x v="8"/>
    <n v="7.5"/>
  </r>
  <r>
    <n v="2771"/>
    <d v="2025-03-13T00:00:00"/>
    <x v="6"/>
    <s v="M021"/>
    <x v="3"/>
    <n v="18"/>
    <x v="2"/>
    <n v="93"/>
    <x v="0"/>
    <n v="3"/>
    <x v="2"/>
    <n v="3"/>
    <x v="0"/>
    <x v="0"/>
    <n v="6"/>
  </r>
  <r>
    <n v="2772"/>
    <d v="2025-01-14T00:00:00"/>
    <x v="13"/>
    <s v="M018"/>
    <x v="2"/>
    <n v="7.5"/>
    <x v="2"/>
    <n v="27"/>
    <x v="1"/>
    <n v="1"/>
    <x v="6"/>
    <n v="1"/>
    <x v="13"/>
    <x v="8"/>
    <n v="7.5"/>
  </r>
  <r>
    <n v="2773"/>
    <d v="2025-03-15T00:00:00"/>
    <x v="4"/>
    <s v="M022"/>
    <x v="3"/>
    <n v="13.5"/>
    <x v="1"/>
    <n v="79"/>
    <x v="0"/>
    <n v="3"/>
    <x v="4"/>
    <n v="5"/>
    <x v="12"/>
    <x v="7"/>
    <n v="4.5"/>
  </r>
  <r>
    <n v="2774"/>
    <d v="2025-01-29T00:00:00"/>
    <x v="12"/>
    <s v="M014"/>
    <x v="1"/>
    <n v="40"/>
    <x v="3"/>
    <n v="74"/>
    <x v="1"/>
    <n v="1"/>
    <x v="3"/>
    <n v="2"/>
    <x v="17"/>
    <x v="6"/>
    <n v="10"/>
  </r>
  <r>
    <n v="2775"/>
    <d v="2025-02-19T00:00:00"/>
    <x v="7"/>
    <s v="M006"/>
    <x v="2"/>
    <n v="7.5"/>
    <x v="1"/>
    <n v="65"/>
    <x v="2"/>
    <n v="2"/>
    <x v="3"/>
    <n v="2"/>
    <x v="15"/>
    <x v="3"/>
    <n v="7.5"/>
  </r>
  <r>
    <n v="2776"/>
    <d v="2025-02-16T00:00:00"/>
    <x v="5"/>
    <s v="M020"/>
    <x v="1"/>
    <n v="24"/>
    <x v="1"/>
    <n v="32"/>
    <x v="2"/>
    <n v="2"/>
    <x v="0"/>
    <n v="6"/>
    <x v="9"/>
    <x v="0"/>
    <n v="6"/>
  </r>
  <r>
    <n v="2777"/>
    <d v="2025-03-30T00:00:00"/>
    <x v="13"/>
    <s v="M016"/>
    <x v="2"/>
    <n v="5"/>
    <x v="2"/>
    <n v="80"/>
    <x v="0"/>
    <n v="3"/>
    <x v="0"/>
    <n v="6"/>
    <x v="14"/>
    <x v="9"/>
    <n v="5"/>
  </r>
  <r>
    <n v="2778"/>
    <d v="2025-02-23T00:00:00"/>
    <x v="12"/>
    <s v="M025"/>
    <x v="4"/>
    <n v="35"/>
    <x v="3"/>
    <n v="56"/>
    <x v="2"/>
    <n v="2"/>
    <x v="0"/>
    <n v="6"/>
    <x v="18"/>
    <x v="5"/>
    <n v="7"/>
  </r>
  <r>
    <n v="2779"/>
    <d v="2025-01-02T00:00:00"/>
    <x v="4"/>
    <s v="M002"/>
    <x v="0"/>
    <n v="12"/>
    <x v="1"/>
    <n v="33"/>
    <x v="1"/>
    <n v="1"/>
    <x v="2"/>
    <n v="3"/>
    <x v="20"/>
    <x v="1"/>
    <n v="6"/>
  </r>
  <r>
    <n v="2780"/>
    <d v="2025-02-23T00:00:00"/>
    <x v="13"/>
    <s v="M014"/>
    <x v="4"/>
    <n v="50"/>
    <x v="2"/>
    <n v="44"/>
    <x v="2"/>
    <n v="2"/>
    <x v="0"/>
    <n v="6"/>
    <x v="17"/>
    <x v="6"/>
    <n v="10"/>
  </r>
  <r>
    <n v="2781"/>
    <d v="2025-02-08T00:00:00"/>
    <x v="12"/>
    <s v="M019"/>
    <x v="0"/>
    <n v="12"/>
    <x v="3"/>
    <n v="37"/>
    <x v="2"/>
    <n v="2"/>
    <x v="4"/>
    <n v="5"/>
    <x v="8"/>
    <x v="0"/>
    <n v="6"/>
  </r>
  <r>
    <n v="2782"/>
    <d v="2025-03-24T00:00:00"/>
    <x v="11"/>
    <s v="M005"/>
    <x v="3"/>
    <n v="27"/>
    <x v="0"/>
    <n v="64"/>
    <x v="0"/>
    <n v="3"/>
    <x v="1"/>
    <n v="0"/>
    <x v="16"/>
    <x v="3"/>
    <n v="9"/>
  </r>
  <r>
    <n v="2783"/>
    <d v="2025-02-18T00:00:00"/>
    <x v="6"/>
    <s v="M025"/>
    <x v="2"/>
    <n v="7"/>
    <x v="2"/>
    <n v="9"/>
    <x v="2"/>
    <n v="2"/>
    <x v="6"/>
    <n v="1"/>
    <x v="18"/>
    <x v="5"/>
    <n v="7"/>
  </r>
  <r>
    <n v="2784"/>
    <d v="2025-03-16T00:00:00"/>
    <x v="0"/>
    <s v="M007"/>
    <x v="0"/>
    <n v="14"/>
    <x v="0"/>
    <n v="22"/>
    <x v="0"/>
    <n v="3"/>
    <x v="0"/>
    <n v="6"/>
    <x v="22"/>
    <x v="4"/>
    <n v="7"/>
  </r>
  <r>
    <n v="2785"/>
    <d v="2025-01-24T00:00:00"/>
    <x v="10"/>
    <s v="M008"/>
    <x v="2"/>
    <n v="8"/>
    <x v="3"/>
    <n v="28"/>
    <x v="1"/>
    <n v="1"/>
    <x v="5"/>
    <n v="4"/>
    <x v="4"/>
    <x v="4"/>
    <n v="8"/>
  </r>
  <r>
    <n v="2786"/>
    <d v="2025-01-28T00:00:00"/>
    <x v="3"/>
    <s v="M006"/>
    <x v="1"/>
    <n v="30"/>
    <x v="2"/>
    <n v="17"/>
    <x v="1"/>
    <n v="1"/>
    <x v="6"/>
    <n v="1"/>
    <x v="15"/>
    <x v="3"/>
    <n v="7.5"/>
  </r>
  <r>
    <n v="2787"/>
    <d v="2025-03-14T00:00:00"/>
    <x v="13"/>
    <s v="M017"/>
    <x v="3"/>
    <n v="25.5"/>
    <x v="2"/>
    <n v="60"/>
    <x v="0"/>
    <n v="3"/>
    <x v="5"/>
    <n v="4"/>
    <x v="23"/>
    <x v="8"/>
    <n v="8.5"/>
  </r>
  <r>
    <n v="2788"/>
    <d v="2025-02-24T00:00:00"/>
    <x v="0"/>
    <s v="M010"/>
    <x v="1"/>
    <n v="18"/>
    <x v="0"/>
    <n v="20"/>
    <x v="2"/>
    <n v="2"/>
    <x v="1"/>
    <n v="0"/>
    <x v="2"/>
    <x v="2"/>
    <n v="4.5"/>
  </r>
  <r>
    <n v="2789"/>
    <d v="2025-01-13T00:00:00"/>
    <x v="3"/>
    <s v="M003"/>
    <x v="0"/>
    <n v="8"/>
    <x v="2"/>
    <n v="11"/>
    <x v="1"/>
    <n v="1"/>
    <x v="1"/>
    <n v="0"/>
    <x v="21"/>
    <x v="1"/>
    <n v="4"/>
  </r>
  <r>
    <n v="2790"/>
    <d v="2025-03-07T00:00:00"/>
    <x v="7"/>
    <s v="M003"/>
    <x v="4"/>
    <n v="20"/>
    <x v="1"/>
    <n v="73"/>
    <x v="0"/>
    <n v="3"/>
    <x v="5"/>
    <n v="4"/>
    <x v="21"/>
    <x v="1"/>
    <n v="4"/>
  </r>
  <r>
    <n v="2791"/>
    <d v="2025-03-30T00:00:00"/>
    <x v="2"/>
    <s v="M014"/>
    <x v="0"/>
    <n v="20"/>
    <x v="1"/>
    <n v="20"/>
    <x v="0"/>
    <n v="3"/>
    <x v="0"/>
    <n v="6"/>
    <x v="17"/>
    <x v="6"/>
    <n v="10"/>
  </r>
  <r>
    <n v="2792"/>
    <d v="2025-01-10T00:00:00"/>
    <x v="7"/>
    <s v="M015"/>
    <x v="1"/>
    <n v="16"/>
    <x v="1"/>
    <n v="25"/>
    <x v="1"/>
    <n v="1"/>
    <x v="5"/>
    <n v="4"/>
    <x v="24"/>
    <x v="9"/>
    <n v="4"/>
  </r>
  <r>
    <n v="2793"/>
    <d v="2025-02-02T00:00:00"/>
    <x v="6"/>
    <s v="M019"/>
    <x v="4"/>
    <n v="30"/>
    <x v="2"/>
    <n v="45"/>
    <x v="2"/>
    <n v="2"/>
    <x v="0"/>
    <n v="6"/>
    <x v="8"/>
    <x v="0"/>
    <n v="6"/>
  </r>
  <r>
    <n v="2794"/>
    <d v="2025-01-07T00:00:00"/>
    <x v="2"/>
    <s v="M019"/>
    <x v="4"/>
    <n v="30"/>
    <x v="1"/>
    <n v="20"/>
    <x v="1"/>
    <n v="1"/>
    <x v="6"/>
    <n v="1"/>
    <x v="8"/>
    <x v="0"/>
    <n v="6"/>
  </r>
  <r>
    <n v="2795"/>
    <d v="2025-01-28T00:00:00"/>
    <x v="9"/>
    <s v="M024"/>
    <x v="2"/>
    <n v="7.5"/>
    <x v="0"/>
    <n v="81"/>
    <x v="1"/>
    <n v="1"/>
    <x v="6"/>
    <n v="1"/>
    <x v="6"/>
    <x v="5"/>
    <n v="7.5"/>
  </r>
  <r>
    <n v="2796"/>
    <d v="2025-03-24T00:00:00"/>
    <x v="5"/>
    <s v="M023"/>
    <x v="2"/>
    <n v="5.5"/>
    <x v="1"/>
    <n v="22"/>
    <x v="0"/>
    <n v="3"/>
    <x v="1"/>
    <n v="0"/>
    <x v="19"/>
    <x v="7"/>
    <n v="5.5"/>
  </r>
  <r>
    <n v="2797"/>
    <d v="2025-01-18T00:00:00"/>
    <x v="12"/>
    <s v="M010"/>
    <x v="3"/>
    <n v="13.5"/>
    <x v="3"/>
    <n v="52"/>
    <x v="1"/>
    <n v="1"/>
    <x v="4"/>
    <n v="5"/>
    <x v="2"/>
    <x v="2"/>
    <n v="4.5"/>
  </r>
  <r>
    <n v="2798"/>
    <d v="2025-01-29T00:00:00"/>
    <x v="10"/>
    <s v="M022"/>
    <x v="2"/>
    <n v="4.5"/>
    <x v="3"/>
    <n v="98"/>
    <x v="1"/>
    <n v="1"/>
    <x v="3"/>
    <n v="2"/>
    <x v="12"/>
    <x v="7"/>
    <n v="4.5"/>
  </r>
  <r>
    <n v="2799"/>
    <d v="2025-03-07T00:00:00"/>
    <x v="8"/>
    <s v="M008"/>
    <x v="1"/>
    <n v="32"/>
    <x v="1"/>
    <n v="43"/>
    <x v="0"/>
    <n v="3"/>
    <x v="5"/>
    <n v="4"/>
    <x v="4"/>
    <x v="4"/>
    <n v="8"/>
  </r>
  <r>
    <n v="2800"/>
    <d v="2025-02-13T00:00:00"/>
    <x v="6"/>
    <s v="M002"/>
    <x v="4"/>
    <n v="30"/>
    <x v="2"/>
    <n v="74"/>
    <x v="2"/>
    <n v="2"/>
    <x v="2"/>
    <n v="3"/>
    <x v="20"/>
    <x v="1"/>
    <n v="6"/>
  </r>
  <r>
    <n v="2801"/>
    <d v="2025-03-30T00:00:00"/>
    <x v="4"/>
    <s v="M001"/>
    <x v="2"/>
    <n v="5.5"/>
    <x v="1"/>
    <n v="13"/>
    <x v="0"/>
    <n v="3"/>
    <x v="0"/>
    <n v="6"/>
    <x v="1"/>
    <x v="1"/>
    <n v="5.5"/>
  </r>
  <r>
    <n v="2802"/>
    <d v="2025-01-30T00:00:00"/>
    <x v="4"/>
    <s v="M010"/>
    <x v="4"/>
    <n v="22.5"/>
    <x v="1"/>
    <n v="75"/>
    <x v="1"/>
    <n v="1"/>
    <x v="2"/>
    <n v="3"/>
    <x v="2"/>
    <x v="2"/>
    <n v="4.5"/>
  </r>
  <r>
    <n v="2803"/>
    <d v="2025-03-30T00:00:00"/>
    <x v="8"/>
    <s v="M011"/>
    <x v="3"/>
    <n v="16.5"/>
    <x v="1"/>
    <n v="72"/>
    <x v="0"/>
    <n v="3"/>
    <x v="0"/>
    <n v="6"/>
    <x v="5"/>
    <x v="2"/>
    <n v="5.5"/>
  </r>
  <r>
    <n v="2804"/>
    <d v="2025-03-05T00:00:00"/>
    <x v="9"/>
    <s v="M002"/>
    <x v="3"/>
    <n v="18"/>
    <x v="0"/>
    <n v="95"/>
    <x v="0"/>
    <n v="3"/>
    <x v="3"/>
    <n v="2"/>
    <x v="20"/>
    <x v="1"/>
    <n v="6"/>
  </r>
  <r>
    <n v="2805"/>
    <d v="2025-03-20T00:00:00"/>
    <x v="10"/>
    <s v="M016"/>
    <x v="4"/>
    <n v="25"/>
    <x v="3"/>
    <n v="6"/>
    <x v="0"/>
    <n v="3"/>
    <x v="2"/>
    <n v="3"/>
    <x v="14"/>
    <x v="9"/>
    <n v="5"/>
  </r>
  <r>
    <n v="2806"/>
    <d v="2025-01-20T00:00:00"/>
    <x v="9"/>
    <s v="M023"/>
    <x v="4"/>
    <n v="27.5"/>
    <x v="0"/>
    <n v="54"/>
    <x v="1"/>
    <n v="1"/>
    <x v="1"/>
    <n v="0"/>
    <x v="19"/>
    <x v="7"/>
    <n v="5.5"/>
  </r>
  <r>
    <n v="2807"/>
    <d v="2025-02-09T00:00:00"/>
    <x v="4"/>
    <s v="M001"/>
    <x v="0"/>
    <n v="11"/>
    <x v="1"/>
    <n v="16"/>
    <x v="2"/>
    <n v="2"/>
    <x v="0"/>
    <n v="6"/>
    <x v="1"/>
    <x v="1"/>
    <n v="5.5"/>
  </r>
  <r>
    <n v="2808"/>
    <d v="2025-02-20T00:00:00"/>
    <x v="11"/>
    <s v="M003"/>
    <x v="3"/>
    <n v="12"/>
    <x v="0"/>
    <n v="28"/>
    <x v="2"/>
    <n v="2"/>
    <x v="2"/>
    <n v="3"/>
    <x v="21"/>
    <x v="1"/>
    <n v="4"/>
  </r>
  <r>
    <n v="2809"/>
    <d v="2025-02-21T00:00:00"/>
    <x v="9"/>
    <s v="M007"/>
    <x v="1"/>
    <n v="28"/>
    <x v="0"/>
    <n v="63"/>
    <x v="2"/>
    <n v="2"/>
    <x v="5"/>
    <n v="4"/>
    <x v="22"/>
    <x v="4"/>
    <n v="7"/>
  </r>
  <r>
    <n v="2810"/>
    <d v="2025-01-13T00:00:00"/>
    <x v="3"/>
    <s v="M008"/>
    <x v="1"/>
    <n v="32"/>
    <x v="2"/>
    <n v="32"/>
    <x v="1"/>
    <n v="1"/>
    <x v="1"/>
    <n v="0"/>
    <x v="4"/>
    <x v="4"/>
    <n v="8"/>
  </r>
  <r>
    <n v="2811"/>
    <d v="2025-03-24T00:00:00"/>
    <x v="1"/>
    <s v="M010"/>
    <x v="2"/>
    <n v="4.5"/>
    <x v="0"/>
    <n v="2"/>
    <x v="0"/>
    <n v="3"/>
    <x v="1"/>
    <n v="0"/>
    <x v="2"/>
    <x v="2"/>
    <n v="4.5"/>
  </r>
  <r>
    <n v="2812"/>
    <d v="2025-01-05T00:00:00"/>
    <x v="3"/>
    <s v="M014"/>
    <x v="0"/>
    <n v="20"/>
    <x v="2"/>
    <n v="17"/>
    <x v="1"/>
    <n v="1"/>
    <x v="0"/>
    <n v="6"/>
    <x v="17"/>
    <x v="6"/>
    <n v="10"/>
  </r>
  <r>
    <n v="2813"/>
    <d v="2025-01-20T00:00:00"/>
    <x v="0"/>
    <s v="M002"/>
    <x v="4"/>
    <n v="30"/>
    <x v="0"/>
    <n v="58"/>
    <x v="1"/>
    <n v="1"/>
    <x v="1"/>
    <n v="0"/>
    <x v="20"/>
    <x v="1"/>
    <n v="6"/>
  </r>
  <r>
    <n v="2814"/>
    <d v="2025-02-16T00:00:00"/>
    <x v="1"/>
    <s v="M018"/>
    <x v="4"/>
    <n v="37.5"/>
    <x v="0"/>
    <n v="8"/>
    <x v="2"/>
    <n v="2"/>
    <x v="0"/>
    <n v="6"/>
    <x v="13"/>
    <x v="8"/>
    <n v="7.5"/>
  </r>
  <r>
    <n v="2815"/>
    <d v="2025-01-11T00:00:00"/>
    <x v="3"/>
    <s v="M012"/>
    <x v="0"/>
    <n v="7"/>
    <x v="2"/>
    <n v="36"/>
    <x v="1"/>
    <n v="1"/>
    <x v="4"/>
    <n v="5"/>
    <x v="7"/>
    <x v="2"/>
    <n v="3.5"/>
  </r>
  <r>
    <n v="2816"/>
    <d v="2025-02-20T00:00:00"/>
    <x v="10"/>
    <s v="M022"/>
    <x v="0"/>
    <n v="9"/>
    <x v="3"/>
    <n v="92"/>
    <x v="2"/>
    <n v="2"/>
    <x v="2"/>
    <n v="3"/>
    <x v="12"/>
    <x v="7"/>
    <n v="4.5"/>
  </r>
  <r>
    <n v="2817"/>
    <d v="2025-03-25T00:00:00"/>
    <x v="8"/>
    <s v="M006"/>
    <x v="3"/>
    <n v="22.5"/>
    <x v="1"/>
    <n v="19"/>
    <x v="0"/>
    <n v="3"/>
    <x v="6"/>
    <n v="1"/>
    <x v="15"/>
    <x v="3"/>
    <n v="7.5"/>
  </r>
  <r>
    <n v="2818"/>
    <d v="2025-02-23T00:00:00"/>
    <x v="7"/>
    <s v="M008"/>
    <x v="0"/>
    <n v="16"/>
    <x v="1"/>
    <n v="86"/>
    <x v="2"/>
    <n v="2"/>
    <x v="0"/>
    <n v="6"/>
    <x v="4"/>
    <x v="4"/>
    <n v="8"/>
  </r>
  <r>
    <n v="2819"/>
    <d v="2025-03-12T00:00:00"/>
    <x v="10"/>
    <s v="M023"/>
    <x v="1"/>
    <n v="22"/>
    <x v="3"/>
    <n v="63"/>
    <x v="0"/>
    <n v="3"/>
    <x v="3"/>
    <n v="2"/>
    <x v="19"/>
    <x v="7"/>
    <n v="5.5"/>
  </r>
  <r>
    <n v="2820"/>
    <d v="2025-03-14T00:00:00"/>
    <x v="12"/>
    <s v="M016"/>
    <x v="4"/>
    <n v="25"/>
    <x v="3"/>
    <n v="58"/>
    <x v="0"/>
    <n v="3"/>
    <x v="5"/>
    <n v="4"/>
    <x v="14"/>
    <x v="9"/>
    <n v="5"/>
  </r>
  <r>
    <n v="2821"/>
    <d v="2025-03-26T00:00:00"/>
    <x v="10"/>
    <s v="M002"/>
    <x v="2"/>
    <n v="6"/>
    <x v="3"/>
    <n v="25"/>
    <x v="0"/>
    <n v="3"/>
    <x v="3"/>
    <n v="2"/>
    <x v="20"/>
    <x v="1"/>
    <n v="6"/>
  </r>
  <r>
    <n v="2822"/>
    <d v="2025-02-12T00:00:00"/>
    <x v="13"/>
    <s v="M006"/>
    <x v="1"/>
    <n v="30"/>
    <x v="2"/>
    <n v="18"/>
    <x v="2"/>
    <n v="2"/>
    <x v="3"/>
    <n v="2"/>
    <x v="15"/>
    <x v="3"/>
    <n v="7.5"/>
  </r>
  <r>
    <n v="2823"/>
    <d v="2025-01-26T00:00:00"/>
    <x v="12"/>
    <s v="M014"/>
    <x v="4"/>
    <n v="50"/>
    <x v="3"/>
    <n v="34"/>
    <x v="1"/>
    <n v="1"/>
    <x v="0"/>
    <n v="6"/>
    <x v="17"/>
    <x v="6"/>
    <n v="10"/>
  </r>
  <r>
    <n v="2824"/>
    <d v="2025-01-16T00:00:00"/>
    <x v="5"/>
    <s v="M012"/>
    <x v="0"/>
    <n v="7"/>
    <x v="1"/>
    <n v="1"/>
    <x v="1"/>
    <n v="1"/>
    <x v="2"/>
    <n v="3"/>
    <x v="7"/>
    <x v="2"/>
    <n v="3.5"/>
  </r>
  <r>
    <n v="2825"/>
    <d v="2025-03-21T00:00:00"/>
    <x v="9"/>
    <s v="M005"/>
    <x v="1"/>
    <n v="36"/>
    <x v="0"/>
    <n v="50"/>
    <x v="0"/>
    <n v="3"/>
    <x v="5"/>
    <n v="4"/>
    <x v="16"/>
    <x v="3"/>
    <n v="9"/>
  </r>
  <r>
    <n v="2826"/>
    <d v="2025-02-01T00:00:00"/>
    <x v="12"/>
    <s v="M021"/>
    <x v="1"/>
    <n v="24"/>
    <x v="3"/>
    <n v="71"/>
    <x v="2"/>
    <n v="2"/>
    <x v="4"/>
    <n v="5"/>
    <x v="0"/>
    <x v="0"/>
    <n v="6"/>
  </r>
  <r>
    <n v="2827"/>
    <d v="2025-01-31T00:00:00"/>
    <x v="0"/>
    <s v="M011"/>
    <x v="4"/>
    <n v="27.5"/>
    <x v="0"/>
    <n v="6"/>
    <x v="1"/>
    <n v="1"/>
    <x v="5"/>
    <n v="4"/>
    <x v="5"/>
    <x v="2"/>
    <n v="5.5"/>
  </r>
  <r>
    <n v="2828"/>
    <d v="2025-03-01T00:00:00"/>
    <x v="1"/>
    <s v="M022"/>
    <x v="2"/>
    <n v="4.5"/>
    <x v="0"/>
    <n v="54"/>
    <x v="0"/>
    <n v="3"/>
    <x v="4"/>
    <n v="5"/>
    <x v="12"/>
    <x v="7"/>
    <n v="4.5"/>
  </r>
  <r>
    <n v="2829"/>
    <d v="2025-01-23T00:00:00"/>
    <x v="3"/>
    <s v="M025"/>
    <x v="4"/>
    <n v="35"/>
    <x v="2"/>
    <n v="16"/>
    <x v="1"/>
    <n v="1"/>
    <x v="2"/>
    <n v="3"/>
    <x v="18"/>
    <x v="5"/>
    <n v="7"/>
  </r>
  <r>
    <n v="2830"/>
    <d v="2025-03-10T00:00:00"/>
    <x v="12"/>
    <s v="M023"/>
    <x v="4"/>
    <n v="27.5"/>
    <x v="3"/>
    <n v="74"/>
    <x v="0"/>
    <n v="3"/>
    <x v="1"/>
    <n v="0"/>
    <x v="19"/>
    <x v="7"/>
    <n v="5.5"/>
  </r>
  <r>
    <n v="2831"/>
    <d v="2025-01-21T00:00:00"/>
    <x v="3"/>
    <s v="M016"/>
    <x v="4"/>
    <n v="25"/>
    <x v="2"/>
    <n v="10"/>
    <x v="1"/>
    <n v="1"/>
    <x v="6"/>
    <n v="1"/>
    <x v="14"/>
    <x v="9"/>
    <n v="5"/>
  </r>
  <r>
    <n v="2832"/>
    <d v="2025-03-28T00:00:00"/>
    <x v="4"/>
    <s v="M002"/>
    <x v="1"/>
    <n v="24"/>
    <x v="1"/>
    <n v="39"/>
    <x v="0"/>
    <n v="3"/>
    <x v="5"/>
    <n v="4"/>
    <x v="20"/>
    <x v="1"/>
    <n v="6"/>
  </r>
  <r>
    <n v="2833"/>
    <d v="2025-01-29T00:00:00"/>
    <x v="4"/>
    <s v="M007"/>
    <x v="2"/>
    <n v="7"/>
    <x v="1"/>
    <n v="61"/>
    <x v="1"/>
    <n v="1"/>
    <x v="3"/>
    <n v="2"/>
    <x v="22"/>
    <x v="4"/>
    <n v="7"/>
  </r>
  <r>
    <n v="2834"/>
    <d v="2025-03-24T00:00:00"/>
    <x v="9"/>
    <s v="M012"/>
    <x v="1"/>
    <n v="14"/>
    <x v="0"/>
    <n v="23"/>
    <x v="0"/>
    <n v="3"/>
    <x v="1"/>
    <n v="0"/>
    <x v="7"/>
    <x v="2"/>
    <n v="3.5"/>
  </r>
  <r>
    <n v="2835"/>
    <d v="2025-01-15T00:00:00"/>
    <x v="12"/>
    <s v="M011"/>
    <x v="1"/>
    <n v="22"/>
    <x v="3"/>
    <n v="31"/>
    <x v="1"/>
    <n v="1"/>
    <x v="3"/>
    <n v="2"/>
    <x v="5"/>
    <x v="2"/>
    <n v="5.5"/>
  </r>
  <r>
    <n v="2836"/>
    <d v="2025-02-02T00:00:00"/>
    <x v="7"/>
    <s v="M013"/>
    <x v="1"/>
    <n v="38"/>
    <x v="1"/>
    <n v="61"/>
    <x v="2"/>
    <n v="2"/>
    <x v="0"/>
    <n v="6"/>
    <x v="10"/>
    <x v="6"/>
    <n v="9.5"/>
  </r>
  <r>
    <n v="2837"/>
    <d v="2025-01-31T00:00:00"/>
    <x v="2"/>
    <s v="M001"/>
    <x v="3"/>
    <n v="16.5"/>
    <x v="1"/>
    <n v="58"/>
    <x v="1"/>
    <n v="1"/>
    <x v="5"/>
    <n v="4"/>
    <x v="1"/>
    <x v="1"/>
    <n v="5.5"/>
  </r>
  <r>
    <n v="2838"/>
    <d v="2025-03-03T00:00:00"/>
    <x v="1"/>
    <s v="M023"/>
    <x v="2"/>
    <n v="5.5"/>
    <x v="0"/>
    <n v="33"/>
    <x v="0"/>
    <n v="3"/>
    <x v="1"/>
    <n v="0"/>
    <x v="19"/>
    <x v="7"/>
    <n v="5.5"/>
  </r>
  <r>
    <n v="2839"/>
    <d v="2025-03-06T00:00:00"/>
    <x v="11"/>
    <s v="M025"/>
    <x v="3"/>
    <n v="21"/>
    <x v="0"/>
    <n v="97"/>
    <x v="0"/>
    <n v="3"/>
    <x v="2"/>
    <n v="3"/>
    <x v="18"/>
    <x v="5"/>
    <n v="7"/>
  </r>
  <r>
    <n v="2840"/>
    <d v="2025-03-29T00:00:00"/>
    <x v="6"/>
    <s v="M022"/>
    <x v="0"/>
    <n v="9"/>
    <x v="2"/>
    <n v="60"/>
    <x v="0"/>
    <n v="3"/>
    <x v="4"/>
    <n v="5"/>
    <x v="12"/>
    <x v="7"/>
    <n v="4.5"/>
  </r>
  <r>
    <n v="2841"/>
    <d v="2025-01-05T00:00:00"/>
    <x v="6"/>
    <s v="M011"/>
    <x v="2"/>
    <n v="5.5"/>
    <x v="2"/>
    <n v="14"/>
    <x v="1"/>
    <n v="1"/>
    <x v="0"/>
    <n v="6"/>
    <x v="5"/>
    <x v="2"/>
    <n v="5.5"/>
  </r>
  <r>
    <n v="2842"/>
    <d v="2025-03-20T00:00:00"/>
    <x v="4"/>
    <s v="M019"/>
    <x v="2"/>
    <n v="6"/>
    <x v="1"/>
    <n v="16"/>
    <x v="0"/>
    <n v="3"/>
    <x v="2"/>
    <n v="3"/>
    <x v="8"/>
    <x v="0"/>
    <n v="6"/>
  </r>
  <r>
    <n v="2843"/>
    <d v="2025-01-12T00:00:00"/>
    <x v="11"/>
    <s v="M024"/>
    <x v="3"/>
    <n v="22.5"/>
    <x v="0"/>
    <n v="69"/>
    <x v="1"/>
    <n v="1"/>
    <x v="0"/>
    <n v="6"/>
    <x v="6"/>
    <x v="5"/>
    <n v="7.5"/>
  </r>
  <r>
    <n v="2844"/>
    <d v="2025-02-02T00:00:00"/>
    <x v="0"/>
    <s v="M003"/>
    <x v="1"/>
    <n v="16"/>
    <x v="0"/>
    <n v="80"/>
    <x v="2"/>
    <n v="2"/>
    <x v="0"/>
    <n v="6"/>
    <x v="21"/>
    <x v="1"/>
    <n v="4"/>
  </r>
  <r>
    <n v="2845"/>
    <d v="2025-03-05T00:00:00"/>
    <x v="1"/>
    <s v="M011"/>
    <x v="3"/>
    <n v="16.5"/>
    <x v="0"/>
    <n v="89"/>
    <x v="0"/>
    <n v="3"/>
    <x v="3"/>
    <n v="2"/>
    <x v="5"/>
    <x v="2"/>
    <n v="5.5"/>
  </r>
  <r>
    <n v="2846"/>
    <d v="2025-02-11T00:00:00"/>
    <x v="0"/>
    <s v="M014"/>
    <x v="3"/>
    <n v="30"/>
    <x v="0"/>
    <n v="31"/>
    <x v="2"/>
    <n v="2"/>
    <x v="6"/>
    <n v="1"/>
    <x v="17"/>
    <x v="6"/>
    <n v="10"/>
  </r>
  <r>
    <n v="2847"/>
    <d v="2025-01-04T00:00:00"/>
    <x v="9"/>
    <s v="M020"/>
    <x v="3"/>
    <n v="18"/>
    <x v="0"/>
    <n v="16"/>
    <x v="1"/>
    <n v="1"/>
    <x v="4"/>
    <n v="5"/>
    <x v="9"/>
    <x v="0"/>
    <n v="6"/>
  </r>
  <r>
    <n v="2848"/>
    <d v="2025-01-11T00:00:00"/>
    <x v="10"/>
    <s v="M006"/>
    <x v="0"/>
    <n v="15"/>
    <x v="3"/>
    <n v="69"/>
    <x v="1"/>
    <n v="1"/>
    <x v="4"/>
    <n v="5"/>
    <x v="15"/>
    <x v="3"/>
    <n v="7.5"/>
  </r>
  <r>
    <n v="2849"/>
    <d v="2025-01-13T00:00:00"/>
    <x v="1"/>
    <s v="M009"/>
    <x v="3"/>
    <n v="22.5"/>
    <x v="0"/>
    <n v="8"/>
    <x v="1"/>
    <n v="1"/>
    <x v="1"/>
    <n v="0"/>
    <x v="11"/>
    <x v="4"/>
    <n v="7.5"/>
  </r>
  <r>
    <n v="2850"/>
    <d v="2025-03-18T00:00:00"/>
    <x v="9"/>
    <s v="M003"/>
    <x v="0"/>
    <n v="8"/>
    <x v="0"/>
    <n v="69"/>
    <x v="0"/>
    <n v="3"/>
    <x v="6"/>
    <n v="1"/>
    <x v="21"/>
    <x v="1"/>
    <n v="4"/>
  </r>
  <r>
    <n v="2851"/>
    <d v="2025-02-11T00:00:00"/>
    <x v="7"/>
    <s v="M012"/>
    <x v="3"/>
    <n v="10.5"/>
    <x v="1"/>
    <n v="16"/>
    <x v="2"/>
    <n v="2"/>
    <x v="6"/>
    <n v="1"/>
    <x v="7"/>
    <x v="2"/>
    <n v="3.5"/>
  </r>
  <r>
    <n v="2852"/>
    <d v="2025-02-14T00:00:00"/>
    <x v="6"/>
    <s v="M011"/>
    <x v="4"/>
    <n v="27.5"/>
    <x v="2"/>
    <n v="97"/>
    <x v="2"/>
    <n v="2"/>
    <x v="5"/>
    <n v="4"/>
    <x v="5"/>
    <x v="2"/>
    <n v="5.5"/>
  </r>
  <r>
    <n v="2853"/>
    <d v="2025-03-09T00:00:00"/>
    <x v="5"/>
    <s v="M012"/>
    <x v="0"/>
    <n v="7"/>
    <x v="1"/>
    <n v="50"/>
    <x v="0"/>
    <n v="3"/>
    <x v="0"/>
    <n v="6"/>
    <x v="7"/>
    <x v="2"/>
    <n v="3.5"/>
  </r>
  <r>
    <n v="2854"/>
    <d v="2025-01-20T00:00:00"/>
    <x v="3"/>
    <s v="M021"/>
    <x v="0"/>
    <n v="12"/>
    <x v="2"/>
    <n v="73"/>
    <x v="1"/>
    <n v="1"/>
    <x v="1"/>
    <n v="0"/>
    <x v="0"/>
    <x v="0"/>
    <n v="6"/>
  </r>
  <r>
    <n v="2855"/>
    <d v="2025-01-20T00:00:00"/>
    <x v="1"/>
    <s v="M019"/>
    <x v="0"/>
    <n v="12"/>
    <x v="0"/>
    <n v="25"/>
    <x v="1"/>
    <n v="1"/>
    <x v="1"/>
    <n v="0"/>
    <x v="8"/>
    <x v="0"/>
    <n v="6"/>
  </r>
  <r>
    <n v="2856"/>
    <d v="2025-01-21T00:00:00"/>
    <x v="12"/>
    <s v="M015"/>
    <x v="4"/>
    <n v="20"/>
    <x v="3"/>
    <n v="6"/>
    <x v="1"/>
    <n v="1"/>
    <x v="6"/>
    <n v="1"/>
    <x v="24"/>
    <x v="9"/>
    <n v="4"/>
  </r>
  <r>
    <n v="2857"/>
    <d v="2025-02-27T00:00:00"/>
    <x v="10"/>
    <s v="M002"/>
    <x v="4"/>
    <n v="30"/>
    <x v="3"/>
    <n v="31"/>
    <x v="2"/>
    <n v="2"/>
    <x v="2"/>
    <n v="3"/>
    <x v="20"/>
    <x v="1"/>
    <n v="6"/>
  </r>
  <r>
    <n v="2858"/>
    <d v="2025-03-11T00:00:00"/>
    <x v="7"/>
    <s v="M023"/>
    <x v="4"/>
    <n v="27.5"/>
    <x v="1"/>
    <n v="27"/>
    <x v="0"/>
    <n v="3"/>
    <x v="6"/>
    <n v="1"/>
    <x v="19"/>
    <x v="7"/>
    <n v="5.5"/>
  </r>
  <r>
    <n v="2859"/>
    <d v="2025-02-28T00:00:00"/>
    <x v="5"/>
    <s v="M009"/>
    <x v="4"/>
    <n v="37.5"/>
    <x v="1"/>
    <n v="94"/>
    <x v="2"/>
    <n v="2"/>
    <x v="5"/>
    <n v="4"/>
    <x v="11"/>
    <x v="4"/>
    <n v="7.5"/>
  </r>
  <r>
    <n v="2860"/>
    <d v="2025-01-15T00:00:00"/>
    <x v="7"/>
    <s v="M019"/>
    <x v="0"/>
    <n v="12"/>
    <x v="1"/>
    <n v="18"/>
    <x v="1"/>
    <n v="1"/>
    <x v="3"/>
    <n v="2"/>
    <x v="8"/>
    <x v="0"/>
    <n v="6"/>
  </r>
  <r>
    <n v="2861"/>
    <d v="2025-03-31T00:00:00"/>
    <x v="10"/>
    <s v="M008"/>
    <x v="2"/>
    <n v="8"/>
    <x v="3"/>
    <n v="17"/>
    <x v="0"/>
    <n v="3"/>
    <x v="1"/>
    <n v="0"/>
    <x v="4"/>
    <x v="4"/>
    <n v="8"/>
  </r>
  <r>
    <n v="2862"/>
    <d v="2025-02-28T00:00:00"/>
    <x v="1"/>
    <s v="M015"/>
    <x v="4"/>
    <n v="20"/>
    <x v="0"/>
    <n v="40"/>
    <x v="2"/>
    <n v="2"/>
    <x v="5"/>
    <n v="4"/>
    <x v="24"/>
    <x v="9"/>
    <n v="4"/>
  </r>
  <r>
    <n v="2863"/>
    <d v="2025-03-19T00:00:00"/>
    <x v="13"/>
    <s v="M010"/>
    <x v="2"/>
    <n v="4.5"/>
    <x v="2"/>
    <n v="51"/>
    <x v="0"/>
    <n v="3"/>
    <x v="3"/>
    <n v="2"/>
    <x v="2"/>
    <x v="2"/>
    <n v="4.5"/>
  </r>
  <r>
    <n v="2864"/>
    <d v="2025-03-07T00:00:00"/>
    <x v="11"/>
    <s v="M017"/>
    <x v="2"/>
    <n v="8.5"/>
    <x v="0"/>
    <n v="49"/>
    <x v="0"/>
    <n v="3"/>
    <x v="5"/>
    <n v="4"/>
    <x v="23"/>
    <x v="8"/>
    <n v="8.5"/>
  </r>
  <r>
    <n v="2865"/>
    <d v="2025-01-19T00:00:00"/>
    <x v="8"/>
    <s v="M003"/>
    <x v="3"/>
    <n v="12"/>
    <x v="1"/>
    <n v="90"/>
    <x v="1"/>
    <n v="1"/>
    <x v="0"/>
    <n v="6"/>
    <x v="21"/>
    <x v="1"/>
    <n v="4"/>
  </r>
  <r>
    <n v="2866"/>
    <d v="2025-01-16T00:00:00"/>
    <x v="0"/>
    <s v="M012"/>
    <x v="3"/>
    <n v="10.5"/>
    <x v="0"/>
    <n v="7"/>
    <x v="1"/>
    <n v="1"/>
    <x v="2"/>
    <n v="3"/>
    <x v="7"/>
    <x v="2"/>
    <n v="3.5"/>
  </r>
  <r>
    <n v="2867"/>
    <d v="2025-03-23T00:00:00"/>
    <x v="6"/>
    <s v="M015"/>
    <x v="3"/>
    <n v="12"/>
    <x v="2"/>
    <n v="97"/>
    <x v="0"/>
    <n v="3"/>
    <x v="0"/>
    <n v="6"/>
    <x v="24"/>
    <x v="9"/>
    <n v="4"/>
  </r>
  <r>
    <n v="2868"/>
    <d v="2025-01-15T00:00:00"/>
    <x v="4"/>
    <s v="M017"/>
    <x v="4"/>
    <n v="42.5"/>
    <x v="1"/>
    <n v="69"/>
    <x v="1"/>
    <n v="1"/>
    <x v="3"/>
    <n v="2"/>
    <x v="23"/>
    <x v="8"/>
    <n v="8.5"/>
  </r>
  <r>
    <n v="2869"/>
    <d v="2025-03-20T00:00:00"/>
    <x v="6"/>
    <s v="M002"/>
    <x v="3"/>
    <n v="18"/>
    <x v="2"/>
    <n v="59"/>
    <x v="0"/>
    <n v="3"/>
    <x v="2"/>
    <n v="3"/>
    <x v="20"/>
    <x v="1"/>
    <n v="6"/>
  </r>
  <r>
    <n v="2870"/>
    <d v="2025-01-18T00:00:00"/>
    <x v="11"/>
    <s v="M018"/>
    <x v="4"/>
    <n v="37.5"/>
    <x v="0"/>
    <n v="11"/>
    <x v="1"/>
    <n v="1"/>
    <x v="4"/>
    <n v="5"/>
    <x v="13"/>
    <x v="8"/>
    <n v="7.5"/>
  </r>
  <r>
    <n v="2871"/>
    <d v="2025-02-04T00:00:00"/>
    <x v="6"/>
    <s v="M008"/>
    <x v="4"/>
    <n v="40"/>
    <x v="2"/>
    <n v="18"/>
    <x v="2"/>
    <n v="2"/>
    <x v="6"/>
    <n v="1"/>
    <x v="4"/>
    <x v="4"/>
    <n v="8"/>
  </r>
  <r>
    <n v="2872"/>
    <d v="2025-02-21T00:00:00"/>
    <x v="7"/>
    <s v="M011"/>
    <x v="4"/>
    <n v="27.5"/>
    <x v="1"/>
    <n v="8"/>
    <x v="2"/>
    <n v="2"/>
    <x v="5"/>
    <n v="4"/>
    <x v="5"/>
    <x v="2"/>
    <n v="5.5"/>
  </r>
  <r>
    <n v="2873"/>
    <d v="2025-01-17T00:00:00"/>
    <x v="4"/>
    <s v="M021"/>
    <x v="1"/>
    <n v="24"/>
    <x v="1"/>
    <n v="8"/>
    <x v="1"/>
    <n v="1"/>
    <x v="5"/>
    <n v="4"/>
    <x v="0"/>
    <x v="0"/>
    <n v="6"/>
  </r>
  <r>
    <n v="2874"/>
    <d v="2025-03-02T00:00:00"/>
    <x v="9"/>
    <s v="M013"/>
    <x v="3"/>
    <n v="28.5"/>
    <x v="0"/>
    <n v="68"/>
    <x v="0"/>
    <n v="3"/>
    <x v="0"/>
    <n v="6"/>
    <x v="10"/>
    <x v="6"/>
    <n v="9.5"/>
  </r>
  <r>
    <n v="2875"/>
    <d v="2025-02-18T00:00:00"/>
    <x v="6"/>
    <s v="M022"/>
    <x v="4"/>
    <n v="22.5"/>
    <x v="2"/>
    <n v="43"/>
    <x v="2"/>
    <n v="2"/>
    <x v="6"/>
    <n v="1"/>
    <x v="12"/>
    <x v="7"/>
    <n v="4.5"/>
  </r>
  <r>
    <n v="2876"/>
    <d v="2025-03-20T00:00:00"/>
    <x v="9"/>
    <s v="M018"/>
    <x v="2"/>
    <n v="7.5"/>
    <x v="0"/>
    <n v="6"/>
    <x v="0"/>
    <n v="3"/>
    <x v="2"/>
    <n v="3"/>
    <x v="13"/>
    <x v="8"/>
    <n v="7.5"/>
  </r>
  <r>
    <n v="2877"/>
    <d v="2025-01-03T00:00:00"/>
    <x v="9"/>
    <s v="M025"/>
    <x v="1"/>
    <n v="28"/>
    <x v="0"/>
    <n v="43"/>
    <x v="1"/>
    <n v="1"/>
    <x v="5"/>
    <n v="4"/>
    <x v="18"/>
    <x v="5"/>
    <n v="7"/>
  </r>
  <r>
    <n v="2878"/>
    <d v="2025-01-30T00:00:00"/>
    <x v="1"/>
    <s v="M014"/>
    <x v="1"/>
    <n v="40"/>
    <x v="0"/>
    <n v="54"/>
    <x v="1"/>
    <n v="1"/>
    <x v="2"/>
    <n v="3"/>
    <x v="17"/>
    <x v="6"/>
    <n v="10"/>
  </r>
  <r>
    <n v="2879"/>
    <d v="2025-01-18T00:00:00"/>
    <x v="4"/>
    <s v="M008"/>
    <x v="0"/>
    <n v="16"/>
    <x v="1"/>
    <n v="14"/>
    <x v="1"/>
    <n v="1"/>
    <x v="4"/>
    <n v="5"/>
    <x v="4"/>
    <x v="4"/>
    <n v="8"/>
  </r>
  <r>
    <n v="2880"/>
    <d v="2025-03-06T00:00:00"/>
    <x v="12"/>
    <s v="M019"/>
    <x v="4"/>
    <n v="30"/>
    <x v="3"/>
    <n v="94"/>
    <x v="0"/>
    <n v="3"/>
    <x v="2"/>
    <n v="3"/>
    <x v="8"/>
    <x v="0"/>
    <n v="6"/>
  </r>
  <r>
    <n v="2881"/>
    <d v="2025-01-04T00:00:00"/>
    <x v="6"/>
    <s v="M023"/>
    <x v="0"/>
    <n v="11"/>
    <x v="2"/>
    <n v="6"/>
    <x v="1"/>
    <n v="1"/>
    <x v="4"/>
    <n v="5"/>
    <x v="19"/>
    <x v="7"/>
    <n v="5.5"/>
  </r>
  <r>
    <n v="2882"/>
    <d v="2025-02-13T00:00:00"/>
    <x v="12"/>
    <s v="M006"/>
    <x v="0"/>
    <n v="15"/>
    <x v="3"/>
    <n v="92"/>
    <x v="2"/>
    <n v="2"/>
    <x v="2"/>
    <n v="3"/>
    <x v="15"/>
    <x v="3"/>
    <n v="7.5"/>
  </r>
  <r>
    <n v="2883"/>
    <d v="2025-03-27T00:00:00"/>
    <x v="1"/>
    <s v="M009"/>
    <x v="2"/>
    <n v="7.5"/>
    <x v="0"/>
    <n v="12"/>
    <x v="0"/>
    <n v="3"/>
    <x v="2"/>
    <n v="3"/>
    <x v="11"/>
    <x v="4"/>
    <n v="7.5"/>
  </r>
  <r>
    <n v="2884"/>
    <d v="2025-02-17T00:00:00"/>
    <x v="1"/>
    <s v="M019"/>
    <x v="0"/>
    <n v="12"/>
    <x v="0"/>
    <n v="67"/>
    <x v="2"/>
    <n v="2"/>
    <x v="1"/>
    <n v="0"/>
    <x v="8"/>
    <x v="0"/>
    <n v="6"/>
  </r>
  <r>
    <n v="2885"/>
    <d v="2025-02-24T00:00:00"/>
    <x v="9"/>
    <s v="M018"/>
    <x v="4"/>
    <n v="37.5"/>
    <x v="0"/>
    <n v="43"/>
    <x v="2"/>
    <n v="2"/>
    <x v="1"/>
    <n v="0"/>
    <x v="13"/>
    <x v="8"/>
    <n v="7.5"/>
  </r>
  <r>
    <n v="2886"/>
    <d v="2025-02-26T00:00:00"/>
    <x v="12"/>
    <s v="M010"/>
    <x v="3"/>
    <n v="13.5"/>
    <x v="3"/>
    <n v="42"/>
    <x v="2"/>
    <n v="2"/>
    <x v="3"/>
    <n v="2"/>
    <x v="2"/>
    <x v="2"/>
    <n v="4.5"/>
  </r>
  <r>
    <n v="2887"/>
    <d v="2025-01-06T00:00:00"/>
    <x v="9"/>
    <s v="M025"/>
    <x v="2"/>
    <n v="7"/>
    <x v="0"/>
    <n v="19"/>
    <x v="1"/>
    <n v="1"/>
    <x v="1"/>
    <n v="0"/>
    <x v="18"/>
    <x v="5"/>
    <n v="7"/>
  </r>
  <r>
    <n v="2888"/>
    <d v="2025-03-03T00:00:00"/>
    <x v="5"/>
    <s v="M002"/>
    <x v="4"/>
    <n v="30"/>
    <x v="1"/>
    <n v="59"/>
    <x v="0"/>
    <n v="3"/>
    <x v="1"/>
    <n v="0"/>
    <x v="20"/>
    <x v="1"/>
    <n v="6"/>
  </r>
  <r>
    <n v="2889"/>
    <d v="2025-01-24T00:00:00"/>
    <x v="12"/>
    <s v="M022"/>
    <x v="3"/>
    <n v="13.5"/>
    <x v="3"/>
    <n v="90"/>
    <x v="1"/>
    <n v="1"/>
    <x v="5"/>
    <n v="4"/>
    <x v="12"/>
    <x v="7"/>
    <n v="4.5"/>
  </r>
  <r>
    <n v="2890"/>
    <d v="2025-03-17T00:00:00"/>
    <x v="10"/>
    <s v="M006"/>
    <x v="4"/>
    <n v="37.5"/>
    <x v="3"/>
    <n v="29"/>
    <x v="0"/>
    <n v="3"/>
    <x v="1"/>
    <n v="0"/>
    <x v="15"/>
    <x v="3"/>
    <n v="7.5"/>
  </r>
  <r>
    <n v="2891"/>
    <d v="2025-03-22T00:00:00"/>
    <x v="5"/>
    <s v="M009"/>
    <x v="0"/>
    <n v="15"/>
    <x v="1"/>
    <n v="1"/>
    <x v="0"/>
    <n v="3"/>
    <x v="4"/>
    <n v="5"/>
    <x v="11"/>
    <x v="4"/>
    <n v="7.5"/>
  </r>
  <r>
    <n v="2892"/>
    <d v="2025-01-19T00:00:00"/>
    <x v="13"/>
    <s v="M021"/>
    <x v="2"/>
    <n v="6"/>
    <x v="2"/>
    <n v="45"/>
    <x v="1"/>
    <n v="1"/>
    <x v="0"/>
    <n v="6"/>
    <x v="0"/>
    <x v="0"/>
    <n v="6"/>
  </r>
  <r>
    <n v="2893"/>
    <d v="2025-02-27T00:00:00"/>
    <x v="9"/>
    <s v="M017"/>
    <x v="4"/>
    <n v="42.5"/>
    <x v="0"/>
    <n v="12"/>
    <x v="2"/>
    <n v="2"/>
    <x v="2"/>
    <n v="3"/>
    <x v="23"/>
    <x v="8"/>
    <n v="8.5"/>
  </r>
  <r>
    <n v="2894"/>
    <d v="2025-03-07T00:00:00"/>
    <x v="8"/>
    <s v="M025"/>
    <x v="3"/>
    <n v="21"/>
    <x v="1"/>
    <n v="64"/>
    <x v="0"/>
    <n v="3"/>
    <x v="5"/>
    <n v="4"/>
    <x v="18"/>
    <x v="5"/>
    <n v="7"/>
  </r>
  <r>
    <n v="2895"/>
    <d v="2025-01-13T00:00:00"/>
    <x v="9"/>
    <s v="M005"/>
    <x v="0"/>
    <n v="18"/>
    <x v="0"/>
    <n v="92"/>
    <x v="1"/>
    <n v="1"/>
    <x v="1"/>
    <n v="0"/>
    <x v="16"/>
    <x v="3"/>
    <n v="9"/>
  </r>
  <r>
    <n v="2896"/>
    <d v="2025-01-31T00:00:00"/>
    <x v="2"/>
    <s v="M010"/>
    <x v="2"/>
    <n v="4.5"/>
    <x v="1"/>
    <n v="18"/>
    <x v="1"/>
    <n v="1"/>
    <x v="5"/>
    <n v="4"/>
    <x v="2"/>
    <x v="2"/>
    <n v="4.5"/>
  </r>
  <r>
    <n v="2897"/>
    <d v="2025-02-20T00:00:00"/>
    <x v="3"/>
    <s v="M024"/>
    <x v="1"/>
    <n v="30"/>
    <x v="2"/>
    <n v="84"/>
    <x v="2"/>
    <n v="2"/>
    <x v="2"/>
    <n v="3"/>
    <x v="6"/>
    <x v="5"/>
    <n v="7.5"/>
  </r>
  <r>
    <n v="2898"/>
    <d v="2025-02-22T00:00:00"/>
    <x v="0"/>
    <s v="M018"/>
    <x v="1"/>
    <n v="30"/>
    <x v="0"/>
    <n v="1"/>
    <x v="2"/>
    <n v="2"/>
    <x v="4"/>
    <n v="5"/>
    <x v="13"/>
    <x v="8"/>
    <n v="7.5"/>
  </r>
  <r>
    <n v="2899"/>
    <d v="2025-01-17T00:00:00"/>
    <x v="12"/>
    <s v="M003"/>
    <x v="3"/>
    <n v="12"/>
    <x v="3"/>
    <n v="90"/>
    <x v="1"/>
    <n v="1"/>
    <x v="5"/>
    <n v="4"/>
    <x v="21"/>
    <x v="1"/>
    <n v="4"/>
  </r>
  <r>
    <n v="2900"/>
    <d v="2025-03-25T00:00:00"/>
    <x v="7"/>
    <s v="M014"/>
    <x v="3"/>
    <n v="30"/>
    <x v="1"/>
    <n v="1"/>
    <x v="0"/>
    <n v="3"/>
    <x v="6"/>
    <n v="1"/>
    <x v="17"/>
    <x v="6"/>
    <n v="10"/>
  </r>
  <r>
    <n v="2901"/>
    <d v="2025-03-12T00:00:00"/>
    <x v="2"/>
    <s v="M001"/>
    <x v="2"/>
    <n v="5.5"/>
    <x v="1"/>
    <n v="19"/>
    <x v="0"/>
    <n v="3"/>
    <x v="3"/>
    <n v="2"/>
    <x v="1"/>
    <x v="1"/>
    <n v="5.5"/>
  </r>
  <r>
    <n v="2902"/>
    <d v="2025-01-11T00:00:00"/>
    <x v="3"/>
    <s v="M017"/>
    <x v="4"/>
    <n v="42.5"/>
    <x v="2"/>
    <n v="15"/>
    <x v="1"/>
    <n v="1"/>
    <x v="4"/>
    <n v="5"/>
    <x v="23"/>
    <x v="8"/>
    <n v="8.5"/>
  </r>
  <r>
    <n v="2903"/>
    <d v="2025-02-08T00:00:00"/>
    <x v="10"/>
    <s v="M010"/>
    <x v="0"/>
    <n v="9"/>
    <x v="3"/>
    <n v="12"/>
    <x v="2"/>
    <n v="2"/>
    <x v="4"/>
    <n v="5"/>
    <x v="2"/>
    <x v="2"/>
    <n v="4.5"/>
  </r>
  <r>
    <n v="2904"/>
    <d v="2025-01-05T00:00:00"/>
    <x v="3"/>
    <s v="M015"/>
    <x v="0"/>
    <n v="8"/>
    <x v="2"/>
    <n v="97"/>
    <x v="1"/>
    <n v="1"/>
    <x v="0"/>
    <n v="6"/>
    <x v="24"/>
    <x v="9"/>
    <n v="4"/>
  </r>
  <r>
    <n v="2905"/>
    <d v="2025-03-01T00:00:00"/>
    <x v="5"/>
    <s v="M019"/>
    <x v="3"/>
    <n v="18"/>
    <x v="1"/>
    <n v="7"/>
    <x v="0"/>
    <n v="3"/>
    <x v="4"/>
    <n v="5"/>
    <x v="8"/>
    <x v="0"/>
    <n v="6"/>
  </r>
  <r>
    <n v="2906"/>
    <d v="2025-01-29T00:00:00"/>
    <x v="7"/>
    <s v="M011"/>
    <x v="2"/>
    <n v="5.5"/>
    <x v="1"/>
    <n v="14"/>
    <x v="1"/>
    <n v="1"/>
    <x v="3"/>
    <n v="2"/>
    <x v="5"/>
    <x v="2"/>
    <n v="5.5"/>
  </r>
  <r>
    <n v="2907"/>
    <d v="2025-01-19T00:00:00"/>
    <x v="0"/>
    <s v="M011"/>
    <x v="3"/>
    <n v="16.5"/>
    <x v="0"/>
    <n v="65"/>
    <x v="1"/>
    <n v="1"/>
    <x v="0"/>
    <n v="6"/>
    <x v="5"/>
    <x v="2"/>
    <n v="5.5"/>
  </r>
  <r>
    <n v="2908"/>
    <d v="2025-03-25T00:00:00"/>
    <x v="2"/>
    <s v="M013"/>
    <x v="1"/>
    <n v="38"/>
    <x v="1"/>
    <n v="17"/>
    <x v="0"/>
    <n v="3"/>
    <x v="6"/>
    <n v="1"/>
    <x v="10"/>
    <x v="6"/>
    <n v="9.5"/>
  </r>
  <r>
    <n v="2909"/>
    <d v="2025-01-22T00:00:00"/>
    <x v="12"/>
    <s v="M011"/>
    <x v="2"/>
    <n v="5.5"/>
    <x v="3"/>
    <n v="73"/>
    <x v="1"/>
    <n v="1"/>
    <x v="3"/>
    <n v="2"/>
    <x v="5"/>
    <x v="2"/>
    <n v="5.5"/>
  </r>
  <r>
    <n v="2910"/>
    <d v="2025-02-24T00:00:00"/>
    <x v="7"/>
    <s v="M001"/>
    <x v="3"/>
    <n v="16.5"/>
    <x v="1"/>
    <n v="25"/>
    <x v="2"/>
    <n v="2"/>
    <x v="1"/>
    <n v="0"/>
    <x v="1"/>
    <x v="1"/>
    <n v="5.5"/>
  </r>
  <r>
    <n v="2911"/>
    <d v="2025-03-16T00:00:00"/>
    <x v="3"/>
    <s v="M006"/>
    <x v="3"/>
    <n v="22.5"/>
    <x v="2"/>
    <n v="65"/>
    <x v="0"/>
    <n v="3"/>
    <x v="0"/>
    <n v="6"/>
    <x v="15"/>
    <x v="3"/>
    <n v="7.5"/>
  </r>
  <r>
    <n v="2912"/>
    <d v="2025-02-06T00:00:00"/>
    <x v="6"/>
    <s v="M025"/>
    <x v="3"/>
    <n v="21"/>
    <x v="2"/>
    <n v="21"/>
    <x v="2"/>
    <n v="2"/>
    <x v="2"/>
    <n v="3"/>
    <x v="18"/>
    <x v="5"/>
    <n v="7"/>
  </r>
  <r>
    <n v="2913"/>
    <d v="2025-02-17T00:00:00"/>
    <x v="8"/>
    <s v="M018"/>
    <x v="3"/>
    <n v="22.5"/>
    <x v="1"/>
    <n v="45"/>
    <x v="2"/>
    <n v="2"/>
    <x v="1"/>
    <n v="0"/>
    <x v="13"/>
    <x v="8"/>
    <n v="7.5"/>
  </r>
  <r>
    <n v="2914"/>
    <d v="2025-02-06T00:00:00"/>
    <x v="12"/>
    <s v="M017"/>
    <x v="4"/>
    <n v="42.5"/>
    <x v="3"/>
    <n v="99"/>
    <x v="2"/>
    <n v="2"/>
    <x v="2"/>
    <n v="3"/>
    <x v="23"/>
    <x v="8"/>
    <n v="8.5"/>
  </r>
  <r>
    <n v="2915"/>
    <d v="2025-03-16T00:00:00"/>
    <x v="10"/>
    <s v="M014"/>
    <x v="2"/>
    <n v="10"/>
    <x v="3"/>
    <n v="26"/>
    <x v="0"/>
    <n v="3"/>
    <x v="0"/>
    <n v="6"/>
    <x v="17"/>
    <x v="6"/>
    <n v="10"/>
  </r>
  <r>
    <n v="2916"/>
    <d v="2025-02-22T00:00:00"/>
    <x v="5"/>
    <s v="M021"/>
    <x v="2"/>
    <n v="6"/>
    <x v="1"/>
    <n v="16"/>
    <x v="2"/>
    <n v="2"/>
    <x v="4"/>
    <n v="5"/>
    <x v="0"/>
    <x v="0"/>
    <n v="6"/>
  </r>
  <r>
    <n v="2917"/>
    <d v="2025-02-15T00:00:00"/>
    <x v="12"/>
    <s v="M015"/>
    <x v="1"/>
    <n v="16"/>
    <x v="3"/>
    <n v="60"/>
    <x v="2"/>
    <n v="2"/>
    <x v="4"/>
    <n v="5"/>
    <x v="24"/>
    <x v="9"/>
    <n v="4"/>
  </r>
  <r>
    <n v="2918"/>
    <d v="2025-01-10T00:00:00"/>
    <x v="1"/>
    <s v="M010"/>
    <x v="1"/>
    <n v="18"/>
    <x v="0"/>
    <n v="56"/>
    <x v="1"/>
    <n v="1"/>
    <x v="5"/>
    <n v="4"/>
    <x v="2"/>
    <x v="2"/>
    <n v="4.5"/>
  </r>
  <r>
    <n v="2919"/>
    <d v="2025-02-28T00:00:00"/>
    <x v="1"/>
    <s v="M025"/>
    <x v="2"/>
    <n v="7"/>
    <x v="0"/>
    <n v="98"/>
    <x v="2"/>
    <n v="2"/>
    <x v="5"/>
    <n v="4"/>
    <x v="18"/>
    <x v="5"/>
    <n v="7"/>
  </r>
  <r>
    <n v="2920"/>
    <d v="2025-02-22T00:00:00"/>
    <x v="9"/>
    <s v="M020"/>
    <x v="0"/>
    <n v="12"/>
    <x v="0"/>
    <n v="8"/>
    <x v="2"/>
    <n v="2"/>
    <x v="4"/>
    <n v="5"/>
    <x v="9"/>
    <x v="0"/>
    <n v="6"/>
  </r>
  <r>
    <n v="2921"/>
    <d v="2025-02-09T00:00:00"/>
    <x v="10"/>
    <s v="M017"/>
    <x v="2"/>
    <n v="8.5"/>
    <x v="3"/>
    <n v="75"/>
    <x v="2"/>
    <n v="2"/>
    <x v="0"/>
    <n v="6"/>
    <x v="23"/>
    <x v="8"/>
    <n v="8.5"/>
  </r>
  <r>
    <n v="2922"/>
    <d v="2025-02-15T00:00:00"/>
    <x v="8"/>
    <s v="M009"/>
    <x v="2"/>
    <n v="7.5"/>
    <x v="1"/>
    <n v="41"/>
    <x v="2"/>
    <n v="2"/>
    <x v="4"/>
    <n v="5"/>
    <x v="11"/>
    <x v="4"/>
    <n v="7.5"/>
  </r>
  <r>
    <n v="2923"/>
    <d v="2025-02-10T00:00:00"/>
    <x v="9"/>
    <s v="M007"/>
    <x v="4"/>
    <n v="35"/>
    <x v="0"/>
    <n v="94"/>
    <x v="2"/>
    <n v="2"/>
    <x v="1"/>
    <n v="0"/>
    <x v="22"/>
    <x v="4"/>
    <n v="7"/>
  </r>
  <r>
    <n v="2924"/>
    <d v="2025-02-21T00:00:00"/>
    <x v="8"/>
    <s v="M023"/>
    <x v="4"/>
    <n v="27.5"/>
    <x v="1"/>
    <n v="11"/>
    <x v="2"/>
    <n v="2"/>
    <x v="5"/>
    <n v="4"/>
    <x v="19"/>
    <x v="7"/>
    <n v="5.5"/>
  </r>
  <r>
    <n v="2925"/>
    <d v="2025-03-25T00:00:00"/>
    <x v="10"/>
    <s v="M024"/>
    <x v="2"/>
    <n v="7.5"/>
    <x v="3"/>
    <n v="27"/>
    <x v="0"/>
    <n v="3"/>
    <x v="6"/>
    <n v="1"/>
    <x v="6"/>
    <x v="5"/>
    <n v="7.5"/>
  </r>
  <r>
    <n v="2926"/>
    <d v="2025-03-15T00:00:00"/>
    <x v="2"/>
    <s v="M005"/>
    <x v="1"/>
    <n v="36"/>
    <x v="1"/>
    <n v="85"/>
    <x v="0"/>
    <n v="3"/>
    <x v="4"/>
    <n v="5"/>
    <x v="16"/>
    <x v="3"/>
    <n v="9"/>
  </r>
  <r>
    <n v="2927"/>
    <d v="2025-02-04T00:00:00"/>
    <x v="13"/>
    <s v="M008"/>
    <x v="1"/>
    <n v="32"/>
    <x v="2"/>
    <n v="24"/>
    <x v="2"/>
    <n v="2"/>
    <x v="6"/>
    <n v="1"/>
    <x v="4"/>
    <x v="4"/>
    <n v="8"/>
  </r>
  <r>
    <n v="2928"/>
    <d v="2025-02-08T00:00:00"/>
    <x v="3"/>
    <s v="M006"/>
    <x v="3"/>
    <n v="22.5"/>
    <x v="2"/>
    <n v="86"/>
    <x v="2"/>
    <n v="2"/>
    <x v="4"/>
    <n v="5"/>
    <x v="15"/>
    <x v="3"/>
    <n v="7.5"/>
  </r>
  <r>
    <n v="2929"/>
    <d v="2025-02-15T00:00:00"/>
    <x v="9"/>
    <s v="M005"/>
    <x v="4"/>
    <n v="45"/>
    <x v="0"/>
    <n v="69"/>
    <x v="2"/>
    <n v="2"/>
    <x v="4"/>
    <n v="5"/>
    <x v="16"/>
    <x v="3"/>
    <n v="9"/>
  </r>
  <r>
    <n v="2930"/>
    <d v="2025-03-17T00:00:00"/>
    <x v="2"/>
    <s v="M004"/>
    <x v="3"/>
    <n v="25.5"/>
    <x v="1"/>
    <n v="17"/>
    <x v="0"/>
    <n v="3"/>
    <x v="1"/>
    <n v="0"/>
    <x v="3"/>
    <x v="3"/>
    <n v="8.5"/>
  </r>
  <r>
    <n v="2931"/>
    <d v="2025-01-18T00:00:00"/>
    <x v="4"/>
    <s v="M012"/>
    <x v="2"/>
    <n v="3.5"/>
    <x v="1"/>
    <n v="69"/>
    <x v="1"/>
    <n v="1"/>
    <x v="4"/>
    <n v="5"/>
    <x v="7"/>
    <x v="2"/>
    <n v="3.5"/>
  </r>
  <r>
    <n v="2932"/>
    <d v="2025-02-19T00:00:00"/>
    <x v="6"/>
    <s v="M017"/>
    <x v="2"/>
    <n v="8.5"/>
    <x v="2"/>
    <n v="24"/>
    <x v="2"/>
    <n v="2"/>
    <x v="3"/>
    <n v="2"/>
    <x v="23"/>
    <x v="8"/>
    <n v="8.5"/>
  </r>
  <r>
    <n v="2933"/>
    <d v="2025-03-02T00:00:00"/>
    <x v="3"/>
    <s v="M025"/>
    <x v="3"/>
    <n v="21"/>
    <x v="2"/>
    <n v="60"/>
    <x v="0"/>
    <n v="3"/>
    <x v="0"/>
    <n v="6"/>
    <x v="18"/>
    <x v="5"/>
    <n v="7"/>
  </r>
  <r>
    <n v="2934"/>
    <d v="2025-01-23T00:00:00"/>
    <x v="8"/>
    <s v="M021"/>
    <x v="4"/>
    <n v="30"/>
    <x v="1"/>
    <n v="18"/>
    <x v="1"/>
    <n v="1"/>
    <x v="2"/>
    <n v="3"/>
    <x v="0"/>
    <x v="0"/>
    <n v="6"/>
  </r>
  <r>
    <n v="2935"/>
    <d v="2025-02-10T00:00:00"/>
    <x v="13"/>
    <s v="M002"/>
    <x v="0"/>
    <n v="12"/>
    <x v="2"/>
    <n v="36"/>
    <x v="2"/>
    <n v="2"/>
    <x v="1"/>
    <n v="0"/>
    <x v="20"/>
    <x v="1"/>
    <n v="6"/>
  </r>
  <r>
    <n v="2936"/>
    <d v="2025-01-21T00:00:00"/>
    <x v="2"/>
    <s v="M025"/>
    <x v="2"/>
    <n v="7"/>
    <x v="1"/>
    <n v="56"/>
    <x v="1"/>
    <n v="1"/>
    <x v="6"/>
    <n v="1"/>
    <x v="18"/>
    <x v="5"/>
    <n v="7"/>
  </r>
  <r>
    <n v="2937"/>
    <d v="2025-02-25T00:00:00"/>
    <x v="9"/>
    <s v="M018"/>
    <x v="0"/>
    <n v="15"/>
    <x v="0"/>
    <n v="76"/>
    <x v="2"/>
    <n v="2"/>
    <x v="6"/>
    <n v="1"/>
    <x v="13"/>
    <x v="8"/>
    <n v="7.5"/>
  </r>
  <r>
    <n v="2938"/>
    <d v="2025-03-21T00:00:00"/>
    <x v="13"/>
    <s v="M005"/>
    <x v="2"/>
    <n v="9"/>
    <x v="2"/>
    <n v="61"/>
    <x v="0"/>
    <n v="3"/>
    <x v="5"/>
    <n v="4"/>
    <x v="16"/>
    <x v="3"/>
    <n v="9"/>
  </r>
  <r>
    <n v="2939"/>
    <d v="2025-03-25T00:00:00"/>
    <x v="12"/>
    <s v="M016"/>
    <x v="2"/>
    <n v="5"/>
    <x v="3"/>
    <n v="40"/>
    <x v="0"/>
    <n v="3"/>
    <x v="6"/>
    <n v="1"/>
    <x v="14"/>
    <x v="9"/>
    <n v="5"/>
  </r>
  <r>
    <n v="2940"/>
    <d v="2025-02-01T00:00:00"/>
    <x v="6"/>
    <s v="M018"/>
    <x v="3"/>
    <n v="22.5"/>
    <x v="2"/>
    <n v="74"/>
    <x v="2"/>
    <n v="2"/>
    <x v="4"/>
    <n v="5"/>
    <x v="13"/>
    <x v="8"/>
    <n v="7.5"/>
  </r>
  <r>
    <n v="2941"/>
    <d v="2025-01-25T00:00:00"/>
    <x v="10"/>
    <s v="M006"/>
    <x v="0"/>
    <n v="15"/>
    <x v="3"/>
    <n v="37"/>
    <x v="1"/>
    <n v="1"/>
    <x v="4"/>
    <n v="5"/>
    <x v="15"/>
    <x v="3"/>
    <n v="7.5"/>
  </r>
  <r>
    <n v="2942"/>
    <d v="2025-02-01T00:00:00"/>
    <x v="10"/>
    <s v="M005"/>
    <x v="2"/>
    <n v="9"/>
    <x v="3"/>
    <n v="35"/>
    <x v="2"/>
    <n v="2"/>
    <x v="4"/>
    <n v="5"/>
    <x v="16"/>
    <x v="3"/>
    <n v="9"/>
  </r>
  <r>
    <n v="2943"/>
    <d v="2025-01-04T00:00:00"/>
    <x v="7"/>
    <s v="M017"/>
    <x v="4"/>
    <n v="42.5"/>
    <x v="1"/>
    <n v="5"/>
    <x v="1"/>
    <n v="1"/>
    <x v="4"/>
    <n v="5"/>
    <x v="23"/>
    <x v="8"/>
    <n v="8.5"/>
  </r>
  <r>
    <n v="2944"/>
    <d v="2025-03-06T00:00:00"/>
    <x v="0"/>
    <s v="M013"/>
    <x v="1"/>
    <n v="38"/>
    <x v="0"/>
    <n v="91"/>
    <x v="0"/>
    <n v="3"/>
    <x v="2"/>
    <n v="3"/>
    <x v="10"/>
    <x v="6"/>
    <n v="9.5"/>
  </r>
  <r>
    <n v="2945"/>
    <d v="2025-01-18T00:00:00"/>
    <x v="6"/>
    <s v="M020"/>
    <x v="0"/>
    <n v="12"/>
    <x v="2"/>
    <n v="8"/>
    <x v="1"/>
    <n v="1"/>
    <x v="4"/>
    <n v="5"/>
    <x v="9"/>
    <x v="0"/>
    <n v="6"/>
  </r>
  <r>
    <n v="2946"/>
    <d v="2025-02-14T00:00:00"/>
    <x v="4"/>
    <s v="M025"/>
    <x v="4"/>
    <n v="35"/>
    <x v="1"/>
    <n v="44"/>
    <x v="2"/>
    <n v="2"/>
    <x v="5"/>
    <n v="4"/>
    <x v="18"/>
    <x v="5"/>
    <n v="7"/>
  </r>
  <r>
    <n v="2947"/>
    <d v="2025-01-09T00:00:00"/>
    <x v="5"/>
    <s v="M018"/>
    <x v="4"/>
    <n v="37.5"/>
    <x v="1"/>
    <n v="1"/>
    <x v="1"/>
    <n v="1"/>
    <x v="2"/>
    <n v="3"/>
    <x v="13"/>
    <x v="8"/>
    <n v="7.5"/>
  </r>
  <r>
    <n v="2948"/>
    <d v="2025-03-06T00:00:00"/>
    <x v="3"/>
    <s v="M007"/>
    <x v="3"/>
    <n v="21"/>
    <x v="2"/>
    <n v="47"/>
    <x v="0"/>
    <n v="3"/>
    <x v="2"/>
    <n v="3"/>
    <x v="22"/>
    <x v="4"/>
    <n v="7"/>
  </r>
  <r>
    <n v="2949"/>
    <d v="2025-01-19T00:00:00"/>
    <x v="3"/>
    <s v="M019"/>
    <x v="3"/>
    <n v="18"/>
    <x v="2"/>
    <n v="44"/>
    <x v="1"/>
    <n v="1"/>
    <x v="0"/>
    <n v="6"/>
    <x v="8"/>
    <x v="0"/>
    <n v="6"/>
  </r>
  <r>
    <n v="2950"/>
    <d v="2025-01-03T00:00:00"/>
    <x v="13"/>
    <s v="M018"/>
    <x v="2"/>
    <n v="7.5"/>
    <x v="2"/>
    <n v="10"/>
    <x v="1"/>
    <n v="1"/>
    <x v="5"/>
    <n v="4"/>
    <x v="13"/>
    <x v="8"/>
    <n v="7.5"/>
  </r>
  <r>
    <n v="2951"/>
    <d v="2025-01-21T00:00:00"/>
    <x v="6"/>
    <s v="M012"/>
    <x v="2"/>
    <n v="3.5"/>
    <x v="2"/>
    <n v="20"/>
    <x v="1"/>
    <n v="1"/>
    <x v="6"/>
    <n v="1"/>
    <x v="7"/>
    <x v="2"/>
    <n v="3.5"/>
  </r>
  <r>
    <n v="2952"/>
    <d v="2025-01-08T00:00:00"/>
    <x v="8"/>
    <s v="M022"/>
    <x v="0"/>
    <n v="9"/>
    <x v="1"/>
    <n v="84"/>
    <x v="1"/>
    <n v="1"/>
    <x v="3"/>
    <n v="2"/>
    <x v="12"/>
    <x v="7"/>
    <n v="4.5"/>
  </r>
  <r>
    <n v="2953"/>
    <d v="2025-01-13T00:00:00"/>
    <x v="2"/>
    <s v="M015"/>
    <x v="1"/>
    <n v="16"/>
    <x v="1"/>
    <n v="78"/>
    <x v="1"/>
    <n v="1"/>
    <x v="1"/>
    <n v="0"/>
    <x v="24"/>
    <x v="9"/>
    <n v="4"/>
  </r>
  <r>
    <n v="2954"/>
    <d v="2025-03-12T00:00:00"/>
    <x v="12"/>
    <s v="M008"/>
    <x v="4"/>
    <n v="40"/>
    <x v="3"/>
    <n v="26"/>
    <x v="0"/>
    <n v="3"/>
    <x v="3"/>
    <n v="2"/>
    <x v="4"/>
    <x v="4"/>
    <n v="8"/>
  </r>
  <r>
    <n v="2955"/>
    <d v="2025-03-28T00:00:00"/>
    <x v="5"/>
    <s v="M015"/>
    <x v="3"/>
    <n v="12"/>
    <x v="1"/>
    <n v="42"/>
    <x v="0"/>
    <n v="3"/>
    <x v="5"/>
    <n v="4"/>
    <x v="24"/>
    <x v="9"/>
    <n v="4"/>
  </r>
  <r>
    <n v="2956"/>
    <d v="2025-02-14T00:00:00"/>
    <x v="3"/>
    <s v="M007"/>
    <x v="4"/>
    <n v="35"/>
    <x v="2"/>
    <n v="15"/>
    <x v="2"/>
    <n v="2"/>
    <x v="5"/>
    <n v="4"/>
    <x v="22"/>
    <x v="4"/>
    <n v="7"/>
  </r>
  <r>
    <n v="2957"/>
    <d v="2025-03-05T00:00:00"/>
    <x v="10"/>
    <s v="M023"/>
    <x v="4"/>
    <n v="27.5"/>
    <x v="3"/>
    <n v="87"/>
    <x v="0"/>
    <n v="3"/>
    <x v="3"/>
    <n v="2"/>
    <x v="19"/>
    <x v="7"/>
    <n v="5.5"/>
  </r>
  <r>
    <n v="2958"/>
    <d v="2025-02-21T00:00:00"/>
    <x v="1"/>
    <s v="M008"/>
    <x v="2"/>
    <n v="8"/>
    <x v="0"/>
    <n v="75"/>
    <x v="2"/>
    <n v="2"/>
    <x v="5"/>
    <n v="4"/>
    <x v="4"/>
    <x v="4"/>
    <n v="8"/>
  </r>
  <r>
    <n v="2959"/>
    <d v="2025-02-22T00:00:00"/>
    <x v="6"/>
    <s v="M011"/>
    <x v="0"/>
    <n v="11"/>
    <x v="2"/>
    <n v="9"/>
    <x v="2"/>
    <n v="2"/>
    <x v="4"/>
    <n v="5"/>
    <x v="5"/>
    <x v="2"/>
    <n v="5.5"/>
  </r>
  <r>
    <n v="2960"/>
    <d v="2025-02-22T00:00:00"/>
    <x v="10"/>
    <s v="M013"/>
    <x v="2"/>
    <n v="9.5"/>
    <x v="3"/>
    <n v="26"/>
    <x v="2"/>
    <n v="2"/>
    <x v="4"/>
    <n v="5"/>
    <x v="10"/>
    <x v="6"/>
    <n v="9.5"/>
  </r>
  <r>
    <n v="2961"/>
    <d v="2025-02-11T00:00:00"/>
    <x v="6"/>
    <s v="M020"/>
    <x v="1"/>
    <n v="24"/>
    <x v="2"/>
    <n v="74"/>
    <x v="2"/>
    <n v="2"/>
    <x v="6"/>
    <n v="1"/>
    <x v="9"/>
    <x v="0"/>
    <n v="6"/>
  </r>
  <r>
    <n v="2962"/>
    <d v="2025-02-15T00:00:00"/>
    <x v="8"/>
    <s v="M021"/>
    <x v="0"/>
    <n v="12"/>
    <x v="1"/>
    <n v="3"/>
    <x v="2"/>
    <n v="2"/>
    <x v="4"/>
    <n v="5"/>
    <x v="0"/>
    <x v="0"/>
    <n v="6"/>
  </r>
  <r>
    <n v="2963"/>
    <d v="2025-01-07T00:00:00"/>
    <x v="6"/>
    <s v="M001"/>
    <x v="3"/>
    <n v="16.5"/>
    <x v="2"/>
    <n v="36"/>
    <x v="1"/>
    <n v="1"/>
    <x v="6"/>
    <n v="1"/>
    <x v="1"/>
    <x v="1"/>
    <n v="5.5"/>
  </r>
  <r>
    <n v="2964"/>
    <d v="2025-01-23T00:00:00"/>
    <x v="4"/>
    <s v="M021"/>
    <x v="2"/>
    <n v="6"/>
    <x v="1"/>
    <n v="59"/>
    <x v="1"/>
    <n v="1"/>
    <x v="2"/>
    <n v="3"/>
    <x v="0"/>
    <x v="0"/>
    <n v="6"/>
  </r>
  <r>
    <n v="2965"/>
    <d v="2025-03-01T00:00:00"/>
    <x v="5"/>
    <s v="M021"/>
    <x v="3"/>
    <n v="18"/>
    <x v="1"/>
    <n v="14"/>
    <x v="0"/>
    <n v="3"/>
    <x v="4"/>
    <n v="5"/>
    <x v="0"/>
    <x v="0"/>
    <n v="6"/>
  </r>
  <r>
    <n v="2966"/>
    <d v="2025-02-09T00:00:00"/>
    <x v="11"/>
    <s v="M025"/>
    <x v="2"/>
    <n v="7"/>
    <x v="0"/>
    <n v="98"/>
    <x v="2"/>
    <n v="2"/>
    <x v="0"/>
    <n v="6"/>
    <x v="18"/>
    <x v="5"/>
    <n v="7"/>
  </r>
  <r>
    <n v="2967"/>
    <d v="2025-02-01T00:00:00"/>
    <x v="1"/>
    <s v="M007"/>
    <x v="3"/>
    <n v="21"/>
    <x v="0"/>
    <n v="40"/>
    <x v="2"/>
    <n v="2"/>
    <x v="4"/>
    <n v="5"/>
    <x v="22"/>
    <x v="4"/>
    <n v="7"/>
  </r>
  <r>
    <n v="2968"/>
    <d v="2025-03-30T00:00:00"/>
    <x v="2"/>
    <s v="M016"/>
    <x v="3"/>
    <n v="15"/>
    <x v="1"/>
    <n v="2"/>
    <x v="0"/>
    <n v="3"/>
    <x v="0"/>
    <n v="6"/>
    <x v="14"/>
    <x v="9"/>
    <n v="5"/>
  </r>
  <r>
    <n v="2969"/>
    <d v="2025-01-22T00:00:00"/>
    <x v="6"/>
    <s v="M003"/>
    <x v="4"/>
    <n v="20"/>
    <x v="2"/>
    <n v="95"/>
    <x v="1"/>
    <n v="1"/>
    <x v="3"/>
    <n v="2"/>
    <x v="21"/>
    <x v="1"/>
    <n v="4"/>
  </r>
  <r>
    <n v="2970"/>
    <d v="2025-01-08T00:00:00"/>
    <x v="1"/>
    <s v="M022"/>
    <x v="1"/>
    <n v="18"/>
    <x v="0"/>
    <n v="80"/>
    <x v="1"/>
    <n v="1"/>
    <x v="3"/>
    <n v="2"/>
    <x v="12"/>
    <x v="7"/>
    <n v="4.5"/>
  </r>
  <r>
    <n v="2971"/>
    <d v="2025-01-07T00:00:00"/>
    <x v="11"/>
    <s v="M010"/>
    <x v="1"/>
    <n v="18"/>
    <x v="0"/>
    <n v="40"/>
    <x v="1"/>
    <n v="1"/>
    <x v="6"/>
    <n v="1"/>
    <x v="2"/>
    <x v="2"/>
    <n v="4.5"/>
  </r>
  <r>
    <n v="2972"/>
    <d v="2025-03-03T00:00:00"/>
    <x v="5"/>
    <s v="M004"/>
    <x v="3"/>
    <n v="25.5"/>
    <x v="1"/>
    <n v="14"/>
    <x v="0"/>
    <n v="3"/>
    <x v="1"/>
    <n v="0"/>
    <x v="3"/>
    <x v="3"/>
    <n v="8.5"/>
  </r>
  <r>
    <n v="2973"/>
    <d v="2025-03-09T00:00:00"/>
    <x v="1"/>
    <s v="M003"/>
    <x v="0"/>
    <n v="8"/>
    <x v="0"/>
    <n v="39"/>
    <x v="0"/>
    <n v="3"/>
    <x v="0"/>
    <n v="6"/>
    <x v="21"/>
    <x v="1"/>
    <n v="4"/>
  </r>
  <r>
    <n v="2974"/>
    <d v="2025-01-24T00:00:00"/>
    <x v="7"/>
    <s v="M021"/>
    <x v="4"/>
    <n v="30"/>
    <x v="1"/>
    <n v="11"/>
    <x v="1"/>
    <n v="1"/>
    <x v="5"/>
    <n v="4"/>
    <x v="0"/>
    <x v="0"/>
    <n v="6"/>
  </r>
  <r>
    <n v="2975"/>
    <d v="2025-02-08T00:00:00"/>
    <x v="2"/>
    <s v="M001"/>
    <x v="3"/>
    <n v="16.5"/>
    <x v="1"/>
    <n v="44"/>
    <x v="2"/>
    <n v="2"/>
    <x v="4"/>
    <n v="5"/>
    <x v="1"/>
    <x v="1"/>
    <n v="5.5"/>
  </r>
  <r>
    <n v="2976"/>
    <d v="2025-01-04T00:00:00"/>
    <x v="4"/>
    <s v="M017"/>
    <x v="0"/>
    <n v="17"/>
    <x v="1"/>
    <n v="68"/>
    <x v="1"/>
    <n v="1"/>
    <x v="4"/>
    <n v="5"/>
    <x v="23"/>
    <x v="8"/>
    <n v="8.5"/>
  </r>
  <r>
    <n v="2977"/>
    <d v="2025-02-21T00:00:00"/>
    <x v="7"/>
    <s v="M002"/>
    <x v="4"/>
    <n v="30"/>
    <x v="1"/>
    <n v="7"/>
    <x v="2"/>
    <n v="2"/>
    <x v="5"/>
    <n v="4"/>
    <x v="20"/>
    <x v="1"/>
    <n v="6"/>
  </r>
  <r>
    <n v="2978"/>
    <d v="2025-01-25T00:00:00"/>
    <x v="6"/>
    <s v="M013"/>
    <x v="4"/>
    <n v="47.5"/>
    <x v="2"/>
    <n v="33"/>
    <x v="1"/>
    <n v="1"/>
    <x v="4"/>
    <n v="5"/>
    <x v="10"/>
    <x v="6"/>
    <n v="9.5"/>
  </r>
  <r>
    <n v="2979"/>
    <d v="2025-03-21T00:00:00"/>
    <x v="8"/>
    <s v="M004"/>
    <x v="1"/>
    <n v="34"/>
    <x v="1"/>
    <n v="20"/>
    <x v="0"/>
    <n v="3"/>
    <x v="5"/>
    <n v="4"/>
    <x v="3"/>
    <x v="3"/>
    <n v="8.5"/>
  </r>
  <r>
    <n v="2980"/>
    <d v="2025-02-19T00:00:00"/>
    <x v="9"/>
    <s v="M019"/>
    <x v="3"/>
    <n v="18"/>
    <x v="0"/>
    <n v="32"/>
    <x v="2"/>
    <n v="2"/>
    <x v="3"/>
    <n v="2"/>
    <x v="8"/>
    <x v="0"/>
    <n v="6"/>
  </r>
  <r>
    <n v="2981"/>
    <d v="2025-03-30T00:00:00"/>
    <x v="12"/>
    <s v="M012"/>
    <x v="0"/>
    <n v="7"/>
    <x v="3"/>
    <n v="2"/>
    <x v="0"/>
    <n v="3"/>
    <x v="0"/>
    <n v="6"/>
    <x v="7"/>
    <x v="2"/>
    <n v="3.5"/>
  </r>
  <r>
    <n v="2982"/>
    <d v="2025-02-26T00:00:00"/>
    <x v="8"/>
    <s v="M009"/>
    <x v="1"/>
    <n v="30"/>
    <x v="1"/>
    <n v="26"/>
    <x v="2"/>
    <n v="2"/>
    <x v="3"/>
    <n v="2"/>
    <x v="11"/>
    <x v="4"/>
    <n v="7.5"/>
  </r>
  <r>
    <n v="2983"/>
    <d v="2025-01-03T00:00:00"/>
    <x v="12"/>
    <s v="M007"/>
    <x v="3"/>
    <n v="21"/>
    <x v="3"/>
    <n v="57"/>
    <x v="1"/>
    <n v="1"/>
    <x v="5"/>
    <n v="4"/>
    <x v="22"/>
    <x v="4"/>
    <n v="7"/>
  </r>
  <r>
    <n v="2984"/>
    <d v="2025-03-15T00:00:00"/>
    <x v="13"/>
    <s v="M013"/>
    <x v="4"/>
    <n v="47.5"/>
    <x v="2"/>
    <n v="11"/>
    <x v="0"/>
    <n v="3"/>
    <x v="4"/>
    <n v="5"/>
    <x v="10"/>
    <x v="6"/>
    <n v="9.5"/>
  </r>
  <r>
    <n v="2985"/>
    <d v="2025-01-06T00:00:00"/>
    <x v="0"/>
    <s v="M016"/>
    <x v="1"/>
    <n v="20"/>
    <x v="0"/>
    <n v="79"/>
    <x v="1"/>
    <n v="1"/>
    <x v="1"/>
    <n v="0"/>
    <x v="14"/>
    <x v="9"/>
    <n v="5"/>
  </r>
  <r>
    <n v="2986"/>
    <d v="2025-03-26T00:00:00"/>
    <x v="12"/>
    <s v="M019"/>
    <x v="2"/>
    <n v="6"/>
    <x v="3"/>
    <n v="12"/>
    <x v="0"/>
    <n v="3"/>
    <x v="3"/>
    <n v="2"/>
    <x v="8"/>
    <x v="0"/>
    <n v="6"/>
  </r>
  <r>
    <n v="2987"/>
    <d v="2025-01-20T00:00:00"/>
    <x v="10"/>
    <s v="M015"/>
    <x v="3"/>
    <n v="12"/>
    <x v="3"/>
    <n v="48"/>
    <x v="1"/>
    <n v="1"/>
    <x v="1"/>
    <n v="0"/>
    <x v="24"/>
    <x v="9"/>
    <n v="4"/>
  </r>
  <r>
    <n v="2988"/>
    <d v="2025-03-04T00:00:00"/>
    <x v="2"/>
    <s v="M002"/>
    <x v="2"/>
    <n v="6"/>
    <x v="1"/>
    <n v="19"/>
    <x v="0"/>
    <n v="3"/>
    <x v="6"/>
    <n v="1"/>
    <x v="20"/>
    <x v="1"/>
    <n v="6"/>
  </r>
  <r>
    <n v="2989"/>
    <d v="2025-03-16T00:00:00"/>
    <x v="12"/>
    <s v="M009"/>
    <x v="3"/>
    <n v="22.5"/>
    <x v="3"/>
    <n v="28"/>
    <x v="0"/>
    <n v="3"/>
    <x v="0"/>
    <n v="6"/>
    <x v="11"/>
    <x v="4"/>
    <n v="7.5"/>
  </r>
  <r>
    <n v="2990"/>
    <d v="2025-01-01T00:00:00"/>
    <x v="7"/>
    <s v="M003"/>
    <x v="1"/>
    <n v="16"/>
    <x v="1"/>
    <n v="33"/>
    <x v="1"/>
    <n v="1"/>
    <x v="3"/>
    <n v="2"/>
    <x v="21"/>
    <x v="1"/>
    <n v="4"/>
  </r>
  <r>
    <n v="2991"/>
    <d v="2025-03-03T00:00:00"/>
    <x v="6"/>
    <s v="M003"/>
    <x v="0"/>
    <n v="8"/>
    <x v="2"/>
    <n v="90"/>
    <x v="0"/>
    <n v="3"/>
    <x v="1"/>
    <n v="0"/>
    <x v="21"/>
    <x v="1"/>
    <n v="4"/>
  </r>
  <r>
    <n v="2992"/>
    <d v="2025-03-29T00:00:00"/>
    <x v="1"/>
    <s v="M016"/>
    <x v="4"/>
    <n v="25"/>
    <x v="0"/>
    <n v="26"/>
    <x v="0"/>
    <n v="3"/>
    <x v="4"/>
    <n v="5"/>
    <x v="14"/>
    <x v="9"/>
    <n v="5"/>
  </r>
  <r>
    <n v="2993"/>
    <d v="2025-01-29T00:00:00"/>
    <x v="6"/>
    <s v="M009"/>
    <x v="3"/>
    <n v="22.5"/>
    <x v="2"/>
    <n v="96"/>
    <x v="1"/>
    <n v="1"/>
    <x v="3"/>
    <n v="2"/>
    <x v="11"/>
    <x v="4"/>
    <n v="7.5"/>
  </r>
  <r>
    <n v="2994"/>
    <d v="2025-03-02T00:00:00"/>
    <x v="4"/>
    <s v="M005"/>
    <x v="4"/>
    <n v="45"/>
    <x v="1"/>
    <n v="24"/>
    <x v="0"/>
    <n v="3"/>
    <x v="0"/>
    <n v="6"/>
    <x v="16"/>
    <x v="3"/>
    <n v="9"/>
  </r>
  <r>
    <n v="2995"/>
    <d v="2025-02-12T00:00:00"/>
    <x v="13"/>
    <s v="M011"/>
    <x v="0"/>
    <n v="11"/>
    <x v="2"/>
    <n v="94"/>
    <x v="2"/>
    <n v="2"/>
    <x v="3"/>
    <n v="2"/>
    <x v="5"/>
    <x v="2"/>
    <n v="5.5"/>
  </r>
  <r>
    <n v="2996"/>
    <d v="2025-01-27T00:00:00"/>
    <x v="5"/>
    <s v="M004"/>
    <x v="3"/>
    <n v="25.5"/>
    <x v="1"/>
    <n v="85"/>
    <x v="1"/>
    <n v="1"/>
    <x v="1"/>
    <n v="0"/>
    <x v="3"/>
    <x v="3"/>
    <n v="8.5"/>
  </r>
  <r>
    <n v="2997"/>
    <d v="2025-01-19T00:00:00"/>
    <x v="5"/>
    <s v="M018"/>
    <x v="2"/>
    <n v="7.5"/>
    <x v="1"/>
    <n v="76"/>
    <x v="1"/>
    <n v="1"/>
    <x v="0"/>
    <n v="6"/>
    <x v="13"/>
    <x v="8"/>
    <n v="7.5"/>
  </r>
  <r>
    <n v="2998"/>
    <d v="2025-01-22T00:00:00"/>
    <x v="13"/>
    <s v="M015"/>
    <x v="3"/>
    <n v="12"/>
    <x v="2"/>
    <n v="27"/>
    <x v="1"/>
    <n v="1"/>
    <x v="3"/>
    <n v="2"/>
    <x v="24"/>
    <x v="9"/>
    <n v="4"/>
  </r>
  <r>
    <n v="2999"/>
    <d v="2025-02-01T00:00:00"/>
    <x v="1"/>
    <s v="M021"/>
    <x v="3"/>
    <n v="18"/>
    <x v="0"/>
    <n v="38"/>
    <x v="2"/>
    <n v="2"/>
    <x v="4"/>
    <n v="5"/>
    <x v="0"/>
    <x v="0"/>
    <n v="6"/>
  </r>
  <r>
    <n v="3000"/>
    <d v="2025-01-09T00:00:00"/>
    <x v="3"/>
    <s v="M005"/>
    <x v="1"/>
    <n v="36"/>
    <x v="2"/>
    <n v="63"/>
    <x v="1"/>
    <n v="1"/>
    <x v="2"/>
    <n v="3"/>
    <x v="16"/>
    <x v="3"/>
    <n v="9"/>
  </r>
  <r>
    <n v="3001"/>
    <d v="2025-01-01T00:00:00"/>
    <x v="9"/>
    <s v="M002"/>
    <x v="0"/>
    <n v="12"/>
    <x v="0"/>
    <n v="19"/>
    <x v="1"/>
    <n v="1"/>
    <x v="3"/>
    <n v="2"/>
    <x v="20"/>
    <x v="1"/>
    <n v="6"/>
  </r>
  <r>
    <n v="3002"/>
    <d v="2025-02-28T00:00:00"/>
    <x v="9"/>
    <s v="M022"/>
    <x v="0"/>
    <n v="9"/>
    <x v="0"/>
    <n v="68"/>
    <x v="2"/>
    <n v="2"/>
    <x v="5"/>
    <n v="4"/>
    <x v="12"/>
    <x v="7"/>
    <n v="4.5"/>
  </r>
  <r>
    <n v="3003"/>
    <d v="2025-01-07T00:00:00"/>
    <x v="12"/>
    <s v="M017"/>
    <x v="1"/>
    <n v="34"/>
    <x v="3"/>
    <n v="76"/>
    <x v="1"/>
    <n v="1"/>
    <x v="6"/>
    <n v="1"/>
    <x v="23"/>
    <x v="8"/>
    <n v="8.5"/>
  </r>
  <r>
    <n v="3004"/>
    <d v="2025-03-02T00:00:00"/>
    <x v="10"/>
    <s v="M005"/>
    <x v="2"/>
    <n v="9"/>
    <x v="3"/>
    <n v="36"/>
    <x v="0"/>
    <n v="3"/>
    <x v="0"/>
    <n v="6"/>
    <x v="16"/>
    <x v="3"/>
    <n v="9"/>
  </r>
  <r>
    <n v="3005"/>
    <d v="2025-03-17T00:00:00"/>
    <x v="13"/>
    <s v="M013"/>
    <x v="0"/>
    <n v="19"/>
    <x v="2"/>
    <n v="37"/>
    <x v="0"/>
    <n v="3"/>
    <x v="1"/>
    <n v="0"/>
    <x v="10"/>
    <x v="6"/>
    <n v="9.5"/>
  </r>
  <r>
    <n v="3006"/>
    <d v="2025-01-18T00:00:00"/>
    <x v="7"/>
    <s v="M011"/>
    <x v="3"/>
    <n v="16.5"/>
    <x v="1"/>
    <n v="23"/>
    <x v="1"/>
    <n v="1"/>
    <x v="4"/>
    <n v="5"/>
    <x v="5"/>
    <x v="2"/>
    <n v="5.5"/>
  </r>
  <r>
    <n v="3007"/>
    <d v="2025-01-27T00:00:00"/>
    <x v="3"/>
    <s v="M015"/>
    <x v="2"/>
    <n v="4"/>
    <x v="2"/>
    <n v="91"/>
    <x v="1"/>
    <n v="1"/>
    <x v="1"/>
    <n v="0"/>
    <x v="24"/>
    <x v="9"/>
    <n v="4"/>
  </r>
  <r>
    <n v="3008"/>
    <d v="2025-01-21T00:00:00"/>
    <x v="10"/>
    <s v="M025"/>
    <x v="2"/>
    <n v="7"/>
    <x v="3"/>
    <n v="42"/>
    <x v="1"/>
    <n v="1"/>
    <x v="6"/>
    <n v="1"/>
    <x v="18"/>
    <x v="5"/>
    <n v="7"/>
  </r>
  <r>
    <n v="3009"/>
    <d v="2025-01-09T00:00:00"/>
    <x v="10"/>
    <s v="M020"/>
    <x v="0"/>
    <n v="12"/>
    <x v="3"/>
    <n v="29"/>
    <x v="1"/>
    <n v="1"/>
    <x v="2"/>
    <n v="3"/>
    <x v="9"/>
    <x v="0"/>
    <n v="6"/>
  </r>
  <r>
    <n v="3010"/>
    <d v="2025-01-18T00:00:00"/>
    <x v="5"/>
    <s v="M016"/>
    <x v="1"/>
    <n v="20"/>
    <x v="1"/>
    <n v="28"/>
    <x v="1"/>
    <n v="1"/>
    <x v="4"/>
    <n v="5"/>
    <x v="14"/>
    <x v="9"/>
    <n v="5"/>
  </r>
  <r>
    <n v="3011"/>
    <d v="2025-03-31T00:00:00"/>
    <x v="4"/>
    <s v="M014"/>
    <x v="2"/>
    <n v="10"/>
    <x v="1"/>
    <n v="100"/>
    <x v="0"/>
    <n v="3"/>
    <x v="1"/>
    <n v="0"/>
    <x v="17"/>
    <x v="6"/>
    <n v="10"/>
  </r>
  <r>
    <n v="3012"/>
    <d v="2025-02-17T00:00:00"/>
    <x v="2"/>
    <s v="M015"/>
    <x v="3"/>
    <n v="12"/>
    <x v="1"/>
    <n v="59"/>
    <x v="2"/>
    <n v="2"/>
    <x v="1"/>
    <n v="0"/>
    <x v="24"/>
    <x v="9"/>
    <n v="4"/>
  </r>
  <r>
    <n v="3013"/>
    <d v="2025-02-04T00:00:00"/>
    <x v="13"/>
    <s v="M006"/>
    <x v="3"/>
    <n v="22.5"/>
    <x v="2"/>
    <n v="80"/>
    <x v="2"/>
    <n v="2"/>
    <x v="6"/>
    <n v="1"/>
    <x v="15"/>
    <x v="3"/>
    <n v="7.5"/>
  </r>
  <r>
    <n v="3014"/>
    <d v="2025-03-14T00:00:00"/>
    <x v="10"/>
    <s v="M006"/>
    <x v="3"/>
    <n v="22.5"/>
    <x v="3"/>
    <n v="27"/>
    <x v="0"/>
    <n v="3"/>
    <x v="5"/>
    <n v="4"/>
    <x v="15"/>
    <x v="3"/>
    <n v="7.5"/>
  </r>
  <r>
    <n v="3015"/>
    <d v="2025-03-24T00:00:00"/>
    <x v="10"/>
    <s v="M007"/>
    <x v="0"/>
    <n v="14"/>
    <x v="3"/>
    <n v="82"/>
    <x v="0"/>
    <n v="3"/>
    <x v="1"/>
    <n v="0"/>
    <x v="22"/>
    <x v="4"/>
    <n v="7"/>
  </r>
  <r>
    <n v="3016"/>
    <d v="2025-02-11T00:00:00"/>
    <x v="5"/>
    <s v="M016"/>
    <x v="0"/>
    <n v="10"/>
    <x v="1"/>
    <n v="60"/>
    <x v="2"/>
    <n v="2"/>
    <x v="6"/>
    <n v="1"/>
    <x v="14"/>
    <x v="9"/>
    <n v="5"/>
  </r>
  <r>
    <n v="3017"/>
    <d v="2025-03-16T00:00:00"/>
    <x v="4"/>
    <s v="M002"/>
    <x v="2"/>
    <n v="6"/>
    <x v="1"/>
    <n v="30"/>
    <x v="0"/>
    <n v="3"/>
    <x v="0"/>
    <n v="6"/>
    <x v="20"/>
    <x v="1"/>
    <n v="6"/>
  </r>
  <r>
    <n v="3018"/>
    <d v="2025-02-22T00:00:00"/>
    <x v="1"/>
    <s v="M021"/>
    <x v="3"/>
    <n v="18"/>
    <x v="0"/>
    <n v="14"/>
    <x v="2"/>
    <n v="2"/>
    <x v="4"/>
    <n v="5"/>
    <x v="0"/>
    <x v="0"/>
    <n v="6"/>
  </r>
  <r>
    <n v="3019"/>
    <d v="2025-02-06T00:00:00"/>
    <x v="12"/>
    <s v="M020"/>
    <x v="2"/>
    <n v="6"/>
    <x v="3"/>
    <n v="45"/>
    <x v="2"/>
    <n v="2"/>
    <x v="2"/>
    <n v="3"/>
    <x v="9"/>
    <x v="0"/>
    <n v="6"/>
  </r>
  <r>
    <n v="3020"/>
    <d v="2025-02-08T00:00:00"/>
    <x v="9"/>
    <s v="M008"/>
    <x v="0"/>
    <n v="16"/>
    <x v="0"/>
    <n v="55"/>
    <x v="2"/>
    <n v="2"/>
    <x v="4"/>
    <n v="5"/>
    <x v="4"/>
    <x v="4"/>
    <n v="8"/>
  </r>
  <r>
    <n v="3021"/>
    <d v="2025-01-06T00:00:00"/>
    <x v="12"/>
    <s v="M008"/>
    <x v="3"/>
    <n v="24"/>
    <x v="3"/>
    <n v="66"/>
    <x v="1"/>
    <n v="1"/>
    <x v="1"/>
    <n v="0"/>
    <x v="4"/>
    <x v="4"/>
    <n v="8"/>
  </r>
  <r>
    <n v="3022"/>
    <d v="2025-01-12T00:00:00"/>
    <x v="0"/>
    <s v="M014"/>
    <x v="4"/>
    <n v="50"/>
    <x v="0"/>
    <n v="95"/>
    <x v="1"/>
    <n v="1"/>
    <x v="0"/>
    <n v="6"/>
    <x v="17"/>
    <x v="6"/>
    <n v="10"/>
  </r>
  <r>
    <n v="3023"/>
    <d v="2025-02-14T00:00:00"/>
    <x v="1"/>
    <s v="M018"/>
    <x v="3"/>
    <n v="22.5"/>
    <x v="0"/>
    <n v="44"/>
    <x v="2"/>
    <n v="2"/>
    <x v="5"/>
    <n v="4"/>
    <x v="13"/>
    <x v="8"/>
    <n v="7.5"/>
  </r>
  <r>
    <n v="3024"/>
    <d v="2025-01-25T00:00:00"/>
    <x v="0"/>
    <s v="M010"/>
    <x v="4"/>
    <n v="22.5"/>
    <x v="0"/>
    <n v="36"/>
    <x v="1"/>
    <n v="1"/>
    <x v="4"/>
    <n v="5"/>
    <x v="2"/>
    <x v="2"/>
    <n v="4.5"/>
  </r>
  <r>
    <n v="3025"/>
    <d v="2025-02-02T00:00:00"/>
    <x v="0"/>
    <s v="M001"/>
    <x v="3"/>
    <n v="16.5"/>
    <x v="0"/>
    <n v="37"/>
    <x v="2"/>
    <n v="2"/>
    <x v="0"/>
    <n v="6"/>
    <x v="1"/>
    <x v="1"/>
    <n v="5.5"/>
  </r>
  <r>
    <n v="3026"/>
    <d v="2025-02-28T00:00:00"/>
    <x v="3"/>
    <s v="M006"/>
    <x v="0"/>
    <n v="15"/>
    <x v="2"/>
    <n v="47"/>
    <x v="2"/>
    <n v="2"/>
    <x v="5"/>
    <n v="4"/>
    <x v="15"/>
    <x v="3"/>
    <n v="7.5"/>
  </r>
  <r>
    <n v="3027"/>
    <d v="2025-03-25T00:00:00"/>
    <x v="12"/>
    <s v="M003"/>
    <x v="0"/>
    <n v="8"/>
    <x v="3"/>
    <n v="9"/>
    <x v="0"/>
    <n v="3"/>
    <x v="6"/>
    <n v="1"/>
    <x v="21"/>
    <x v="1"/>
    <n v="4"/>
  </r>
  <r>
    <n v="3028"/>
    <d v="2025-01-25T00:00:00"/>
    <x v="10"/>
    <s v="M007"/>
    <x v="1"/>
    <n v="28"/>
    <x v="3"/>
    <n v="42"/>
    <x v="1"/>
    <n v="1"/>
    <x v="4"/>
    <n v="5"/>
    <x v="22"/>
    <x v="4"/>
    <n v="7"/>
  </r>
  <r>
    <n v="3029"/>
    <d v="2025-01-30T00:00:00"/>
    <x v="11"/>
    <s v="M007"/>
    <x v="1"/>
    <n v="28"/>
    <x v="0"/>
    <n v="9"/>
    <x v="1"/>
    <n v="1"/>
    <x v="2"/>
    <n v="3"/>
    <x v="22"/>
    <x v="4"/>
    <n v="7"/>
  </r>
  <r>
    <n v="3030"/>
    <d v="2025-02-10T00:00:00"/>
    <x v="1"/>
    <s v="M008"/>
    <x v="4"/>
    <n v="40"/>
    <x v="0"/>
    <n v="61"/>
    <x v="2"/>
    <n v="2"/>
    <x v="1"/>
    <n v="0"/>
    <x v="4"/>
    <x v="4"/>
    <n v="8"/>
  </r>
  <r>
    <n v="3031"/>
    <d v="2025-03-16T00:00:00"/>
    <x v="13"/>
    <s v="M019"/>
    <x v="2"/>
    <n v="6"/>
    <x v="2"/>
    <n v="26"/>
    <x v="0"/>
    <n v="3"/>
    <x v="0"/>
    <n v="6"/>
    <x v="8"/>
    <x v="0"/>
    <n v="6"/>
  </r>
  <r>
    <n v="3032"/>
    <d v="2025-02-12T00:00:00"/>
    <x v="12"/>
    <s v="M017"/>
    <x v="1"/>
    <n v="34"/>
    <x v="3"/>
    <n v="13"/>
    <x v="2"/>
    <n v="2"/>
    <x v="3"/>
    <n v="2"/>
    <x v="23"/>
    <x v="8"/>
    <n v="8.5"/>
  </r>
  <r>
    <n v="3033"/>
    <d v="2025-01-10T00:00:00"/>
    <x v="12"/>
    <s v="M023"/>
    <x v="1"/>
    <n v="22"/>
    <x v="3"/>
    <n v="17"/>
    <x v="1"/>
    <n v="1"/>
    <x v="5"/>
    <n v="4"/>
    <x v="19"/>
    <x v="7"/>
    <n v="5.5"/>
  </r>
  <r>
    <n v="3034"/>
    <d v="2025-01-17T00:00:00"/>
    <x v="9"/>
    <s v="M012"/>
    <x v="1"/>
    <n v="14"/>
    <x v="0"/>
    <n v="1"/>
    <x v="1"/>
    <n v="1"/>
    <x v="5"/>
    <n v="4"/>
    <x v="7"/>
    <x v="2"/>
    <n v="3.5"/>
  </r>
  <r>
    <n v="3035"/>
    <d v="2025-03-31T00:00:00"/>
    <x v="13"/>
    <s v="M013"/>
    <x v="4"/>
    <n v="47.5"/>
    <x v="2"/>
    <n v="67"/>
    <x v="0"/>
    <n v="3"/>
    <x v="1"/>
    <n v="0"/>
    <x v="10"/>
    <x v="6"/>
    <n v="9.5"/>
  </r>
  <r>
    <n v="3036"/>
    <d v="2025-03-01T00:00:00"/>
    <x v="7"/>
    <s v="M016"/>
    <x v="2"/>
    <n v="5"/>
    <x v="1"/>
    <n v="67"/>
    <x v="0"/>
    <n v="3"/>
    <x v="4"/>
    <n v="5"/>
    <x v="14"/>
    <x v="9"/>
    <n v="5"/>
  </r>
  <r>
    <n v="3037"/>
    <d v="2025-03-15T00:00:00"/>
    <x v="13"/>
    <s v="M011"/>
    <x v="4"/>
    <n v="27.5"/>
    <x v="2"/>
    <n v="39"/>
    <x v="0"/>
    <n v="3"/>
    <x v="4"/>
    <n v="5"/>
    <x v="5"/>
    <x v="2"/>
    <n v="5.5"/>
  </r>
  <r>
    <n v="3038"/>
    <d v="2025-03-24T00:00:00"/>
    <x v="7"/>
    <s v="M024"/>
    <x v="2"/>
    <n v="7.5"/>
    <x v="1"/>
    <n v="72"/>
    <x v="0"/>
    <n v="3"/>
    <x v="1"/>
    <n v="0"/>
    <x v="6"/>
    <x v="5"/>
    <n v="7.5"/>
  </r>
  <r>
    <n v="3039"/>
    <d v="2025-02-25T00:00:00"/>
    <x v="5"/>
    <s v="M005"/>
    <x v="1"/>
    <n v="36"/>
    <x v="1"/>
    <n v="82"/>
    <x v="2"/>
    <n v="2"/>
    <x v="6"/>
    <n v="1"/>
    <x v="16"/>
    <x v="3"/>
    <n v="9"/>
  </r>
  <r>
    <n v="3040"/>
    <d v="2025-03-09T00:00:00"/>
    <x v="12"/>
    <s v="M005"/>
    <x v="3"/>
    <n v="27"/>
    <x v="3"/>
    <n v="86"/>
    <x v="0"/>
    <n v="3"/>
    <x v="0"/>
    <n v="6"/>
    <x v="16"/>
    <x v="3"/>
    <n v="9"/>
  </r>
  <r>
    <n v="3041"/>
    <d v="2025-03-13T00:00:00"/>
    <x v="0"/>
    <s v="M005"/>
    <x v="1"/>
    <n v="36"/>
    <x v="0"/>
    <n v="95"/>
    <x v="0"/>
    <n v="3"/>
    <x v="2"/>
    <n v="3"/>
    <x v="16"/>
    <x v="3"/>
    <n v="9"/>
  </r>
  <r>
    <n v="3042"/>
    <d v="2025-01-14T00:00:00"/>
    <x v="0"/>
    <s v="M021"/>
    <x v="4"/>
    <n v="30"/>
    <x v="0"/>
    <n v="20"/>
    <x v="1"/>
    <n v="1"/>
    <x v="6"/>
    <n v="1"/>
    <x v="0"/>
    <x v="0"/>
    <n v="6"/>
  </r>
  <r>
    <n v="3043"/>
    <d v="2025-02-09T00:00:00"/>
    <x v="3"/>
    <s v="M024"/>
    <x v="1"/>
    <n v="30"/>
    <x v="2"/>
    <n v="95"/>
    <x v="2"/>
    <n v="2"/>
    <x v="0"/>
    <n v="6"/>
    <x v="6"/>
    <x v="5"/>
    <n v="7.5"/>
  </r>
  <r>
    <n v="3044"/>
    <d v="2025-03-06T00:00:00"/>
    <x v="3"/>
    <s v="M008"/>
    <x v="1"/>
    <n v="32"/>
    <x v="2"/>
    <n v="25"/>
    <x v="0"/>
    <n v="3"/>
    <x v="2"/>
    <n v="3"/>
    <x v="4"/>
    <x v="4"/>
    <n v="8"/>
  </r>
  <r>
    <n v="3045"/>
    <d v="2025-03-06T00:00:00"/>
    <x v="12"/>
    <s v="M001"/>
    <x v="3"/>
    <n v="16.5"/>
    <x v="3"/>
    <n v="8"/>
    <x v="0"/>
    <n v="3"/>
    <x v="2"/>
    <n v="3"/>
    <x v="1"/>
    <x v="1"/>
    <n v="5.5"/>
  </r>
  <r>
    <n v="3046"/>
    <d v="2025-03-03T00:00:00"/>
    <x v="8"/>
    <s v="M007"/>
    <x v="0"/>
    <n v="14"/>
    <x v="1"/>
    <n v="3"/>
    <x v="0"/>
    <n v="3"/>
    <x v="1"/>
    <n v="0"/>
    <x v="22"/>
    <x v="4"/>
    <n v="7"/>
  </r>
  <r>
    <n v="3047"/>
    <d v="2025-01-22T00:00:00"/>
    <x v="8"/>
    <s v="M002"/>
    <x v="3"/>
    <n v="18"/>
    <x v="1"/>
    <n v="21"/>
    <x v="1"/>
    <n v="1"/>
    <x v="3"/>
    <n v="2"/>
    <x v="20"/>
    <x v="1"/>
    <n v="6"/>
  </r>
  <r>
    <n v="3048"/>
    <d v="2025-01-15T00:00:00"/>
    <x v="6"/>
    <s v="M010"/>
    <x v="4"/>
    <n v="22.5"/>
    <x v="2"/>
    <n v="37"/>
    <x v="1"/>
    <n v="1"/>
    <x v="3"/>
    <n v="2"/>
    <x v="2"/>
    <x v="2"/>
    <n v="4.5"/>
  </r>
  <r>
    <n v="3049"/>
    <d v="2025-02-26T00:00:00"/>
    <x v="2"/>
    <s v="M008"/>
    <x v="1"/>
    <n v="32"/>
    <x v="1"/>
    <n v="46"/>
    <x v="2"/>
    <n v="2"/>
    <x v="3"/>
    <n v="2"/>
    <x v="4"/>
    <x v="4"/>
    <n v="8"/>
  </r>
  <r>
    <n v="3050"/>
    <d v="2025-01-10T00:00:00"/>
    <x v="5"/>
    <s v="M016"/>
    <x v="3"/>
    <n v="15"/>
    <x v="1"/>
    <n v="69"/>
    <x v="1"/>
    <n v="1"/>
    <x v="5"/>
    <n v="4"/>
    <x v="14"/>
    <x v="9"/>
    <n v="5"/>
  </r>
  <r>
    <n v="3051"/>
    <d v="2025-03-26T00:00:00"/>
    <x v="13"/>
    <s v="M014"/>
    <x v="3"/>
    <n v="30"/>
    <x v="2"/>
    <n v="63"/>
    <x v="0"/>
    <n v="3"/>
    <x v="3"/>
    <n v="2"/>
    <x v="17"/>
    <x v="6"/>
    <n v="10"/>
  </r>
  <r>
    <n v="3052"/>
    <d v="2025-03-11T00:00:00"/>
    <x v="4"/>
    <s v="M008"/>
    <x v="1"/>
    <n v="32"/>
    <x v="1"/>
    <n v="39"/>
    <x v="0"/>
    <n v="3"/>
    <x v="6"/>
    <n v="1"/>
    <x v="4"/>
    <x v="4"/>
    <n v="8"/>
  </r>
  <r>
    <n v="3053"/>
    <d v="2025-03-01T00:00:00"/>
    <x v="11"/>
    <s v="M011"/>
    <x v="2"/>
    <n v="5.5"/>
    <x v="0"/>
    <n v="94"/>
    <x v="0"/>
    <n v="3"/>
    <x v="4"/>
    <n v="5"/>
    <x v="5"/>
    <x v="2"/>
    <n v="5.5"/>
  </r>
  <r>
    <n v="3054"/>
    <d v="2025-02-08T00:00:00"/>
    <x v="0"/>
    <s v="M014"/>
    <x v="1"/>
    <n v="40"/>
    <x v="0"/>
    <n v="88"/>
    <x v="2"/>
    <n v="2"/>
    <x v="4"/>
    <n v="5"/>
    <x v="17"/>
    <x v="6"/>
    <n v="10"/>
  </r>
  <r>
    <n v="3055"/>
    <d v="2025-02-16T00:00:00"/>
    <x v="9"/>
    <s v="M016"/>
    <x v="4"/>
    <n v="25"/>
    <x v="0"/>
    <n v="46"/>
    <x v="2"/>
    <n v="2"/>
    <x v="0"/>
    <n v="6"/>
    <x v="14"/>
    <x v="9"/>
    <n v="5"/>
  </r>
  <r>
    <n v="3056"/>
    <d v="2025-02-24T00:00:00"/>
    <x v="2"/>
    <s v="M018"/>
    <x v="2"/>
    <n v="7.5"/>
    <x v="1"/>
    <n v="61"/>
    <x v="2"/>
    <n v="2"/>
    <x v="1"/>
    <n v="0"/>
    <x v="13"/>
    <x v="8"/>
    <n v="7.5"/>
  </r>
  <r>
    <n v="3057"/>
    <d v="2025-03-29T00:00:00"/>
    <x v="10"/>
    <s v="M010"/>
    <x v="1"/>
    <n v="18"/>
    <x v="3"/>
    <n v="64"/>
    <x v="0"/>
    <n v="3"/>
    <x v="4"/>
    <n v="5"/>
    <x v="2"/>
    <x v="2"/>
    <n v="4.5"/>
  </r>
  <r>
    <n v="3058"/>
    <d v="2025-02-14T00:00:00"/>
    <x v="1"/>
    <s v="M012"/>
    <x v="4"/>
    <n v="17.5"/>
    <x v="0"/>
    <n v="28"/>
    <x v="2"/>
    <n v="2"/>
    <x v="5"/>
    <n v="4"/>
    <x v="7"/>
    <x v="2"/>
    <n v="3.5"/>
  </r>
  <r>
    <n v="3059"/>
    <d v="2025-03-02T00:00:00"/>
    <x v="8"/>
    <s v="M018"/>
    <x v="0"/>
    <n v="15"/>
    <x v="1"/>
    <n v="57"/>
    <x v="0"/>
    <n v="3"/>
    <x v="0"/>
    <n v="6"/>
    <x v="13"/>
    <x v="8"/>
    <n v="7.5"/>
  </r>
  <r>
    <n v="3060"/>
    <d v="2025-02-16T00:00:00"/>
    <x v="5"/>
    <s v="M009"/>
    <x v="4"/>
    <n v="37.5"/>
    <x v="1"/>
    <n v="15"/>
    <x v="2"/>
    <n v="2"/>
    <x v="0"/>
    <n v="6"/>
    <x v="11"/>
    <x v="4"/>
    <n v="7.5"/>
  </r>
  <r>
    <n v="3061"/>
    <d v="2025-02-04T00:00:00"/>
    <x v="1"/>
    <s v="M013"/>
    <x v="3"/>
    <n v="28.5"/>
    <x v="0"/>
    <n v="57"/>
    <x v="2"/>
    <n v="2"/>
    <x v="6"/>
    <n v="1"/>
    <x v="10"/>
    <x v="6"/>
    <n v="9.5"/>
  </r>
  <r>
    <n v="3062"/>
    <d v="2025-03-10T00:00:00"/>
    <x v="3"/>
    <s v="M002"/>
    <x v="1"/>
    <n v="24"/>
    <x v="2"/>
    <n v="29"/>
    <x v="0"/>
    <n v="3"/>
    <x v="1"/>
    <n v="0"/>
    <x v="20"/>
    <x v="1"/>
    <n v="6"/>
  </r>
  <r>
    <n v="3063"/>
    <d v="2025-01-28T00:00:00"/>
    <x v="0"/>
    <s v="M002"/>
    <x v="1"/>
    <n v="24"/>
    <x v="0"/>
    <n v="87"/>
    <x v="1"/>
    <n v="1"/>
    <x v="6"/>
    <n v="1"/>
    <x v="20"/>
    <x v="1"/>
    <n v="6"/>
  </r>
  <r>
    <n v="3064"/>
    <d v="2025-03-12T00:00:00"/>
    <x v="11"/>
    <s v="M003"/>
    <x v="0"/>
    <n v="8"/>
    <x v="0"/>
    <n v="66"/>
    <x v="0"/>
    <n v="3"/>
    <x v="3"/>
    <n v="2"/>
    <x v="21"/>
    <x v="1"/>
    <n v="4"/>
  </r>
  <r>
    <n v="3065"/>
    <d v="2025-03-23T00:00:00"/>
    <x v="8"/>
    <s v="M001"/>
    <x v="3"/>
    <n v="16.5"/>
    <x v="1"/>
    <n v="34"/>
    <x v="0"/>
    <n v="3"/>
    <x v="0"/>
    <n v="6"/>
    <x v="1"/>
    <x v="1"/>
    <n v="5.5"/>
  </r>
  <r>
    <n v="3066"/>
    <d v="2025-02-10T00:00:00"/>
    <x v="3"/>
    <s v="M025"/>
    <x v="2"/>
    <n v="7"/>
    <x v="2"/>
    <n v="70"/>
    <x v="2"/>
    <n v="2"/>
    <x v="1"/>
    <n v="0"/>
    <x v="18"/>
    <x v="5"/>
    <n v="7"/>
  </r>
  <r>
    <n v="3067"/>
    <d v="2025-02-09T00:00:00"/>
    <x v="13"/>
    <s v="M007"/>
    <x v="1"/>
    <n v="28"/>
    <x v="2"/>
    <n v="22"/>
    <x v="2"/>
    <n v="2"/>
    <x v="0"/>
    <n v="6"/>
    <x v="22"/>
    <x v="4"/>
    <n v="7"/>
  </r>
  <r>
    <n v="3068"/>
    <d v="2025-01-01T00:00:00"/>
    <x v="12"/>
    <s v="M024"/>
    <x v="4"/>
    <n v="37.5"/>
    <x v="3"/>
    <n v="54"/>
    <x v="1"/>
    <n v="1"/>
    <x v="3"/>
    <n v="2"/>
    <x v="6"/>
    <x v="5"/>
    <n v="7.5"/>
  </r>
  <r>
    <n v="3069"/>
    <d v="2025-03-07T00:00:00"/>
    <x v="7"/>
    <s v="M024"/>
    <x v="2"/>
    <n v="7.5"/>
    <x v="1"/>
    <n v="6"/>
    <x v="0"/>
    <n v="3"/>
    <x v="5"/>
    <n v="4"/>
    <x v="6"/>
    <x v="5"/>
    <n v="7.5"/>
  </r>
  <r>
    <n v="3070"/>
    <d v="2025-02-09T00:00:00"/>
    <x v="5"/>
    <s v="M002"/>
    <x v="3"/>
    <n v="18"/>
    <x v="1"/>
    <n v="23"/>
    <x v="2"/>
    <n v="2"/>
    <x v="0"/>
    <n v="6"/>
    <x v="20"/>
    <x v="1"/>
    <n v="6"/>
  </r>
  <r>
    <n v="3071"/>
    <d v="2025-03-19T00:00:00"/>
    <x v="8"/>
    <s v="M012"/>
    <x v="2"/>
    <n v="3.5"/>
    <x v="1"/>
    <n v="60"/>
    <x v="0"/>
    <n v="3"/>
    <x v="3"/>
    <n v="2"/>
    <x v="7"/>
    <x v="2"/>
    <n v="3.5"/>
  </r>
  <r>
    <n v="3072"/>
    <d v="2025-01-08T00:00:00"/>
    <x v="1"/>
    <s v="M023"/>
    <x v="3"/>
    <n v="16.5"/>
    <x v="0"/>
    <n v="89"/>
    <x v="1"/>
    <n v="1"/>
    <x v="3"/>
    <n v="2"/>
    <x v="19"/>
    <x v="7"/>
    <n v="5.5"/>
  </r>
  <r>
    <n v="3073"/>
    <d v="2025-03-06T00:00:00"/>
    <x v="7"/>
    <s v="M017"/>
    <x v="0"/>
    <n v="17"/>
    <x v="1"/>
    <n v="100"/>
    <x v="0"/>
    <n v="3"/>
    <x v="2"/>
    <n v="3"/>
    <x v="23"/>
    <x v="8"/>
    <n v="8.5"/>
  </r>
  <r>
    <n v="3074"/>
    <d v="2025-03-13T00:00:00"/>
    <x v="4"/>
    <s v="M003"/>
    <x v="3"/>
    <n v="12"/>
    <x v="1"/>
    <n v="70"/>
    <x v="0"/>
    <n v="3"/>
    <x v="2"/>
    <n v="3"/>
    <x v="21"/>
    <x v="1"/>
    <n v="4"/>
  </r>
  <r>
    <n v="3075"/>
    <d v="2025-03-04T00:00:00"/>
    <x v="12"/>
    <s v="M016"/>
    <x v="1"/>
    <n v="20"/>
    <x v="3"/>
    <n v="64"/>
    <x v="0"/>
    <n v="3"/>
    <x v="6"/>
    <n v="1"/>
    <x v="14"/>
    <x v="9"/>
    <n v="5"/>
  </r>
  <r>
    <n v="3076"/>
    <d v="2025-02-06T00:00:00"/>
    <x v="3"/>
    <s v="M019"/>
    <x v="0"/>
    <n v="12"/>
    <x v="2"/>
    <n v="99"/>
    <x v="2"/>
    <n v="2"/>
    <x v="2"/>
    <n v="3"/>
    <x v="8"/>
    <x v="0"/>
    <n v="6"/>
  </r>
  <r>
    <n v="3077"/>
    <d v="2025-02-18T00:00:00"/>
    <x v="0"/>
    <s v="M005"/>
    <x v="0"/>
    <n v="18"/>
    <x v="0"/>
    <n v="49"/>
    <x v="2"/>
    <n v="2"/>
    <x v="6"/>
    <n v="1"/>
    <x v="16"/>
    <x v="3"/>
    <n v="9"/>
  </r>
  <r>
    <n v="3078"/>
    <d v="2025-02-07T00:00:00"/>
    <x v="11"/>
    <s v="M002"/>
    <x v="2"/>
    <n v="6"/>
    <x v="0"/>
    <n v="35"/>
    <x v="2"/>
    <n v="2"/>
    <x v="5"/>
    <n v="4"/>
    <x v="20"/>
    <x v="1"/>
    <n v="6"/>
  </r>
  <r>
    <n v="3079"/>
    <d v="2025-03-10T00:00:00"/>
    <x v="13"/>
    <s v="M008"/>
    <x v="0"/>
    <n v="16"/>
    <x v="2"/>
    <n v="48"/>
    <x v="0"/>
    <n v="3"/>
    <x v="1"/>
    <n v="0"/>
    <x v="4"/>
    <x v="4"/>
    <n v="8"/>
  </r>
  <r>
    <n v="3080"/>
    <d v="2025-03-14T00:00:00"/>
    <x v="8"/>
    <s v="M006"/>
    <x v="4"/>
    <n v="37.5"/>
    <x v="1"/>
    <n v="73"/>
    <x v="0"/>
    <n v="3"/>
    <x v="5"/>
    <n v="4"/>
    <x v="15"/>
    <x v="3"/>
    <n v="7.5"/>
  </r>
  <r>
    <n v="3081"/>
    <d v="2025-01-06T00:00:00"/>
    <x v="13"/>
    <s v="M008"/>
    <x v="0"/>
    <n v="16"/>
    <x v="2"/>
    <n v="49"/>
    <x v="1"/>
    <n v="1"/>
    <x v="1"/>
    <n v="0"/>
    <x v="4"/>
    <x v="4"/>
    <n v="8"/>
  </r>
  <r>
    <n v="3082"/>
    <d v="2025-01-09T00:00:00"/>
    <x v="7"/>
    <s v="M002"/>
    <x v="4"/>
    <n v="30"/>
    <x v="1"/>
    <n v="15"/>
    <x v="1"/>
    <n v="1"/>
    <x v="2"/>
    <n v="3"/>
    <x v="20"/>
    <x v="1"/>
    <n v="6"/>
  </r>
  <r>
    <n v="3083"/>
    <d v="2025-02-18T00:00:00"/>
    <x v="8"/>
    <s v="M020"/>
    <x v="3"/>
    <n v="18"/>
    <x v="1"/>
    <n v="4"/>
    <x v="2"/>
    <n v="2"/>
    <x v="6"/>
    <n v="1"/>
    <x v="9"/>
    <x v="0"/>
    <n v="6"/>
  </r>
  <r>
    <n v="3084"/>
    <d v="2025-03-04T00:00:00"/>
    <x v="13"/>
    <s v="M022"/>
    <x v="4"/>
    <n v="22.5"/>
    <x v="2"/>
    <n v="87"/>
    <x v="0"/>
    <n v="3"/>
    <x v="6"/>
    <n v="1"/>
    <x v="12"/>
    <x v="7"/>
    <n v="4.5"/>
  </r>
  <r>
    <n v="3085"/>
    <d v="2025-03-15T00:00:00"/>
    <x v="7"/>
    <s v="M015"/>
    <x v="3"/>
    <n v="12"/>
    <x v="1"/>
    <n v="97"/>
    <x v="0"/>
    <n v="3"/>
    <x v="4"/>
    <n v="5"/>
    <x v="24"/>
    <x v="9"/>
    <n v="4"/>
  </r>
  <r>
    <n v="3086"/>
    <d v="2025-03-29T00:00:00"/>
    <x v="5"/>
    <s v="M011"/>
    <x v="0"/>
    <n v="11"/>
    <x v="1"/>
    <n v="76"/>
    <x v="0"/>
    <n v="3"/>
    <x v="4"/>
    <n v="5"/>
    <x v="5"/>
    <x v="2"/>
    <n v="5.5"/>
  </r>
  <r>
    <n v="3087"/>
    <d v="2025-01-07T00:00:00"/>
    <x v="7"/>
    <s v="M010"/>
    <x v="4"/>
    <n v="22.5"/>
    <x v="1"/>
    <n v="93"/>
    <x v="1"/>
    <n v="1"/>
    <x v="6"/>
    <n v="1"/>
    <x v="2"/>
    <x v="2"/>
    <n v="4.5"/>
  </r>
  <r>
    <n v="3088"/>
    <d v="2025-01-02T00:00:00"/>
    <x v="8"/>
    <s v="M011"/>
    <x v="1"/>
    <n v="22"/>
    <x v="1"/>
    <n v="37"/>
    <x v="1"/>
    <n v="1"/>
    <x v="2"/>
    <n v="3"/>
    <x v="5"/>
    <x v="2"/>
    <n v="5.5"/>
  </r>
  <r>
    <n v="3089"/>
    <d v="2025-03-06T00:00:00"/>
    <x v="11"/>
    <s v="M025"/>
    <x v="1"/>
    <n v="28"/>
    <x v="0"/>
    <n v="2"/>
    <x v="0"/>
    <n v="3"/>
    <x v="2"/>
    <n v="3"/>
    <x v="18"/>
    <x v="5"/>
    <n v="7"/>
  </r>
  <r>
    <n v="3090"/>
    <d v="2025-02-04T00:00:00"/>
    <x v="13"/>
    <s v="M019"/>
    <x v="4"/>
    <n v="30"/>
    <x v="2"/>
    <n v="48"/>
    <x v="2"/>
    <n v="2"/>
    <x v="6"/>
    <n v="1"/>
    <x v="8"/>
    <x v="0"/>
    <n v="6"/>
  </r>
  <r>
    <n v="3091"/>
    <d v="2025-02-16T00:00:00"/>
    <x v="0"/>
    <s v="M008"/>
    <x v="0"/>
    <n v="16"/>
    <x v="0"/>
    <n v="91"/>
    <x v="2"/>
    <n v="2"/>
    <x v="0"/>
    <n v="6"/>
    <x v="4"/>
    <x v="4"/>
    <n v="8"/>
  </r>
  <r>
    <n v="3092"/>
    <d v="2025-03-17T00:00:00"/>
    <x v="0"/>
    <s v="M001"/>
    <x v="3"/>
    <n v="16.5"/>
    <x v="0"/>
    <n v="78"/>
    <x v="0"/>
    <n v="3"/>
    <x v="1"/>
    <n v="0"/>
    <x v="1"/>
    <x v="1"/>
    <n v="5.5"/>
  </r>
  <r>
    <n v="3093"/>
    <d v="2025-01-09T00:00:00"/>
    <x v="2"/>
    <s v="M003"/>
    <x v="4"/>
    <n v="20"/>
    <x v="1"/>
    <n v="18"/>
    <x v="1"/>
    <n v="1"/>
    <x v="2"/>
    <n v="3"/>
    <x v="21"/>
    <x v="1"/>
    <n v="4"/>
  </r>
  <r>
    <n v="3094"/>
    <d v="2025-02-27T00:00:00"/>
    <x v="1"/>
    <s v="M012"/>
    <x v="4"/>
    <n v="17.5"/>
    <x v="0"/>
    <n v="53"/>
    <x v="2"/>
    <n v="2"/>
    <x v="2"/>
    <n v="3"/>
    <x v="7"/>
    <x v="2"/>
    <n v="3.5"/>
  </r>
  <r>
    <n v="3095"/>
    <d v="2025-03-05T00:00:00"/>
    <x v="9"/>
    <s v="M004"/>
    <x v="0"/>
    <n v="17"/>
    <x v="0"/>
    <n v="88"/>
    <x v="0"/>
    <n v="3"/>
    <x v="3"/>
    <n v="2"/>
    <x v="3"/>
    <x v="3"/>
    <n v="8.5"/>
  </r>
  <r>
    <n v="3096"/>
    <d v="2025-02-01T00:00:00"/>
    <x v="13"/>
    <s v="M007"/>
    <x v="0"/>
    <n v="14"/>
    <x v="2"/>
    <n v="3"/>
    <x v="2"/>
    <n v="2"/>
    <x v="4"/>
    <n v="5"/>
    <x v="22"/>
    <x v="4"/>
    <n v="7"/>
  </r>
  <r>
    <n v="3097"/>
    <d v="2025-01-19T00:00:00"/>
    <x v="0"/>
    <s v="M024"/>
    <x v="1"/>
    <n v="30"/>
    <x v="0"/>
    <n v="5"/>
    <x v="1"/>
    <n v="1"/>
    <x v="0"/>
    <n v="6"/>
    <x v="6"/>
    <x v="5"/>
    <n v="7.5"/>
  </r>
  <r>
    <n v="3098"/>
    <d v="2025-01-17T00:00:00"/>
    <x v="1"/>
    <s v="M022"/>
    <x v="3"/>
    <n v="13.5"/>
    <x v="0"/>
    <n v="74"/>
    <x v="1"/>
    <n v="1"/>
    <x v="5"/>
    <n v="4"/>
    <x v="12"/>
    <x v="7"/>
    <n v="4.5"/>
  </r>
  <r>
    <n v="3099"/>
    <d v="2025-03-30T00:00:00"/>
    <x v="1"/>
    <s v="M005"/>
    <x v="2"/>
    <n v="9"/>
    <x v="0"/>
    <n v="30"/>
    <x v="0"/>
    <n v="3"/>
    <x v="0"/>
    <n v="6"/>
    <x v="16"/>
    <x v="3"/>
    <n v="9"/>
  </r>
  <r>
    <n v="3100"/>
    <d v="2025-01-22T00:00:00"/>
    <x v="9"/>
    <s v="M002"/>
    <x v="2"/>
    <n v="6"/>
    <x v="0"/>
    <n v="22"/>
    <x v="1"/>
    <n v="1"/>
    <x v="3"/>
    <n v="2"/>
    <x v="20"/>
    <x v="1"/>
    <n v="6"/>
  </r>
  <r>
    <n v="3101"/>
    <d v="2025-03-19T00:00:00"/>
    <x v="3"/>
    <s v="M017"/>
    <x v="3"/>
    <n v="25.5"/>
    <x v="2"/>
    <n v="67"/>
    <x v="0"/>
    <n v="3"/>
    <x v="3"/>
    <n v="2"/>
    <x v="23"/>
    <x v="8"/>
    <n v="8.5"/>
  </r>
  <r>
    <n v="3102"/>
    <d v="2025-03-18T00:00:00"/>
    <x v="12"/>
    <s v="M019"/>
    <x v="2"/>
    <n v="6"/>
    <x v="3"/>
    <n v="98"/>
    <x v="0"/>
    <n v="3"/>
    <x v="6"/>
    <n v="1"/>
    <x v="8"/>
    <x v="0"/>
    <n v="6"/>
  </r>
  <r>
    <n v="3103"/>
    <d v="2025-02-14T00:00:00"/>
    <x v="3"/>
    <s v="M017"/>
    <x v="1"/>
    <n v="34"/>
    <x v="2"/>
    <n v="66"/>
    <x v="2"/>
    <n v="2"/>
    <x v="5"/>
    <n v="4"/>
    <x v="23"/>
    <x v="8"/>
    <n v="8.5"/>
  </r>
  <r>
    <n v="3104"/>
    <d v="2025-02-12T00:00:00"/>
    <x v="4"/>
    <s v="M022"/>
    <x v="0"/>
    <n v="9"/>
    <x v="1"/>
    <n v="16"/>
    <x v="2"/>
    <n v="2"/>
    <x v="3"/>
    <n v="2"/>
    <x v="12"/>
    <x v="7"/>
    <n v="4.5"/>
  </r>
  <r>
    <n v="3105"/>
    <d v="2025-01-24T00:00:00"/>
    <x v="7"/>
    <s v="M022"/>
    <x v="2"/>
    <n v="4.5"/>
    <x v="1"/>
    <n v="64"/>
    <x v="1"/>
    <n v="1"/>
    <x v="5"/>
    <n v="4"/>
    <x v="12"/>
    <x v="7"/>
    <n v="4.5"/>
  </r>
  <r>
    <n v="3106"/>
    <d v="2025-02-28T00:00:00"/>
    <x v="3"/>
    <s v="M015"/>
    <x v="4"/>
    <n v="20"/>
    <x v="2"/>
    <n v="59"/>
    <x v="2"/>
    <n v="2"/>
    <x v="5"/>
    <n v="4"/>
    <x v="24"/>
    <x v="9"/>
    <n v="4"/>
  </r>
  <r>
    <n v="3107"/>
    <d v="2025-03-03T00:00:00"/>
    <x v="11"/>
    <s v="M019"/>
    <x v="4"/>
    <n v="30"/>
    <x v="0"/>
    <n v="66"/>
    <x v="0"/>
    <n v="3"/>
    <x v="1"/>
    <n v="0"/>
    <x v="8"/>
    <x v="0"/>
    <n v="6"/>
  </r>
  <r>
    <n v="3108"/>
    <d v="2025-01-04T00:00:00"/>
    <x v="6"/>
    <s v="M013"/>
    <x v="2"/>
    <n v="9.5"/>
    <x v="2"/>
    <n v="16"/>
    <x v="1"/>
    <n v="1"/>
    <x v="4"/>
    <n v="5"/>
    <x v="10"/>
    <x v="6"/>
    <n v="9.5"/>
  </r>
  <r>
    <n v="3109"/>
    <d v="2025-02-19T00:00:00"/>
    <x v="1"/>
    <s v="M025"/>
    <x v="0"/>
    <n v="14"/>
    <x v="0"/>
    <n v="59"/>
    <x v="2"/>
    <n v="2"/>
    <x v="3"/>
    <n v="2"/>
    <x v="18"/>
    <x v="5"/>
    <n v="7"/>
  </r>
  <r>
    <n v="3110"/>
    <d v="2025-01-25T00:00:00"/>
    <x v="10"/>
    <s v="M024"/>
    <x v="4"/>
    <n v="37.5"/>
    <x v="3"/>
    <n v="68"/>
    <x v="1"/>
    <n v="1"/>
    <x v="4"/>
    <n v="5"/>
    <x v="6"/>
    <x v="5"/>
    <n v="7.5"/>
  </r>
  <r>
    <n v="3111"/>
    <d v="2025-01-03T00:00:00"/>
    <x v="12"/>
    <s v="M020"/>
    <x v="1"/>
    <n v="24"/>
    <x v="3"/>
    <n v="88"/>
    <x v="1"/>
    <n v="1"/>
    <x v="5"/>
    <n v="4"/>
    <x v="9"/>
    <x v="0"/>
    <n v="6"/>
  </r>
  <r>
    <n v="3112"/>
    <d v="2025-02-10T00:00:00"/>
    <x v="13"/>
    <s v="M010"/>
    <x v="2"/>
    <n v="4.5"/>
    <x v="2"/>
    <n v="39"/>
    <x v="2"/>
    <n v="2"/>
    <x v="1"/>
    <n v="0"/>
    <x v="2"/>
    <x v="2"/>
    <n v="4.5"/>
  </r>
  <r>
    <n v="3113"/>
    <d v="2025-01-02T00:00:00"/>
    <x v="0"/>
    <s v="M010"/>
    <x v="1"/>
    <n v="18"/>
    <x v="0"/>
    <n v="85"/>
    <x v="1"/>
    <n v="1"/>
    <x v="2"/>
    <n v="3"/>
    <x v="2"/>
    <x v="2"/>
    <n v="4.5"/>
  </r>
  <r>
    <n v="3114"/>
    <d v="2025-02-19T00:00:00"/>
    <x v="13"/>
    <s v="M020"/>
    <x v="2"/>
    <n v="6"/>
    <x v="2"/>
    <n v="62"/>
    <x v="2"/>
    <n v="2"/>
    <x v="3"/>
    <n v="2"/>
    <x v="9"/>
    <x v="0"/>
    <n v="6"/>
  </r>
  <r>
    <n v="3115"/>
    <d v="2025-02-15T00:00:00"/>
    <x v="5"/>
    <s v="M001"/>
    <x v="1"/>
    <n v="22"/>
    <x v="1"/>
    <n v="82"/>
    <x v="2"/>
    <n v="2"/>
    <x v="4"/>
    <n v="5"/>
    <x v="1"/>
    <x v="1"/>
    <n v="5.5"/>
  </r>
  <r>
    <n v="3116"/>
    <d v="2025-01-15T00:00:00"/>
    <x v="6"/>
    <s v="M001"/>
    <x v="1"/>
    <n v="22"/>
    <x v="2"/>
    <n v="92"/>
    <x v="1"/>
    <n v="1"/>
    <x v="3"/>
    <n v="2"/>
    <x v="1"/>
    <x v="1"/>
    <n v="5.5"/>
  </r>
  <r>
    <n v="3117"/>
    <d v="2025-02-06T00:00:00"/>
    <x v="0"/>
    <s v="M012"/>
    <x v="4"/>
    <n v="17.5"/>
    <x v="0"/>
    <n v="27"/>
    <x v="2"/>
    <n v="2"/>
    <x v="2"/>
    <n v="3"/>
    <x v="7"/>
    <x v="2"/>
    <n v="3.5"/>
  </r>
  <r>
    <n v="3118"/>
    <d v="2025-01-04T00:00:00"/>
    <x v="0"/>
    <s v="M021"/>
    <x v="4"/>
    <n v="30"/>
    <x v="0"/>
    <n v="6"/>
    <x v="1"/>
    <n v="1"/>
    <x v="4"/>
    <n v="5"/>
    <x v="0"/>
    <x v="0"/>
    <n v="6"/>
  </r>
  <r>
    <n v="3119"/>
    <d v="2025-01-16T00:00:00"/>
    <x v="1"/>
    <s v="M016"/>
    <x v="1"/>
    <n v="20"/>
    <x v="0"/>
    <n v="19"/>
    <x v="1"/>
    <n v="1"/>
    <x v="2"/>
    <n v="3"/>
    <x v="14"/>
    <x v="9"/>
    <n v="5"/>
  </r>
  <r>
    <n v="3120"/>
    <d v="2025-02-06T00:00:00"/>
    <x v="7"/>
    <s v="M017"/>
    <x v="2"/>
    <n v="8.5"/>
    <x v="1"/>
    <n v="19"/>
    <x v="2"/>
    <n v="2"/>
    <x v="2"/>
    <n v="3"/>
    <x v="23"/>
    <x v="8"/>
    <n v="8.5"/>
  </r>
  <r>
    <n v="3121"/>
    <d v="2025-03-31T00:00:00"/>
    <x v="6"/>
    <s v="M011"/>
    <x v="3"/>
    <n v="16.5"/>
    <x v="2"/>
    <n v="11"/>
    <x v="0"/>
    <n v="3"/>
    <x v="1"/>
    <n v="0"/>
    <x v="5"/>
    <x v="2"/>
    <n v="5.5"/>
  </r>
  <r>
    <n v="3122"/>
    <d v="2025-01-18T00:00:00"/>
    <x v="7"/>
    <s v="M008"/>
    <x v="1"/>
    <n v="32"/>
    <x v="1"/>
    <n v="42"/>
    <x v="1"/>
    <n v="1"/>
    <x v="4"/>
    <n v="5"/>
    <x v="4"/>
    <x v="4"/>
    <n v="8"/>
  </r>
  <r>
    <n v="3123"/>
    <d v="2025-03-04T00:00:00"/>
    <x v="9"/>
    <s v="M010"/>
    <x v="4"/>
    <n v="22.5"/>
    <x v="0"/>
    <n v="7"/>
    <x v="0"/>
    <n v="3"/>
    <x v="6"/>
    <n v="1"/>
    <x v="2"/>
    <x v="2"/>
    <n v="4.5"/>
  </r>
  <r>
    <n v="3124"/>
    <d v="2025-03-24T00:00:00"/>
    <x v="1"/>
    <s v="M003"/>
    <x v="3"/>
    <n v="12"/>
    <x v="0"/>
    <n v="17"/>
    <x v="0"/>
    <n v="3"/>
    <x v="1"/>
    <n v="0"/>
    <x v="21"/>
    <x v="1"/>
    <n v="4"/>
  </r>
  <r>
    <n v="3125"/>
    <d v="2025-01-28T00:00:00"/>
    <x v="4"/>
    <s v="M019"/>
    <x v="0"/>
    <n v="12"/>
    <x v="1"/>
    <n v="38"/>
    <x v="1"/>
    <n v="1"/>
    <x v="6"/>
    <n v="1"/>
    <x v="8"/>
    <x v="0"/>
    <n v="6"/>
  </r>
  <r>
    <n v="3126"/>
    <d v="2025-02-07T00:00:00"/>
    <x v="7"/>
    <s v="M004"/>
    <x v="1"/>
    <n v="34"/>
    <x v="1"/>
    <n v="75"/>
    <x v="2"/>
    <n v="2"/>
    <x v="5"/>
    <n v="4"/>
    <x v="3"/>
    <x v="3"/>
    <n v="8.5"/>
  </r>
  <r>
    <n v="3127"/>
    <d v="2025-03-28T00:00:00"/>
    <x v="11"/>
    <s v="M003"/>
    <x v="2"/>
    <n v="4"/>
    <x v="0"/>
    <n v="16"/>
    <x v="0"/>
    <n v="3"/>
    <x v="5"/>
    <n v="4"/>
    <x v="21"/>
    <x v="1"/>
    <n v="4"/>
  </r>
  <r>
    <n v="3128"/>
    <d v="2025-01-18T00:00:00"/>
    <x v="6"/>
    <s v="M011"/>
    <x v="2"/>
    <n v="5.5"/>
    <x v="2"/>
    <n v="40"/>
    <x v="1"/>
    <n v="1"/>
    <x v="4"/>
    <n v="5"/>
    <x v="5"/>
    <x v="2"/>
    <n v="5.5"/>
  </r>
  <r>
    <n v="3129"/>
    <d v="2025-03-03T00:00:00"/>
    <x v="6"/>
    <s v="M003"/>
    <x v="3"/>
    <n v="12"/>
    <x v="2"/>
    <n v="37"/>
    <x v="0"/>
    <n v="3"/>
    <x v="1"/>
    <n v="0"/>
    <x v="21"/>
    <x v="1"/>
    <n v="4"/>
  </r>
  <r>
    <n v="3130"/>
    <d v="2025-02-13T00:00:00"/>
    <x v="5"/>
    <s v="M005"/>
    <x v="4"/>
    <n v="45"/>
    <x v="1"/>
    <n v="92"/>
    <x v="2"/>
    <n v="2"/>
    <x v="2"/>
    <n v="3"/>
    <x v="16"/>
    <x v="3"/>
    <n v="9"/>
  </r>
  <r>
    <n v="3131"/>
    <d v="2025-01-21T00:00:00"/>
    <x v="13"/>
    <s v="M003"/>
    <x v="3"/>
    <n v="12"/>
    <x v="2"/>
    <n v="64"/>
    <x v="1"/>
    <n v="1"/>
    <x v="6"/>
    <n v="1"/>
    <x v="21"/>
    <x v="1"/>
    <n v="4"/>
  </r>
  <r>
    <n v="3132"/>
    <d v="2025-03-16T00:00:00"/>
    <x v="7"/>
    <s v="M007"/>
    <x v="4"/>
    <n v="35"/>
    <x v="1"/>
    <n v="59"/>
    <x v="0"/>
    <n v="3"/>
    <x v="0"/>
    <n v="6"/>
    <x v="22"/>
    <x v="4"/>
    <n v="7"/>
  </r>
  <r>
    <n v="3133"/>
    <d v="2025-02-20T00:00:00"/>
    <x v="8"/>
    <s v="M017"/>
    <x v="2"/>
    <n v="8.5"/>
    <x v="1"/>
    <n v="93"/>
    <x v="2"/>
    <n v="2"/>
    <x v="2"/>
    <n v="3"/>
    <x v="23"/>
    <x v="8"/>
    <n v="8.5"/>
  </r>
  <r>
    <n v="3134"/>
    <d v="2025-03-14T00:00:00"/>
    <x v="13"/>
    <s v="M002"/>
    <x v="4"/>
    <n v="30"/>
    <x v="2"/>
    <n v="27"/>
    <x v="0"/>
    <n v="3"/>
    <x v="5"/>
    <n v="4"/>
    <x v="20"/>
    <x v="1"/>
    <n v="6"/>
  </r>
  <r>
    <n v="3135"/>
    <d v="2025-03-28T00:00:00"/>
    <x v="1"/>
    <s v="M023"/>
    <x v="4"/>
    <n v="27.5"/>
    <x v="0"/>
    <n v="20"/>
    <x v="0"/>
    <n v="3"/>
    <x v="5"/>
    <n v="4"/>
    <x v="19"/>
    <x v="7"/>
    <n v="5.5"/>
  </r>
  <r>
    <n v="3136"/>
    <d v="2025-03-05T00:00:00"/>
    <x v="7"/>
    <s v="M005"/>
    <x v="2"/>
    <n v="9"/>
    <x v="1"/>
    <n v="64"/>
    <x v="0"/>
    <n v="3"/>
    <x v="3"/>
    <n v="2"/>
    <x v="16"/>
    <x v="3"/>
    <n v="9"/>
  </r>
  <r>
    <n v="3137"/>
    <d v="2025-02-23T00:00:00"/>
    <x v="1"/>
    <s v="M006"/>
    <x v="3"/>
    <n v="22.5"/>
    <x v="0"/>
    <n v="20"/>
    <x v="2"/>
    <n v="2"/>
    <x v="0"/>
    <n v="6"/>
    <x v="15"/>
    <x v="3"/>
    <n v="7.5"/>
  </r>
  <r>
    <n v="3138"/>
    <d v="2025-03-19T00:00:00"/>
    <x v="6"/>
    <s v="M024"/>
    <x v="4"/>
    <n v="37.5"/>
    <x v="2"/>
    <n v="29"/>
    <x v="0"/>
    <n v="3"/>
    <x v="3"/>
    <n v="2"/>
    <x v="6"/>
    <x v="5"/>
    <n v="7.5"/>
  </r>
  <r>
    <n v="3139"/>
    <d v="2025-02-10T00:00:00"/>
    <x v="11"/>
    <s v="M011"/>
    <x v="1"/>
    <n v="22"/>
    <x v="0"/>
    <n v="45"/>
    <x v="2"/>
    <n v="2"/>
    <x v="1"/>
    <n v="0"/>
    <x v="5"/>
    <x v="2"/>
    <n v="5.5"/>
  </r>
  <r>
    <n v="3140"/>
    <d v="2025-03-03T00:00:00"/>
    <x v="4"/>
    <s v="M007"/>
    <x v="4"/>
    <n v="35"/>
    <x v="1"/>
    <n v="36"/>
    <x v="0"/>
    <n v="3"/>
    <x v="1"/>
    <n v="0"/>
    <x v="22"/>
    <x v="4"/>
    <n v="7"/>
  </r>
  <r>
    <n v="3141"/>
    <d v="2025-03-22T00:00:00"/>
    <x v="2"/>
    <s v="M010"/>
    <x v="3"/>
    <n v="13.5"/>
    <x v="1"/>
    <n v="61"/>
    <x v="0"/>
    <n v="3"/>
    <x v="4"/>
    <n v="5"/>
    <x v="2"/>
    <x v="2"/>
    <n v="4.5"/>
  </r>
  <r>
    <n v="3142"/>
    <d v="2025-02-11T00:00:00"/>
    <x v="2"/>
    <s v="M018"/>
    <x v="0"/>
    <n v="15"/>
    <x v="1"/>
    <n v="48"/>
    <x v="2"/>
    <n v="2"/>
    <x v="6"/>
    <n v="1"/>
    <x v="13"/>
    <x v="8"/>
    <n v="7.5"/>
  </r>
  <r>
    <n v="3143"/>
    <d v="2025-01-09T00:00:00"/>
    <x v="3"/>
    <s v="M025"/>
    <x v="3"/>
    <n v="21"/>
    <x v="2"/>
    <n v="100"/>
    <x v="1"/>
    <n v="1"/>
    <x v="2"/>
    <n v="3"/>
    <x v="18"/>
    <x v="5"/>
    <n v="7"/>
  </r>
  <r>
    <n v="3144"/>
    <d v="2025-01-26T00:00:00"/>
    <x v="2"/>
    <s v="M010"/>
    <x v="1"/>
    <n v="18"/>
    <x v="1"/>
    <n v="73"/>
    <x v="1"/>
    <n v="1"/>
    <x v="0"/>
    <n v="6"/>
    <x v="2"/>
    <x v="2"/>
    <n v="4.5"/>
  </r>
  <r>
    <n v="3145"/>
    <d v="2025-03-31T00:00:00"/>
    <x v="0"/>
    <s v="M006"/>
    <x v="0"/>
    <n v="15"/>
    <x v="0"/>
    <n v="2"/>
    <x v="0"/>
    <n v="3"/>
    <x v="1"/>
    <n v="0"/>
    <x v="15"/>
    <x v="3"/>
    <n v="7.5"/>
  </r>
  <r>
    <n v="3146"/>
    <d v="2025-03-09T00:00:00"/>
    <x v="2"/>
    <s v="M010"/>
    <x v="2"/>
    <n v="4.5"/>
    <x v="1"/>
    <n v="3"/>
    <x v="0"/>
    <n v="3"/>
    <x v="0"/>
    <n v="6"/>
    <x v="2"/>
    <x v="2"/>
    <n v="4.5"/>
  </r>
  <r>
    <n v="3147"/>
    <d v="2025-03-27T00:00:00"/>
    <x v="8"/>
    <s v="M023"/>
    <x v="4"/>
    <n v="27.5"/>
    <x v="1"/>
    <n v="18"/>
    <x v="0"/>
    <n v="3"/>
    <x v="2"/>
    <n v="3"/>
    <x v="19"/>
    <x v="7"/>
    <n v="5.5"/>
  </r>
  <r>
    <n v="3148"/>
    <d v="2025-03-28T00:00:00"/>
    <x v="0"/>
    <s v="M025"/>
    <x v="0"/>
    <n v="14"/>
    <x v="0"/>
    <n v="75"/>
    <x v="0"/>
    <n v="3"/>
    <x v="5"/>
    <n v="4"/>
    <x v="18"/>
    <x v="5"/>
    <n v="7"/>
  </r>
  <r>
    <n v="3149"/>
    <d v="2025-01-24T00:00:00"/>
    <x v="12"/>
    <s v="M016"/>
    <x v="0"/>
    <n v="10"/>
    <x v="3"/>
    <n v="17"/>
    <x v="1"/>
    <n v="1"/>
    <x v="5"/>
    <n v="4"/>
    <x v="14"/>
    <x v="9"/>
    <n v="5"/>
  </r>
  <r>
    <n v="3150"/>
    <d v="2025-01-25T00:00:00"/>
    <x v="1"/>
    <s v="M015"/>
    <x v="4"/>
    <n v="20"/>
    <x v="0"/>
    <n v="45"/>
    <x v="1"/>
    <n v="1"/>
    <x v="4"/>
    <n v="5"/>
    <x v="24"/>
    <x v="9"/>
    <n v="4"/>
  </r>
  <r>
    <n v="3151"/>
    <d v="2025-03-24T00:00:00"/>
    <x v="13"/>
    <s v="M023"/>
    <x v="4"/>
    <n v="27.5"/>
    <x v="2"/>
    <n v="32"/>
    <x v="0"/>
    <n v="3"/>
    <x v="1"/>
    <n v="0"/>
    <x v="19"/>
    <x v="7"/>
    <n v="5.5"/>
  </r>
  <r>
    <n v="3152"/>
    <d v="2025-03-10T00:00:00"/>
    <x v="9"/>
    <s v="M013"/>
    <x v="3"/>
    <n v="28.5"/>
    <x v="0"/>
    <n v="22"/>
    <x v="0"/>
    <n v="3"/>
    <x v="1"/>
    <n v="0"/>
    <x v="10"/>
    <x v="6"/>
    <n v="9.5"/>
  </r>
  <r>
    <n v="3153"/>
    <d v="2025-01-04T00:00:00"/>
    <x v="13"/>
    <s v="M014"/>
    <x v="0"/>
    <n v="20"/>
    <x v="2"/>
    <n v="85"/>
    <x v="1"/>
    <n v="1"/>
    <x v="4"/>
    <n v="5"/>
    <x v="17"/>
    <x v="6"/>
    <n v="10"/>
  </r>
  <r>
    <n v="3154"/>
    <d v="2025-03-16T00:00:00"/>
    <x v="1"/>
    <s v="M003"/>
    <x v="1"/>
    <n v="16"/>
    <x v="0"/>
    <n v="17"/>
    <x v="0"/>
    <n v="3"/>
    <x v="0"/>
    <n v="6"/>
    <x v="21"/>
    <x v="1"/>
    <n v="4"/>
  </r>
  <r>
    <n v="3155"/>
    <d v="2025-01-27T00:00:00"/>
    <x v="11"/>
    <s v="M007"/>
    <x v="4"/>
    <n v="35"/>
    <x v="0"/>
    <n v="100"/>
    <x v="1"/>
    <n v="1"/>
    <x v="1"/>
    <n v="0"/>
    <x v="22"/>
    <x v="4"/>
    <n v="7"/>
  </r>
  <r>
    <n v="3156"/>
    <d v="2025-02-21T00:00:00"/>
    <x v="4"/>
    <s v="M017"/>
    <x v="3"/>
    <n v="25.5"/>
    <x v="1"/>
    <n v="43"/>
    <x v="2"/>
    <n v="2"/>
    <x v="5"/>
    <n v="4"/>
    <x v="23"/>
    <x v="8"/>
    <n v="8.5"/>
  </r>
  <r>
    <n v="3157"/>
    <d v="2025-02-14T00:00:00"/>
    <x v="7"/>
    <s v="M002"/>
    <x v="0"/>
    <n v="12"/>
    <x v="1"/>
    <n v="9"/>
    <x v="2"/>
    <n v="2"/>
    <x v="5"/>
    <n v="4"/>
    <x v="20"/>
    <x v="1"/>
    <n v="6"/>
  </r>
  <r>
    <n v="3158"/>
    <d v="2025-01-24T00:00:00"/>
    <x v="5"/>
    <s v="M001"/>
    <x v="4"/>
    <n v="27.5"/>
    <x v="1"/>
    <n v="30"/>
    <x v="1"/>
    <n v="1"/>
    <x v="5"/>
    <n v="4"/>
    <x v="1"/>
    <x v="1"/>
    <n v="5.5"/>
  </r>
  <r>
    <n v="3159"/>
    <d v="2025-01-16T00:00:00"/>
    <x v="9"/>
    <s v="M005"/>
    <x v="2"/>
    <n v="9"/>
    <x v="0"/>
    <n v="30"/>
    <x v="1"/>
    <n v="1"/>
    <x v="2"/>
    <n v="3"/>
    <x v="16"/>
    <x v="3"/>
    <n v="9"/>
  </r>
  <r>
    <n v="3160"/>
    <d v="2025-02-05T00:00:00"/>
    <x v="10"/>
    <s v="M005"/>
    <x v="4"/>
    <n v="45"/>
    <x v="3"/>
    <n v="74"/>
    <x v="2"/>
    <n v="2"/>
    <x v="3"/>
    <n v="2"/>
    <x v="16"/>
    <x v="3"/>
    <n v="9"/>
  </r>
  <r>
    <n v="3161"/>
    <d v="2025-02-10T00:00:00"/>
    <x v="3"/>
    <s v="M002"/>
    <x v="3"/>
    <n v="18"/>
    <x v="2"/>
    <n v="28"/>
    <x v="2"/>
    <n v="2"/>
    <x v="1"/>
    <n v="0"/>
    <x v="20"/>
    <x v="1"/>
    <n v="6"/>
  </r>
  <r>
    <n v="3162"/>
    <d v="2025-02-21T00:00:00"/>
    <x v="5"/>
    <s v="M011"/>
    <x v="0"/>
    <n v="11"/>
    <x v="1"/>
    <n v="34"/>
    <x v="2"/>
    <n v="2"/>
    <x v="5"/>
    <n v="4"/>
    <x v="5"/>
    <x v="2"/>
    <n v="5.5"/>
  </r>
  <r>
    <n v="3163"/>
    <d v="2025-02-14T00:00:00"/>
    <x v="4"/>
    <s v="M011"/>
    <x v="0"/>
    <n v="11"/>
    <x v="1"/>
    <n v="24"/>
    <x v="2"/>
    <n v="2"/>
    <x v="5"/>
    <n v="4"/>
    <x v="5"/>
    <x v="2"/>
    <n v="5.5"/>
  </r>
  <r>
    <n v="3164"/>
    <d v="2025-02-20T00:00:00"/>
    <x v="6"/>
    <s v="M019"/>
    <x v="2"/>
    <n v="6"/>
    <x v="2"/>
    <n v="37"/>
    <x v="2"/>
    <n v="2"/>
    <x v="2"/>
    <n v="3"/>
    <x v="8"/>
    <x v="0"/>
    <n v="6"/>
  </r>
  <r>
    <n v="3165"/>
    <d v="2025-01-29T00:00:00"/>
    <x v="12"/>
    <s v="M016"/>
    <x v="1"/>
    <n v="20"/>
    <x v="3"/>
    <n v="76"/>
    <x v="1"/>
    <n v="1"/>
    <x v="3"/>
    <n v="2"/>
    <x v="14"/>
    <x v="9"/>
    <n v="5"/>
  </r>
  <r>
    <n v="3166"/>
    <d v="2025-01-02T00:00:00"/>
    <x v="12"/>
    <s v="M010"/>
    <x v="0"/>
    <n v="9"/>
    <x v="3"/>
    <n v="73"/>
    <x v="1"/>
    <n v="1"/>
    <x v="2"/>
    <n v="3"/>
    <x v="2"/>
    <x v="2"/>
    <n v="4.5"/>
  </r>
  <r>
    <n v="3167"/>
    <d v="2025-03-14T00:00:00"/>
    <x v="13"/>
    <s v="M006"/>
    <x v="0"/>
    <n v="15"/>
    <x v="2"/>
    <n v="64"/>
    <x v="0"/>
    <n v="3"/>
    <x v="5"/>
    <n v="4"/>
    <x v="15"/>
    <x v="3"/>
    <n v="7.5"/>
  </r>
  <r>
    <n v="3168"/>
    <d v="2025-02-10T00:00:00"/>
    <x v="6"/>
    <s v="M010"/>
    <x v="0"/>
    <n v="9"/>
    <x v="2"/>
    <n v="59"/>
    <x v="2"/>
    <n v="2"/>
    <x v="1"/>
    <n v="0"/>
    <x v="2"/>
    <x v="2"/>
    <n v="4.5"/>
  </r>
  <r>
    <n v="3169"/>
    <d v="2025-02-27T00:00:00"/>
    <x v="1"/>
    <s v="M002"/>
    <x v="4"/>
    <n v="30"/>
    <x v="0"/>
    <n v="54"/>
    <x v="2"/>
    <n v="2"/>
    <x v="2"/>
    <n v="3"/>
    <x v="20"/>
    <x v="1"/>
    <n v="6"/>
  </r>
  <r>
    <n v="3170"/>
    <d v="2025-02-05T00:00:00"/>
    <x v="12"/>
    <s v="M020"/>
    <x v="2"/>
    <n v="6"/>
    <x v="3"/>
    <n v="89"/>
    <x v="2"/>
    <n v="2"/>
    <x v="3"/>
    <n v="2"/>
    <x v="9"/>
    <x v="0"/>
    <n v="6"/>
  </r>
  <r>
    <n v="3171"/>
    <d v="2025-02-17T00:00:00"/>
    <x v="10"/>
    <s v="M007"/>
    <x v="0"/>
    <n v="14"/>
    <x v="3"/>
    <n v="31"/>
    <x v="2"/>
    <n v="2"/>
    <x v="1"/>
    <n v="0"/>
    <x v="22"/>
    <x v="4"/>
    <n v="7"/>
  </r>
  <r>
    <n v="3172"/>
    <d v="2025-01-04T00:00:00"/>
    <x v="7"/>
    <s v="M018"/>
    <x v="2"/>
    <n v="7.5"/>
    <x v="1"/>
    <n v="46"/>
    <x v="1"/>
    <n v="1"/>
    <x v="4"/>
    <n v="5"/>
    <x v="13"/>
    <x v="8"/>
    <n v="7.5"/>
  </r>
  <r>
    <n v="3173"/>
    <d v="2025-03-16T00:00:00"/>
    <x v="0"/>
    <s v="M012"/>
    <x v="2"/>
    <n v="3.5"/>
    <x v="0"/>
    <n v="94"/>
    <x v="0"/>
    <n v="3"/>
    <x v="0"/>
    <n v="6"/>
    <x v="7"/>
    <x v="2"/>
    <n v="3.5"/>
  </r>
  <r>
    <n v="3174"/>
    <d v="2025-01-29T00:00:00"/>
    <x v="13"/>
    <s v="M009"/>
    <x v="0"/>
    <n v="15"/>
    <x v="2"/>
    <n v="39"/>
    <x v="1"/>
    <n v="1"/>
    <x v="3"/>
    <n v="2"/>
    <x v="11"/>
    <x v="4"/>
    <n v="7.5"/>
  </r>
  <r>
    <n v="3175"/>
    <d v="2025-01-12T00:00:00"/>
    <x v="6"/>
    <s v="M014"/>
    <x v="0"/>
    <n v="20"/>
    <x v="2"/>
    <n v="52"/>
    <x v="1"/>
    <n v="1"/>
    <x v="0"/>
    <n v="6"/>
    <x v="17"/>
    <x v="6"/>
    <n v="10"/>
  </r>
  <r>
    <n v="3176"/>
    <d v="2025-02-04T00:00:00"/>
    <x v="1"/>
    <s v="M002"/>
    <x v="1"/>
    <n v="24"/>
    <x v="0"/>
    <n v="27"/>
    <x v="2"/>
    <n v="2"/>
    <x v="6"/>
    <n v="1"/>
    <x v="20"/>
    <x v="1"/>
    <n v="6"/>
  </r>
  <r>
    <n v="3177"/>
    <d v="2025-03-06T00:00:00"/>
    <x v="13"/>
    <s v="M008"/>
    <x v="2"/>
    <n v="8"/>
    <x v="2"/>
    <n v="3"/>
    <x v="0"/>
    <n v="3"/>
    <x v="2"/>
    <n v="3"/>
    <x v="4"/>
    <x v="4"/>
    <n v="8"/>
  </r>
  <r>
    <n v="3178"/>
    <d v="2025-01-12T00:00:00"/>
    <x v="4"/>
    <s v="M010"/>
    <x v="0"/>
    <n v="9"/>
    <x v="1"/>
    <n v="87"/>
    <x v="1"/>
    <n v="1"/>
    <x v="0"/>
    <n v="6"/>
    <x v="2"/>
    <x v="2"/>
    <n v="4.5"/>
  </r>
  <r>
    <n v="3179"/>
    <d v="2025-03-24T00:00:00"/>
    <x v="13"/>
    <s v="M011"/>
    <x v="1"/>
    <n v="22"/>
    <x v="2"/>
    <n v="78"/>
    <x v="0"/>
    <n v="3"/>
    <x v="1"/>
    <n v="0"/>
    <x v="5"/>
    <x v="2"/>
    <n v="5.5"/>
  </r>
  <r>
    <n v="3180"/>
    <d v="2025-03-23T00:00:00"/>
    <x v="7"/>
    <s v="M010"/>
    <x v="4"/>
    <n v="22.5"/>
    <x v="1"/>
    <n v="94"/>
    <x v="0"/>
    <n v="3"/>
    <x v="0"/>
    <n v="6"/>
    <x v="2"/>
    <x v="2"/>
    <n v="4.5"/>
  </r>
  <r>
    <n v="3181"/>
    <d v="2025-01-31T00:00:00"/>
    <x v="3"/>
    <s v="M015"/>
    <x v="0"/>
    <n v="8"/>
    <x v="2"/>
    <n v="13"/>
    <x v="1"/>
    <n v="1"/>
    <x v="5"/>
    <n v="4"/>
    <x v="24"/>
    <x v="9"/>
    <n v="4"/>
  </r>
  <r>
    <n v="3182"/>
    <d v="2025-02-14T00:00:00"/>
    <x v="8"/>
    <s v="M021"/>
    <x v="0"/>
    <n v="12"/>
    <x v="1"/>
    <n v="73"/>
    <x v="2"/>
    <n v="2"/>
    <x v="5"/>
    <n v="4"/>
    <x v="0"/>
    <x v="0"/>
    <n v="6"/>
  </r>
  <r>
    <n v="3183"/>
    <d v="2025-01-12T00:00:00"/>
    <x v="13"/>
    <s v="M008"/>
    <x v="2"/>
    <n v="8"/>
    <x v="2"/>
    <n v="28"/>
    <x v="1"/>
    <n v="1"/>
    <x v="0"/>
    <n v="6"/>
    <x v="4"/>
    <x v="4"/>
    <n v="8"/>
  </r>
  <r>
    <n v="3184"/>
    <d v="2025-02-17T00:00:00"/>
    <x v="1"/>
    <s v="M008"/>
    <x v="3"/>
    <n v="24"/>
    <x v="0"/>
    <n v="40"/>
    <x v="2"/>
    <n v="2"/>
    <x v="1"/>
    <n v="0"/>
    <x v="4"/>
    <x v="4"/>
    <n v="8"/>
  </r>
  <r>
    <n v="3185"/>
    <d v="2025-01-13T00:00:00"/>
    <x v="11"/>
    <s v="M023"/>
    <x v="0"/>
    <n v="11"/>
    <x v="0"/>
    <n v="96"/>
    <x v="1"/>
    <n v="1"/>
    <x v="1"/>
    <n v="0"/>
    <x v="19"/>
    <x v="7"/>
    <n v="5.5"/>
  </r>
  <r>
    <n v="3186"/>
    <d v="2025-01-17T00:00:00"/>
    <x v="2"/>
    <s v="M020"/>
    <x v="3"/>
    <n v="18"/>
    <x v="1"/>
    <n v="62"/>
    <x v="1"/>
    <n v="1"/>
    <x v="5"/>
    <n v="4"/>
    <x v="9"/>
    <x v="0"/>
    <n v="6"/>
  </r>
  <r>
    <n v="3187"/>
    <d v="2025-02-12T00:00:00"/>
    <x v="3"/>
    <s v="M015"/>
    <x v="4"/>
    <n v="20"/>
    <x v="2"/>
    <n v="86"/>
    <x v="2"/>
    <n v="2"/>
    <x v="3"/>
    <n v="2"/>
    <x v="24"/>
    <x v="9"/>
    <n v="4"/>
  </r>
  <r>
    <n v="3188"/>
    <d v="2025-01-08T00:00:00"/>
    <x v="8"/>
    <s v="M022"/>
    <x v="3"/>
    <n v="13.5"/>
    <x v="1"/>
    <n v="39"/>
    <x v="1"/>
    <n v="1"/>
    <x v="3"/>
    <n v="2"/>
    <x v="12"/>
    <x v="7"/>
    <n v="4.5"/>
  </r>
  <r>
    <n v="3189"/>
    <d v="2025-01-23T00:00:00"/>
    <x v="12"/>
    <s v="M003"/>
    <x v="0"/>
    <n v="8"/>
    <x v="3"/>
    <n v="99"/>
    <x v="1"/>
    <n v="1"/>
    <x v="2"/>
    <n v="3"/>
    <x v="21"/>
    <x v="1"/>
    <n v="4"/>
  </r>
  <r>
    <n v="3190"/>
    <d v="2025-01-02T00:00:00"/>
    <x v="2"/>
    <s v="M021"/>
    <x v="0"/>
    <n v="12"/>
    <x v="1"/>
    <n v="1"/>
    <x v="1"/>
    <n v="1"/>
    <x v="2"/>
    <n v="3"/>
    <x v="0"/>
    <x v="0"/>
    <n v="6"/>
  </r>
  <r>
    <n v="3191"/>
    <d v="2025-03-28T00:00:00"/>
    <x v="9"/>
    <s v="M007"/>
    <x v="0"/>
    <n v="14"/>
    <x v="0"/>
    <n v="45"/>
    <x v="0"/>
    <n v="3"/>
    <x v="5"/>
    <n v="4"/>
    <x v="22"/>
    <x v="4"/>
    <n v="7"/>
  </r>
  <r>
    <n v="3192"/>
    <d v="2025-01-09T00:00:00"/>
    <x v="7"/>
    <s v="M002"/>
    <x v="0"/>
    <n v="12"/>
    <x v="1"/>
    <n v="85"/>
    <x v="1"/>
    <n v="1"/>
    <x v="2"/>
    <n v="3"/>
    <x v="20"/>
    <x v="1"/>
    <n v="6"/>
  </r>
  <r>
    <n v="3193"/>
    <d v="2025-01-26T00:00:00"/>
    <x v="0"/>
    <s v="M012"/>
    <x v="2"/>
    <n v="3.5"/>
    <x v="0"/>
    <n v="85"/>
    <x v="1"/>
    <n v="1"/>
    <x v="0"/>
    <n v="6"/>
    <x v="7"/>
    <x v="2"/>
    <n v="3.5"/>
  </r>
  <r>
    <n v="3194"/>
    <d v="2025-01-22T00:00:00"/>
    <x v="13"/>
    <s v="M001"/>
    <x v="2"/>
    <n v="5.5"/>
    <x v="2"/>
    <n v="60"/>
    <x v="1"/>
    <n v="1"/>
    <x v="3"/>
    <n v="2"/>
    <x v="1"/>
    <x v="1"/>
    <n v="5.5"/>
  </r>
  <r>
    <n v="3195"/>
    <d v="2025-02-08T00:00:00"/>
    <x v="5"/>
    <s v="M019"/>
    <x v="3"/>
    <n v="18"/>
    <x v="1"/>
    <n v="38"/>
    <x v="2"/>
    <n v="2"/>
    <x v="4"/>
    <n v="5"/>
    <x v="8"/>
    <x v="0"/>
    <n v="6"/>
  </r>
  <r>
    <n v="3196"/>
    <d v="2025-02-24T00:00:00"/>
    <x v="8"/>
    <s v="M011"/>
    <x v="2"/>
    <n v="5.5"/>
    <x v="1"/>
    <n v="11"/>
    <x v="2"/>
    <n v="2"/>
    <x v="1"/>
    <n v="0"/>
    <x v="5"/>
    <x v="2"/>
    <n v="5.5"/>
  </r>
  <r>
    <n v="3197"/>
    <d v="2025-02-12T00:00:00"/>
    <x v="0"/>
    <s v="M020"/>
    <x v="3"/>
    <n v="18"/>
    <x v="0"/>
    <n v="59"/>
    <x v="2"/>
    <n v="2"/>
    <x v="3"/>
    <n v="2"/>
    <x v="9"/>
    <x v="0"/>
    <n v="6"/>
  </r>
  <r>
    <n v="3198"/>
    <d v="2025-02-27T00:00:00"/>
    <x v="1"/>
    <s v="M014"/>
    <x v="3"/>
    <n v="30"/>
    <x v="0"/>
    <n v="38"/>
    <x v="2"/>
    <n v="2"/>
    <x v="2"/>
    <n v="3"/>
    <x v="17"/>
    <x v="6"/>
    <n v="10"/>
  </r>
  <r>
    <n v="3199"/>
    <d v="2025-02-27T00:00:00"/>
    <x v="1"/>
    <s v="M025"/>
    <x v="3"/>
    <n v="21"/>
    <x v="0"/>
    <n v="50"/>
    <x v="2"/>
    <n v="2"/>
    <x v="2"/>
    <n v="3"/>
    <x v="18"/>
    <x v="5"/>
    <n v="7"/>
  </r>
  <r>
    <n v="3200"/>
    <d v="2025-03-18T00:00:00"/>
    <x v="9"/>
    <s v="M020"/>
    <x v="2"/>
    <n v="6"/>
    <x v="0"/>
    <n v="4"/>
    <x v="0"/>
    <n v="3"/>
    <x v="6"/>
    <n v="1"/>
    <x v="9"/>
    <x v="0"/>
    <n v="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3" cacheId="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6">
  <location ref="A88:B93" firstHeaderRow="1" firstDataRow="1" firstDataCol="1"/>
  <pivotFields count="15">
    <pivotField dataField="1" showAll="0"/>
    <pivotField numFmtId="14" showAll="0"/>
    <pivotField showAll="0">
      <items count="15">
        <item x="10"/>
        <item x="12"/>
        <item x="8"/>
        <item x="7"/>
        <item x="2"/>
        <item x="5"/>
        <item x="4"/>
        <item x="11"/>
        <item x="1"/>
        <item x="0"/>
        <item x="9"/>
        <item x="3"/>
        <item x="6"/>
        <item x="13"/>
        <item t="default"/>
      </items>
    </pivotField>
    <pivotField showAll="0"/>
    <pivotField showAll="0"/>
    <pivotField showAll="0"/>
    <pivotField axis="axisRow" showAll="0">
      <items count="5">
        <item x="1"/>
        <item x="0"/>
        <item x="3"/>
        <item x="2"/>
        <item t="default"/>
      </items>
    </pivotField>
    <pivotField showAll="0"/>
    <pivotField showAll="0">
      <items count="4">
        <item x="1"/>
        <item x="2"/>
        <item x="0"/>
        <item t="default"/>
      </items>
    </pivotField>
    <pivotField showAll="0"/>
    <pivotField showAll="0">
      <items count="8">
        <item x="1"/>
        <item x="6"/>
        <item x="3"/>
        <item x="2"/>
        <item x="5"/>
        <item x="4"/>
        <item x="0"/>
        <item t="default"/>
      </items>
    </pivotField>
    <pivotField showAll="0"/>
    <pivotField showAll="0">
      <items count="26">
        <item x="17"/>
        <item x="12"/>
        <item x="3"/>
        <item x="14"/>
        <item x="4"/>
        <item x="6"/>
        <item x="8"/>
        <item x="1"/>
        <item x="13"/>
        <item x="21"/>
        <item x="20"/>
        <item x="5"/>
        <item x="22"/>
        <item x="15"/>
        <item x="23"/>
        <item x="2"/>
        <item x="19"/>
        <item x="16"/>
        <item x="24"/>
        <item x="7"/>
        <item x="10"/>
        <item x="11"/>
        <item x="0"/>
        <item x="9"/>
        <item x="18"/>
        <item t="default"/>
      </items>
    </pivotField>
    <pivotField showAll="0">
      <items count="11">
        <item x="1"/>
        <item x="3"/>
        <item x="4"/>
        <item x="2"/>
        <item x="6"/>
        <item x="9"/>
        <item x="8"/>
        <item x="0"/>
        <item x="7"/>
        <item x="5"/>
        <item t="default"/>
      </items>
    </pivotField>
    <pivotField showAll="0"/>
  </pivotFields>
  <rowFields count="1">
    <field x="6"/>
  </rowFields>
  <rowItems count="5">
    <i>
      <x/>
    </i>
    <i>
      <x v="1"/>
    </i>
    <i>
      <x v="2"/>
    </i>
    <i>
      <x v="3"/>
    </i>
    <i t="grand">
      <x/>
    </i>
  </rowItems>
  <colItems count="1">
    <i/>
  </colItems>
  <dataFields count="1">
    <dataField name="Count of OrderID" fld="0" subtotal="count" baseField="6" baseItem="0"/>
  </dataFields>
  <formats count="2">
    <format dxfId="142">
      <pivotArea dataOnly="0" labelOnly="1" outline="0" axis="axisValues" fieldPosition="0"/>
    </format>
    <format dxfId="141">
      <pivotArea outline="0" collapsedLevelsAreSubtotals="1" fieldPosition="0"/>
    </format>
  </formats>
  <chartFormats count="21">
    <chartFormat chart="4" format="0" series="1">
      <pivotArea type="data" outline="0" fieldPosition="0">
        <references count="1">
          <reference field="4294967294" count="1" selected="0">
            <x v="0"/>
          </reference>
        </references>
      </pivotArea>
    </chartFormat>
    <chartFormat chart="4" format="1">
      <pivotArea type="data" outline="0" fieldPosition="0">
        <references count="2">
          <reference field="4294967294" count="1" selected="0">
            <x v="0"/>
          </reference>
          <reference field="6" count="1" selected="0">
            <x v="0"/>
          </reference>
        </references>
      </pivotArea>
    </chartFormat>
    <chartFormat chart="4" format="2">
      <pivotArea type="data" outline="0" fieldPosition="0">
        <references count="2">
          <reference field="4294967294" count="1" selected="0">
            <x v="0"/>
          </reference>
          <reference field="6" count="1" selected="0">
            <x v="3"/>
          </reference>
        </references>
      </pivotArea>
    </chartFormat>
    <chartFormat chart="4" format="3">
      <pivotArea type="data" outline="0" fieldPosition="0">
        <references count="2">
          <reference field="4294967294" count="1" selected="0">
            <x v="0"/>
          </reference>
          <reference field="6" count="1" selected="0">
            <x v="2"/>
          </reference>
        </references>
      </pivotArea>
    </chartFormat>
    <chartFormat chart="4" format="4">
      <pivotArea type="data" outline="0" fieldPosition="0">
        <references count="2">
          <reference field="4294967294" count="1" selected="0">
            <x v="0"/>
          </reference>
          <reference field="6" count="1" selected="0">
            <x v="1"/>
          </reference>
        </references>
      </pivotArea>
    </chartFormat>
    <chartFormat chart="6" format="0" series="1">
      <pivotArea type="data" outline="0" fieldPosition="0">
        <references count="1">
          <reference field="4294967294" count="1" selected="0">
            <x v="0"/>
          </reference>
        </references>
      </pivotArea>
    </chartFormat>
    <chartFormat chart="8" format="1" series="1">
      <pivotArea type="data" outline="0" fieldPosition="0">
        <references count="1">
          <reference field="4294967294" count="1" selected="0">
            <x v="0"/>
          </reference>
        </references>
      </pivotArea>
    </chartFormat>
    <chartFormat chart="8" format="2">
      <pivotArea type="data" outline="0" fieldPosition="0">
        <references count="2">
          <reference field="4294967294" count="1" selected="0">
            <x v="0"/>
          </reference>
          <reference field="6" count="1" selected="0">
            <x v="0"/>
          </reference>
        </references>
      </pivotArea>
    </chartFormat>
    <chartFormat chart="8" format="3">
      <pivotArea type="data" outline="0" fieldPosition="0">
        <references count="2">
          <reference field="4294967294" count="1" selected="0">
            <x v="0"/>
          </reference>
          <reference field="6" count="1" selected="0">
            <x v="1"/>
          </reference>
        </references>
      </pivotArea>
    </chartFormat>
    <chartFormat chart="8" format="4">
      <pivotArea type="data" outline="0" fieldPosition="0">
        <references count="2">
          <reference field="4294967294" count="1" selected="0">
            <x v="0"/>
          </reference>
          <reference field="6" count="1" selected="0">
            <x v="2"/>
          </reference>
        </references>
      </pivotArea>
    </chartFormat>
    <chartFormat chart="8" format="5">
      <pivotArea type="data" outline="0" fieldPosition="0">
        <references count="2">
          <reference field="4294967294" count="1" selected="0">
            <x v="0"/>
          </reference>
          <reference field="6" count="1" selected="0">
            <x v="3"/>
          </reference>
        </references>
      </pivotArea>
    </chartFormat>
    <chartFormat chart="10" format="6" series="1">
      <pivotArea type="data" outline="0" fieldPosition="0">
        <references count="1">
          <reference field="4294967294" count="1" selected="0">
            <x v="0"/>
          </reference>
        </references>
      </pivotArea>
    </chartFormat>
    <chartFormat chart="10" format="7">
      <pivotArea type="data" outline="0" fieldPosition="0">
        <references count="2">
          <reference field="4294967294" count="1" selected="0">
            <x v="0"/>
          </reference>
          <reference field="6" count="1" selected="0">
            <x v="0"/>
          </reference>
        </references>
      </pivotArea>
    </chartFormat>
    <chartFormat chart="10" format="8">
      <pivotArea type="data" outline="0" fieldPosition="0">
        <references count="2">
          <reference field="4294967294" count="1" selected="0">
            <x v="0"/>
          </reference>
          <reference field="6" count="1" selected="0">
            <x v="1"/>
          </reference>
        </references>
      </pivotArea>
    </chartFormat>
    <chartFormat chart="10" format="9">
      <pivotArea type="data" outline="0" fieldPosition="0">
        <references count="2">
          <reference field="4294967294" count="1" selected="0">
            <x v="0"/>
          </reference>
          <reference field="6" count="1" selected="0">
            <x v="2"/>
          </reference>
        </references>
      </pivotArea>
    </chartFormat>
    <chartFormat chart="10" format="10">
      <pivotArea type="data" outline="0" fieldPosition="0">
        <references count="2">
          <reference field="4294967294" count="1" selected="0">
            <x v="0"/>
          </reference>
          <reference field="6" count="1" selected="0">
            <x v="3"/>
          </reference>
        </references>
      </pivotArea>
    </chartFormat>
    <chartFormat chart="21" format="6" series="1">
      <pivotArea type="data" outline="0" fieldPosition="0">
        <references count="1">
          <reference field="4294967294" count="1" selected="0">
            <x v="0"/>
          </reference>
        </references>
      </pivotArea>
    </chartFormat>
    <chartFormat chart="21" format="7">
      <pivotArea type="data" outline="0" fieldPosition="0">
        <references count="2">
          <reference field="4294967294" count="1" selected="0">
            <x v="0"/>
          </reference>
          <reference field="6" count="1" selected="0">
            <x v="0"/>
          </reference>
        </references>
      </pivotArea>
    </chartFormat>
    <chartFormat chart="21" format="8">
      <pivotArea type="data" outline="0" fieldPosition="0">
        <references count="2">
          <reference field="4294967294" count="1" selected="0">
            <x v="0"/>
          </reference>
          <reference field="6" count="1" selected="0">
            <x v="1"/>
          </reference>
        </references>
      </pivotArea>
    </chartFormat>
    <chartFormat chart="21" format="9">
      <pivotArea type="data" outline="0" fieldPosition="0">
        <references count="2">
          <reference field="4294967294" count="1" selected="0">
            <x v="0"/>
          </reference>
          <reference field="6" count="1" selected="0">
            <x v="2"/>
          </reference>
        </references>
      </pivotArea>
    </chartFormat>
    <chartFormat chart="21" format="10">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0.xml><?xml version="1.0" encoding="utf-8"?>
<pivotTableDefinition xmlns="http://schemas.openxmlformats.org/spreadsheetml/2006/main" name="PivotTable5" cacheId="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T18:U19" firstHeaderRow="0" firstDataRow="1" firstDataCol="0"/>
  <pivotFields count="15">
    <pivotField dataField="1" showAll="0"/>
    <pivotField numFmtId="14" showAll="0"/>
    <pivotField showAll="0">
      <items count="15">
        <item x="10"/>
        <item x="12"/>
        <item x="8"/>
        <item x="7"/>
        <item x="2"/>
        <item x="5"/>
        <item x="4"/>
        <item x="11"/>
        <item x="1"/>
        <item x="0"/>
        <item x="9"/>
        <item x="3"/>
        <item x="6"/>
        <item x="13"/>
        <item t="default"/>
      </items>
    </pivotField>
    <pivotField showAll="0"/>
    <pivotField dataField="1" showAll="0"/>
    <pivotField showAll="0"/>
    <pivotField showAll="0"/>
    <pivotField showAll="0"/>
    <pivotField showAll="0">
      <items count="4">
        <item x="1"/>
        <item x="2"/>
        <item x="0"/>
        <item t="default"/>
      </items>
    </pivotField>
    <pivotField showAll="0"/>
    <pivotField showAll="0"/>
    <pivotField showAll="0"/>
    <pivotField showAll="0"/>
    <pivotField showAll="0">
      <items count="11">
        <item x="1"/>
        <item x="3"/>
        <item x="4"/>
        <item x="2"/>
        <item x="6"/>
        <item x="9"/>
        <item x="8"/>
        <item x="0"/>
        <item x="7"/>
        <item x="5"/>
        <item t="default"/>
      </items>
    </pivotField>
    <pivotField showAll="0"/>
  </pivotFields>
  <rowItems count="1">
    <i/>
  </rowItems>
  <colFields count="1">
    <field x="-2"/>
  </colFields>
  <colItems count="2">
    <i>
      <x/>
    </i>
    <i i="1">
      <x v="1"/>
    </i>
  </colItems>
  <dataFields count="2">
    <dataField name="Sum of Quantity" fld="4" baseField="0" baseItem="0"/>
    <dataField name="Count of OrderID" fld="0" subtotal="count" baseField="0" baseItem="1789957758"/>
  </dataFields>
  <formats count="9">
    <format dxfId="102">
      <pivotArea type="all" dataOnly="0" outline="0" fieldPosition="0"/>
    </format>
    <format dxfId="101">
      <pivotArea outline="0" collapsedLevelsAreSubtotals="1" fieldPosition="0"/>
    </format>
    <format dxfId="100">
      <pivotArea dataOnly="0" labelOnly="1" outline="0" fieldPosition="0">
        <references count="1">
          <reference field="4294967294" count="2">
            <x v="0"/>
            <x v="1"/>
          </reference>
        </references>
      </pivotArea>
    </format>
    <format dxfId="99">
      <pivotArea type="all" dataOnly="0" outline="0" fieldPosition="0"/>
    </format>
    <format dxfId="98">
      <pivotArea outline="0" collapsedLevelsAreSubtotals="1" fieldPosition="0"/>
    </format>
    <format dxfId="97">
      <pivotArea dataOnly="0" labelOnly="1" outline="0" fieldPosition="0">
        <references count="1">
          <reference field="4294967294" count="2">
            <x v="0"/>
            <x v="1"/>
          </reference>
        </references>
      </pivotArea>
    </format>
    <format dxfId="96">
      <pivotArea type="all" dataOnly="0" outline="0" fieldPosition="0"/>
    </format>
    <format dxfId="95">
      <pivotArea outline="0" collapsedLevelsAreSubtotals="1" fieldPosition="0"/>
    </format>
    <format dxfId="94">
      <pivotArea dataOnly="0" labelOnly="1" outline="0" fieldPosition="0">
        <references count="1">
          <reference field="4294967294" count="2">
            <x v="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1.xml><?xml version="1.0" encoding="utf-8"?>
<pivotTableDefinition xmlns="http://schemas.openxmlformats.org/spreadsheetml/2006/main" name="PivotTable3" cacheId="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H2:H3" firstHeaderRow="1" firstDataRow="1" firstDataCol="0"/>
  <pivotFields count="15">
    <pivotField showAll="0"/>
    <pivotField numFmtId="14" showAll="0"/>
    <pivotField showAll="0">
      <items count="15">
        <item x="10"/>
        <item x="12"/>
        <item x="8"/>
        <item x="7"/>
        <item x="2"/>
        <item x="5"/>
        <item x="4"/>
        <item x="11"/>
        <item x="1"/>
        <item x="0"/>
        <item x="9"/>
        <item x="3"/>
        <item x="6"/>
        <item x="13"/>
        <item t="default"/>
      </items>
    </pivotField>
    <pivotField showAll="0"/>
    <pivotField dataField="1" showAll="0"/>
    <pivotField showAll="0"/>
    <pivotField showAll="0"/>
    <pivotField showAll="0"/>
    <pivotField showAll="0">
      <items count="4">
        <item x="1"/>
        <item x="2"/>
        <item x="0"/>
        <item t="default"/>
      </items>
    </pivotField>
    <pivotField showAll="0"/>
    <pivotField showAll="0"/>
    <pivotField showAll="0"/>
    <pivotField showAll="0">
      <items count="26">
        <item x="17"/>
        <item x="12"/>
        <item x="3"/>
        <item x="14"/>
        <item x="4"/>
        <item x="6"/>
        <item x="8"/>
        <item x="1"/>
        <item x="13"/>
        <item x="21"/>
        <item x="20"/>
        <item x="5"/>
        <item x="22"/>
        <item x="15"/>
        <item x="23"/>
        <item x="2"/>
        <item x="19"/>
        <item x="16"/>
        <item x="24"/>
        <item x="7"/>
        <item x="10"/>
        <item x="11"/>
        <item x="0"/>
        <item x="9"/>
        <item x="18"/>
        <item t="default"/>
      </items>
    </pivotField>
    <pivotField showAll="0">
      <items count="11">
        <item x="1"/>
        <item x="3"/>
        <item x="4"/>
        <item x="2"/>
        <item x="6"/>
        <item x="9"/>
        <item x="8"/>
        <item x="0"/>
        <item x="7"/>
        <item x="5"/>
        <item t="default"/>
      </items>
    </pivotField>
    <pivotField showAll="0"/>
  </pivotFields>
  <rowItems count="1">
    <i/>
  </rowItems>
  <colItems count="1">
    <i/>
  </colItems>
  <dataFields count="1">
    <dataField name="Dishes Served" fld="4" baseField="0" baseItem="2067860713"/>
  </dataFields>
  <formats count="14">
    <format dxfId="116">
      <pivotArea outline="0" collapsedLevelsAreSubtotals="1" fieldPosition="0"/>
    </format>
    <format dxfId="115">
      <pivotArea dataOnly="0" labelOnly="1" outline="0" axis="axisValues" fieldPosition="0"/>
    </format>
    <format dxfId="114">
      <pivotArea type="all" dataOnly="0" outline="0" fieldPosition="0"/>
    </format>
    <format dxfId="113">
      <pivotArea outline="0" collapsedLevelsAreSubtotals="1" fieldPosition="0"/>
    </format>
    <format dxfId="112">
      <pivotArea dataOnly="0" labelOnly="1" outline="0" axis="axisValues" fieldPosition="0"/>
    </format>
    <format dxfId="111">
      <pivotArea dataOnly="0" labelOnly="1" outline="0" axis="axisValues" fieldPosition="0"/>
    </format>
    <format dxfId="110">
      <pivotArea type="all" dataOnly="0" outline="0" fieldPosition="0"/>
    </format>
    <format dxfId="109">
      <pivotArea outline="0" collapsedLevelsAreSubtotals="1" fieldPosition="0"/>
    </format>
    <format dxfId="108">
      <pivotArea dataOnly="0" labelOnly="1" outline="0" axis="axisValues" fieldPosition="0"/>
    </format>
    <format dxfId="107">
      <pivotArea type="all" dataOnly="0" outline="0" fieldPosition="0"/>
    </format>
    <format dxfId="106">
      <pivotArea outline="0" collapsedLevelsAreSubtotals="1" fieldPosition="0"/>
    </format>
    <format dxfId="105">
      <pivotArea dataOnly="0" labelOnly="1" outline="0" axis="axisValues" fieldPosition="0"/>
    </format>
    <format dxfId="104">
      <pivotArea outline="0" collapsedLevelsAreSubtotals="1" fieldPosition="0"/>
    </format>
    <format dxfId="103">
      <pivotArea dataOnly="0" labelOnly="1" outline="0" axis="axisValues" fieldPosition="0"/>
    </format>
  </formats>
  <pivotTableStyleInfo name="PivotStyleLight16" showRowHeaders="0" showColHeaders="0"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9" cacheId="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5">
  <location ref="D19:E34" firstHeaderRow="1" firstDataRow="1" firstDataCol="1"/>
  <pivotFields count="15">
    <pivotField dataField="1" showAll="0"/>
    <pivotField numFmtId="14" showAll="0"/>
    <pivotField axis="axisRow" showAll="0">
      <items count="15">
        <item x="10"/>
        <item x="12"/>
        <item x="8"/>
        <item x="7"/>
        <item x="2"/>
        <item x="5"/>
        <item x="4"/>
        <item x="11"/>
        <item x="1"/>
        <item x="0"/>
        <item x="9"/>
        <item x="3"/>
        <item x="6"/>
        <item x="13"/>
        <item t="default"/>
      </items>
    </pivotField>
    <pivotField showAll="0"/>
    <pivotField showAll="0"/>
    <pivotField showAll="0"/>
    <pivotField showAll="0"/>
    <pivotField showAll="0"/>
    <pivotField showAll="0">
      <items count="4">
        <item x="1"/>
        <item x="2"/>
        <item x="0"/>
        <item t="default"/>
      </items>
    </pivotField>
    <pivotField showAll="0"/>
    <pivotField showAll="0"/>
    <pivotField showAll="0"/>
    <pivotField showAll="0"/>
    <pivotField showAll="0">
      <items count="11">
        <item x="1"/>
        <item x="3"/>
        <item x="4"/>
        <item x="2"/>
        <item x="6"/>
        <item x="9"/>
        <item x="8"/>
        <item x="0"/>
        <item x="7"/>
        <item x="5"/>
        <item t="default"/>
      </items>
    </pivotField>
    <pivotField showAll="0"/>
  </pivotFields>
  <rowFields count="1">
    <field x="2"/>
  </rowFields>
  <rowItems count="15">
    <i>
      <x/>
    </i>
    <i>
      <x v="1"/>
    </i>
    <i>
      <x v="2"/>
    </i>
    <i>
      <x v="3"/>
    </i>
    <i>
      <x v="4"/>
    </i>
    <i>
      <x v="5"/>
    </i>
    <i>
      <x v="6"/>
    </i>
    <i>
      <x v="7"/>
    </i>
    <i>
      <x v="8"/>
    </i>
    <i>
      <x v="9"/>
    </i>
    <i>
      <x v="10"/>
    </i>
    <i>
      <x v="11"/>
    </i>
    <i>
      <x v="12"/>
    </i>
    <i>
      <x v="13"/>
    </i>
    <i t="grand">
      <x/>
    </i>
  </rowItems>
  <colItems count="1">
    <i/>
  </colItems>
  <dataFields count="1">
    <dataField name=" Orders" fld="0" subtotal="count" baseField="2" baseItem="0"/>
  </dataFields>
  <formats count="2">
    <format dxfId="144">
      <pivotArea outline="0" collapsedLevelsAreSubtotals="1" fieldPosition="0"/>
    </format>
    <format dxfId="143">
      <pivotArea dataOnly="0" labelOnly="1" outline="0" axis="axisValues" fieldPosition="0"/>
    </format>
  </formats>
  <chartFormats count="3">
    <chartFormat chart="0" format="0"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1" cacheId="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9">
  <location ref="D48:O53" firstHeaderRow="1" firstDataRow="2" firstDataCol="1"/>
  <pivotFields count="15">
    <pivotField showAll="0"/>
    <pivotField numFmtId="14" showAll="0"/>
    <pivotField showAll="0">
      <items count="15">
        <item x="10"/>
        <item x="12"/>
        <item x="8"/>
        <item x="7"/>
        <item x="2"/>
        <item x="5"/>
        <item x="4"/>
        <item x="11"/>
        <item x="1"/>
        <item x="0"/>
        <item x="9"/>
        <item x="3"/>
        <item x="6"/>
        <item x="13"/>
        <item t="default"/>
      </items>
    </pivotField>
    <pivotField showAll="0"/>
    <pivotField showAll="0"/>
    <pivotField dataField="1" showAll="0"/>
    <pivotField showAll="0"/>
    <pivotField showAll="0"/>
    <pivotField axis="axisRow" showAll="0">
      <items count="4">
        <item x="1"/>
        <item x="2"/>
        <item x="0"/>
        <item t="default"/>
      </items>
    </pivotField>
    <pivotField showAll="0"/>
    <pivotField showAll="0"/>
    <pivotField showAll="0"/>
    <pivotField showAll="0">
      <items count="26">
        <item x="17"/>
        <item x="12"/>
        <item x="3"/>
        <item x="14"/>
        <item x="4"/>
        <item x="6"/>
        <item x="8"/>
        <item x="1"/>
        <item x="13"/>
        <item x="21"/>
        <item x="20"/>
        <item x="5"/>
        <item x="22"/>
        <item x="15"/>
        <item x="23"/>
        <item x="2"/>
        <item x="19"/>
        <item x="16"/>
        <item x="24"/>
        <item x="7"/>
        <item x="10"/>
        <item x="11"/>
        <item x="0"/>
        <item x="9"/>
        <item x="18"/>
        <item t="default"/>
      </items>
    </pivotField>
    <pivotField axis="axisCol" showAll="0" sortType="ascending">
      <items count="11">
        <item x="1"/>
        <item x="3"/>
        <item x="4"/>
        <item x="2"/>
        <item x="6"/>
        <item x="9"/>
        <item x="8"/>
        <item x="0"/>
        <item x="7"/>
        <item x="5"/>
        <item t="default"/>
      </items>
    </pivotField>
    <pivotField showAll="0"/>
  </pivotFields>
  <rowFields count="1">
    <field x="8"/>
  </rowFields>
  <rowItems count="4">
    <i>
      <x/>
    </i>
    <i>
      <x v="1"/>
    </i>
    <i>
      <x v="2"/>
    </i>
    <i t="grand">
      <x/>
    </i>
  </rowItems>
  <colFields count="1">
    <field x="13"/>
  </colFields>
  <colItems count="11">
    <i>
      <x/>
    </i>
    <i>
      <x v="1"/>
    </i>
    <i>
      <x v="2"/>
    </i>
    <i>
      <x v="3"/>
    </i>
    <i>
      <x v="4"/>
    </i>
    <i>
      <x v="5"/>
    </i>
    <i>
      <x v="6"/>
    </i>
    <i>
      <x v="7"/>
    </i>
    <i>
      <x v="8"/>
    </i>
    <i>
      <x v="9"/>
    </i>
    <i t="grand">
      <x/>
    </i>
  </colItems>
  <dataFields count="1">
    <dataField name="Sum of Revenue" fld="5" baseField="0" baseItem="0"/>
  </dataFields>
  <formats count="2">
    <format dxfId="146">
      <pivotArea outline="0" collapsedLevelsAreSubtotals="1" fieldPosition="0"/>
    </format>
    <format dxfId="145">
      <pivotArea dataOnly="0" labelOnly="1" outline="0" axis="axisValues" fieldPosition="0"/>
    </format>
  </formats>
  <chartFormats count="20">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 chart="4" format="2" series="1">
      <pivotArea type="data" outline="0" fieldPosition="0">
        <references count="2">
          <reference field="4294967294" count="1" selected="0">
            <x v="0"/>
          </reference>
          <reference field="13" count="1" selected="0">
            <x v="2"/>
          </reference>
        </references>
      </pivotArea>
    </chartFormat>
    <chartFormat chart="4" format="3" series="1">
      <pivotArea type="data" outline="0" fieldPosition="0">
        <references count="2">
          <reference field="4294967294" count="1" selected="0">
            <x v="0"/>
          </reference>
          <reference field="13" count="1" selected="0">
            <x v="3"/>
          </reference>
        </references>
      </pivotArea>
    </chartFormat>
    <chartFormat chart="4" format="4" series="1">
      <pivotArea type="data" outline="0" fieldPosition="0">
        <references count="2">
          <reference field="4294967294" count="1" selected="0">
            <x v="0"/>
          </reference>
          <reference field="13" count="1" selected="0">
            <x v="4"/>
          </reference>
        </references>
      </pivotArea>
    </chartFormat>
    <chartFormat chart="4" format="5" series="1">
      <pivotArea type="data" outline="0" fieldPosition="0">
        <references count="2">
          <reference field="4294967294" count="1" selected="0">
            <x v="0"/>
          </reference>
          <reference field="13" count="1" selected="0">
            <x v="5"/>
          </reference>
        </references>
      </pivotArea>
    </chartFormat>
    <chartFormat chart="4" format="6" series="1">
      <pivotArea type="data" outline="0" fieldPosition="0">
        <references count="2">
          <reference field="4294967294" count="1" selected="0">
            <x v="0"/>
          </reference>
          <reference field="13" count="1" selected="0">
            <x v="6"/>
          </reference>
        </references>
      </pivotArea>
    </chartFormat>
    <chartFormat chart="4" format="7" series="1">
      <pivotArea type="data" outline="0" fieldPosition="0">
        <references count="2">
          <reference field="4294967294" count="1" selected="0">
            <x v="0"/>
          </reference>
          <reference field="13" count="1" selected="0">
            <x v="7"/>
          </reference>
        </references>
      </pivotArea>
    </chartFormat>
    <chartFormat chart="4" format="8" series="1">
      <pivotArea type="data" outline="0" fieldPosition="0">
        <references count="2">
          <reference field="4294967294" count="1" selected="0">
            <x v="0"/>
          </reference>
          <reference field="13" count="1" selected="0">
            <x v="8"/>
          </reference>
        </references>
      </pivotArea>
    </chartFormat>
    <chartFormat chart="4" format="9" series="1">
      <pivotArea type="data" outline="0" fieldPosition="0">
        <references count="2">
          <reference field="4294967294" count="1" selected="0">
            <x v="0"/>
          </reference>
          <reference field="13" count="1" selected="0">
            <x v="9"/>
          </reference>
        </references>
      </pivotArea>
    </chartFormat>
    <chartFormat chart="16" format="20" series="1">
      <pivotArea type="data" outline="0" fieldPosition="0">
        <references count="2">
          <reference field="4294967294" count="1" selected="0">
            <x v="0"/>
          </reference>
          <reference field="13" count="1" selected="0">
            <x v="0"/>
          </reference>
        </references>
      </pivotArea>
    </chartFormat>
    <chartFormat chart="16" format="21" series="1">
      <pivotArea type="data" outline="0" fieldPosition="0">
        <references count="2">
          <reference field="4294967294" count="1" selected="0">
            <x v="0"/>
          </reference>
          <reference field="13" count="1" selected="0">
            <x v="1"/>
          </reference>
        </references>
      </pivotArea>
    </chartFormat>
    <chartFormat chart="16" format="22" series="1">
      <pivotArea type="data" outline="0" fieldPosition="0">
        <references count="2">
          <reference field="4294967294" count="1" selected="0">
            <x v="0"/>
          </reference>
          <reference field="13" count="1" selected="0">
            <x v="2"/>
          </reference>
        </references>
      </pivotArea>
    </chartFormat>
    <chartFormat chart="16" format="23" series="1">
      <pivotArea type="data" outline="0" fieldPosition="0">
        <references count="2">
          <reference field="4294967294" count="1" selected="0">
            <x v="0"/>
          </reference>
          <reference field="13" count="1" selected="0">
            <x v="3"/>
          </reference>
        </references>
      </pivotArea>
    </chartFormat>
    <chartFormat chart="16" format="24" series="1">
      <pivotArea type="data" outline="0" fieldPosition="0">
        <references count="2">
          <reference field="4294967294" count="1" selected="0">
            <x v="0"/>
          </reference>
          <reference field="13" count="1" selected="0">
            <x v="4"/>
          </reference>
        </references>
      </pivotArea>
    </chartFormat>
    <chartFormat chart="16" format="25" series="1">
      <pivotArea type="data" outline="0" fieldPosition="0">
        <references count="2">
          <reference field="4294967294" count="1" selected="0">
            <x v="0"/>
          </reference>
          <reference field="13" count="1" selected="0">
            <x v="5"/>
          </reference>
        </references>
      </pivotArea>
    </chartFormat>
    <chartFormat chart="16" format="26" series="1">
      <pivotArea type="data" outline="0" fieldPosition="0">
        <references count="2">
          <reference field="4294967294" count="1" selected="0">
            <x v="0"/>
          </reference>
          <reference field="13" count="1" selected="0">
            <x v="6"/>
          </reference>
        </references>
      </pivotArea>
    </chartFormat>
    <chartFormat chart="16" format="27" series="1">
      <pivotArea type="data" outline="0" fieldPosition="0">
        <references count="2">
          <reference field="4294967294" count="1" selected="0">
            <x v="0"/>
          </reference>
          <reference field="13" count="1" selected="0">
            <x v="7"/>
          </reference>
        </references>
      </pivotArea>
    </chartFormat>
    <chartFormat chart="16" format="28" series="1">
      <pivotArea type="data" outline="0" fieldPosition="0">
        <references count="2">
          <reference field="4294967294" count="1" selected="0">
            <x v="0"/>
          </reference>
          <reference field="13" count="1" selected="0">
            <x v="8"/>
          </reference>
        </references>
      </pivotArea>
    </chartFormat>
    <chartFormat chart="16" format="29" series="1">
      <pivotArea type="data" outline="0" fieldPosition="0">
        <references count="2">
          <reference field="4294967294" count="1" selected="0">
            <x v="0"/>
          </reference>
          <reference field="13"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8" cacheId="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0">
  <location ref="D3:E14" firstHeaderRow="1" firstDataRow="1" firstDataCol="1"/>
  <pivotFields count="15">
    <pivotField showAll="0"/>
    <pivotField numFmtId="14" showAll="0"/>
    <pivotField showAll="0">
      <items count="15">
        <item x="10"/>
        <item x="12"/>
        <item x="8"/>
        <item x="7"/>
        <item x="2"/>
        <item x="5"/>
        <item x="4"/>
        <item x="11"/>
        <item x="1"/>
        <item x="0"/>
        <item x="9"/>
        <item x="3"/>
        <item x="6"/>
        <item x="13"/>
        <item t="default"/>
      </items>
    </pivotField>
    <pivotField showAll="0"/>
    <pivotField showAll="0"/>
    <pivotField dataField="1" showAll="0"/>
    <pivotField showAll="0"/>
    <pivotField showAll="0"/>
    <pivotField showAll="0">
      <items count="4">
        <item x="1"/>
        <item x="2"/>
        <item x="0"/>
        <item t="default"/>
      </items>
    </pivotField>
    <pivotField showAll="0"/>
    <pivotField showAll="0"/>
    <pivotField showAll="0"/>
    <pivotField showAll="0"/>
    <pivotField axis="axisRow" showAll="0">
      <items count="11">
        <item x="1"/>
        <item x="3"/>
        <item x="4"/>
        <item x="2"/>
        <item x="6"/>
        <item x="9"/>
        <item x="8"/>
        <item x="0"/>
        <item x="7"/>
        <item x="5"/>
        <item t="default"/>
      </items>
    </pivotField>
    <pivotField showAll="0"/>
  </pivotFields>
  <rowFields count="1">
    <field x="13"/>
  </rowFields>
  <rowItems count="11">
    <i>
      <x/>
    </i>
    <i>
      <x v="1"/>
    </i>
    <i>
      <x v="2"/>
    </i>
    <i>
      <x v="3"/>
    </i>
    <i>
      <x v="4"/>
    </i>
    <i>
      <x v="5"/>
    </i>
    <i>
      <x v="6"/>
    </i>
    <i>
      <x v="7"/>
    </i>
    <i>
      <x v="8"/>
    </i>
    <i>
      <x v="9"/>
    </i>
    <i t="grand">
      <x/>
    </i>
  </rowItems>
  <colItems count="1">
    <i/>
  </colItems>
  <dataFields count="1">
    <dataField name=" Revenue" fld="5" baseField="13" baseItem="0" numFmtId="164"/>
  </dataFields>
  <formats count="2">
    <format dxfId="148">
      <pivotArea outline="0" collapsedLevelsAreSubtotals="1" fieldPosition="0"/>
    </format>
    <format dxfId="147">
      <pivotArea dataOnly="0" labelOnly="1" outline="0" axis="axisValues" fieldPosition="0"/>
    </format>
  </formats>
  <chartFormats count="3">
    <chartFormat chart="0" format="0" series="1">
      <pivotArea type="data" outline="0" fieldPosition="0">
        <references count="1">
          <reference field="4294967294" count="1" selected="0">
            <x v="0"/>
          </reference>
        </references>
      </pivotArea>
    </chartFormat>
    <chartFormat chart="15"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12" cacheId="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4">
  <location ref="A73:B81" firstHeaderRow="1" firstDataRow="1" firstDataCol="1"/>
  <pivotFields count="15">
    <pivotField showAll="0"/>
    <pivotField numFmtId="14" showAll="0"/>
    <pivotField showAll="0">
      <items count="15">
        <item x="10"/>
        <item x="12"/>
        <item x="8"/>
        <item x="7"/>
        <item x="2"/>
        <item x="5"/>
        <item x="4"/>
        <item x="11"/>
        <item x="1"/>
        <item x="0"/>
        <item x="9"/>
        <item x="3"/>
        <item x="6"/>
        <item x="13"/>
        <item t="default"/>
      </items>
    </pivotField>
    <pivotField showAll="0"/>
    <pivotField showAll="0"/>
    <pivotField dataField="1" showAll="0"/>
    <pivotField showAll="0"/>
    <pivotField showAll="0"/>
    <pivotField showAll="0">
      <items count="4">
        <item x="1"/>
        <item x="2"/>
        <item x="0"/>
        <item t="default"/>
      </items>
    </pivotField>
    <pivotField showAll="0"/>
    <pivotField axis="axisRow" showAll="0">
      <items count="8">
        <item x="1"/>
        <item x="6"/>
        <item x="3"/>
        <item x="2"/>
        <item x="5"/>
        <item x="4"/>
        <item x="0"/>
        <item t="default"/>
      </items>
    </pivotField>
    <pivotField showAll="0"/>
    <pivotField showAll="0">
      <items count="26">
        <item x="17"/>
        <item x="12"/>
        <item x="3"/>
        <item x="14"/>
        <item x="4"/>
        <item x="6"/>
        <item x="8"/>
        <item x="1"/>
        <item x="13"/>
        <item x="21"/>
        <item x="20"/>
        <item x="5"/>
        <item x="22"/>
        <item x="15"/>
        <item x="23"/>
        <item x="2"/>
        <item x="19"/>
        <item x="16"/>
        <item x="24"/>
        <item x="7"/>
        <item x="10"/>
        <item x="11"/>
        <item x="0"/>
        <item x="9"/>
        <item x="18"/>
        <item t="default"/>
      </items>
    </pivotField>
    <pivotField showAll="0">
      <items count="11">
        <item x="1"/>
        <item x="3"/>
        <item x="4"/>
        <item x="2"/>
        <item x="6"/>
        <item x="9"/>
        <item x="8"/>
        <item x="0"/>
        <item x="7"/>
        <item x="5"/>
        <item t="default"/>
      </items>
    </pivotField>
    <pivotField showAll="0"/>
  </pivotFields>
  <rowFields count="1">
    <field x="10"/>
  </rowFields>
  <rowItems count="8">
    <i>
      <x/>
    </i>
    <i>
      <x v="1"/>
    </i>
    <i>
      <x v="2"/>
    </i>
    <i>
      <x v="3"/>
    </i>
    <i>
      <x v="4"/>
    </i>
    <i>
      <x v="5"/>
    </i>
    <i>
      <x v="6"/>
    </i>
    <i t="grand">
      <x/>
    </i>
  </rowItems>
  <colItems count="1">
    <i/>
  </colItems>
  <dataFields count="1">
    <dataField name="Sum of Revenue" fld="5" baseField="0" baseItem="0"/>
  </dataFields>
  <formats count="2">
    <format dxfId="150">
      <pivotArea outline="0" collapsedLevelsAreSubtotals="1" fieldPosition="0"/>
    </format>
    <format dxfId="149">
      <pivotArea dataOnly="0" labelOnly="1" outline="0" axis="axisValues" fieldPosition="0"/>
    </format>
  </formats>
  <chartFormats count="9">
    <chartFormat chart="3" format="0"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21" format="2" series="1">
      <pivotArea type="data" outline="0" fieldPosition="0">
        <references count="1">
          <reference field="4294967294" count="1" selected="0">
            <x v="0"/>
          </reference>
        </references>
      </pivotArea>
    </chartFormat>
    <chartFormat chart="21" format="3">
      <pivotArea type="data" outline="0" fieldPosition="0">
        <references count="2">
          <reference field="4294967294" count="1" selected="0">
            <x v="0"/>
          </reference>
          <reference field="10" count="1" selected="0">
            <x v="1"/>
          </reference>
        </references>
      </pivotArea>
    </chartFormat>
    <chartFormat chart="21" format="4">
      <pivotArea type="data" outline="0" fieldPosition="0">
        <references count="2">
          <reference field="4294967294" count="1" selected="0">
            <x v="0"/>
          </reference>
          <reference field="10" count="1" selected="0">
            <x v="2"/>
          </reference>
        </references>
      </pivotArea>
    </chartFormat>
    <chartFormat chart="21" format="5">
      <pivotArea type="data" outline="0" fieldPosition="0">
        <references count="2">
          <reference field="4294967294" count="1" selected="0">
            <x v="0"/>
          </reference>
          <reference field="10" count="1" selected="0">
            <x v="3"/>
          </reference>
        </references>
      </pivotArea>
    </chartFormat>
    <chartFormat chart="21" format="6">
      <pivotArea type="data" outline="0" fieldPosition="0">
        <references count="2">
          <reference field="4294967294" count="1" selected="0">
            <x v="0"/>
          </reference>
          <reference field="10" count="1" selected="0">
            <x v="4"/>
          </reference>
        </references>
      </pivotArea>
    </chartFormat>
    <chartFormat chart="21" format="7">
      <pivotArea type="data" outline="0" fieldPosition="0">
        <references count="2">
          <reference field="4294967294" count="1" selected="0">
            <x v="0"/>
          </reference>
          <reference field="10" count="1" selected="0">
            <x v="6"/>
          </reference>
        </references>
      </pivotArea>
    </chartFormat>
    <chartFormat chart="21" format="8">
      <pivotArea type="data" outline="0" fieldPosition="0">
        <references count="2">
          <reference field="4294967294" count="1" selected="0">
            <x v="0"/>
          </reference>
          <reference field="10"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10" cacheId="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8">
  <location ref="D37:E43" firstHeaderRow="1" firstDataRow="1" firstDataCol="1"/>
  <pivotFields count="15">
    <pivotField showAll="0"/>
    <pivotField numFmtId="14" showAll="0"/>
    <pivotField showAll="0">
      <items count="15">
        <item x="10"/>
        <item x="12"/>
        <item x="8"/>
        <item x="7"/>
        <item x="2"/>
        <item x="5"/>
        <item x="4"/>
        <item x="11"/>
        <item x="1"/>
        <item x="0"/>
        <item x="9"/>
        <item x="3"/>
        <item x="6"/>
        <item x="13"/>
        <item t="default"/>
      </items>
    </pivotField>
    <pivotField showAll="0"/>
    <pivotField showAll="0"/>
    <pivotField dataField="1" showAll="0"/>
    <pivotField showAll="0"/>
    <pivotField showAll="0"/>
    <pivotField showAll="0">
      <items count="4">
        <item x="1"/>
        <item x="2"/>
        <item x="0"/>
        <item t="default"/>
      </items>
    </pivotField>
    <pivotField showAll="0"/>
    <pivotField showAll="0"/>
    <pivotField showAll="0"/>
    <pivotField axis="axisRow" showAll="0" measureFilter="1">
      <items count="26">
        <item x="17"/>
        <item x="12"/>
        <item x="3"/>
        <item x="14"/>
        <item x="4"/>
        <item x="6"/>
        <item x="8"/>
        <item x="1"/>
        <item x="13"/>
        <item x="21"/>
        <item x="20"/>
        <item x="5"/>
        <item x="22"/>
        <item x="15"/>
        <item x="23"/>
        <item x="2"/>
        <item x="19"/>
        <item x="16"/>
        <item x="24"/>
        <item x="7"/>
        <item x="10"/>
        <item x="11"/>
        <item x="0"/>
        <item x="9"/>
        <item x="18"/>
        <item t="default"/>
      </items>
    </pivotField>
    <pivotField showAll="0">
      <items count="11">
        <item x="1"/>
        <item x="3"/>
        <item x="4"/>
        <item x="2"/>
        <item x="6"/>
        <item x="9"/>
        <item x="8"/>
        <item x="0"/>
        <item x="7"/>
        <item x="5"/>
        <item t="default"/>
      </items>
    </pivotField>
    <pivotField showAll="0"/>
  </pivotFields>
  <rowFields count="1">
    <field x="12"/>
  </rowFields>
  <rowItems count="6">
    <i>
      <x/>
    </i>
    <i>
      <x v="4"/>
    </i>
    <i>
      <x v="14"/>
    </i>
    <i>
      <x v="17"/>
    </i>
    <i>
      <x v="20"/>
    </i>
    <i t="grand">
      <x/>
    </i>
  </rowItems>
  <colItems count="1">
    <i/>
  </colItems>
  <dataFields count="1">
    <dataField name="Total Revenue" fld="5" baseField="0" baseItem="2067860713" numFmtId="164"/>
  </dataFields>
  <formats count="2">
    <format dxfId="152">
      <pivotArea outline="0" collapsedLevelsAreSubtotals="1" fieldPosition="0"/>
    </format>
    <format dxfId="151">
      <pivotArea dataOnly="0" labelOnly="1" outline="0" axis="axisValues" fieldPosition="0"/>
    </format>
  </formats>
  <chartFormats count="14">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12" count="1" selected="0">
            <x v="0"/>
          </reference>
        </references>
      </pivotArea>
    </chartFormat>
    <chartFormat chart="2" format="2">
      <pivotArea type="data" outline="0" fieldPosition="0">
        <references count="2">
          <reference field="4294967294" count="1" selected="0">
            <x v="0"/>
          </reference>
          <reference field="12" count="1" selected="0">
            <x v="4"/>
          </reference>
        </references>
      </pivotArea>
    </chartFormat>
    <chartFormat chart="2" format="3">
      <pivotArea type="data" outline="0" fieldPosition="0">
        <references count="2">
          <reference field="4294967294" count="1" selected="0">
            <x v="0"/>
          </reference>
          <reference field="12" count="1" selected="0">
            <x v="14"/>
          </reference>
        </references>
      </pivotArea>
    </chartFormat>
    <chartFormat chart="2" format="4">
      <pivotArea type="data" outline="0" fieldPosition="0">
        <references count="2">
          <reference field="4294967294" count="1" selected="0">
            <x v="0"/>
          </reference>
          <reference field="12" count="1" selected="0">
            <x v="17"/>
          </reference>
        </references>
      </pivotArea>
    </chartFormat>
    <chartFormat chart="2" format="5">
      <pivotArea type="data" outline="0" fieldPosition="0">
        <references count="2">
          <reference field="4294967294" count="1" selected="0">
            <x v="0"/>
          </reference>
          <reference field="12" count="1" selected="0">
            <x v="20"/>
          </reference>
        </references>
      </pivotArea>
    </chartFormat>
    <chartFormat chart="5" format="0"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 chart="7" format="3">
      <pivotArea type="data" outline="0" fieldPosition="0">
        <references count="2">
          <reference field="4294967294" count="1" selected="0">
            <x v="0"/>
          </reference>
          <reference field="12" count="1" selected="0">
            <x v="0"/>
          </reference>
        </references>
      </pivotArea>
    </chartFormat>
    <chartFormat chart="7" format="4">
      <pivotArea type="data" outline="0" fieldPosition="0">
        <references count="2">
          <reference field="4294967294" count="1" selected="0">
            <x v="0"/>
          </reference>
          <reference field="12" count="1" selected="0">
            <x v="4"/>
          </reference>
        </references>
      </pivotArea>
    </chartFormat>
    <chartFormat chart="7" format="5">
      <pivotArea type="data" outline="0" fieldPosition="0">
        <references count="2">
          <reference field="4294967294" count="1" selected="0">
            <x v="0"/>
          </reference>
          <reference field="12" count="1" selected="0">
            <x v="14"/>
          </reference>
        </references>
      </pivotArea>
    </chartFormat>
    <chartFormat chart="7" format="6">
      <pivotArea type="data" outline="0" fieldPosition="0">
        <references count="2">
          <reference field="4294967294" count="1" selected="0">
            <x v="0"/>
          </reference>
          <reference field="12" count="1" selected="0">
            <x v="17"/>
          </reference>
        </references>
      </pivotArea>
    </chartFormat>
    <chartFormat chart="7" format="7">
      <pivotArea type="data" outline="0" fieldPosition="0">
        <references count="2">
          <reference field="4294967294" count="1" selected="0">
            <x v="0"/>
          </reference>
          <reference field="12" count="1" selected="0">
            <x v="20"/>
          </reference>
        </references>
      </pivotArea>
    </chartFormat>
  </chartFormats>
  <pivotTableStyleInfo name="PivotStyleLight16" showRowHeaders="1" showColHeaders="1" showRowStripes="0" showColStripes="0" showLastColumn="1"/>
  <filters count="1">
    <filter fld="12"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2" cacheId="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F2:F3" firstHeaderRow="1" firstDataRow="1" firstDataCol="0"/>
  <pivotFields count="15">
    <pivotField dataField="1" showAll="0"/>
    <pivotField numFmtId="14" showAll="0"/>
    <pivotField showAll="0">
      <items count="15">
        <item x="10"/>
        <item x="12"/>
        <item x="8"/>
        <item x="7"/>
        <item x="2"/>
        <item x="5"/>
        <item x="4"/>
        <item x="11"/>
        <item x="1"/>
        <item x="0"/>
        <item x="9"/>
        <item x="3"/>
        <item x="6"/>
        <item x="13"/>
        <item t="default"/>
      </items>
    </pivotField>
    <pivotField showAll="0"/>
    <pivotField showAll="0"/>
    <pivotField showAll="0"/>
    <pivotField showAll="0"/>
    <pivotField showAll="0"/>
    <pivotField showAll="0">
      <items count="4">
        <item x="1"/>
        <item x="2"/>
        <item x="0"/>
        <item t="default"/>
      </items>
    </pivotField>
    <pivotField showAll="0"/>
    <pivotField showAll="0"/>
    <pivotField showAll="0"/>
    <pivotField showAll="0">
      <items count="26">
        <item x="17"/>
        <item x="12"/>
        <item x="3"/>
        <item x="14"/>
        <item x="4"/>
        <item x="6"/>
        <item x="8"/>
        <item x="1"/>
        <item x="13"/>
        <item x="21"/>
        <item x="20"/>
        <item x="5"/>
        <item x="22"/>
        <item x="15"/>
        <item x="23"/>
        <item x="2"/>
        <item x="19"/>
        <item x="16"/>
        <item x="24"/>
        <item x="7"/>
        <item x="10"/>
        <item x="11"/>
        <item x="0"/>
        <item x="9"/>
        <item x="18"/>
        <item t="default"/>
      </items>
    </pivotField>
    <pivotField showAll="0">
      <items count="11">
        <item x="1"/>
        <item x="3"/>
        <item x="4"/>
        <item x="2"/>
        <item x="6"/>
        <item x="9"/>
        <item x="8"/>
        <item x="0"/>
        <item x="7"/>
        <item x="5"/>
        <item t="default"/>
      </items>
    </pivotField>
    <pivotField showAll="0"/>
  </pivotFields>
  <rowItems count="1">
    <i/>
  </rowItems>
  <colItems count="1">
    <i/>
  </colItems>
  <dataFields count="1">
    <dataField name="Tables Served" fld="0" subtotal="count" baseField="0" baseItem="658540804"/>
  </dataFields>
  <formats count="6">
    <format dxfId="5">
      <pivotArea type="all" dataOnly="0" outline="0" fieldPosition="0"/>
    </format>
    <format dxfId="4">
      <pivotArea outline="0" collapsedLevelsAreSubtotals="1" fieldPosition="0"/>
    </format>
    <format dxfId="3">
      <pivotArea dataOnly="0" labelOnly="1" outline="0" axis="axisValues" fieldPosition="0"/>
    </format>
    <format dxfId="2">
      <pivotArea outline="0" collapsedLevelsAreSubtotals="1" fieldPosition="0"/>
    </format>
    <format dxfId="1">
      <pivotArea outline="0" collapsedLevelsAreSubtotals="1" fieldPosition="0"/>
    </format>
    <format dxfId="0">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1" cacheId="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D2:D3" firstHeaderRow="1" firstDataRow="1" firstDataCol="0"/>
  <pivotFields count="15">
    <pivotField showAll="0"/>
    <pivotField numFmtId="14" showAll="0"/>
    <pivotField showAll="0">
      <items count="15">
        <item x="10"/>
        <item x="12"/>
        <item x="8"/>
        <item x="7"/>
        <item x="2"/>
        <item x="5"/>
        <item x="4"/>
        <item x="11"/>
        <item x="1"/>
        <item x="0"/>
        <item x="9"/>
        <item x="3"/>
        <item x="6"/>
        <item x="13"/>
        <item t="default"/>
      </items>
    </pivotField>
    <pivotField showAll="0"/>
    <pivotField showAll="0"/>
    <pivotField dataField="1" showAll="0"/>
    <pivotField showAll="0"/>
    <pivotField showAll="0"/>
    <pivotField showAll="0">
      <items count="4">
        <item x="1"/>
        <item x="2"/>
        <item x="0"/>
        <item t="default"/>
      </items>
    </pivotField>
    <pivotField showAll="0"/>
    <pivotField showAll="0"/>
    <pivotField showAll="0"/>
    <pivotField showAll="0">
      <items count="26">
        <item x="17"/>
        <item x="12"/>
        <item x="3"/>
        <item x="14"/>
        <item x="4"/>
        <item x="6"/>
        <item x="8"/>
        <item x="1"/>
        <item x="13"/>
        <item x="21"/>
        <item x="20"/>
        <item x="5"/>
        <item x="22"/>
        <item x="15"/>
        <item x="23"/>
        <item x="2"/>
        <item x="19"/>
        <item x="16"/>
        <item x="24"/>
        <item x="7"/>
        <item x="10"/>
        <item x="11"/>
        <item x="0"/>
        <item x="9"/>
        <item x="18"/>
        <item t="default"/>
      </items>
    </pivotField>
    <pivotField showAll="0">
      <items count="11">
        <item x="1"/>
        <item x="3"/>
        <item x="4"/>
        <item x="2"/>
        <item x="6"/>
        <item x="9"/>
        <item x="8"/>
        <item x="0"/>
        <item x="7"/>
        <item x="5"/>
        <item t="default"/>
      </items>
    </pivotField>
    <pivotField showAll="0"/>
  </pivotFields>
  <rowItems count="1">
    <i/>
  </rowItems>
  <colItems count="1">
    <i/>
  </colItems>
  <dataFields count="1">
    <dataField name=" Revenue" fld="5" baseField="0" baseItem="658540804" numFmtId="164"/>
  </dataFields>
  <formats count="32">
    <format dxfId="37">
      <pivotArea dataOnly="0" labelOnly="1" outline="0" axis="axisValues" fieldPosition="0"/>
    </format>
    <format dxfId="36">
      <pivotArea type="all" dataOnly="0" outline="0" fieldPosition="0"/>
    </format>
    <format dxfId="35">
      <pivotArea outline="0" collapsedLevelsAreSubtotals="1" fieldPosition="0"/>
    </format>
    <format dxfId="34">
      <pivotArea dataOnly="0" labelOnly="1" outline="0" axis="axisValues" fieldPosition="0"/>
    </format>
    <format dxfId="33">
      <pivotArea type="all" dataOnly="0" outline="0" fieldPosition="0"/>
    </format>
    <format dxfId="32">
      <pivotArea outline="0" collapsedLevelsAreSubtotals="1" fieldPosition="0"/>
    </format>
    <format dxfId="31">
      <pivotArea dataOnly="0" labelOnly="1" outline="0" axis="axisValues" fieldPosition="0"/>
    </format>
    <format dxfId="30">
      <pivotArea type="all" dataOnly="0" outline="0" fieldPosition="0"/>
    </format>
    <format dxfId="29">
      <pivotArea outline="0" collapsedLevelsAreSubtotals="1" fieldPosition="0"/>
    </format>
    <format dxfId="28">
      <pivotArea dataOnly="0" labelOnly="1" outline="0" axis="axisValues" fieldPosition="0"/>
    </format>
    <format dxfId="27">
      <pivotArea type="all" dataOnly="0" outline="0" fieldPosition="0"/>
    </format>
    <format dxfId="26">
      <pivotArea dataOnly="0" labelOnly="1" outline="0" axis="axisValues" fieldPosition="0"/>
    </format>
    <format dxfId="25">
      <pivotArea outline="0" collapsedLevelsAreSubtotals="1" fieldPosition="0"/>
    </format>
    <format dxfId="24">
      <pivotArea type="all" dataOnly="0" outline="0" fieldPosition="0"/>
    </format>
    <format dxfId="23">
      <pivotArea outline="0" collapsedLevelsAreSubtotals="1" fieldPosition="0"/>
    </format>
    <format dxfId="22">
      <pivotArea dataOnly="0" labelOnly="1" outline="0" axis="axisValues" fieldPosition="0"/>
    </format>
    <format dxfId="21">
      <pivotArea type="all" dataOnly="0" outline="0" fieldPosition="0"/>
    </format>
    <format dxfId="20">
      <pivotArea outline="0" collapsedLevelsAreSubtotals="1" fieldPosition="0"/>
    </format>
    <format dxfId="19">
      <pivotArea type="all" dataOnly="0" outline="0" fieldPosition="0"/>
    </format>
    <format dxfId="18">
      <pivotArea outline="0" collapsedLevelsAreSubtotals="1" fieldPosition="0"/>
    </format>
    <format dxfId="17">
      <pivotArea dataOnly="0" labelOnly="1" outline="0" axis="axisValues" fieldPosition="0"/>
    </format>
    <format dxfId="16">
      <pivotArea type="all" dataOnly="0" outline="0" fieldPosition="0"/>
    </format>
    <format dxfId="15">
      <pivotArea outline="0" collapsedLevelsAreSubtotals="1" fieldPosition="0"/>
    </format>
    <format dxfId="14">
      <pivotArea dataOnly="0" labelOnly="1" outline="0" axis="axisValues" fieldPosition="0"/>
    </format>
    <format dxfId="13">
      <pivotArea dataOnly="0" labelOnly="1" outline="0" axis="axisValues" fieldPosition="0"/>
    </format>
    <format dxfId="12">
      <pivotArea type="all" dataOnly="0" outline="0" fieldPosition="0"/>
    </format>
    <format dxfId="11">
      <pivotArea outline="0" collapsedLevelsAreSubtotals="1" fieldPosition="0"/>
    </format>
    <format dxfId="10">
      <pivotArea dataOnly="0" labelOnly="1" outline="0" axis="axisValues" fieldPosition="0"/>
    </format>
    <format dxfId="9">
      <pivotArea type="all" dataOnly="0" outline="0" fieldPosition="0"/>
    </format>
    <format dxfId="8">
      <pivotArea outline="0" collapsedLevelsAreSubtotals="1" fieldPosition="0"/>
    </format>
    <format dxfId="7">
      <pivotArea dataOnly="0" labelOnly="1" outline="0" axis="axisValues" fieldPosition="0"/>
    </format>
    <format dxfId="6">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6" cacheId="2" applyNumberFormats="0" applyBorderFormats="0" applyFontFormats="0" applyPatternFormats="0" applyAlignmentFormats="0" applyWidthHeightFormats="1" dataCaption="Values" updatedVersion="5" minRefreshableVersion="3" showDrill="0" showDataTips="0" enableDrill="0" useAutoFormatting="1" rowGrandTotals="0" colGrandTotals="0" createdVersion="5" indent="0" outline="1" outlineData="1" multipleFieldFilters="0" rowHeaderCaption="Most Ordered Dish">
  <location ref="N2:O3" firstHeaderRow="1" firstDataRow="1" firstDataCol="1"/>
  <pivotFields count="15">
    <pivotField showAll="0"/>
    <pivotField numFmtId="14" showAll="0"/>
    <pivotField showAll="0">
      <items count="15">
        <item x="10"/>
        <item x="12"/>
        <item x="8"/>
        <item x="7"/>
        <item x="2"/>
        <item x="5"/>
        <item x="4"/>
        <item x="11"/>
        <item x="1"/>
        <item x="0"/>
        <item x="9"/>
        <item x="3"/>
        <item x="6"/>
        <item x="13"/>
        <item t="default"/>
      </items>
    </pivotField>
    <pivotField showAll="0"/>
    <pivotField dataField="1" showAll="0"/>
    <pivotField showAll="0"/>
    <pivotField showAll="0"/>
    <pivotField showAll="0"/>
    <pivotField showAll="0">
      <items count="4">
        <item x="1"/>
        <item x="2"/>
        <item x="0"/>
        <item t="default"/>
      </items>
    </pivotField>
    <pivotField showAll="0"/>
    <pivotField showAll="0"/>
    <pivotField showAll="0"/>
    <pivotField axis="axisRow" showAll="0" measureFilter="1">
      <items count="26">
        <item x="17"/>
        <item x="12"/>
        <item x="3"/>
        <item x="14"/>
        <item x="4"/>
        <item x="6"/>
        <item x="8"/>
        <item x="1"/>
        <item x="13"/>
        <item x="21"/>
        <item x="20"/>
        <item x="5"/>
        <item x="22"/>
        <item x="15"/>
        <item x="23"/>
        <item x="2"/>
        <item x="19"/>
        <item x="16"/>
        <item x="24"/>
        <item x="7"/>
        <item x="10"/>
        <item x="11"/>
        <item x="0"/>
        <item x="9"/>
        <item x="18"/>
        <item t="default"/>
      </items>
    </pivotField>
    <pivotField showAll="0">
      <items count="11">
        <item x="1"/>
        <item x="3"/>
        <item x="4"/>
        <item x="2"/>
        <item x="6"/>
        <item x="9"/>
        <item x="8"/>
        <item x="0"/>
        <item x="7"/>
        <item x="5"/>
        <item t="default"/>
      </items>
    </pivotField>
    <pivotField showAll="0"/>
  </pivotFields>
  <rowFields count="1">
    <field x="12"/>
  </rowFields>
  <rowItems count="1">
    <i>
      <x v="15"/>
    </i>
  </rowItems>
  <colItems count="1">
    <i/>
  </colItems>
  <dataFields count="1">
    <dataField name="Count of Quantity" fld="4" subtotal="count" baseField="12" baseItem="0"/>
  </dataFields>
  <formats count="56">
    <format dxfId="93">
      <pivotArea dataOnly="0" labelOnly="1" outline="0" axis="axisValues" fieldPosition="0"/>
    </format>
    <format dxfId="92">
      <pivotArea dataOnly="0" labelOnly="1" outline="0" axis="axisValues" fieldPosition="0"/>
    </format>
    <format dxfId="91">
      <pivotArea dataOnly="0" labelOnly="1" outline="0" axis="axisValues" fieldPosition="0"/>
    </format>
    <format dxfId="90">
      <pivotArea outline="0" collapsedLevelsAreSubtotals="1" fieldPosition="0"/>
    </format>
    <format dxfId="89">
      <pivotArea outline="0" collapsedLevelsAreSubtotals="1" fieldPosition="0"/>
    </format>
    <format dxfId="88">
      <pivotArea field="12" type="button" dataOnly="0" labelOnly="1" outline="0" axis="axisRow" fieldPosition="0"/>
    </format>
    <format dxfId="87">
      <pivotArea dataOnly="0" labelOnly="1" fieldPosition="0">
        <references count="1">
          <reference field="12" count="1">
            <x v="15"/>
          </reference>
        </references>
      </pivotArea>
    </format>
    <format dxfId="86">
      <pivotArea dataOnly="0" labelOnly="1" fieldPosition="0">
        <references count="1">
          <reference field="12" count="1">
            <x v="17"/>
          </reference>
        </references>
      </pivotArea>
    </format>
    <format dxfId="85">
      <pivotArea dataOnly="0" labelOnly="1" fieldPosition="0">
        <references count="1">
          <reference field="12" count="1">
            <x v="15"/>
          </reference>
        </references>
      </pivotArea>
    </format>
    <format dxfId="84">
      <pivotArea dataOnly="0" labelOnly="1" fieldPosition="0">
        <references count="1">
          <reference field="12" count="1">
            <x v="15"/>
          </reference>
        </references>
      </pivotArea>
    </format>
    <format dxfId="83">
      <pivotArea dataOnly="0" labelOnly="1" fieldPosition="0">
        <references count="1">
          <reference field="12" count="1">
            <x v="11"/>
          </reference>
        </references>
      </pivotArea>
    </format>
    <format dxfId="82">
      <pivotArea dataOnly="0" labelOnly="1" fieldPosition="0">
        <references count="1">
          <reference field="12" count="1">
            <x v="11"/>
          </reference>
        </references>
      </pivotArea>
    </format>
    <format dxfId="81">
      <pivotArea dataOnly="0" labelOnly="1" fieldPosition="0">
        <references count="1">
          <reference field="12" count="1">
            <x v="11"/>
          </reference>
        </references>
      </pivotArea>
    </format>
    <format dxfId="80">
      <pivotArea dataOnly="0" labelOnly="1" fieldPosition="0">
        <references count="1">
          <reference field="12" count="1">
            <x v="11"/>
          </reference>
        </references>
      </pivotArea>
    </format>
    <format dxfId="79">
      <pivotArea dataOnly="0" labelOnly="1" fieldPosition="0">
        <references count="1">
          <reference field="12" count="1">
            <x v="11"/>
          </reference>
        </references>
      </pivotArea>
    </format>
    <format dxfId="78">
      <pivotArea dataOnly="0" labelOnly="1" fieldPosition="0">
        <references count="1">
          <reference field="12" count="1">
            <x v="5"/>
          </reference>
        </references>
      </pivotArea>
    </format>
    <format dxfId="77">
      <pivotArea dataOnly="0" labelOnly="1" fieldPosition="0">
        <references count="1">
          <reference field="12" count="1">
            <x v="7"/>
          </reference>
        </references>
      </pivotArea>
    </format>
    <format dxfId="76">
      <pivotArea dataOnly="0" labelOnly="1" fieldPosition="0">
        <references count="1">
          <reference field="12" count="1">
            <x v="13"/>
          </reference>
        </references>
      </pivotArea>
    </format>
    <format dxfId="75">
      <pivotArea dataOnly="0" labelOnly="1" fieldPosition="0">
        <references count="1">
          <reference field="12" count="1">
            <x v="4"/>
          </reference>
        </references>
      </pivotArea>
    </format>
    <format dxfId="74">
      <pivotArea dataOnly="0" labelOnly="1" fieldPosition="0">
        <references count="1">
          <reference field="12" count="1">
            <x v="0"/>
          </reference>
        </references>
      </pivotArea>
    </format>
    <format dxfId="73">
      <pivotArea dataOnly="0" labelOnly="1" fieldPosition="0">
        <references count="1">
          <reference field="12" count="1">
            <x v="18"/>
          </reference>
        </references>
      </pivotArea>
    </format>
    <format dxfId="72">
      <pivotArea dataOnly="0" labelOnly="1" fieldPosition="0">
        <references count="1">
          <reference field="12" count="1">
            <x v="8"/>
          </reference>
        </references>
      </pivotArea>
    </format>
    <format dxfId="71">
      <pivotArea dataOnly="0" labelOnly="1" fieldPosition="0">
        <references count="1">
          <reference field="12" count="1">
            <x v="22"/>
          </reference>
        </references>
      </pivotArea>
    </format>
    <format dxfId="70">
      <pivotArea dataOnly="0" labelOnly="1" fieldPosition="0">
        <references count="1">
          <reference field="12" count="1">
            <x v="1"/>
          </reference>
        </references>
      </pivotArea>
    </format>
    <format dxfId="69">
      <pivotArea dataOnly="0" labelOnly="1" fieldPosition="0">
        <references count="1">
          <reference field="12" count="1">
            <x v="9"/>
          </reference>
        </references>
      </pivotArea>
    </format>
    <format dxfId="68">
      <pivotArea dataOnly="0" labelOnly="1" fieldPosition="0">
        <references count="1">
          <reference field="12" count="1">
            <x v="20"/>
          </reference>
        </references>
      </pivotArea>
    </format>
    <format dxfId="67">
      <pivotArea dataOnly="0" labelOnly="1" fieldPosition="0">
        <references count="1">
          <reference field="12" count="1">
            <x v="23"/>
          </reference>
        </references>
      </pivotArea>
    </format>
    <format dxfId="66">
      <pivotArea dataOnly="0" labelOnly="1" fieldPosition="0">
        <references count="1">
          <reference field="12" count="1">
            <x v="12"/>
          </reference>
        </references>
      </pivotArea>
    </format>
    <format dxfId="65">
      <pivotArea dataOnly="0" labelOnly="1" fieldPosition="0">
        <references count="1">
          <reference field="12" count="1">
            <x v="19"/>
          </reference>
        </references>
      </pivotArea>
    </format>
    <format dxfId="64">
      <pivotArea dataOnly="0" labelOnly="1" fieldPosition="0">
        <references count="1">
          <reference field="12" count="1">
            <x v="3"/>
          </reference>
        </references>
      </pivotArea>
    </format>
    <format dxfId="63">
      <pivotArea dataOnly="0" labelOnly="1" fieldPosition="0">
        <references count="1">
          <reference field="12" count="1">
            <x v="14"/>
          </reference>
        </references>
      </pivotArea>
    </format>
    <format dxfId="62">
      <pivotArea dataOnly="0" labelOnly="1" fieldPosition="0">
        <references count="1">
          <reference field="12" count="1">
            <x v="24"/>
          </reference>
        </references>
      </pivotArea>
    </format>
    <format dxfId="61">
      <pivotArea dataOnly="0" labelOnly="1" fieldPosition="0">
        <references count="1">
          <reference field="12" count="1">
            <x v="6"/>
          </reference>
        </references>
      </pivotArea>
    </format>
    <format dxfId="60">
      <pivotArea collapsedLevelsAreSubtotals="1" fieldPosition="0">
        <references count="1">
          <reference field="12" count="1">
            <x v="16"/>
          </reference>
        </references>
      </pivotArea>
    </format>
    <format dxfId="59">
      <pivotArea dataOnly="0" labelOnly="1" fieldPosition="0">
        <references count="1">
          <reference field="12" count="1">
            <x v="16"/>
          </reference>
        </references>
      </pivotArea>
    </format>
    <format dxfId="58">
      <pivotArea dataOnly="0" labelOnly="1" fieldPosition="0">
        <references count="1">
          <reference field="12" count="1">
            <x v="16"/>
          </reference>
        </references>
      </pivotArea>
    </format>
    <format dxfId="57">
      <pivotArea dataOnly="0" labelOnly="1" fieldPosition="0">
        <references count="1">
          <reference field="12" count="1">
            <x v="16"/>
          </reference>
        </references>
      </pivotArea>
    </format>
    <format dxfId="56">
      <pivotArea dataOnly="0" labelOnly="1" fieldPosition="0">
        <references count="1">
          <reference field="12" count="1">
            <x v="16"/>
          </reference>
        </references>
      </pivotArea>
    </format>
    <format dxfId="55">
      <pivotArea dataOnly="0" labelOnly="1" fieldPosition="0">
        <references count="1">
          <reference field="12" count="1">
            <x v="16"/>
          </reference>
        </references>
      </pivotArea>
    </format>
    <format dxfId="54">
      <pivotArea dataOnly="0" labelOnly="1" fieldPosition="0">
        <references count="1">
          <reference field="12" count="1">
            <x v="16"/>
          </reference>
        </references>
      </pivotArea>
    </format>
    <format dxfId="53">
      <pivotArea dataOnly="0" labelOnly="1" fieldPosition="0">
        <references count="1">
          <reference field="12" count="1">
            <x v="16"/>
          </reference>
        </references>
      </pivotArea>
    </format>
    <format dxfId="52">
      <pivotArea dataOnly="0" labelOnly="1" fieldPosition="0">
        <references count="1">
          <reference field="12" count="1">
            <x v="2"/>
          </reference>
        </references>
      </pivotArea>
    </format>
    <format dxfId="51">
      <pivotArea dataOnly="0" labelOnly="1" fieldPosition="0">
        <references count="1">
          <reference field="12" count="2">
            <x v="13"/>
            <x v="17"/>
          </reference>
        </references>
      </pivotArea>
    </format>
    <format dxfId="50">
      <pivotArea dataOnly="0" labelOnly="1" fieldPosition="0">
        <references count="1">
          <reference field="12" count="2">
            <x v="13"/>
            <x v="17"/>
          </reference>
        </references>
      </pivotArea>
    </format>
    <format dxfId="49">
      <pivotArea dataOnly="0" labelOnly="1" outline="0" axis="axisValues" fieldPosition="0"/>
    </format>
    <format dxfId="48">
      <pivotArea dataOnly="0" labelOnly="1" fieldPosition="0">
        <references count="1">
          <reference field="12" count="1">
            <x v="10"/>
          </reference>
        </references>
      </pivotArea>
    </format>
    <format dxfId="47">
      <pivotArea dataOnly="0" labelOnly="1" fieldPosition="0">
        <references count="1">
          <reference field="12" count="1">
            <x v="13"/>
          </reference>
        </references>
      </pivotArea>
    </format>
    <format dxfId="46">
      <pivotArea dataOnly="0" labelOnly="1" fieldPosition="0">
        <references count="1">
          <reference field="12" count="1">
            <x v="20"/>
          </reference>
        </references>
      </pivotArea>
    </format>
    <format dxfId="45">
      <pivotArea dataOnly="0" labelOnly="1" fieldPosition="0">
        <references count="1">
          <reference field="12" count="1">
            <x v="20"/>
          </reference>
        </references>
      </pivotArea>
    </format>
    <format dxfId="44">
      <pivotArea dataOnly="0" labelOnly="1" fieldPosition="0">
        <references count="1">
          <reference field="12" count="1">
            <x v="17"/>
          </reference>
        </references>
      </pivotArea>
    </format>
    <format dxfId="43">
      <pivotArea dataOnly="0" labelOnly="1" fieldPosition="0">
        <references count="1">
          <reference field="12" count="1">
            <x v="13"/>
          </reference>
        </references>
      </pivotArea>
    </format>
    <format dxfId="42">
      <pivotArea dataOnly="0" labelOnly="1" fieldPosition="0">
        <references count="1">
          <reference field="12" count="1">
            <x v="17"/>
          </reference>
        </references>
      </pivotArea>
    </format>
    <format dxfId="41">
      <pivotArea dataOnly="0" labelOnly="1" fieldPosition="0">
        <references count="1">
          <reference field="12" count="1">
            <x v="17"/>
          </reference>
        </references>
      </pivotArea>
    </format>
    <format dxfId="40">
      <pivotArea dataOnly="0" labelOnly="1" fieldPosition="0">
        <references count="1">
          <reference field="12" count="1">
            <x v="17"/>
          </reference>
        </references>
      </pivotArea>
    </format>
    <format dxfId="39">
      <pivotArea field="12" type="button" dataOnly="0" labelOnly="1" outline="0" axis="axisRow" fieldPosition="0"/>
    </format>
    <format dxfId="38">
      <pivotArea outline="0" collapsedLevelsAreSubtotals="1" fieldPosition="0"/>
    </format>
  </formats>
  <pivotTableStyleInfo name="PivotStyleLight16" showRowHeaders="1" showColHeaders="1" showRowStripes="0" showColStripes="0" showLastColumn="1"/>
  <filters count="1">
    <filter fld="12" type="count" evalOrder="-1" id="2"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queryTables/queryTable1.xml><?xml version="1.0" encoding="utf-8"?>
<queryTable xmlns="http://schemas.openxmlformats.org/spreadsheetml/2006/main" name="ExternalData_1" connectionId="2" autoFormatId="0" applyNumberFormats="0" applyBorderFormats="0" applyFontFormats="1" applyPatternFormats="1" applyAlignmentFormats="0" applyWidthHeightFormats="0">
  <queryTableRefresh preserveSortFilterLayout="0" nextId="17" unboundColumnsRight="4">
    <queryTableFields count="16">
      <queryTableField id="1" name="OrderID" tableColumnId="24"/>
      <queryTableField id="2" name="OrderDate" tableColumnId="25"/>
      <queryTableField id="3" name="Hour" tableColumnId="26"/>
      <queryTableField id="4" name="ItemID" tableColumnId="27"/>
      <queryTableField id="5" name="Quantity" tableColumnId="28"/>
      <queryTableField id="6" name="Revenue" tableColumnId="29"/>
      <queryTableField id="7" name="OrderPeriod" tableColumnId="30"/>
      <queryTableField id="8" name="TableID" tableColumnId="31"/>
      <queryTableField id="9" name="Month" tableColumnId="32"/>
      <queryTableField id="10" name="MonthNum" tableColumnId="33"/>
      <queryTableField id="11" name="Weekday" tableColumnId="34"/>
      <queryTableField id="12" name="WeekdayNum" tableColumnId="35"/>
      <queryTableField id="13" dataBound="0" tableColumnId="36"/>
      <queryTableField id="14" dataBound="0" tableColumnId="37"/>
      <queryTableField id="15" dataBound="0" tableColumnId="38"/>
      <queryTableField id="16" dataBound="0" tableColumnId="1"/>
    </queryTableFields>
  </queryTableRefresh>
</queryTable>
</file>

<file path=xl/queryTables/queryTable2.xml><?xml version="1.0" encoding="utf-8"?>
<queryTable xmlns="http://schemas.openxmlformats.org/spreadsheetml/2006/main" name="ExternalData_1" connectionId="1" autoFormatId="0" applyNumberFormats="0" applyBorderFormats="0" applyFontFormats="1" applyPatternFormats="1" applyAlignmentFormats="0" applyWidthHeightFormats="0">
  <queryTableRefresh preserveSortFilterLayout="0" nextId="5">
    <queryTableFields count="4">
      <queryTableField id="1" name="ItemID" tableColumnId="8"/>
      <queryTableField id="2" name="ItemName" tableColumnId="9"/>
      <queryTableField id="3" name="Category" tableColumnId="10"/>
      <queryTableField id="4" name="UnitPrice" tableColumnId="11"/>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Hour" sourceName="Hour">
  <pivotTables>
    <pivotTable tabId="4" name="PivotTable10"/>
    <pivotTable tabId="4" name="PivotTable11"/>
    <pivotTable tabId="4" name="PivotTable12"/>
    <pivotTable tabId="4" name="PivotTable13"/>
    <pivotTable tabId="4" name="PivotTable8"/>
    <pivotTable tabId="4" name="PivotTable9"/>
    <pivotTable tabId="6" name="PivotTable1"/>
    <pivotTable tabId="6" name="PivotTable2"/>
    <pivotTable tabId="6" name="PivotTable3"/>
    <pivotTable tabId="6" name="PivotTable5"/>
    <pivotTable tabId="6" name="PivotTable6"/>
  </pivotTables>
  <data>
    <tabular pivotCacheId="1">
      <items count="14">
        <i x="10" s="1"/>
        <i x="12" s="1"/>
        <i x="8" s="1"/>
        <i x="7" s="1"/>
        <i x="2" s="1"/>
        <i x="5" s="1"/>
        <i x="4" s="1"/>
        <i x="11" s="1"/>
        <i x="1" s="1"/>
        <i x="0" s="1"/>
        <i x="9" s="1"/>
        <i x="3" s="1"/>
        <i x="6" s="1"/>
        <i x="1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Category" sourceName="Category">
  <pivotTables>
    <pivotTable tabId="4" name="PivotTable10"/>
    <pivotTable tabId="4" name="PivotTable11"/>
    <pivotTable tabId="4" name="PivotTable12"/>
    <pivotTable tabId="4" name="PivotTable13"/>
    <pivotTable tabId="4" name="PivotTable8"/>
    <pivotTable tabId="4" name="PivotTable9"/>
    <pivotTable tabId="6" name="PivotTable1"/>
    <pivotTable tabId="6" name="PivotTable2"/>
    <pivotTable tabId="6" name="PivotTable3"/>
    <pivotTable tabId="6" name="PivotTable5"/>
    <pivotTable tabId="6" name="PivotTable6"/>
  </pivotTables>
  <data>
    <tabular pivotCacheId="1">
      <items count="10">
        <i x="1" s="1"/>
        <i x="3" s="1"/>
        <i x="4" s="1"/>
        <i x="2" s="1"/>
        <i x="6" s="1"/>
        <i x="9" s="1"/>
        <i x="8" s="1"/>
        <i x="0" s="1"/>
        <i x="7" s="1"/>
        <i x="5"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Month" sourceName="Month">
  <pivotTables>
    <pivotTable tabId="4" name="PivotTable10"/>
    <pivotTable tabId="4" name="PivotTable11"/>
    <pivotTable tabId="4" name="PivotTable12"/>
    <pivotTable tabId="4" name="PivotTable13"/>
    <pivotTable tabId="4" name="PivotTable8"/>
    <pivotTable tabId="4" name="PivotTable9"/>
    <pivotTable tabId="6" name="PivotTable1"/>
    <pivotTable tabId="6" name="PivotTable2"/>
    <pivotTable tabId="6" name="PivotTable3"/>
    <pivotTable tabId="6" name="PivotTable5"/>
    <pivotTable tabId="6" name="PivotTable6"/>
  </pivotTables>
  <data>
    <tabular pivotCacheId="1">
      <items count="3">
        <i x="1"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Hour 1" cache="Slicer_Hour" caption="Hour" columnCount="14" style="SlicerStyleLight2" rowHeight="241300"/>
  <slicer name="Category" cache="Slicer_Category" caption="Category" style="SlicerStyleLight2" rowHeight="241300"/>
  <slicer name="Month" cache="Slicer_Month" caption="Month" style="SlicerStyleLight2"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id="2" name="Orders" displayName="Orders" ref="A1:P1201" tableType="queryTable" totalsRowShown="0" headerRowDxfId="140" dataDxfId="139">
  <autoFilter ref="A1:P1201"/>
  <tableColumns count="16">
    <tableColumn id="24" uniqueName="24" name="OrderID" queryTableFieldId="1" dataDxfId="138"/>
    <tableColumn id="25" uniqueName="25" name="OrderDate" queryTableFieldId="2" dataDxfId="137"/>
    <tableColumn id="26" uniqueName="26" name="Hour" queryTableFieldId="3" dataDxfId="136"/>
    <tableColumn id="27" uniqueName="27" name="ItemID" queryTableFieldId="4" dataDxfId="135"/>
    <tableColumn id="28" uniqueName="28" name="Quantity" queryTableFieldId="5" dataDxfId="134"/>
    <tableColumn id="29" uniqueName="29" name="Revenue" queryTableFieldId="6" dataDxfId="133"/>
    <tableColumn id="30" uniqueName="30" name="OrderPeriod" queryTableFieldId="7" dataDxfId="132"/>
    <tableColumn id="31" uniqueName="31" name="TableID" queryTableFieldId="8" dataDxfId="131"/>
    <tableColumn id="32" uniqueName="32" name="Month" queryTableFieldId="9" dataDxfId="130"/>
    <tableColumn id="33" uniqueName="33" name="MonthNum" queryTableFieldId="10" dataDxfId="129"/>
    <tableColumn id="34" uniqueName="34" name="Weekday" queryTableFieldId="11" dataDxfId="128"/>
    <tableColumn id="35" uniqueName="35" name="WeekdayNum" queryTableFieldId="12" dataDxfId="127"/>
    <tableColumn id="36" uniqueName="36" name="ItemName" queryTableFieldId="13" dataDxfId="126">
      <calculatedColumnFormula>VLOOKUP(Orders[[#This Row],[ItemID]],Menu[#All],2,FALSE)</calculatedColumnFormula>
    </tableColumn>
    <tableColumn id="37" uniqueName="37" name="Category" queryTableFieldId="14" dataDxfId="125">
      <calculatedColumnFormula>VLOOKUP(Orders[[#This Row],[ItemID]],Menu[#All],3,FALSE)</calculatedColumnFormula>
    </tableColumn>
    <tableColumn id="38" uniqueName="38" name="UnitPrice" queryTableFieldId="15" dataDxfId="124">
      <calculatedColumnFormula>VLOOKUP(Orders[[#This Row],[ItemID]],Menu[#All],4,FALSE)</calculatedColumnFormula>
    </tableColumn>
    <tableColumn id="1" uniqueName="1" name="Column1" queryTableFieldId="16" dataDxfId="123">
      <calculatedColumnFormula>MATCH(M2,Orders[[#All],[ItemName]],0)</calculatedColumnFormula>
    </tableColumn>
  </tableColumns>
  <tableStyleInfo name="TableStyleQueryResult" showFirstColumn="0" showLastColumn="0" showRowStripes="1" showColumnStripes="0"/>
</table>
</file>

<file path=xl/tables/table2.xml><?xml version="1.0" encoding="utf-8"?>
<table xmlns="http://schemas.openxmlformats.org/spreadsheetml/2006/main" id="1" name="Menu" displayName="Menu" ref="A1:D26" tableType="queryTable" totalsRowShown="0" headerRowDxfId="122" dataDxfId="121">
  <autoFilter ref="A1:D26"/>
  <tableColumns count="4">
    <tableColumn id="8" uniqueName="8" name="ItemID" queryTableFieldId="1" dataDxfId="120"/>
    <tableColumn id="9" uniqueName="9" name="ItemName" queryTableFieldId="2" dataDxfId="119"/>
    <tableColumn id="10" uniqueName="10" name="Category" queryTableFieldId="3" dataDxfId="118"/>
    <tableColumn id="11" uniqueName="11" name="UnitPrice" queryTableFieldId="4" dataDxfId="117"/>
  </tableColumns>
  <tableStyleInfo name="TableStyleQueryResult"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8" Type="http://schemas.microsoft.com/office/2007/relationships/slicer" Target="../slicers/slicer1.xml"/><Relationship Id="rId3" Type="http://schemas.openxmlformats.org/officeDocument/2006/relationships/pivotTable" Target="../pivotTables/pivotTable9.xml"/><Relationship Id="rId7" Type="http://schemas.openxmlformats.org/officeDocument/2006/relationships/drawing" Target="../drawings/drawing1.xml"/><Relationship Id="rId2" Type="http://schemas.openxmlformats.org/officeDocument/2006/relationships/pivotTable" Target="../pivotTables/pivotTable8.xml"/><Relationship Id="rId1" Type="http://schemas.openxmlformats.org/officeDocument/2006/relationships/pivotTable" Target="../pivotTables/pivotTable7.xml"/><Relationship Id="rId6" Type="http://schemas.openxmlformats.org/officeDocument/2006/relationships/printerSettings" Target="../printerSettings/printerSettings2.bin"/><Relationship Id="rId5" Type="http://schemas.openxmlformats.org/officeDocument/2006/relationships/pivotTable" Target="../pivotTables/pivotTable11.xml"/><Relationship Id="rId4" Type="http://schemas.openxmlformats.org/officeDocument/2006/relationships/pivotTable" Target="../pivotTables/pivotTable10.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O94"/>
  <sheetViews>
    <sheetView showGridLines="0" topLeftCell="A38" workbookViewId="0">
      <selection activeCell="D48" sqref="D48:O53"/>
    </sheetView>
  </sheetViews>
  <sheetFormatPr defaultRowHeight="15" x14ac:dyDescent="0.25"/>
  <cols>
    <col min="1" max="1" width="13.140625" customWidth="1"/>
    <col min="2" max="2" width="16.140625" customWidth="1"/>
    <col min="3" max="3" width="14.7109375" bestFit="1" customWidth="1"/>
    <col min="4" max="4" width="13.140625" customWidth="1"/>
    <col min="5" max="5" width="7.42578125" customWidth="1"/>
    <col min="6" max="14" width="9.7109375" customWidth="1"/>
    <col min="15" max="15" width="11.28515625" customWidth="1"/>
    <col min="16" max="16" width="18.140625" bestFit="1" customWidth="1"/>
    <col min="17" max="17" width="15.5703125" bestFit="1" customWidth="1"/>
    <col min="18" max="18" width="18.140625" bestFit="1" customWidth="1"/>
    <col min="19" max="19" width="15.5703125" customWidth="1"/>
    <col min="20" max="20" width="18.140625" customWidth="1"/>
    <col min="21" max="21" width="15.5703125" customWidth="1"/>
    <col min="22" max="22" width="18.140625" bestFit="1" customWidth="1"/>
    <col min="23" max="23" width="15.5703125" customWidth="1"/>
    <col min="24" max="24" width="18.140625" customWidth="1"/>
    <col min="25" max="25" width="20.5703125" customWidth="1"/>
    <col min="26" max="26" width="23.140625" bestFit="1" customWidth="1"/>
    <col min="27" max="27" width="9.28515625" bestFit="1" customWidth="1"/>
    <col min="28" max="29" width="9.7109375" bestFit="1" customWidth="1"/>
    <col min="30" max="30" width="8.140625" customWidth="1"/>
    <col min="31" max="31" width="9.7109375" bestFit="1" customWidth="1"/>
    <col min="32" max="32" width="8.140625" customWidth="1"/>
    <col min="33" max="33" width="9.42578125" bestFit="1" customWidth="1"/>
    <col min="34" max="36" width="8.140625" customWidth="1"/>
    <col min="37" max="37" width="11.42578125" bestFit="1" customWidth="1"/>
    <col min="38" max="38" width="11.28515625" bestFit="1" customWidth="1"/>
  </cols>
  <sheetData>
    <row r="3" spans="4:5" x14ac:dyDescent="0.25">
      <c r="D3" s="6" t="s">
        <v>92</v>
      </c>
      <c r="E3" s="8" t="s">
        <v>97</v>
      </c>
    </row>
    <row r="4" spans="4:5" x14ac:dyDescent="0.25">
      <c r="D4" s="7" t="s">
        <v>6</v>
      </c>
      <c r="E4" s="5">
        <v>2453</v>
      </c>
    </row>
    <row r="5" spans="4:5" x14ac:dyDescent="0.25">
      <c r="D5" s="7" t="s">
        <v>13</v>
      </c>
      <c r="E5" s="5">
        <v>3549</v>
      </c>
    </row>
    <row r="6" spans="4:5" x14ac:dyDescent="0.25">
      <c r="D6" s="7" t="s">
        <v>20</v>
      </c>
      <c r="E6" s="5">
        <v>3186</v>
      </c>
    </row>
    <row r="7" spans="4:5" x14ac:dyDescent="0.25">
      <c r="D7" s="7" t="s">
        <v>27</v>
      </c>
      <c r="E7" s="5">
        <v>2295.5</v>
      </c>
    </row>
    <row r="8" spans="4:5" x14ac:dyDescent="0.25">
      <c r="D8" s="7" t="s">
        <v>34</v>
      </c>
      <c r="E8" s="5">
        <v>2936</v>
      </c>
    </row>
    <row r="9" spans="4:5" x14ac:dyDescent="0.25">
      <c r="D9" s="7" t="s">
        <v>39</v>
      </c>
      <c r="E9" s="5">
        <v>1396</v>
      </c>
    </row>
    <row r="10" spans="4:5" x14ac:dyDescent="0.25">
      <c r="D10" s="7" t="s">
        <v>44</v>
      </c>
      <c r="E10" s="5">
        <v>2247.5</v>
      </c>
    </row>
    <row r="11" spans="4:5" x14ac:dyDescent="0.25">
      <c r="D11" s="7" t="s">
        <v>49</v>
      </c>
      <c r="E11" s="5">
        <v>2580</v>
      </c>
    </row>
    <row r="12" spans="4:5" x14ac:dyDescent="0.25">
      <c r="D12" s="7" t="s">
        <v>56</v>
      </c>
      <c r="E12" s="5">
        <v>1342.5</v>
      </c>
    </row>
    <row r="13" spans="4:5" x14ac:dyDescent="0.25">
      <c r="D13" s="7" t="s">
        <v>61</v>
      </c>
      <c r="E13" s="5">
        <v>1897</v>
      </c>
    </row>
    <row r="14" spans="4:5" x14ac:dyDescent="0.25">
      <c r="D14" s="7" t="s">
        <v>93</v>
      </c>
      <c r="E14" s="5">
        <v>23882.5</v>
      </c>
    </row>
    <row r="19" spans="4:5" x14ac:dyDescent="0.25">
      <c r="D19" s="6" t="s">
        <v>92</v>
      </c>
      <c r="E19" s="8" t="s">
        <v>98</v>
      </c>
    </row>
    <row r="20" spans="4:5" x14ac:dyDescent="0.25">
      <c r="D20" s="7">
        <v>10</v>
      </c>
      <c r="E20" s="4">
        <v>86</v>
      </c>
    </row>
    <row r="21" spans="4:5" x14ac:dyDescent="0.25">
      <c r="D21" s="7">
        <v>11</v>
      </c>
      <c r="E21" s="4">
        <v>88</v>
      </c>
    </row>
    <row r="22" spans="4:5" x14ac:dyDescent="0.25">
      <c r="D22" s="7">
        <v>12</v>
      </c>
      <c r="E22" s="4">
        <v>82</v>
      </c>
    </row>
    <row r="23" spans="4:5" x14ac:dyDescent="0.25">
      <c r="D23" s="7">
        <v>13</v>
      </c>
      <c r="E23" s="4">
        <v>89</v>
      </c>
    </row>
    <row r="24" spans="4:5" x14ac:dyDescent="0.25">
      <c r="D24" s="7">
        <v>14</v>
      </c>
      <c r="E24" s="4">
        <v>70</v>
      </c>
    </row>
    <row r="25" spans="4:5" x14ac:dyDescent="0.25">
      <c r="D25" s="7">
        <v>15</v>
      </c>
      <c r="E25" s="4">
        <v>90</v>
      </c>
    </row>
    <row r="26" spans="4:5" x14ac:dyDescent="0.25">
      <c r="D26" s="7">
        <v>16</v>
      </c>
      <c r="E26" s="4">
        <v>77</v>
      </c>
    </row>
    <row r="27" spans="4:5" x14ac:dyDescent="0.25">
      <c r="D27" s="7">
        <v>17</v>
      </c>
      <c r="E27" s="4">
        <v>76</v>
      </c>
    </row>
    <row r="28" spans="4:5" x14ac:dyDescent="0.25">
      <c r="D28" s="7">
        <v>18</v>
      </c>
      <c r="E28" s="4">
        <v>93</v>
      </c>
    </row>
    <row r="29" spans="4:5" x14ac:dyDescent="0.25">
      <c r="D29" s="7">
        <v>19</v>
      </c>
      <c r="E29" s="4">
        <v>87</v>
      </c>
    </row>
    <row r="30" spans="4:5" x14ac:dyDescent="0.25">
      <c r="D30" s="7">
        <v>20</v>
      </c>
      <c r="E30" s="4">
        <v>77</v>
      </c>
    </row>
    <row r="31" spans="4:5" x14ac:dyDescent="0.25">
      <c r="D31" s="7">
        <v>21</v>
      </c>
      <c r="E31" s="4">
        <v>89</v>
      </c>
    </row>
    <row r="32" spans="4:5" x14ac:dyDescent="0.25">
      <c r="D32" s="7">
        <v>22</v>
      </c>
      <c r="E32" s="4">
        <v>86</v>
      </c>
    </row>
    <row r="33" spans="4:5" x14ac:dyDescent="0.25">
      <c r="D33" s="7">
        <v>23</v>
      </c>
      <c r="E33" s="4">
        <v>110</v>
      </c>
    </row>
    <row r="34" spans="4:5" x14ac:dyDescent="0.25">
      <c r="D34" s="7" t="s">
        <v>93</v>
      </c>
      <c r="E34" s="4">
        <v>1200</v>
      </c>
    </row>
    <row r="37" spans="4:5" x14ac:dyDescent="0.25">
      <c r="D37" s="6" t="s">
        <v>92</v>
      </c>
      <c r="E37" s="8" t="s">
        <v>90</v>
      </c>
    </row>
    <row r="38" spans="4:5" x14ac:dyDescent="0.25">
      <c r="D38" s="7" t="s">
        <v>36</v>
      </c>
      <c r="E38" s="5">
        <v>1720</v>
      </c>
    </row>
    <row r="39" spans="4:5" x14ac:dyDescent="0.25">
      <c r="D39" s="7" t="s">
        <v>22</v>
      </c>
      <c r="E39" s="5">
        <v>1248</v>
      </c>
    </row>
    <row r="40" spans="4:5" x14ac:dyDescent="0.25">
      <c r="D40" s="7" t="s">
        <v>43</v>
      </c>
      <c r="E40" s="5">
        <v>1190</v>
      </c>
    </row>
    <row r="41" spans="4:5" x14ac:dyDescent="0.25">
      <c r="D41" s="7" t="s">
        <v>15</v>
      </c>
      <c r="E41" s="5">
        <v>1458</v>
      </c>
    </row>
    <row r="42" spans="4:5" x14ac:dyDescent="0.25">
      <c r="D42" s="7" t="s">
        <v>33</v>
      </c>
      <c r="E42" s="5">
        <v>1216</v>
      </c>
    </row>
    <row r="43" spans="4:5" x14ac:dyDescent="0.25">
      <c r="D43" s="7" t="s">
        <v>93</v>
      </c>
      <c r="E43" s="5">
        <v>6832</v>
      </c>
    </row>
    <row r="48" spans="4:5" x14ac:dyDescent="0.25">
      <c r="D48" s="6" t="s">
        <v>89</v>
      </c>
      <c r="E48" s="6" t="s">
        <v>99</v>
      </c>
    </row>
    <row r="49" spans="4:15" x14ac:dyDescent="0.25">
      <c r="D49" s="6" t="s">
        <v>92</v>
      </c>
      <c r="E49" t="s">
        <v>6</v>
      </c>
      <c r="F49" t="s">
        <v>13</v>
      </c>
      <c r="G49" t="s">
        <v>20</v>
      </c>
      <c r="H49" t="s">
        <v>27</v>
      </c>
      <c r="I49" t="s">
        <v>34</v>
      </c>
      <c r="J49" t="s">
        <v>39</v>
      </c>
      <c r="K49" t="s">
        <v>44</v>
      </c>
      <c r="L49" t="s">
        <v>49</v>
      </c>
      <c r="M49" t="s">
        <v>56</v>
      </c>
      <c r="N49" t="s">
        <v>61</v>
      </c>
      <c r="O49" t="s">
        <v>93</v>
      </c>
    </row>
    <row r="50" spans="4:15" x14ac:dyDescent="0.25">
      <c r="D50" s="7" t="s">
        <v>80</v>
      </c>
      <c r="E50" s="5">
        <v>743</v>
      </c>
      <c r="F50" s="5">
        <v>1078</v>
      </c>
      <c r="G50" s="5">
        <v>1062</v>
      </c>
      <c r="H50" s="5">
        <v>859.5</v>
      </c>
      <c r="I50" s="5">
        <v>1058.5</v>
      </c>
      <c r="J50" s="5">
        <v>563</v>
      </c>
      <c r="K50" s="5">
        <v>882</v>
      </c>
      <c r="L50" s="5">
        <v>1026</v>
      </c>
      <c r="M50" s="5">
        <v>457</v>
      </c>
      <c r="N50" s="5">
        <v>757.5</v>
      </c>
      <c r="O50" s="5">
        <v>8486.5</v>
      </c>
    </row>
    <row r="51" spans="4:15" x14ac:dyDescent="0.25">
      <c r="D51" s="7" t="s">
        <v>83</v>
      </c>
      <c r="E51" s="5">
        <v>891.5</v>
      </c>
      <c r="F51" s="5">
        <v>1052</v>
      </c>
      <c r="G51" s="5">
        <v>1104.5</v>
      </c>
      <c r="H51" s="5">
        <v>721</v>
      </c>
      <c r="I51" s="5">
        <v>786.5</v>
      </c>
      <c r="J51" s="5">
        <v>392</v>
      </c>
      <c r="K51" s="5">
        <v>804.5</v>
      </c>
      <c r="L51" s="5">
        <v>942</v>
      </c>
      <c r="M51" s="5">
        <v>346</v>
      </c>
      <c r="N51" s="5">
        <v>630.5</v>
      </c>
      <c r="O51" s="5">
        <v>7670.5</v>
      </c>
    </row>
    <row r="52" spans="4:15" x14ac:dyDescent="0.25">
      <c r="D52" s="7" t="s">
        <v>76</v>
      </c>
      <c r="E52" s="5">
        <v>818.5</v>
      </c>
      <c r="F52" s="5">
        <v>1419</v>
      </c>
      <c r="G52" s="5">
        <v>1019.5</v>
      </c>
      <c r="H52" s="5">
        <v>715</v>
      </c>
      <c r="I52" s="5">
        <v>1091</v>
      </c>
      <c r="J52" s="5">
        <v>441</v>
      </c>
      <c r="K52" s="5">
        <v>561</v>
      </c>
      <c r="L52" s="5">
        <v>612</v>
      </c>
      <c r="M52" s="5">
        <v>539.5</v>
      </c>
      <c r="N52" s="5">
        <v>509</v>
      </c>
      <c r="O52" s="5">
        <v>7725.5</v>
      </c>
    </row>
    <row r="53" spans="4:15" x14ac:dyDescent="0.25">
      <c r="D53" s="7" t="s">
        <v>93</v>
      </c>
      <c r="E53" s="5">
        <v>2453</v>
      </c>
      <c r="F53" s="5">
        <v>3549</v>
      </c>
      <c r="G53" s="5">
        <v>3186</v>
      </c>
      <c r="H53" s="5">
        <v>2295.5</v>
      </c>
      <c r="I53" s="5">
        <v>2936</v>
      </c>
      <c r="J53" s="5">
        <v>1396</v>
      </c>
      <c r="K53" s="5">
        <v>2247.5</v>
      </c>
      <c r="L53" s="5">
        <v>2580</v>
      </c>
      <c r="M53" s="5">
        <v>1342.5</v>
      </c>
      <c r="N53" s="5">
        <v>1897</v>
      </c>
      <c r="O53" s="5">
        <v>23882.5</v>
      </c>
    </row>
    <row r="73" spans="1:2" x14ac:dyDescent="0.25">
      <c r="A73" s="6" t="s">
        <v>92</v>
      </c>
      <c r="B73" s="8" t="s">
        <v>89</v>
      </c>
    </row>
    <row r="74" spans="1:2" x14ac:dyDescent="0.25">
      <c r="A74" s="7" t="s">
        <v>78</v>
      </c>
      <c r="B74" s="5">
        <v>3882.5</v>
      </c>
    </row>
    <row r="75" spans="1:2" x14ac:dyDescent="0.25">
      <c r="A75" s="7" t="s">
        <v>87</v>
      </c>
      <c r="B75" s="5">
        <v>2668.5</v>
      </c>
    </row>
    <row r="76" spans="1:2" x14ac:dyDescent="0.25">
      <c r="A76" s="7" t="s">
        <v>84</v>
      </c>
      <c r="B76" s="5">
        <v>3267.5</v>
      </c>
    </row>
    <row r="77" spans="1:2" x14ac:dyDescent="0.25">
      <c r="A77" s="7" t="s">
        <v>81</v>
      </c>
      <c r="B77" s="5">
        <v>3189</v>
      </c>
    </row>
    <row r="78" spans="1:2" x14ac:dyDescent="0.25">
      <c r="A78" s="7" t="s">
        <v>86</v>
      </c>
      <c r="B78" s="5">
        <v>3544</v>
      </c>
    </row>
    <row r="79" spans="1:2" x14ac:dyDescent="0.25">
      <c r="A79" s="7" t="s">
        <v>85</v>
      </c>
      <c r="B79" s="5">
        <v>3649.5</v>
      </c>
    </row>
    <row r="80" spans="1:2" x14ac:dyDescent="0.25">
      <c r="A80" s="7" t="s">
        <v>77</v>
      </c>
      <c r="B80" s="5">
        <v>3681.5</v>
      </c>
    </row>
    <row r="81" spans="1:2" x14ac:dyDescent="0.25">
      <c r="A81" s="7" t="s">
        <v>93</v>
      </c>
      <c r="B81" s="5">
        <v>23882.5</v>
      </c>
    </row>
    <row r="88" spans="1:2" x14ac:dyDescent="0.25">
      <c r="A88" s="6" t="s">
        <v>92</v>
      </c>
      <c r="B88" s="8" t="s">
        <v>95</v>
      </c>
    </row>
    <row r="89" spans="1:2" x14ac:dyDescent="0.25">
      <c r="A89" s="7" t="s">
        <v>79</v>
      </c>
      <c r="B89" s="4">
        <v>408</v>
      </c>
    </row>
    <row r="90" spans="1:2" x14ac:dyDescent="0.25">
      <c r="A90" s="7" t="s">
        <v>75</v>
      </c>
      <c r="B90" s="4">
        <v>333</v>
      </c>
    </row>
    <row r="91" spans="1:2" x14ac:dyDescent="0.25">
      <c r="A91" s="7" t="s">
        <v>88</v>
      </c>
      <c r="B91" s="4">
        <v>174</v>
      </c>
    </row>
    <row r="92" spans="1:2" x14ac:dyDescent="0.25">
      <c r="A92" s="7" t="s">
        <v>82</v>
      </c>
      <c r="B92" s="4">
        <v>285</v>
      </c>
    </row>
    <row r="93" spans="1:2" x14ac:dyDescent="0.25">
      <c r="A93" s="7" t="s">
        <v>93</v>
      </c>
      <c r="B93" s="4">
        <v>1200</v>
      </c>
    </row>
    <row r="94" spans="1:2" x14ac:dyDescent="0.25">
      <c r="B94" s="4"/>
    </row>
  </sheetData>
  <pageMargins left="0.7" right="0.7" top="0.75" bottom="0.75" header="0.3" footer="0.3"/>
  <pageSetup orientation="portrait"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201"/>
  <sheetViews>
    <sheetView topLeftCell="C1" workbookViewId="0">
      <selection activeCell="P2" sqref="P2"/>
    </sheetView>
  </sheetViews>
  <sheetFormatPr defaultRowHeight="15" x14ac:dyDescent="0.25"/>
  <cols>
    <col min="1" max="1" width="10.28515625" bestFit="1" customWidth="1"/>
    <col min="2" max="2" width="12.5703125" bestFit="1" customWidth="1"/>
    <col min="3" max="3" width="7.5703125" bestFit="1" customWidth="1"/>
    <col min="4" max="4" width="9.28515625" bestFit="1" customWidth="1"/>
    <col min="5" max="5" width="11" bestFit="1" customWidth="1"/>
    <col min="6" max="6" width="11.140625" bestFit="1" customWidth="1"/>
    <col min="7" max="7" width="14.28515625" bestFit="1" customWidth="1"/>
    <col min="8" max="8" width="10" bestFit="1" customWidth="1"/>
    <col min="9" max="9" width="9.28515625" bestFit="1" customWidth="1"/>
    <col min="10" max="10" width="13.5703125" bestFit="1" customWidth="1"/>
    <col min="11" max="11" width="11.7109375" bestFit="1" customWidth="1"/>
    <col min="12" max="12" width="16.140625" bestFit="1" customWidth="1"/>
    <col min="13" max="13" width="27.85546875" bestFit="1" customWidth="1"/>
    <col min="14" max="14" width="11.140625" bestFit="1" customWidth="1"/>
    <col min="15" max="15" width="9.28515625" bestFit="1" customWidth="1"/>
    <col min="16" max="16" width="11" bestFit="1" customWidth="1"/>
    <col min="17" max="17" width="11.140625" bestFit="1" customWidth="1"/>
    <col min="18" max="18" width="14.28515625" bestFit="1" customWidth="1"/>
    <col min="19" max="19" width="10" bestFit="1" customWidth="1"/>
    <col min="20" max="20" width="9.28515625" bestFit="1" customWidth="1"/>
    <col min="21" max="21" width="13.5703125" bestFit="1" customWidth="1"/>
    <col min="22" max="22" width="11.7109375" bestFit="1" customWidth="1"/>
    <col min="23" max="23" width="16.140625" bestFit="1" customWidth="1"/>
  </cols>
  <sheetData>
    <row r="1" spans="1:16" x14ac:dyDescent="0.25">
      <c r="A1" s="2" t="s">
        <v>64</v>
      </c>
      <c r="B1" s="3" t="s">
        <v>65</v>
      </c>
      <c r="C1" s="2" t="s">
        <v>66</v>
      </c>
      <c r="D1" s="2" t="s">
        <v>0</v>
      </c>
      <c r="E1" s="2" t="s">
        <v>67</v>
      </c>
      <c r="F1" s="2" t="s">
        <v>68</v>
      </c>
      <c r="G1" s="2" t="s">
        <v>69</v>
      </c>
      <c r="H1" s="2" t="s">
        <v>70</v>
      </c>
      <c r="I1" s="2" t="s">
        <v>71</v>
      </c>
      <c r="J1" s="2" t="s">
        <v>72</v>
      </c>
      <c r="K1" s="2" t="s">
        <v>73</v>
      </c>
      <c r="L1" s="1" t="s">
        <v>74</v>
      </c>
      <c r="M1" s="2" t="s">
        <v>1</v>
      </c>
      <c r="N1" s="2" t="s">
        <v>2</v>
      </c>
      <c r="O1" s="2" t="s">
        <v>3</v>
      </c>
      <c r="P1" s="2" t="s">
        <v>104</v>
      </c>
    </row>
    <row r="2" spans="1:16" x14ac:dyDescent="0.25">
      <c r="A2" s="2">
        <v>2001</v>
      </c>
      <c r="B2" s="3">
        <v>45732</v>
      </c>
      <c r="C2" s="2">
        <v>19</v>
      </c>
      <c r="D2" s="2" t="s">
        <v>52</v>
      </c>
      <c r="E2" s="2">
        <v>2</v>
      </c>
      <c r="F2" s="2">
        <v>12</v>
      </c>
      <c r="G2" s="2" t="s">
        <v>75</v>
      </c>
      <c r="H2" s="2">
        <v>59</v>
      </c>
      <c r="I2" s="2" t="s">
        <v>76</v>
      </c>
      <c r="J2" s="2">
        <v>3</v>
      </c>
      <c r="K2" s="2" t="s">
        <v>77</v>
      </c>
      <c r="L2" s="2">
        <v>6</v>
      </c>
      <c r="M2" s="2" t="str">
        <f>VLOOKUP(Orders[[#This Row],[ItemID]],Menu[#All],2,FALSE)</f>
        <v>Strawberry Shake</v>
      </c>
      <c r="N2" s="2" t="str">
        <f>VLOOKUP(Orders[[#This Row],[ItemID]],Menu[#All],3,FALSE)</f>
        <v>Shakes</v>
      </c>
      <c r="O2" s="2">
        <f>VLOOKUP(Orders[[#This Row],[ItemID]],Menu[#All],4,FALSE)</f>
        <v>6</v>
      </c>
      <c r="P2" s="2">
        <f>MATCH(M2,Orders[[#All],[ItemName]],0)</f>
        <v>2</v>
      </c>
    </row>
    <row r="3" spans="1:16" x14ac:dyDescent="0.25">
      <c r="A3" s="2">
        <v>2002</v>
      </c>
      <c r="B3" s="3">
        <v>45747</v>
      </c>
      <c r="C3" s="2">
        <v>18</v>
      </c>
      <c r="D3" s="2" t="s">
        <v>4</v>
      </c>
      <c r="E3" s="2">
        <v>4</v>
      </c>
      <c r="F3" s="2">
        <v>22</v>
      </c>
      <c r="G3" s="2" t="s">
        <v>75</v>
      </c>
      <c r="H3" s="2">
        <v>92</v>
      </c>
      <c r="I3" s="2" t="s">
        <v>76</v>
      </c>
      <c r="J3" s="2">
        <v>3</v>
      </c>
      <c r="K3" s="2" t="s">
        <v>78</v>
      </c>
      <c r="L3" s="2">
        <v>0</v>
      </c>
      <c r="M3" s="2" t="str">
        <f>VLOOKUP(Orders[[#This Row],[ItemID]],Menu[#All],2,FALSE)</f>
        <v>Egg McMuffin</v>
      </c>
      <c r="N3" s="2" t="str">
        <f>VLOOKUP(Orders[[#This Row],[ItemID]],Menu[#All],3,FALSE)</f>
        <v>Breakfast</v>
      </c>
      <c r="O3" s="2">
        <f>VLOOKUP(Orders[[#This Row],[ItemID]],Menu[#All],4,FALSE)</f>
        <v>5.5</v>
      </c>
      <c r="P3" s="2">
        <f>MATCH(M3,Orders[[#All],[ItemName]],0)</f>
        <v>3</v>
      </c>
    </row>
    <row r="4" spans="1:16" x14ac:dyDescent="0.25">
      <c r="A4" s="2">
        <v>2003</v>
      </c>
      <c r="B4" s="3">
        <v>45670</v>
      </c>
      <c r="C4" s="2">
        <v>14</v>
      </c>
      <c r="D4" s="2" t="s">
        <v>25</v>
      </c>
      <c r="E4" s="2">
        <v>1</v>
      </c>
      <c r="F4" s="2">
        <v>4.5</v>
      </c>
      <c r="G4" s="2" t="s">
        <v>79</v>
      </c>
      <c r="H4" s="2">
        <v>77</v>
      </c>
      <c r="I4" s="2" t="s">
        <v>80</v>
      </c>
      <c r="J4" s="2">
        <v>1</v>
      </c>
      <c r="K4" s="2" t="s">
        <v>78</v>
      </c>
      <c r="L4" s="2">
        <v>0</v>
      </c>
      <c r="M4" s="2" t="str">
        <f>VLOOKUP(Orders[[#This Row],[ItemID]],Menu[#All],2,FALSE)</f>
        <v>Medium Fries</v>
      </c>
      <c r="N4" s="2" t="str">
        <f>VLOOKUP(Orders[[#This Row],[ItemID]],Menu[#All],3,FALSE)</f>
        <v>Fries</v>
      </c>
      <c r="O4" s="2">
        <f>VLOOKUP(Orders[[#This Row],[ItemID]],Menu[#All],4,FALSE)</f>
        <v>4.5</v>
      </c>
      <c r="P4" s="2">
        <f>MATCH(M4,Orders[[#All],[ItemName]],0)</f>
        <v>4</v>
      </c>
    </row>
    <row r="5" spans="1:16" x14ac:dyDescent="0.25">
      <c r="A5" s="2">
        <v>2004</v>
      </c>
      <c r="B5" s="3">
        <v>45743</v>
      </c>
      <c r="C5" s="2">
        <v>18</v>
      </c>
      <c r="D5" s="2" t="s">
        <v>11</v>
      </c>
      <c r="E5" s="2">
        <v>1</v>
      </c>
      <c r="F5" s="2">
        <v>8.5</v>
      </c>
      <c r="G5" s="2" t="s">
        <v>75</v>
      </c>
      <c r="H5" s="2">
        <v>52</v>
      </c>
      <c r="I5" s="2" t="s">
        <v>76</v>
      </c>
      <c r="J5" s="2">
        <v>3</v>
      </c>
      <c r="K5" s="2" t="s">
        <v>81</v>
      </c>
      <c r="L5" s="2">
        <v>3</v>
      </c>
      <c r="M5" s="2" t="str">
        <f>VLOOKUP(Orders[[#This Row],[ItemID]],Menu[#All],2,FALSE)</f>
        <v>Big Mac</v>
      </c>
      <c r="N5" s="2" t="str">
        <f>VLOOKUP(Orders[[#This Row],[ItemID]],Menu[#All],3,FALSE)</f>
        <v>Burger</v>
      </c>
      <c r="O5" s="2">
        <f>VLOOKUP(Orders[[#This Row],[ItemID]],Menu[#All],4,FALSE)</f>
        <v>8.5</v>
      </c>
      <c r="P5" s="2">
        <f>MATCH(M5,Orders[[#All],[ItemName]],0)</f>
        <v>5</v>
      </c>
    </row>
    <row r="6" spans="1:16" x14ac:dyDescent="0.25">
      <c r="A6" s="2">
        <v>2005</v>
      </c>
      <c r="B6" s="3">
        <v>45698</v>
      </c>
      <c r="C6" s="2">
        <v>21</v>
      </c>
      <c r="D6" s="2" t="s">
        <v>21</v>
      </c>
      <c r="E6" s="2">
        <v>1</v>
      </c>
      <c r="F6" s="2">
        <v>8</v>
      </c>
      <c r="G6" s="2" t="s">
        <v>82</v>
      </c>
      <c r="H6" s="2">
        <v>17</v>
      </c>
      <c r="I6" s="2" t="s">
        <v>83</v>
      </c>
      <c r="J6" s="2">
        <v>2</v>
      </c>
      <c r="K6" s="2" t="s">
        <v>78</v>
      </c>
      <c r="L6" s="2">
        <v>0</v>
      </c>
      <c r="M6" s="2" t="str">
        <f>VLOOKUP(Orders[[#This Row],[ItemID]],Menu[#All],2,FALSE)</f>
        <v>Chicken McNuggets</v>
      </c>
      <c r="N6" s="2" t="str">
        <f>VLOOKUP(Orders[[#This Row],[ItemID]],Menu[#All],3,FALSE)</f>
        <v>Chicken</v>
      </c>
      <c r="O6" s="2">
        <f>VLOOKUP(Orders[[#This Row],[ItemID]],Menu[#All],4,FALSE)</f>
        <v>8</v>
      </c>
      <c r="P6" s="2">
        <f>MATCH(M6,Orders[[#All],[ItemName]],0)</f>
        <v>6</v>
      </c>
    </row>
    <row r="7" spans="1:16" x14ac:dyDescent="0.25">
      <c r="A7" s="2">
        <v>2006</v>
      </c>
      <c r="B7" s="3">
        <v>45672</v>
      </c>
      <c r="C7" s="2">
        <v>16</v>
      </c>
      <c r="D7" s="2" t="s">
        <v>28</v>
      </c>
      <c r="E7" s="2">
        <v>3</v>
      </c>
      <c r="F7" s="2">
        <v>16.5</v>
      </c>
      <c r="G7" s="2" t="s">
        <v>79</v>
      </c>
      <c r="H7" s="2">
        <v>99</v>
      </c>
      <c r="I7" s="2" t="s">
        <v>80</v>
      </c>
      <c r="J7" s="2">
        <v>1</v>
      </c>
      <c r="K7" s="2" t="s">
        <v>84</v>
      </c>
      <c r="L7" s="2">
        <v>2</v>
      </c>
      <c r="M7" s="2" t="str">
        <f>VLOOKUP(Orders[[#This Row],[ItemID]],Menu[#All],2,FALSE)</f>
        <v>Large Fries</v>
      </c>
      <c r="N7" s="2" t="str">
        <f>VLOOKUP(Orders[[#This Row],[ItemID]],Menu[#All],3,FALSE)</f>
        <v>Fries</v>
      </c>
      <c r="O7" s="2">
        <f>VLOOKUP(Orders[[#This Row],[ItemID]],Menu[#All],4,FALSE)</f>
        <v>5.5</v>
      </c>
      <c r="P7" s="2">
        <f>MATCH(M7,Orders[[#All],[ItemName]],0)</f>
        <v>7</v>
      </c>
    </row>
    <row r="8" spans="1:16" x14ac:dyDescent="0.25">
      <c r="A8" s="2">
        <v>2007</v>
      </c>
      <c r="B8" s="3">
        <v>45668</v>
      </c>
      <c r="C8" s="2">
        <v>15</v>
      </c>
      <c r="D8" s="2" t="s">
        <v>59</v>
      </c>
      <c r="E8" s="2">
        <v>4</v>
      </c>
      <c r="F8" s="2">
        <v>30</v>
      </c>
      <c r="G8" s="2" t="s">
        <v>79</v>
      </c>
      <c r="H8" s="2">
        <v>86</v>
      </c>
      <c r="I8" s="2" t="s">
        <v>80</v>
      </c>
      <c r="J8" s="2">
        <v>1</v>
      </c>
      <c r="K8" s="2" t="s">
        <v>85</v>
      </c>
      <c r="L8" s="2">
        <v>5</v>
      </c>
      <c r="M8" s="2" t="str">
        <f>VLOOKUP(Orders[[#This Row],[ItemID]],Menu[#All],2,FALSE)</f>
        <v>Chicken Wrap</v>
      </c>
      <c r="N8" s="2" t="str">
        <f>VLOOKUP(Orders[[#This Row],[ItemID]],Menu[#All],3,FALSE)</f>
        <v>Wraps</v>
      </c>
      <c r="O8" s="2">
        <f>VLOOKUP(Orders[[#This Row],[ItemID]],Menu[#All],4,FALSE)</f>
        <v>7.5</v>
      </c>
      <c r="P8" s="2">
        <f>MATCH(M8,Orders[[#All],[ItemName]],0)</f>
        <v>8</v>
      </c>
    </row>
    <row r="9" spans="1:16" x14ac:dyDescent="0.25">
      <c r="A9" s="2">
        <v>2008</v>
      </c>
      <c r="B9" s="3">
        <v>45695</v>
      </c>
      <c r="C9" s="2">
        <v>22</v>
      </c>
      <c r="D9" s="2" t="s">
        <v>28</v>
      </c>
      <c r="E9" s="2">
        <v>2</v>
      </c>
      <c r="F9" s="2">
        <v>11</v>
      </c>
      <c r="G9" s="2" t="s">
        <v>82</v>
      </c>
      <c r="H9" s="2">
        <v>45</v>
      </c>
      <c r="I9" s="2" t="s">
        <v>83</v>
      </c>
      <c r="J9" s="2">
        <v>2</v>
      </c>
      <c r="K9" s="2" t="s">
        <v>86</v>
      </c>
      <c r="L9" s="2">
        <v>4</v>
      </c>
      <c r="M9" s="2" t="str">
        <f>VLOOKUP(Orders[[#This Row],[ItemID]],Menu[#All],2,FALSE)</f>
        <v>Large Fries</v>
      </c>
      <c r="N9" s="2" t="str">
        <f>VLOOKUP(Orders[[#This Row],[ItemID]],Menu[#All],3,FALSE)</f>
        <v>Fries</v>
      </c>
      <c r="O9" s="2">
        <f>VLOOKUP(Orders[[#This Row],[ItemID]],Menu[#All],4,FALSE)</f>
        <v>5.5</v>
      </c>
      <c r="P9" s="2">
        <f>MATCH(M9,Orders[[#All],[ItemName]],0)</f>
        <v>7</v>
      </c>
    </row>
    <row r="10" spans="1:16" x14ac:dyDescent="0.25">
      <c r="A10" s="2">
        <v>2009</v>
      </c>
      <c r="B10" s="3">
        <v>45732</v>
      </c>
      <c r="C10" s="2">
        <v>13</v>
      </c>
      <c r="D10" s="2" t="s">
        <v>30</v>
      </c>
      <c r="E10" s="2">
        <v>2</v>
      </c>
      <c r="F10" s="2">
        <v>7</v>
      </c>
      <c r="G10" s="2" t="s">
        <v>79</v>
      </c>
      <c r="H10" s="2">
        <v>28</v>
      </c>
      <c r="I10" s="2" t="s">
        <v>76</v>
      </c>
      <c r="J10" s="2">
        <v>3</v>
      </c>
      <c r="K10" s="2" t="s">
        <v>77</v>
      </c>
      <c r="L10" s="2">
        <v>6</v>
      </c>
      <c r="M10" s="2" t="str">
        <f>VLOOKUP(Orders[[#This Row],[ItemID]],Menu[#All],2,FALSE)</f>
        <v>Small Fries</v>
      </c>
      <c r="N10" s="2" t="str">
        <f>VLOOKUP(Orders[[#This Row],[ItemID]],Menu[#All],3,FALSE)</f>
        <v>Fries</v>
      </c>
      <c r="O10" s="2">
        <f>VLOOKUP(Orders[[#This Row],[ItemID]],Menu[#All],4,FALSE)</f>
        <v>3.5</v>
      </c>
      <c r="P10" s="2">
        <f>MATCH(M10,Orders[[#All],[ItemName]],0)</f>
        <v>10</v>
      </c>
    </row>
    <row r="11" spans="1:16" x14ac:dyDescent="0.25">
      <c r="A11" s="2">
        <v>2010</v>
      </c>
      <c r="B11" s="3">
        <v>45704</v>
      </c>
      <c r="C11" s="2">
        <v>12</v>
      </c>
      <c r="D11" s="2" t="s">
        <v>59</v>
      </c>
      <c r="E11" s="2">
        <v>4</v>
      </c>
      <c r="F11" s="2">
        <v>30</v>
      </c>
      <c r="G11" s="2" t="s">
        <v>79</v>
      </c>
      <c r="H11" s="2">
        <v>32</v>
      </c>
      <c r="I11" s="2" t="s">
        <v>83</v>
      </c>
      <c r="J11" s="2">
        <v>2</v>
      </c>
      <c r="K11" s="2" t="s">
        <v>77</v>
      </c>
      <c r="L11" s="2">
        <v>6</v>
      </c>
      <c r="M11" s="2" t="str">
        <f>VLOOKUP(Orders[[#This Row],[ItemID]],Menu[#All],2,FALSE)</f>
        <v>Chicken Wrap</v>
      </c>
      <c r="N11" s="2" t="str">
        <f>VLOOKUP(Orders[[#This Row],[ItemID]],Menu[#All],3,FALSE)</f>
        <v>Wraps</v>
      </c>
      <c r="O11" s="2">
        <f>VLOOKUP(Orders[[#This Row],[ItemID]],Menu[#All],4,FALSE)</f>
        <v>7.5</v>
      </c>
      <c r="P11" s="2">
        <f>MATCH(M11,Orders[[#All],[ItemName]],0)</f>
        <v>8</v>
      </c>
    </row>
    <row r="12" spans="1:16" x14ac:dyDescent="0.25">
      <c r="A12" s="2">
        <v>2011</v>
      </c>
      <c r="B12" s="3">
        <v>45720</v>
      </c>
      <c r="C12" s="2">
        <v>13</v>
      </c>
      <c r="D12" s="2" t="s">
        <v>47</v>
      </c>
      <c r="E12" s="2">
        <v>1</v>
      </c>
      <c r="F12" s="2">
        <v>6</v>
      </c>
      <c r="G12" s="2" t="s">
        <v>79</v>
      </c>
      <c r="H12" s="2">
        <v>91</v>
      </c>
      <c r="I12" s="2" t="s">
        <v>76</v>
      </c>
      <c r="J12" s="2">
        <v>3</v>
      </c>
      <c r="K12" s="2" t="s">
        <v>87</v>
      </c>
      <c r="L12" s="2">
        <v>1</v>
      </c>
      <c r="M12" s="2" t="str">
        <f>VLOOKUP(Orders[[#This Row],[ItemID]],Menu[#All],2,FALSE)</f>
        <v>Chocolate Shake</v>
      </c>
      <c r="N12" s="2" t="str">
        <f>VLOOKUP(Orders[[#This Row],[ItemID]],Menu[#All],3,FALSE)</f>
        <v>Shakes</v>
      </c>
      <c r="O12" s="2">
        <f>VLOOKUP(Orders[[#This Row],[ItemID]],Menu[#All],4,FALSE)</f>
        <v>6</v>
      </c>
      <c r="P12" s="2">
        <f>MATCH(M12,Orders[[#All],[ItemName]],0)</f>
        <v>12</v>
      </c>
    </row>
    <row r="13" spans="1:16" x14ac:dyDescent="0.25">
      <c r="A13" s="2">
        <v>2012</v>
      </c>
      <c r="B13" s="3">
        <v>45700</v>
      </c>
      <c r="C13" s="2">
        <v>14</v>
      </c>
      <c r="D13" s="2" t="s">
        <v>50</v>
      </c>
      <c r="E13" s="2">
        <v>1</v>
      </c>
      <c r="F13" s="2">
        <v>6</v>
      </c>
      <c r="G13" s="2" t="s">
        <v>79</v>
      </c>
      <c r="H13" s="2">
        <v>10</v>
      </c>
      <c r="I13" s="2" t="s">
        <v>83</v>
      </c>
      <c r="J13" s="2">
        <v>2</v>
      </c>
      <c r="K13" s="2" t="s">
        <v>84</v>
      </c>
      <c r="L13" s="2">
        <v>2</v>
      </c>
      <c r="M13" s="2" t="str">
        <f>VLOOKUP(Orders[[#This Row],[ItemID]],Menu[#All],2,FALSE)</f>
        <v>Vanilla Shake</v>
      </c>
      <c r="N13" s="2" t="str">
        <f>VLOOKUP(Orders[[#This Row],[ItemID]],Menu[#All],3,FALSE)</f>
        <v>Shakes</v>
      </c>
      <c r="O13" s="2">
        <f>VLOOKUP(Orders[[#This Row],[ItemID]],Menu[#All],4,FALSE)</f>
        <v>6</v>
      </c>
      <c r="P13" s="2">
        <f>MATCH(M13,Orders[[#All],[ItemName]],0)</f>
        <v>13</v>
      </c>
    </row>
    <row r="14" spans="1:16" x14ac:dyDescent="0.25">
      <c r="A14" s="2">
        <v>2013</v>
      </c>
      <c r="B14" s="3">
        <v>45667</v>
      </c>
      <c r="C14" s="2">
        <v>13</v>
      </c>
      <c r="D14" s="2" t="s">
        <v>32</v>
      </c>
      <c r="E14" s="2">
        <v>3</v>
      </c>
      <c r="F14" s="2">
        <v>28.5</v>
      </c>
      <c r="G14" s="2" t="s">
        <v>79</v>
      </c>
      <c r="H14" s="2">
        <v>78</v>
      </c>
      <c r="I14" s="2" t="s">
        <v>80</v>
      </c>
      <c r="J14" s="2">
        <v>1</v>
      </c>
      <c r="K14" s="2" t="s">
        <v>86</v>
      </c>
      <c r="L14" s="2">
        <v>4</v>
      </c>
      <c r="M14" s="2" t="str">
        <f>VLOOKUP(Orders[[#This Row],[ItemID]],Menu[#All],2,FALSE)</f>
        <v>Spaghetti Bolognese</v>
      </c>
      <c r="N14" s="2" t="str">
        <f>VLOOKUP(Orders[[#This Row],[ItemID]],Menu[#All],3,FALSE)</f>
        <v>Pasta</v>
      </c>
      <c r="O14" s="2">
        <f>VLOOKUP(Orders[[#This Row],[ItemID]],Menu[#All],4,FALSE)</f>
        <v>9.5</v>
      </c>
      <c r="P14" s="2">
        <f>MATCH(M14,Orders[[#All],[ItemName]],0)</f>
        <v>14</v>
      </c>
    </row>
    <row r="15" spans="1:16" x14ac:dyDescent="0.25">
      <c r="A15" s="2">
        <v>2014</v>
      </c>
      <c r="B15" s="3">
        <v>45746</v>
      </c>
      <c r="C15" s="2">
        <v>20</v>
      </c>
      <c r="D15" s="2" t="s">
        <v>25</v>
      </c>
      <c r="E15" s="2">
        <v>5</v>
      </c>
      <c r="F15" s="2">
        <v>22.5</v>
      </c>
      <c r="G15" s="2" t="s">
        <v>75</v>
      </c>
      <c r="H15" s="2">
        <v>86</v>
      </c>
      <c r="I15" s="2" t="s">
        <v>76</v>
      </c>
      <c r="J15" s="2">
        <v>3</v>
      </c>
      <c r="K15" s="2" t="s">
        <v>77</v>
      </c>
      <c r="L15" s="2">
        <v>6</v>
      </c>
      <c r="M15" s="2" t="str">
        <f>VLOOKUP(Orders[[#This Row],[ItemID]],Menu[#All],2,FALSE)</f>
        <v>Medium Fries</v>
      </c>
      <c r="N15" s="2" t="str">
        <f>VLOOKUP(Orders[[#This Row],[ItemID]],Menu[#All],3,FALSE)</f>
        <v>Fries</v>
      </c>
      <c r="O15" s="2">
        <f>VLOOKUP(Orders[[#This Row],[ItemID]],Menu[#All],4,FALSE)</f>
        <v>4.5</v>
      </c>
      <c r="P15" s="2">
        <f>MATCH(M15,Orders[[#All],[ItemName]],0)</f>
        <v>4</v>
      </c>
    </row>
    <row r="16" spans="1:16" x14ac:dyDescent="0.25">
      <c r="A16" s="2">
        <v>2015</v>
      </c>
      <c r="B16" s="3">
        <v>45659</v>
      </c>
      <c r="C16" s="2">
        <v>15</v>
      </c>
      <c r="D16" s="2" t="s">
        <v>23</v>
      </c>
      <c r="E16" s="2">
        <v>3</v>
      </c>
      <c r="F16" s="2">
        <v>22.5</v>
      </c>
      <c r="G16" s="2" t="s">
        <v>79</v>
      </c>
      <c r="H16" s="2">
        <v>80</v>
      </c>
      <c r="I16" s="2" t="s">
        <v>80</v>
      </c>
      <c r="J16" s="2">
        <v>1</v>
      </c>
      <c r="K16" s="2" t="s">
        <v>81</v>
      </c>
      <c r="L16" s="2">
        <v>3</v>
      </c>
      <c r="M16" s="2" t="str">
        <f>VLOOKUP(Orders[[#This Row],[ItemID]],Menu[#All],2,FALSE)</f>
        <v>Spicy McChicken</v>
      </c>
      <c r="N16" s="2" t="str">
        <f>VLOOKUP(Orders[[#This Row],[ItemID]],Menu[#All],3,FALSE)</f>
        <v>Chicken</v>
      </c>
      <c r="O16" s="2">
        <f>VLOOKUP(Orders[[#This Row],[ItemID]],Menu[#All],4,FALSE)</f>
        <v>7.5</v>
      </c>
      <c r="P16" s="2">
        <f>MATCH(M16,Orders[[#All],[ItemName]],0)</f>
        <v>16</v>
      </c>
    </row>
    <row r="17" spans="1:16" x14ac:dyDescent="0.25">
      <c r="A17" s="2">
        <v>2016</v>
      </c>
      <c r="B17" s="3">
        <v>45706</v>
      </c>
      <c r="C17" s="2">
        <v>10</v>
      </c>
      <c r="D17" s="2" t="s">
        <v>54</v>
      </c>
      <c r="E17" s="2">
        <v>1</v>
      </c>
      <c r="F17" s="2">
        <v>4.5</v>
      </c>
      <c r="G17" s="2" t="s">
        <v>88</v>
      </c>
      <c r="H17" s="2">
        <v>41</v>
      </c>
      <c r="I17" s="2" t="s">
        <v>83</v>
      </c>
      <c r="J17" s="2">
        <v>2</v>
      </c>
      <c r="K17" s="2" t="s">
        <v>87</v>
      </c>
      <c r="L17" s="2">
        <v>1</v>
      </c>
      <c r="M17" s="2" t="str">
        <f>VLOOKUP(Orders[[#This Row],[ItemID]],Menu[#All],2,FALSE)</f>
        <v>Apple Pie</v>
      </c>
      <c r="N17" s="2" t="str">
        <f>VLOOKUP(Orders[[#This Row],[ItemID]],Menu[#All],3,FALSE)</f>
        <v>Sides</v>
      </c>
      <c r="O17" s="2">
        <f>VLOOKUP(Orders[[#This Row],[ItemID]],Menu[#All],4,FALSE)</f>
        <v>4.5</v>
      </c>
      <c r="P17" s="2">
        <f>MATCH(M17,Orders[[#All],[ItemName]],0)</f>
        <v>17</v>
      </c>
    </row>
    <row r="18" spans="1:16" x14ac:dyDescent="0.25">
      <c r="A18" s="2">
        <v>2017</v>
      </c>
      <c r="B18" s="3">
        <v>45719</v>
      </c>
      <c r="C18" s="2">
        <v>17</v>
      </c>
      <c r="D18" s="2" t="s">
        <v>54</v>
      </c>
      <c r="E18" s="2">
        <v>1</v>
      </c>
      <c r="F18" s="2">
        <v>4.5</v>
      </c>
      <c r="G18" s="2" t="s">
        <v>75</v>
      </c>
      <c r="H18" s="2">
        <v>24</v>
      </c>
      <c r="I18" s="2" t="s">
        <v>76</v>
      </c>
      <c r="J18" s="2">
        <v>3</v>
      </c>
      <c r="K18" s="2" t="s">
        <v>78</v>
      </c>
      <c r="L18" s="2">
        <v>0</v>
      </c>
      <c r="M18" s="2" t="str">
        <f>VLOOKUP(Orders[[#This Row],[ItemID]],Menu[#All],2,FALSE)</f>
        <v>Apple Pie</v>
      </c>
      <c r="N18" s="2" t="str">
        <f>VLOOKUP(Orders[[#This Row],[ItemID]],Menu[#All],3,FALSE)</f>
        <v>Sides</v>
      </c>
      <c r="O18" s="2">
        <f>VLOOKUP(Orders[[#This Row],[ItemID]],Menu[#All],4,FALSE)</f>
        <v>4.5</v>
      </c>
      <c r="P18" s="2">
        <f>MATCH(M18,Orders[[#All],[ItemName]],0)</f>
        <v>17</v>
      </c>
    </row>
    <row r="19" spans="1:16" x14ac:dyDescent="0.25">
      <c r="A19" s="2">
        <v>2018</v>
      </c>
      <c r="B19" s="3">
        <v>45747</v>
      </c>
      <c r="C19" s="2">
        <v>11</v>
      </c>
      <c r="D19" s="2" t="s">
        <v>11</v>
      </c>
      <c r="E19" s="2">
        <v>4</v>
      </c>
      <c r="F19" s="2">
        <v>34</v>
      </c>
      <c r="G19" s="2" t="s">
        <v>88</v>
      </c>
      <c r="H19" s="2">
        <v>89</v>
      </c>
      <c r="I19" s="2" t="s">
        <v>76</v>
      </c>
      <c r="J19" s="2">
        <v>3</v>
      </c>
      <c r="K19" s="2" t="s">
        <v>78</v>
      </c>
      <c r="L19" s="2">
        <v>0</v>
      </c>
      <c r="M19" s="2" t="str">
        <f>VLOOKUP(Orders[[#This Row],[ItemID]],Menu[#All],2,FALSE)</f>
        <v>Big Mac</v>
      </c>
      <c r="N19" s="2" t="str">
        <f>VLOOKUP(Orders[[#This Row],[ItemID]],Menu[#All],3,FALSE)</f>
        <v>Burger</v>
      </c>
      <c r="O19" s="2">
        <f>VLOOKUP(Orders[[#This Row],[ItemID]],Menu[#All],4,FALSE)</f>
        <v>8.5</v>
      </c>
      <c r="P19" s="2">
        <f>MATCH(M19,Orders[[#All],[ItemName]],0)</f>
        <v>5</v>
      </c>
    </row>
    <row r="20" spans="1:16" x14ac:dyDescent="0.25">
      <c r="A20" s="2">
        <v>2019</v>
      </c>
      <c r="B20" s="3">
        <v>45695</v>
      </c>
      <c r="C20" s="2">
        <v>15</v>
      </c>
      <c r="D20" s="2" t="s">
        <v>45</v>
      </c>
      <c r="E20" s="2">
        <v>1</v>
      </c>
      <c r="F20" s="2">
        <v>7.5</v>
      </c>
      <c r="G20" s="2" t="s">
        <v>79</v>
      </c>
      <c r="H20" s="2">
        <v>11</v>
      </c>
      <c r="I20" s="2" t="s">
        <v>83</v>
      </c>
      <c r="J20" s="2">
        <v>2</v>
      </c>
      <c r="K20" s="2" t="s">
        <v>86</v>
      </c>
      <c r="L20" s="2">
        <v>4</v>
      </c>
      <c r="M20" s="2" t="str">
        <f>VLOOKUP(Orders[[#This Row],[ItemID]],Menu[#All],2,FALSE)</f>
        <v>Fish Sandwich</v>
      </c>
      <c r="N20" s="2" t="str">
        <f>VLOOKUP(Orders[[#This Row],[ItemID]],Menu[#All],3,FALSE)</f>
        <v>Sandwich</v>
      </c>
      <c r="O20" s="2">
        <f>VLOOKUP(Orders[[#This Row],[ItemID]],Menu[#All],4,FALSE)</f>
        <v>7.5</v>
      </c>
      <c r="P20" s="2">
        <f>MATCH(M20,Orders[[#All],[ItemName]],0)</f>
        <v>20</v>
      </c>
    </row>
    <row r="21" spans="1:16" x14ac:dyDescent="0.25">
      <c r="A21" s="2">
        <v>2020</v>
      </c>
      <c r="B21" s="3">
        <v>45727</v>
      </c>
      <c r="C21" s="2">
        <v>23</v>
      </c>
      <c r="D21" s="2" t="s">
        <v>11</v>
      </c>
      <c r="E21" s="2">
        <v>1</v>
      </c>
      <c r="F21" s="2">
        <v>8.5</v>
      </c>
      <c r="G21" s="2" t="s">
        <v>82</v>
      </c>
      <c r="H21" s="2">
        <v>39</v>
      </c>
      <c r="I21" s="2" t="s">
        <v>76</v>
      </c>
      <c r="J21" s="2">
        <v>3</v>
      </c>
      <c r="K21" s="2" t="s">
        <v>87</v>
      </c>
      <c r="L21" s="2">
        <v>1</v>
      </c>
      <c r="M21" s="2" t="str">
        <f>VLOOKUP(Orders[[#This Row],[ItemID]],Menu[#All],2,FALSE)</f>
        <v>Big Mac</v>
      </c>
      <c r="N21" s="2" t="str">
        <f>VLOOKUP(Orders[[#This Row],[ItemID]],Menu[#All],3,FALSE)</f>
        <v>Burger</v>
      </c>
      <c r="O21" s="2">
        <f>VLOOKUP(Orders[[#This Row],[ItemID]],Menu[#All],4,FALSE)</f>
        <v>8.5</v>
      </c>
      <c r="P21" s="2">
        <f>MATCH(M21,Orders[[#All],[ItemName]],0)</f>
        <v>5</v>
      </c>
    </row>
    <row r="22" spans="1:16" x14ac:dyDescent="0.25">
      <c r="A22" s="2">
        <v>2021</v>
      </c>
      <c r="B22" s="3">
        <v>45667</v>
      </c>
      <c r="C22" s="2">
        <v>17</v>
      </c>
      <c r="D22" s="2" t="s">
        <v>23</v>
      </c>
      <c r="E22" s="2">
        <v>5</v>
      </c>
      <c r="F22" s="2">
        <v>37.5</v>
      </c>
      <c r="G22" s="2" t="s">
        <v>75</v>
      </c>
      <c r="H22" s="2">
        <v>3</v>
      </c>
      <c r="I22" s="2" t="s">
        <v>80</v>
      </c>
      <c r="J22" s="2">
        <v>1</v>
      </c>
      <c r="K22" s="2" t="s">
        <v>86</v>
      </c>
      <c r="L22" s="2">
        <v>4</v>
      </c>
      <c r="M22" s="2" t="str">
        <f>VLOOKUP(Orders[[#This Row],[ItemID]],Menu[#All],2,FALSE)</f>
        <v>Spicy McChicken</v>
      </c>
      <c r="N22" s="2" t="str">
        <f>VLOOKUP(Orders[[#This Row],[ItemID]],Menu[#All],3,FALSE)</f>
        <v>Chicken</v>
      </c>
      <c r="O22" s="2">
        <f>VLOOKUP(Orders[[#This Row],[ItemID]],Menu[#All],4,FALSE)</f>
        <v>7.5</v>
      </c>
      <c r="P22" s="2">
        <f>MATCH(M22,Orders[[#All],[ItemName]],0)</f>
        <v>16</v>
      </c>
    </row>
    <row r="23" spans="1:16" x14ac:dyDescent="0.25">
      <c r="A23" s="2">
        <v>2022</v>
      </c>
      <c r="B23" s="3">
        <v>45737</v>
      </c>
      <c r="C23" s="2">
        <v>12</v>
      </c>
      <c r="D23" s="2" t="s">
        <v>40</v>
      </c>
      <c r="E23" s="2">
        <v>1</v>
      </c>
      <c r="F23" s="2">
        <v>5</v>
      </c>
      <c r="G23" s="2" t="s">
        <v>79</v>
      </c>
      <c r="H23" s="2">
        <v>33</v>
      </c>
      <c r="I23" s="2" t="s">
        <v>76</v>
      </c>
      <c r="J23" s="2">
        <v>3</v>
      </c>
      <c r="K23" s="2" t="s">
        <v>86</v>
      </c>
      <c r="L23" s="2">
        <v>4</v>
      </c>
      <c r="M23" s="2" t="str">
        <f>VLOOKUP(Orders[[#This Row],[ItemID]],Menu[#All],2,FALSE)</f>
        <v>Caesar Salad</v>
      </c>
      <c r="N23" s="2" t="str">
        <f>VLOOKUP(Orders[[#This Row],[ItemID]],Menu[#All],3,FALSE)</f>
        <v>Salad</v>
      </c>
      <c r="O23" s="2">
        <f>VLOOKUP(Orders[[#This Row],[ItemID]],Menu[#All],4,FALSE)</f>
        <v>5</v>
      </c>
      <c r="P23" s="2">
        <f>MATCH(M23,Orders[[#All],[ItemName]],0)</f>
        <v>23</v>
      </c>
    </row>
    <row r="24" spans="1:16" x14ac:dyDescent="0.25">
      <c r="A24" s="2">
        <v>2023</v>
      </c>
      <c r="B24" s="3">
        <v>45710</v>
      </c>
      <c r="C24" s="2">
        <v>20</v>
      </c>
      <c r="D24" s="2" t="s">
        <v>54</v>
      </c>
      <c r="E24" s="2">
        <v>4</v>
      </c>
      <c r="F24" s="2">
        <v>18</v>
      </c>
      <c r="G24" s="2" t="s">
        <v>75</v>
      </c>
      <c r="H24" s="2">
        <v>49</v>
      </c>
      <c r="I24" s="2" t="s">
        <v>83</v>
      </c>
      <c r="J24" s="2">
        <v>2</v>
      </c>
      <c r="K24" s="2" t="s">
        <v>85</v>
      </c>
      <c r="L24" s="2">
        <v>5</v>
      </c>
      <c r="M24" s="2" t="str">
        <f>VLOOKUP(Orders[[#This Row],[ItemID]],Menu[#All],2,FALSE)</f>
        <v>Apple Pie</v>
      </c>
      <c r="N24" s="2" t="str">
        <f>VLOOKUP(Orders[[#This Row],[ItemID]],Menu[#All],3,FALSE)</f>
        <v>Sides</v>
      </c>
      <c r="O24" s="2">
        <f>VLOOKUP(Orders[[#This Row],[ItemID]],Menu[#All],4,FALSE)</f>
        <v>4.5</v>
      </c>
      <c r="P24" s="2">
        <f>MATCH(M24,Orders[[#All],[ItemName]],0)</f>
        <v>17</v>
      </c>
    </row>
    <row r="25" spans="1:16" x14ac:dyDescent="0.25">
      <c r="A25" s="2">
        <v>2024</v>
      </c>
      <c r="B25" s="3">
        <v>45665</v>
      </c>
      <c r="C25" s="2">
        <v>13</v>
      </c>
      <c r="D25" s="2" t="s">
        <v>16</v>
      </c>
      <c r="E25" s="2">
        <v>1</v>
      </c>
      <c r="F25" s="2">
        <v>7.5</v>
      </c>
      <c r="G25" s="2" t="s">
        <v>79</v>
      </c>
      <c r="H25" s="2">
        <v>20</v>
      </c>
      <c r="I25" s="2" t="s">
        <v>80</v>
      </c>
      <c r="J25" s="2">
        <v>1</v>
      </c>
      <c r="K25" s="2" t="s">
        <v>84</v>
      </c>
      <c r="L25" s="2">
        <v>2</v>
      </c>
      <c r="M25" s="2" t="str">
        <f>VLOOKUP(Orders[[#This Row],[ItemID]],Menu[#All],2,FALSE)</f>
        <v>McDouble</v>
      </c>
      <c r="N25" s="2" t="str">
        <f>VLOOKUP(Orders[[#This Row],[ItemID]],Menu[#All],3,FALSE)</f>
        <v>Burger</v>
      </c>
      <c r="O25" s="2">
        <f>VLOOKUP(Orders[[#This Row],[ItemID]],Menu[#All],4,FALSE)</f>
        <v>7.5</v>
      </c>
      <c r="P25" s="2">
        <f>MATCH(M25,Orders[[#All],[ItemName]],0)</f>
        <v>25</v>
      </c>
    </row>
    <row r="26" spans="1:16" x14ac:dyDescent="0.25">
      <c r="A26" s="2">
        <v>2025</v>
      </c>
      <c r="B26" s="3">
        <v>45706</v>
      </c>
      <c r="C26" s="2">
        <v>14</v>
      </c>
      <c r="D26" s="2" t="s">
        <v>14</v>
      </c>
      <c r="E26" s="2">
        <v>3</v>
      </c>
      <c r="F26" s="2">
        <v>27</v>
      </c>
      <c r="G26" s="2" t="s">
        <v>79</v>
      </c>
      <c r="H26" s="2">
        <v>37</v>
      </c>
      <c r="I26" s="2" t="s">
        <v>83</v>
      </c>
      <c r="J26" s="2">
        <v>2</v>
      </c>
      <c r="K26" s="2" t="s">
        <v>87</v>
      </c>
      <c r="L26" s="2">
        <v>1</v>
      </c>
      <c r="M26" s="2" t="str">
        <f>VLOOKUP(Orders[[#This Row],[ItemID]],Menu[#All],2,FALSE)</f>
        <v>Quarter Pounder with Cheese</v>
      </c>
      <c r="N26" s="2" t="str">
        <f>VLOOKUP(Orders[[#This Row],[ItemID]],Menu[#All],3,FALSE)</f>
        <v>Burger</v>
      </c>
      <c r="O26" s="2">
        <f>VLOOKUP(Orders[[#This Row],[ItemID]],Menu[#All],4,FALSE)</f>
        <v>9</v>
      </c>
      <c r="P26" s="2">
        <f>MATCH(M26,Orders[[#All],[ItemName]],0)</f>
        <v>26</v>
      </c>
    </row>
    <row r="27" spans="1:16" x14ac:dyDescent="0.25">
      <c r="A27" s="2">
        <v>2026</v>
      </c>
      <c r="B27" s="3">
        <v>45673</v>
      </c>
      <c r="C27" s="2">
        <v>13</v>
      </c>
      <c r="D27" s="2" t="s">
        <v>35</v>
      </c>
      <c r="E27" s="2">
        <v>3</v>
      </c>
      <c r="F27" s="2">
        <v>30</v>
      </c>
      <c r="G27" s="2" t="s">
        <v>79</v>
      </c>
      <c r="H27" s="2">
        <v>36</v>
      </c>
      <c r="I27" s="2" t="s">
        <v>80</v>
      </c>
      <c r="J27" s="2">
        <v>1</v>
      </c>
      <c r="K27" s="2" t="s">
        <v>81</v>
      </c>
      <c r="L27" s="2">
        <v>3</v>
      </c>
      <c r="M27" s="2" t="str">
        <f>VLOOKUP(Orders[[#This Row],[ItemID]],Menu[#All],2,FALSE)</f>
        <v>Alfredo Pasta</v>
      </c>
      <c r="N27" s="2" t="str">
        <f>VLOOKUP(Orders[[#This Row],[ItemID]],Menu[#All],3,FALSE)</f>
        <v>Pasta</v>
      </c>
      <c r="O27" s="2">
        <f>VLOOKUP(Orders[[#This Row],[ItemID]],Menu[#All],4,FALSE)</f>
        <v>10</v>
      </c>
      <c r="P27" s="2">
        <f>MATCH(M27,Orders[[#All],[ItemName]],0)</f>
        <v>27</v>
      </c>
    </row>
    <row r="28" spans="1:16" x14ac:dyDescent="0.25">
      <c r="A28" s="2">
        <v>2027</v>
      </c>
      <c r="B28" s="3">
        <v>45732</v>
      </c>
      <c r="C28" s="2">
        <v>17</v>
      </c>
      <c r="D28" s="2" t="s">
        <v>4</v>
      </c>
      <c r="E28" s="2">
        <v>5</v>
      </c>
      <c r="F28" s="2">
        <v>27.5</v>
      </c>
      <c r="G28" s="2" t="s">
        <v>75</v>
      </c>
      <c r="H28" s="2">
        <v>46</v>
      </c>
      <c r="I28" s="2" t="s">
        <v>76</v>
      </c>
      <c r="J28" s="2">
        <v>3</v>
      </c>
      <c r="K28" s="2" t="s">
        <v>77</v>
      </c>
      <c r="L28" s="2">
        <v>6</v>
      </c>
      <c r="M28" s="2" t="str">
        <f>VLOOKUP(Orders[[#This Row],[ItemID]],Menu[#All],2,FALSE)</f>
        <v>Egg McMuffin</v>
      </c>
      <c r="N28" s="2" t="str">
        <f>VLOOKUP(Orders[[#This Row],[ItemID]],Menu[#All],3,FALSE)</f>
        <v>Breakfast</v>
      </c>
      <c r="O28" s="2">
        <f>VLOOKUP(Orders[[#This Row],[ItemID]],Menu[#All],4,FALSE)</f>
        <v>5.5</v>
      </c>
      <c r="P28" s="2">
        <f>MATCH(M28,Orders[[#All],[ItemName]],0)</f>
        <v>3</v>
      </c>
    </row>
    <row r="29" spans="1:16" x14ac:dyDescent="0.25">
      <c r="A29" s="2">
        <v>2028</v>
      </c>
      <c r="B29" s="3">
        <v>45690</v>
      </c>
      <c r="C29" s="2">
        <v>21</v>
      </c>
      <c r="D29" s="2" t="s">
        <v>14</v>
      </c>
      <c r="E29" s="2">
        <v>3</v>
      </c>
      <c r="F29" s="2">
        <v>27</v>
      </c>
      <c r="G29" s="2" t="s">
        <v>82</v>
      </c>
      <c r="H29" s="2">
        <v>23</v>
      </c>
      <c r="I29" s="2" t="s">
        <v>83</v>
      </c>
      <c r="J29" s="2">
        <v>2</v>
      </c>
      <c r="K29" s="2" t="s">
        <v>77</v>
      </c>
      <c r="L29" s="2">
        <v>6</v>
      </c>
      <c r="M29" s="2" t="str">
        <f>VLOOKUP(Orders[[#This Row],[ItemID]],Menu[#All],2,FALSE)</f>
        <v>Quarter Pounder with Cheese</v>
      </c>
      <c r="N29" s="2" t="str">
        <f>VLOOKUP(Orders[[#This Row],[ItemID]],Menu[#All],3,FALSE)</f>
        <v>Burger</v>
      </c>
      <c r="O29" s="2">
        <f>VLOOKUP(Orders[[#This Row],[ItemID]],Menu[#All],4,FALSE)</f>
        <v>9</v>
      </c>
      <c r="P29" s="2">
        <f>MATCH(M29,Orders[[#All],[ItemName]],0)</f>
        <v>26</v>
      </c>
    </row>
    <row r="30" spans="1:16" x14ac:dyDescent="0.25">
      <c r="A30" s="2">
        <v>2029</v>
      </c>
      <c r="B30" s="3">
        <v>45707</v>
      </c>
      <c r="C30" s="2">
        <v>23</v>
      </c>
      <c r="D30" s="2" t="s">
        <v>14</v>
      </c>
      <c r="E30" s="2">
        <v>4</v>
      </c>
      <c r="F30" s="2">
        <v>36</v>
      </c>
      <c r="G30" s="2" t="s">
        <v>82</v>
      </c>
      <c r="H30" s="2">
        <v>78</v>
      </c>
      <c r="I30" s="2" t="s">
        <v>83</v>
      </c>
      <c r="J30" s="2">
        <v>2</v>
      </c>
      <c r="K30" s="2" t="s">
        <v>84</v>
      </c>
      <c r="L30" s="2">
        <v>2</v>
      </c>
      <c r="M30" s="2" t="str">
        <f>VLOOKUP(Orders[[#This Row],[ItemID]],Menu[#All],2,FALSE)</f>
        <v>Quarter Pounder with Cheese</v>
      </c>
      <c r="N30" s="2" t="str">
        <f>VLOOKUP(Orders[[#This Row],[ItemID]],Menu[#All],3,FALSE)</f>
        <v>Burger</v>
      </c>
      <c r="O30" s="2">
        <f>VLOOKUP(Orders[[#This Row],[ItemID]],Menu[#All],4,FALSE)</f>
        <v>9</v>
      </c>
      <c r="P30" s="2">
        <f>MATCH(M30,Orders[[#All],[ItemName]],0)</f>
        <v>26</v>
      </c>
    </row>
    <row r="31" spans="1:16" x14ac:dyDescent="0.25">
      <c r="A31" s="2">
        <v>2030</v>
      </c>
      <c r="B31" s="3">
        <v>45717</v>
      </c>
      <c r="C31" s="2">
        <v>17</v>
      </c>
      <c r="D31" s="2" t="s">
        <v>21</v>
      </c>
      <c r="E31" s="2">
        <v>1</v>
      </c>
      <c r="F31" s="2">
        <v>8</v>
      </c>
      <c r="G31" s="2" t="s">
        <v>75</v>
      </c>
      <c r="H31" s="2">
        <v>54</v>
      </c>
      <c r="I31" s="2" t="s">
        <v>76</v>
      </c>
      <c r="J31" s="2">
        <v>3</v>
      </c>
      <c r="K31" s="2" t="s">
        <v>85</v>
      </c>
      <c r="L31" s="2">
        <v>5</v>
      </c>
      <c r="M31" s="2" t="str">
        <f>VLOOKUP(Orders[[#This Row],[ItemID]],Menu[#All],2,FALSE)</f>
        <v>Chicken McNuggets</v>
      </c>
      <c r="N31" s="2" t="str">
        <f>VLOOKUP(Orders[[#This Row],[ItemID]],Menu[#All],3,FALSE)</f>
        <v>Chicken</v>
      </c>
      <c r="O31" s="2">
        <f>VLOOKUP(Orders[[#This Row],[ItemID]],Menu[#All],4,FALSE)</f>
        <v>8</v>
      </c>
      <c r="P31" s="2">
        <f>MATCH(M31,Orders[[#All],[ItemName]],0)</f>
        <v>6</v>
      </c>
    </row>
    <row r="32" spans="1:16" x14ac:dyDescent="0.25">
      <c r="A32" s="2">
        <v>2031</v>
      </c>
      <c r="B32" s="3">
        <v>45686</v>
      </c>
      <c r="C32" s="2">
        <v>20</v>
      </c>
      <c r="D32" s="2" t="s">
        <v>32</v>
      </c>
      <c r="E32" s="2">
        <v>2</v>
      </c>
      <c r="F32" s="2">
        <v>19</v>
      </c>
      <c r="G32" s="2" t="s">
        <v>75</v>
      </c>
      <c r="H32" s="2">
        <v>7</v>
      </c>
      <c r="I32" s="2" t="s">
        <v>80</v>
      </c>
      <c r="J32" s="2">
        <v>1</v>
      </c>
      <c r="K32" s="2" t="s">
        <v>84</v>
      </c>
      <c r="L32" s="2">
        <v>2</v>
      </c>
      <c r="M32" s="2" t="str">
        <f>VLOOKUP(Orders[[#This Row],[ItemID]],Menu[#All],2,FALSE)</f>
        <v>Spaghetti Bolognese</v>
      </c>
      <c r="N32" s="2" t="str">
        <f>VLOOKUP(Orders[[#This Row],[ItemID]],Menu[#All],3,FALSE)</f>
        <v>Pasta</v>
      </c>
      <c r="O32" s="2">
        <f>VLOOKUP(Orders[[#This Row],[ItemID]],Menu[#All],4,FALSE)</f>
        <v>9.5</v>
      </c>
      <c r="P32" s="2">
        <f>MATCH(M32,Orders[[#All],[ItemName]],0)</f>
        <v>14</v>
      </c>
    </row>
    <row r="33" spans="1:16" x14ac:dyDescent="0.25">
      <c r="A33" s="2">
        <v>2032</v>
      </c>
      <c r="B33" s="3">
        <v>45737</v>
      </c>
      <c r="C33" s="2">
        <v>22</v>
      </c>
      <c r="D33" s="2" t="s">
        <v>32</v>
      </c>
      <c r="E33" s="2">
        <v>5</v>
      </c>
      <c r="F33" s="2">
        <v>47.5</v>
      </c>
      <c r="G33" s="2" t="s">
        <v>82</v>
      </c>
      <c r="H33" s="2">
        <v>92</v>
      </c>
      <c r="I33" s="2" t="s">
        <v>76</v>
      </c>
      <c r="J33" s="2">
        <v>3</v>
      </c>
      <c r="K33" s="2" t="s">
        <v>86</v>
      </c>
      <c r="L33" s="2">
        <v>4</v>
      </c>
      <c r="M33" s="2" t="str">
        <f>VLOOKUP(Orders[[#This Row],[ItemID]],Menu[#All],2,FALSE)</f>
        <v>Spaghetti Bolognese</v>
      </c>
      <c r="N33" s="2" t="str">
        <f>VLOOKUP(Orders[[#This Row],[ItemID]],Menu[#All],3,FALSE)</f>
        <v>Pasta</v>
      </c>
      <c r="O33" s="2">
        <f>VLOOKUP(Orders[[#This Row],[ItemID]],Menu[#All],4,FALSE)</f>
        <v>9.5</v>
      </c>
      <c r="P33" s="2">
        <f>MATCH(M33,Orders[[#All],[ItemName]],0)</f>
        <v>14</v>
      </c>
    </row>
    <row r="34" spans="1:16" x14ac:dyDescent="0.25">
      <c r="A34" s="2">
        <v>2033</v>
      </c>
      <c r="B34" s="3">
        <v>45745</v>
      </c>
      <c r="C34" s="2">
        <v>20</v>
      </c>
      <c r="D34" s="2" t="s">
        <v>59</v>
      </c>
      <c r="E34" s="2">
        <v>4</v>
      </c>
      <c r="F34" s="2">
        <v>30</v>
      </c>
      <c r="G34" s="2" t="s">
        <v>75</v>
      </c>
      <c r="H34" s="2">
        <v>82</v>
      </c>
      <c r="I34" s="2" t="s">
        <v>76</v>
      </c>
      <c r="J34" s="2">
        <v>3</v>
      </c>
      <c r="K34" s="2" t="s">
        <v>85</v>
      </c>
      <c r="L34" s="2">
        <v>5</v>
      </c>
      <c r="M34" s="2" t="str">
        <f>VLOOKUP(Orders[[#This Row],[ItemID]],Menu[#All],2,FALSE)</f>
        <v>Chicken Wrap</v>
      </c>
      <c r="N34" s="2" t="str">
        <f>VLOOKUP(Orders[[#This Row],[ItemID]],Menu[#All],3,FALSE)</f>
        <v>Wraps</v>
      </c>
      <c r="O34" s="2">
        <f>VLOOKUP(Orders[[#This Row],[ItemID]],Menu[#All],4,FALSE)</f>
        <v>7.5</v>
      </c>
      <c r="P34" s="2">
        <f>MATCH(M34,Orders[[#All],[ItemName]],0)</f>
        <v>8</v>
      </c>
    </row>
    <row r="35" spans="1:16" x14ac:dyDescent="0.25">
      <c r="A35" s="2">
        <v>2034</v>
      </c>
      <c r="B35" s="3">
        <v>45744</v>
      </c>
      <c r="C35" s="2">
        <v>10</v>
      </c>
      <c r="D35" s="2" t="s">
        <v>23</v>
      </c>
      <c r="E35" s="2">
        <v>2</v>
      </c>
      <c r="F35" s="2">
        <v>15</v>
      </c>
      <c r="G35" s="2" t="s">
        <v>88</v>
      </c>
      <c r="H35" s="2">
        <v>48</v>
      </c>
      <c r="I35" s="2" t="s">
        <v>76</v>
      </c>
      <c r="J35" s="2">
        <v>3</v>
      </c>
      <c r="K35" s="2" t="s">
        <v>86</v>
      </c>
      <c r="L35" s="2">
        <v>4</v>
      </c>
      <c r="M35" s="2" t="str">
        <f>VLOOKUP(Orders[[#This Row],[ItemID]],Menu[#All],2,FALSE)</f>
        <v>Spicy McChicken</v>
      </c>
      <c r="N35" s="2" t="str">
        <f>VLOOKUP(Orders[[#This Row],[ItemID]],Menu[#All],3,FALSE)</f>
        <v>Chicken</v>
      </c>
      <c r="O35" s="2">
        <f>VLOOKUP(Orders[[#This Row],[ItemID]],Menu[#All],4,FALSE)</f>
        <v>7.5</v>
      </c>
      <c r="P35" s="2">
        <f>MATCH(M35,Orders[[#All],[ItemName]],0)</f>
        <v>16</v>
      </c>
    </row>
    <row r="36" spans="1:16" x14ac:dyDescent="0.25">
      <c r="A36" s="2">
        <v>2035</v>
      </c>
      <c r="B36" s="3">
        <v>45679</v>
      </c>
      <c r="C36" s="2">
        <v>21</v>
      </c>
      <c r="D36" s="2" t="s">
        <v>16</v>
      </c>
      <c r="E36" s="2">
        <v>2</v>
      </c>
      <c r="F36" s="2">
        <v>15</v>
      </c>
      <c r="G36" s="2" t="s">
        <v>82</v>
      </c>
      <c r="H36" s="2">
        <v>42</v>
      </c>
      <c r="I36" s="2" t="s">
        <v>80</v>
      </c>
      <c r="J36" s="2">
        <v>1</v>
      </c>
      <c r="K36" s="2" t="s">
        <v>84</v>
      </c>
      <c r="L36" s="2">
        <v>2</v>
      </c>
      <c r="M36" s="2" t="str">
        <f>VLOOKUP(Orders[[#This Row],[ItemID]],Menu[#All],2,FALSE)</f>
        <v>McDouble</v>
      </c>
      <c r="N36" s="2" t="str">
        <f>VLOOKUP(Orders[[#This Row],[ItemID]],Menu[#All],3,FALSE)</f>
        <v>Burger</v>
      </c>
      <c r="O36" s="2">
        <f>VLOOKUP(Orders[[#This Row],[ItemID]],Menu[#All],4,FALSE)</f>
        <v>7.5</v>
      </c>
      <c r="P36" s="2">
        <f>MATCH(M36,Orders[[#All],[ItemName]],0)</f>
        <v>25</v>
      </c>
    </row>
    <row r="37" spans="1:16" x14ac:dyDescent="0.25">
      <c r="A37" s="2">
        <v>2036</v>
      </c>
      <c r="B37" s="3">
        <v>45733</v>
      </c>
      <c r="C37" s="2">
        <v>17</v>
      </c>
      <c r="D37" s="2" t="s">
        <v>54</v>
      </c>
      <c r="E37" s="2">
        <v>1</v>
      </c>
      <c r="F37" s="2">
        <v>4.5</v>
      </c>
      <c r="G37" s="2" t="s">
        <v>75</v>
      </c>
      <c r="H37" s="2">
        <v>75</v>
      </c>
      <c r="I37" s="2" t="s">
        <v>76</v>
      </c>
      <c r="J37" s="2">
        <v>3</v>
      </c>
      <c r="K37" s="2" t="s">
        <v>78</v>
      </c>
      <c r="L37" s="2">
        <v>0</v>
      </c>
      <c r="M37" s="2" t="str">
        <f>VLOOKUP(Orders[[#This Row],[ItemID]],Menu[#All],2,FALSE)</f>
        <v>Apple Pie</v>
      </c>
      <c r="N37" s="2" t="str">
        <f>VLOOKUP(Orders[[#This Row],[ItemID]],Menu[#All],3,FALSE)</f>
        <v>Sides</v>
      </c>
      <c r="O37" s="2">
        <f>VLOOKUP(Orders[[#This Row],[ItemID]],Menu[#All],4,FALSE)</f>
        <v>4.5</v>
      </c>
      <c r="P37" s="2">
        <f>MATCH(M37,Orders[[#All],[ItemName]],0)</f>
        <v>17</v>
      </c>
    </row>
    <row r="38" spans="1:16" x14ac:dyDescent="0.25">
      <c r="A38" s="2">
        <v>2037</v>
      </c>
      <c r="B38" s="3">
        <v>45746</v>
      </c>
      <c r="C38" s="2">
        <v>12</v>
      </c>
      <c r="D38" s="2" t="s">
        <v>25</v>
      </c>
      <c r="E38" s="2">
        <v>3</v>
      </c>
      <c r="F38" s="2">
        <v>13.5</v>
      </c>
      <c r="G38" s="2" t="s">
        <v>79</v>
      </c>
      <c r="H38" s="2">
        <v>3</v>
      </c>
      <c r="I38" s="2" t="s">
        <v>76</v>
      </c>
      <c r="J38" s="2">
        <v>3</v>
      </c>
      <c r="K38" s="2" t="s">
        <v>77</v>
      </c>
      <c r="L38" s="2">
        <v>6</v>
      </c>
      <c r="M38" s="2" t="str">
        <f>VLOOKUP(Orders[[#This Row],[ItemID]],Menu[#All],2,FALSE)</f>
        <v>Medium Fries</v>
      </c>
      <c r="N38" s="2" t="str">
        <f>VLOOKUP(Orders[[#This Row],[ItemID]],Menu[#All],3,FALSE)</f>
        <v>Fries</v>
      </c>
      <c r="O38" s="2">
        <f>VLOOKUP(Orders[[#This Row],[ItemID]],Menu[#All],4,FALSE)</f>
        <v>4.5</v>
      </c>
      <c r="P38" s="2">
        <f>MATCH(M38,Orders[[#All],[ItemName]],0)</f>
        <v>4</v>
      </c>
    </row>
    <row r="39" spans="1:16" x14ac:dyDescent="0.25">
      <c r="A39" s="2">
        <v>2038</v>
      </c>
      <c r="B39" s="3">
        <v>45722</v>
      </c>
      <c r="C39" s="2">
        <v>12</v>
      </c>
      <c r="D39" s="2" t="s">
        <v>62</v>
      </c>
      <c r="E39" s="2">
        <v>3</v>
      </c>
      <c r="F39" s="2">
        <v>21</v>
      </c>
      <c r="G39" s="2" t="s">
        <v>79</v>
      </c>
      <c r="H39" s="2">
        <v>71</v>
      </c>
      <c r="I39" s="2" t="s">
        <v>76</v>
      </c>
      <c r="J39" s="2">
        <v>3</v>
      </c>
      <c r="K39" s="2" t="s">
        <v>81</v>
      </c>
      <c r="L39" s="2">
        <v>3</v>
      </c>
      <c r="M39" s="2" t="str">
        <f>VLOOKUP(Orders[[#This Row],[ItemID]],Menu[#All],2,FALSE)</f>
        <v>Veggie Wrap</v>
      </c>
      <c r="N39" s="2" t="str">
        <f>VLOOKUP(Orders[[#This Row],[ItemID]],Menu[#All],3,FALSE)</f>
        <v>Wraps</v>
      </c>
      <c r="O39" s="2">
        <f>VLOOKUP(Orders[[#This Row],[ItemID]],Menu[#All],4,FALSE)</f>
        <v>7</v>
      </c>
      <c r="P39" s="2">
        <f>MATCH(M39,Orders[[#All],[ItemName]],0)</f>
        <v>39</v>
      </c>
    </row>
    <row r="40" spans="1:16" x14ac:dyDescent="0.25">
      <c r="A40" s="2">
        <v>2039</v>
      </c>
      <c r="B40" s="3">
        <v>45710</v>
      </c>
      <c r="C40" s="2">
        <v>23</v>
      </c>
      <c r="D40" s="2" t="s">
        <v>62</v>
      </c>
      <c r="E40" s="2">
        <v>2</v>
      </c>
      <c r="F40" s="2">
        <v>14</v>
      </c>
      <c r="G40" s="2" t="s">
        <v>82</v>
      </c>
      <c r="H40" s="2">
        <v>36</v>
      </c>
      <c r="I40" s="2" t="s">
        <v>83</v>
      </c>
      <c r="J40" s="2">
        <v>2</v>
      </c>
      <c r="K40" s="2" t="s">
        <v>85</v>
      </c>
      <c r="L40" s="2">
        <v>5</v>
      </c>
      <c r="M40" s="2" t="str">
        <f>VLOOKUP(Orders[[#This Row],[ItemID]],Menu[#All],2,FALSE)</f>
        <v>Veggie Wrap</v>
      </c>
      <c r="N40" s="2" t="str">
        <f>VLOOKUP(Orders[[#This Row],[ItemID]],Menu[#All],3,FALSE)</f>
        <v>Wraps</v>
      </c>
      <c r="O40" s="2">
        <f>VLOOKUP(Orders[[#This Row],[ItemID]],Menu[#All],4,FALSE)</f>
        <v>7</v>
      </c>
      <c r="P40" s="2">
        <f>MATCH(M40,Orders[[#All],[ItemName]],0)</f>
        <v>39</v>
      </c>
    </row>
    <row r="41" spans="1:16" x14ac:dyDescent="0.25">
      <c r="A41" s="2">
        <v>2040</v>
      </c>
      <c r="B41" s="3">
        <v>45720</v>
      </c>
      <c r="C41" s="2">
        <v>15</v>
      </c>
      <c r="D41" s="2" t="s">
        <v>32</v>
      </c>
      <c r="E41" s="2">
        <v>2</v>
      </c>
      <c r="F41" s="2">
        <v>19</v>
      </c>
      <c r="G41" s="2" t="s">
        <v>79</v>
      </c>
      <c r="H41" s="2">
        <v>67</v>
      </c>
      <c r="I41" s="2" t="s">
        <v>76</v>
      </c>
      <c r="J41" s="2">
        <v>3</v>
      </c>
      <c r="K41" s="2" t="s">
        <v>87</v>
      </c>
      <c r="L41" s="2">
        <v>1</v>
      </c>
      <c r="M41" s="2" t="str">
        <f>VLOOKUP(Orders[[#This Row],[ItemID]],Menu[#All],2,FALSE)</f>
        <v>Spaghetti Bolognese</v>
      </c>
      <c r="N41" s="2" t="str">
        <f>VLOOKUP(Orders[[#This Row],[ItemID]],Menu[#All],3,FALSE)</f>
        <v>Pasta</v>
      </c>
      <c r="O41" s="2">
        <f>VLOOKUP(Orders[[#This Row],[ItemID]],Menu[#All],4,FALSE)</f>
        <v>9.5</v>
      </c>
      <c r="P41" s="2">
        <f>MATCH(M41,Orders[[#All],[ItemName]],0)</f>
        <v>14</v>
      </c>
    </row>
    <row r="42" spans="1:16" x14ac:dyDescent="0.25">
      <c r="A42" s="2">
        <v>2041</v>
      </c>
      <c r="B42" s="3">
        <v>45665</v>
      </c>
      <c r="C42" s="2">
        <v>19</v>
      </c>
      <c r="D42" s="2" t="s">
        <v>54</v>
      </c>
      <c r="E42" s="2">
        <v>4</v>
      </c>
      <c r="F42" s="2">
        <v>18</v>
      </c>
      <c r="G42" s="2" t="s">
        <v>75</v>
      </c>
      <c r="H42" s="2">
        <v>73</v>
      </c>
      <c r="I42" s="2" t="s">
        <v>80</v>
      </c>
      <c r="J42" s="2">
        <v>1</v>
      </c>
      <c r="K42" s="2" t="s">
        <v>84</v>
      </c>
      <c r="L42" s="2">
        <v>2</v>
      </c>
      <c r="M42" s="2" t="str">
        <f>VLOOKUP(Orders[[#This Row],[ItemID]],Menu[#All],2,FALSE)</f>
        <v>Apple Pie</v>
      </c>
      <c r="N42" s="2" t="str">
        <f>VLOOKUP(Orders[[#This Row],[ItemID]],Menu[#All],3,FALSE)</f>
        <v>Sides</v>
      </c>
      <c r="O42" s="2">
        <f>VLOOKUP(Orders[[#This Row],[ItemID]],Menu[#All],4,FALSE)</f>
        <v>4.5</v>
      </c>
      <c r="P42" s="2">
        <f>MATCH(M42,Orders[[#All],[ItemName]],0)</f>
        <v>17</v>
      </c>
    </row>
    <row r="43" spans="1:16" x14ac:dyDescent="0.25">
      <c r="A43" s="2">
        <v>2042</v>
      </c>
      <c r="B43" s="3">
        <v>45739</v>
      </c>
      <c r="C43" s="2">
        <v>13</v>
      </c>
      <c r="D43" s="2" t="s">
        <v>40</v>
      </c>
      <c r="E43" s="2">
        <v>2</v>
      </c>
      <c r="F43" s="2">
        <v>10</v>
      </c>
      <c r="G43" s="2" t="s">
        <v>79</v>
      </c>
      <c r="H43" s="2">
        <v>32</v>
      </c>
      <c r="I43" s="2" t="s">
        <v>76</v>
      </c>
      <c r="J43" s="2">
        <v>3</v>
      </c>
      <c r="K43" s="2" t="s">
        <v>77</v>
      </c>
      <c r="L43" s="2">
        <v>6</v>
      </c>
      <c r="M43" s="2" t="str">
        <f>VLOOKUP(Orders[[#This Row],[ItemID]],Menu[#All],2,FALSE)</f>
        <v>Caesar Salad</v>
      </c>
      <c r="N43" s="2" t="str">
        <f>VLOOKUP(Orders[[#This Row],[ItemID]],Menu[#All],3,FALSE)</f>
        <v>Salad</v>
      </c>
      <c r="O43" s="2">
        <f>VLOOKUP(Orders[[#This Row],[ItemID]],Menu[#All],4,FALSE)</f>
        <v>5</v>
      </c>
      <c r="P43" s="2">
        <f>MATCH(M43,Orders[[#All],[ItemName]],0)</f>
        <v>23</v>
      </c>
    </row>
    <row r="44" spans="1:16" x14ac:dyDescent="0.25">
      <c r="A44" s="2">
        <v>2043</v>
      </c>
      <c r="B44" s="3">
        <v>45711</v>
      </c>
      <c r="C44" s="2">
        <v>14</v>
      </c>
      <c r="D44" s="2" t="s">
        <v>4</v>
      </c>
      <c r="E44" s="2">
        <v>4</v>
      </c>
      <c r="F44" s="2">
        <v>22</v>
      </c>
      <c r="G44" s="2" t="s">
        <v>79</v>
      </c>
      <c r="H44" s="2">
        <v>1</v>
      </c>
      <c r="I44" s="2" t="s">
        <v>83</v>
      </c>
      <c r="J44" s="2">
        <v>2</v>
      </c>
      <c r="K44" s="2" t="s">
        <v>77</v>
      </c>
      <c r="L44" s="2">
        <v>6</v>
      </c>
      <c r="M44" s="2" t="str">
        <f>VLOOKUP(Orders[[#This Row],[ItemID]],Menu[#All],2,FALSE)</f>
        <v>Egg McMuffin</v>
      </c>
      <c r="N44" s="2" t="str">
        <f>VLOOKUP(Orders[[#This Row],[ItemID]],Menu[#All],3,FALSE)</f>
        <v>Breakfast</v>
      </c>
      <c r="O44" s="2">
        <f>VLOOKUP(Orders[[#This Row],[ItemID]],Menu[#All],4,FALSE)</f>
        <v>5.5</v>
      </c>
      <c r="P44" s="2">
        <f>MATCH(M44,Orders[[#All],[ItemName]],0)</f>
        <v>3</v>
      </c>
    </row>
    <row r="45" spans="1:16" x14ac:dyDescent="0.25">
      <c r="A45" s="2">
        <v>2044</v>
      </c>
      <c r="B45" s="3">
        <v>45737</v>
      </c>
      <c r="C45" s="2">
        <v>16</v>
      </c>
      <c r="D45" s="2" t="s">
        <v>23</v>
      </c>
      <c r="E45" s="2">
        <v>1</v>
      </c>
      <c r="F45" s="2">
        <v>7.5</v>
      </c>
      <c r="G45" s="2" t="s">
        <v>79</v>
      </c>
      <c r="H45" s="2">
        <v>81</v>
      </c>
      <c r="I45" s="2" t="s">
        <v>76</v>
      </c>
      <c r="J45" s="2">
        <v>3</v>
      </c>
      <c r="K45" s="2" t="s">
        <v>86</v>
      </c>
      <c r="L45" s="2">
        <v>4</v>
      </c>
      <c r="M45" s="2" t="str">
        <f>VLOOKUP(Orders[[#This Row],[ItemID]],Menu[#All],2,FALSE)</f>
        <v>Spicy McChicken</v>
      </c>
      <c r="N45" s="2" t="str">
        <f>VLOOKUP(Orders[[#This Row],[ItemID]],Menu[#All],3,FALSE)</f>
        <v>Chicken</v>
      </c>
      <c r="O45" s="2">
        <f>VLOOKUP(Orders[[#This Row],[ItemID]],Menu[#All],4,FALSE)</f>
        <v>7.5</v>
      </c>
      <c r="P45" s="2">
        <f>MATCH(M45,Orders[[#All],[ItemName]],0)</f>
        <v>16</v>
      </c>
    </row>
    <row r="46" spans="1:16" x14ac:dyDescent="0.25">
      <c r="A46" s="2">
        <v>2045</v>
      </c>
      <c r="B46" s="3">
        <v>45747</v>
      </c>
      <c r="C46" s="2">
        <v>23</v>
      </c>
      <c r="D46" s="2" t="s">
        <v>47</v>
      </c>
      <c r="E46" s="2">
        <v>1</v>
      </c>
      <c r="F46" s="2">
        <v>6</v>
      </c>
      <c r="G46" s="2" t="s">
        <v>82</v>
      </c>
      <c r="H46" s="2">
        <v>10</v>
      </c>
      <c r="I46" s="2" t="s">
        <v>76</v>
      </c>
      <c r="J46" s="2">
        <v>3</v>
      </c>
      <c r="K46" s="2" t="s">
        <v>78</v>
      </c>
      <c r="L46" s="2">
        <v>0</v>
      </c>
      <c r="M46" s="2" t="str">
        <f>VLOOKUP(Orders[[#This Row],[ItemID]],Menu[#All],2,FALSE)</f>
        <v>Chocolate Shake</v>
      </c>
      <c r="N46" s="2" t="str">
        <f>VLOOKUP(Orders[[#This Row],[ItemID]],Menu[#All],3,FALSE)</f>
        <v>Shakes</v>
      </c>
      <c r="O46" s="2">
        <f>VLOOKUP(Orders[[#This Row],[ItemID]],Menu[#All],4,FALSE)</f>
        <v>6</v>
      </c>
      <c r="P46" s="2">
        <f>MATCH(M46,Orders[[#All],[ItemName]],0)</f>
        <v>12</v>
      </c>
    </row>
    <row r="47" spans="1:16" x14ac:dyDescent="0.25">
      <c r="A47" s="2">
        <v>2046</v>
      </c>
      <c r="B47" s="3">
        <v>45660</v>
      </c>
      <c r="C47" s="2">
        <v>19</v>
      </c>
      <c r="D47" s="2" t="s">
        <v>57</v>
      </c>
      <c r="E47" s="2">
        <v>1</v>
      </c>
      <c r="F47" s="2">
        <v>5.5</v>
      </c>
      <c r="G47" s="2" t="s">
        <v>75</v>
      </c>
      <c r="H47" s="2">
        <v>67</v>
      </c>
      <c r="I47" s="2" t="s">
        <v>80</v>
      </c>
      <c r="J47" s="2">
        <v>1</v>
      </c>
      <c r="K47" s="2" t="s">
        <v>86</v>
      </c>
      <c r="L47" s="2">
        <v>4</v>
      </c>
      <c r="M47" s="2" t="str">
        <f>VLOOKUP(Orders[[#This Row],[ItemID]],Menu[#All],2,FALSE)</f>
        <v>Mozzarella Sticks</v>
      </c>
      <c r="N47" s="2" t="str">
        <f>VLOOKUP(Orders[[#This Row],[ItemID]],Menu[#All],3,FALSE)</f>
        <v>Sides</v>
      </c>
      <c r="O47" s="2">
        <f>VLOOKUP(Orders[[#This Row],[ItemID]],Menu[#All],4,FALSE)</f>
        <v>5.5</v>
      </c>
      <c r="P47" s="2">
        <f>MATCH(M47,Orders[[#All],[ItemName]],0)</f>
        <v>47</v>
      </c>
    </row>
    <row r="48" spans="1:16" x14ac:dyDescent="0.25">
      <c r="A48" s="2">
        <v>2047</v>
      </c>
      <c r="B48" s="3">
        <v>45692</v>
      </c>
      <c r="C48" s="2">
        <v>20</v>
      </c>
      <c r="D48" s="2" t="s">
        <v>47</v>
      </c>
      <c r="E48" s="2">
        <v>2</v>
      </c>
      <c r="F48" s="2">
        <v>12</v>
      </c>
      <c r="G48" s="2" t="s">
        <v>75</v>
      </c>
      <c r="H48" s="2">
        <v>14</v>
      </c>
      <c r="I48" s="2" t="s">
        <v>83</v>
      </c>
      <c r="J48" s="2">
        <v>2</v>
      </c>
      <c r="K48" s="2" t="s">
        <v>87</v>
      </c>
      <c r="L48" s="2">
        <v>1</v>
      </c>
      <c r="M48" s="2" t="str">
        <f>VLOOKUP(Orders[[#This Row],[ItemID]],Menu[#All],2,FALSE)</f>
        <v>Chocolate Shake</v>
      </c>
      <c r="N48" s="2" t="str">
        <f>VLOOKUP(Orders[[#This Row],[ItemID]],Menu[#All],3,FALSE)</f>
        <v>Shakes</v>
      </c>
      <c r="O48" s="2">
        <f>VLOOKUP(Orders[[#This Row],[ItemID]],Menu[#All],4,FALSE)</f>
        <v>6</v>
      </c>
      <c r="P48" s="2">
        <f>MATCH(M48,Orders[[#All],[ItemName]],0)</f>
        <v>12</v>
      </c>
    </row>
    <row r="49" spans="1:16" x14ac:dyDescent="0.25">
      <c r="A49" s="2">
        <v>2048</v>
      </c>
      <c r="B49" s="3">
        <v>45704</v>
      </c>
      <c r="C49" s="2">
        <v>13</v>
      </c>
      <c r="D49" s="2" t="s">
        <v>23</v>
      </c>
      <c r="E49" s="2">
        <v>3</v>
      </c>
      <c r="F49" s="2">
        <v>22.5</v>
      </c>
      <c r="G49" s="2" t="s">
        <v>79</v>
      </c>
      <c r="H49" s="2">
        <v>28</v>
      </c>
      <c r="I49" s="2" t="s">
        <v>83</v>
      </c>
      <c r="J49" s="2">
        <v>2</v>
      </c>
      <c r="K49" s="2" t="s">
        <v>77</v>
      </c>
      <c r="L49" s="2">
        <v>6</v>
      </c>
      <c r="M49" s="2" t="str">
        <f>VLOOKUP(Orders[[#This Row],[ItemID]],Menu[#All],2,FALSE)</f>
        <v>Spicy McChicken</v>
      </c>
      <c r="N49" s="2" t="str">
        <f>VLOOKUP(Orders[[#This Row],[ItemID]],Menu[#All],3,FALSE)</f>
        <v>Chicken</v>
      </c>
      <c r="O49" s="2">
        <f>VLOOKUP(Orders[[#This Row],[ItemID]],Menu[#All],4,FALSE)</f>
        <v>7.5</v>
      </c>
      <c r="P49" s="2">
        <f>MATCH(M49,Orders[[#All],[ItemName]],0)</f>
        <v>16</v>
      </c>
    </row>
    <row r="50" spans="1:16" x14ac:dyDescent="0.25">
      <c r="A50" s="2">
        <v>2049</v>
      </c>
      <c r="B50" s="3">
        <v>45670</v>
      </c>
      <c r="C50" s="2">
        <v>14</v>
      </c>
      <c r="D50" s="2" t="s">
        <v>14</v>
      </c>
      <c r="E50" s="2">
        <v>4</v>
      </c>
      <c r="F50" s="2">
        <v>36</v>
      </c>
      <c r="G50" s="2" t="s">
        <v>79</v>
      </c>
      <c r="H50" s="2">
        <v>76</v>
      </c>
      <c r="I50" s="2" t="s">
        <v>80</v>
      </c>
      <c r="J50" s="2">
        <v>1</v>
      </c>
      <c r="K50" s="2" t="s">
        <v>78</v>
      </c>
      <c r="L50" s="2">
        <v>0</v>
      </c>
      <c r="M50" s="2" t="str">
        <f>VLOOKUP(Orders[[#This Row],[ItemID]],Menu[#All],2,FALSE)</f>
        <v>Quarter Pounder with Cheese</v>
      </c>
      <c r="N50" s="2" t="str">
        <f>VLOOKUP(Orders[[#This Row],[ItemID]],Menu[#All],3,FALSE)</f>
        <v>Burger</v>
      </c>
      <c r="O50" s="2">
        <f>VLOOKUP(Orders[[#This Row],[ItemID]],Menu[#All],4,FALSE)</f>
        <v>9</v>
      </c>
      <c r="P50" s="2">
        <f>MATCH(M50,Orders[[#All],[ItemName]],0)</f>
        <v>26</v>
      </c>
    </row>
    <row r="51" spans="1:16" x14ac:dyDescent="0.25">
      <c r="A51" s="2">
        <v>2050</v>
      </c>
      <c r="B51" s="3">
        <v>45705</v>
      </c>
      <c r="C51" s="2">
        <v>15</v>
      </c>
      <c r="D51" s="2" t="s">
        <v>32</v>
      </c>
      <c r="E51" s="2">
        <v>5</v>
      </c>
      <c r="F51" s="2">
        <v>47.5</v>
      </c>
      <c r="G51" s="2" t="s">
        <v>79</v>
      </c>
      <c r="H51" s="2">
        <v>8</v>
      </c>
      <c r="I51" s="2" t="s">
        <v>83</v>
      </c>
      <c r="J51" s="2">
        <v>2</v>
      </c>
      <c r="K51" s="2" t="s">
        <v>78</v>
      </c>
      <c r="L51" s="2">
        <v>0</v>
      </c>
      <c r="M51" s="2" t="str">
        <f>VLOOKUP(Orders[[#This Row],[ItemID]],Menu[#All],2,FALSE)</f>
        <v>Spaghetti Bolognese</v>
      </c>
      <c r="N51" s="2" t="str">
        <f>VLOOKUP(Orders[[#This Row],[ItemID]],Menu[#All],3,FALSE)</f>
        <v>Pasta</v>
      </c>
      <c r="O51" s="2">
        <f>VLOOKUP(Orders[[#This Row],[ItemID]],Menu[#All],4,FALSE)</f>
        <v>9.5</v>
      </c>
      <c r="P51" s="2">
        <f>MATCH(M51,Orders[[#All],[ItemName]],0)</f>
        <v>14</v>
      </c>
    </row>
    <row r="52" spans="1:16" x14ac:dyDescent="0.25">
      <c r="A52" s="2">
        <v>2051</v>
      </c>
      <c r="B52" s="3">
        <v>45669</v>
      </c>
      <c r="C52" s="2">
        <v>16</v>
      </c>
      <c r="D52" s="2" t="s">
        <v>47</v>
      </c>
      <c r="E52" s="2">
        <v>3</v>
      </c>
      <c r="F52" s="2">
        <v>18</v>
      </c>
      <c r="G52" s="2" t="s">
        <v>79</v>
      </c>
      <c r="H52" s="2">
        <v>49</v>
      </c>
      <c r="I52" s="2" t="s">
        <v>80</v>
      </c>
      <c r="J52" s="2">
        <v>1</v>
      </c>
      <c r="K52" s="2" t="s">
        <v>77</v>
      </c>
      <c r="L52" s="2">
        <v>6</v>
      </c>
      <c r="M52" s="2" t="str">
        <f>VLOOKUP(Orders[[#This Row],[ItemID]],Menu[#All],2,FALSE)</f>
        <v>Chocolate Shake</v>
      </c>
      <c r="N52" s="2" t="str">
        <f>VLOOKUP(Orders[[#This Row],[ItemID]],Menu[#All],3,FALSE)</f>
        <v>Shakes</v>
      </c>
      <c r="O52" s="2">
        <f>VLOOKUP(Orders[[#This Row],[ItemID]],Menu[#All],4,FALSE)</f>
        <v>6</v>
      </c>
      <c r="P52" s="2">
        <f>MATCH(M52,Orders[[#All],[ItemName]],0)</f>
        <v>12</v>
      </c>
    </row>
    <row r="53" spans="1:16" x14ac:dyDescent="0.25">
      <c r="A53" s="2">
        <v>2052</v>
      </c>
      <c r="B53" s="3">
        <v>45700</v>
      </c>
      <c r="C53" s="2">
        <v>14</v>
      </c>
      <c r="D53" s="2" t="s">
        <v>54</v>
      </c>
      <c r="E53" s="2">
        <v>1</v>
      </c>
      <c r="F53" s="2">
        <v>4.5</v>
      </c>
      <c r="G53" s="2" t="s">
        <v>79</v>
      </c>
      <c r="H53" s="2">
        <v>84</v>
      </c>
      <c r="I53" s="2" t="s">
        <v>83</v>
      </c>
      <c r="J53" s="2">
        <v>2</v>
      </c>
      <c r="K53" s="2" t="s">
        <v>84</v>
      </c>
      <c r="L53" s="2">
        <v>2</v>
      </c>
      <c r="M53" s="2" t="str">
        <f>VLOOKUP(Orders[[#This Row],[ItemID]],Menu[#All],2,FALSE)</f>
        <v>Apple Pie</v>
      </c>
      <c r="N53" s="2" t="str">
        <f>VLOOKUP(Orders[[#This Row],[ItemID]],Menu[#All],3,FALSE)</f>
        <v>Sides</v>
      </c>
      <c r="O53" s="2">
        <f>VLOOKUP(Orders[[#This Row],[ItemID]],Menu[#All],4,FALSE)</f>
        <v>4.5</v>
      </c>
      <c r="P53" s="2">
        <f>MATCH(M53,Orders[[#All],[ItemName]],0)</f>
        <v>17</v>
      </c>
    </row>
    <row r="54" spans="1:16" x14ac:dyDescent="0.25">
      <c r="A54" s="2">
        <v>2053</v>
      </c>
      <c r="B54" s="3">
        <v>45662</v>
      </c>
      <c r="C54" s="2">
        <v>12</v>
      </c>
      <c r="D54" s="2" t="s">
        <v>30</v>
      </c>
      <c r="E54" s="2">
        <v>2</v>
      </c>
      <c r="F54" s="2">
        <v>7</v>
      </c>
      <c r="G54" s="2" t="s">
        <v>79</v>
      </c>
      <c r="H54" s="2">
        <v>62</v>
      </c>
      <c r="I54" s="2" t="s">
        <v>80</v>
      </c>
      <c r="J54" s="2">
        <v>1</v>
      </c>
      <c r="K54" s="2" t="s">
        <v>77</v>
      </c>
      <c r="L54" s="2">
        <v>6</v>
      </c>
      <c r="M54" s="2" t="str">
        <f>VLOOKUP(Orders[[#This Row],[ItemID]],Menu[#All],2,FALSE)</f>
        <v>Small Fries</v>
      </c>
      <c r="N54" s="2" t="str">
        <f>VLOOKUP(Orders[[#This Row],[ItemID]],Menu[#All],3,FALSE)</f>
        <v>Fries</v>
      </c>
      <c r="O54" s="2">
        <f>VLOOKUP(Orders[[#This Row],[ItemID]],Menu[#All],4,FALSE)</f>
        <v>3.5</v>
      </c>
      <c r="P54" s="2">
        <f>MATCH(M54,Orders[[#All],[ItemName]],0)</f>
        <v>10</v>
      </c>
    </row>
    <row r="55" spans="1:16" x14ac:dyDescent="0.25">
      <c r="A55" s="2">
        <v>2054</v>
      </c>
      <c r="B55" s="3">
        <v>45697</v>
      </c>
      <c r="C55" s="2">
        <v>16</v>
      </c>
      <c r="D55" s="2" t="s">
        <v>35</v>
      </c>
      <c r="E55" s="2">
        <v>5</v>
      </c>
      <c r="F55" s="2">
        <v>50</v>
      </c>
      <c r="G55" s="2" t="s">
        <v>79</v>
      </c>
      <c r="H55" s="2">
        <v>61</v>
      </c>
      <c r="I55" s="2" t="s">
        <v>83</v>
      </c>
      <c r="J55" s="2">
        <v>2</v>
      </c>
      <c r="K55" s="2" t="s">
        <v>77</v>
      </c>
      <c r="L55" s="2">
        <v>6</v>
      </c>
      <c r="M55" s="2" t="str">
        <f>VLOOKUP(Orders[[#This Row],[ItemID]],Menu[#All],2,FALSE)</f>
        <v>Alfredo Pasta</v>
      </c>
      <c r="N55" s="2" t="str">
        <f>VLOOKUP(Orders[[#This Row],[ItemID]],Menu[#All],3,FALSE)</f>
        <v>Pasta</v>
      </c>
      <c r="O55" s="2">
        <f>VLOOKUP(Orders[[#This Row],[ItemID]],Menu[#All],4,FALSE)</f>
        <v>10</v>
      </c>
      <c r="P55" s="2">
        <f>MATCH(M55,Orders[[#All],[ItemName]],0)</f>
        <v>27</v>
      </c>
    </row>
    <row r="56" spans="1:16" x14ac:dyDescent="0.25">
      <c r="A56" s="2">
        <v>2055</v>
      </c>
      <c r="B56" s="3">
        <v>45710</v>
      </c>
      <c r="C56" s="2">
        <v>12</v>
      </c>
      <c r="D56" s="2" t="s">
        <v>62</v>
      </c>
      <c r="E56" s="2">
        <v>3</v>
      </c>
      <c r="F56" s="2">
        <v>21</v>
      </c>
      <c r="G56" s="2" t="s">
        <v>79</v>
      </c>
      <c r="H56" s="2">
        <v>7</v>
      </c>
      <c r="I56" s="2" t="s">
        <v>83</v>
      </c>
      <c r="J56" s="2">
        <v>2</v>
      </c>
      <c r="K56" s="2" t="s">
        <v>85</v>
      </c>
      <c r="L56" s="2">
        <v>5</v>
      </c>
      <c r="M56" s="2" t="str">
        <f>VLOOKUP(Orders[[#This Row],[ItemID]],Menu[#All],2,FALSE)</f>
        <v>Veggie Wrap</v>
      </c>
      <c r="N56" s="2" t="str">
        <f>VLOOKUP(Orders[[#This Row],[ItemID]],Menu[#All],3,FALSE)</f>
        <v>Wraps</v>
      </c>
      <c r="O56" s="2">
        <f>VLOOKUP(Orders[[#This Row],[ItemID]],Menu[#All],4,FALSE)</f>
        <v>7</v>
      </c>
      <c r="P56" s="2">
        <f>MATCH(M56,Orders[[#All],[ItemName]],0)</f>
        <v>39</v>
      </c>
    </row>
    <row r="57" spans="1:16" x14ac:dyDescent="0.25">
      <c r="A57" s="2">
        <v>2056</v>
      </c>
      <c r="B57" s="3">
        <v>45732</v>
      </c>
      <c r="C57" s="2">
        <v>19</v>
      </c>
      <c r="D57" s="2" t="s">
        <v>16</v>
      </c>
      <c r="E57" s="2">
        <v>1</v>
      </c>
      <c r="F57" s="2">
        <v>7.5</v>
      </c>
      <c r="G57" s="2" t="s">
        <v>75</v>
      </c>
      <c r="H57" s="2">
        <v>76</v>
      </c>
      <c r="I57" s="2" t="s">
        <v>76</v>
      </c>
      <c r="J57" s="2">
        <v>3</v>
      </c>
      <c r="K57" s="2" t="s">
        <v>77</v>
      </c>
      <c r="L57" s="2">
        <v>6</v>
      </c>
      <c r="M57" s="2" t="str">
        <f>VLOOKUP(Orders[[#This Row],[ItemID]],Menu[#All],2,FALSE)</f>
        <v>McDouble</v>
      </c>
      <c r="N57" s="2" t="str">
        <f>VLOOKUP(Orders[[#This Row],[ItemID]],Menu[#All],3,FALSE)</f>
        <v>Burger</v>
      </c>
      <c r="O57" s="2">
        <f>VLOOKUP(Orders[[#This Row],[ItemID]],Menu[#All],4,FALSE)</f>
        <v>7.5</v>
      </c>
      <c r="P57" s="2">
        <f>MATCH(M57,Orders[[#All],[ItemName]],0)</f>
        <v>25</v>
      </c>
    </row>
    <row r="58" spans="1:16" x14ac:dyDescent="0.25">
      <c r="A58" s="2">
        <v>2057</v>
      </c>
      <c r="B58" s="3">
        <v>45719</v>
      </c>
      <c r="C58" s="2">
        <v>14</v>
      </c>
      <c r="D58" s="2" t="s">
        <v>14</v>
      </c>
      <c r="E58" s="2">
        <v>3</v>
      </c>
      <c r="F58" s="2">
        <v>27</v>
      </c>
      <c r="G58" s="2" t="s">
        <v>79</v>
      </c>
      <c r="H58" s="2">
        <v>20</v>
      </c>
      <c r="I58" s="2" t="s">
        <v>76</v>
      </c>
      <c r="J58" s="2">
        <v>3</v>
      </c>
      <c r="K58" s="2" t="s">
        <v>78</v>
      </c>
      <c r="L58" s="2">
        <v>0</v>
      </c>
      <c r="M58" s="2" t="str">
        <f>VLOOKUP(Orders[[#This Row],[ItemID]],Menu[#All],2,FALSE)</f>
        <v>Quarter Pounder with Cheese</v>
      </c>
      <c r="N58" s="2" t="str">
        <f>VLOOKUP(Orders[[#This Row],[ItemID]],Menu[#All],3,FALSE)</f>
        <v>Burger</v>
      </c>
      <c r="O58" s="2">
        <f>VLOOKUP(Orders[[#This Row],[ItemID]],Menu[#All],4,FALSE)</f>
        <v>9</v>
      </c>
      <c r="P58" s="2">
        <f>MATCH(M58,Orders[[#All],[ItemName]],0)</f>
        <v>26</v>
      </c>
    </row>
    <row r="59" spans="1:16" x14ac:dyDescent="0.25">
      <c r="A59" s="2">
        <v>2058</v>
      </c>
      <c r="B59" s="3">
        <v>45730</v>
      </c>
      <c r="C59" s="2">
        <v>10</v>
      </c>
      <c r="D59" s="2" t="s">
        <v>25</v>
      </c>
      <c r="E59" s="2">
        <v>5</v>
      </c>
      <c r="F59" s="2">
        <v>22.5</v>
      </c>
      <c r="G59" s="2" t="s">
        <v>88</v>
      </c>
      <c r="H59" s="2">
        <v>34</v>
      </c>
      <c r="I59" s="2" t="s">
        <v>76</v>
      </c>
      <c r="J59" s="2">
        <v>3</v>
      </c>
      <c r="K59" s="2" t="s">
        <v>86</v>
      </c>
      <c r="L59" s="2">
        <v>4</v>
      </c>
      <c r="M59" s="2" t="str">
        <f>VLOOKUP(Orders[[#This Row],[ItemID]],Menu[#All],2,FALSE)</f>
        <v>Medium Fries</v>
      </c>
      <c r="N59" s="2" t="str">
        <f>VLOOKUP(Orders[[#This Row],[ItemID]],Menu[#All],3,FALSE)</f>
        <v>Fries</v>
      </c>
      <c r="O59" s="2">
        <f>VLOOKUP(Orders[[#This Row],[ItemID]],Menu[#All],4,FALSE)</f>
        <v>4.5</v>
      </c>
      <c r="P59" s="2">
        <f>MATCH(M59,Orders[[#All],[ItemName]],0)</f>
        <v>4</v>
      </c>
    </row>
    <row r="60" spans="1:16" x14ac:dyDescent="0.25">
      <c r="A60" s="2">
        <v>2059</v>
      </c>
      <c r="B60" s="3">
        <v>45738</v>
      </c>
      <c r="C60" s="2">
        <v>15</v>
      </c>
      <c r="D60" s="2" t="s">
        <v>62</v>
      </c>
      <c r="E60" s="2">
        <v>2</v>
      </c>
      <c r="F60" s="2">
        <v>14</v>
      </c>
      <c r="G60" s="2" t="s">
        <v>79</v>
      </c>
      <c r="H60" s="2">
        <v>9</v>
      </c>
      <c r="I60" s="2" t="s">
        <v>76</v>
      </c>
      <c r="J60" s="2">
        <v>3</v>
      </c>
      <c r="K60" s="2" t="s">
        <v>85</v>
      </c>
      <c r="L60" s="2">
        <v>5</v>
      </c>
      <c r="M60" s="2" t="str">
        <f>VLOOKUP(Orders[[#This Row],[ItemID]],Menu[#All],2,FALSE)</f>
        <v>Veggie Wrap</v>
      </c>
      <c r="N60" s="2" t="str">
        <f>VLOOKUP(Orders[[#This Row],[ItemID]],Menu[#All],3,FALSE)</f>
        <v>Wraps</v>
      </c>
      <c r="O60" s="2">
        <f>VLOOKUP(Orders[[#This Row],[ItemID]],Menu[#All],4,FALSE)</f>
        <v>7</v>
      </c>
      <c r="P60" s="2">
        <f>MATCH(M60,Orders[[#All],[ItemName]],0)</f>
        <v>39</v>
      </c>
    </row>
    <row r="61" spans="1:16" x14ac:dyDescent="0.25">
      <c r="A61" s="2">
        <v>2060</v>
      </c>
      <c r="B61" s="3">
        <v>45735</v>
      </c>
      <c r="C61" s="2">
        <v>21</v>
      </c>
      <c r="D61" s="2" t="s">
        <v>7</v>
      </c>
      <c r="E61" s="2">
        <v>3</v>
      </c>
      <c r="F61" s="2">
        <v>18</v>
      </c>
      <c r="G61" s="2" t="s">
        <v>82</v>
      </c>
      <c r="H61" s="2">
        <v>40</v>
      </c>
      <c r="I61" s="2" t="s">
        <v>76</v>
      </c>
      <c r="J61" s="2">
        <v>3</v>
      </c>
      <c r="K61" s="2" t="s">
        <v>84</v>
      </c>
      <c r="L61" s="2">
        <v>2</v>
      </c>
      <c r="M61" s="2" t="str">
        <f>VLOOKUP(Orders[[#This Row],[ItemID]],Menu[#All],2,FALSE)</f>
        <v>Hotcakes</v>
      </c>
      <c r="N61" s="2" t="str">
        <f>VLOOKUP(Orders[[#This Row],[ItemID]],Menu[#All],3,FALSE)</f>
        <v>Breakfast</v>
      </c>
      <c r="O61" s="2">
        <f>VLOOKUP(Orders[[#This Row],[ItemID]],Menu[#All],4,FALSE)</f>
        <v>6</v>
      </c>
      <c r="P61" s="2">
        <f>MATCH(M61,Orders[[#All],[ItemName]],0)</f>
        <v>61</v>
      </c>
    </row>
    <row r="62" spans="1:16" x14ac:dyDescent="0.25">
      <c r="A62" s="2">
        <v>2061</v>
      </c>
      <c r="B62" s="3">
        <v>45664</v>
      </c>
      <c r="C62" s="2">
        <v>18</v>
      </c>
      <c r="D62" s="2" t="s">
        <v>25</v>
      </c>
      <c r="E62" s="2">
        <v>5</v>
      </c>
      <c r="F62" s="2">
        <v>22.5</v>
      </c>
      <c r="G62" s="2" t="s">
        <v>75</v>
      </c>
      <c r="H62" s="2">
        <v>98</v>
      </c>
      <c r="I62" s="2" t="s">
        <v>80</v>
      </c>
      <c r="J62" s="2">
        <v>1</v>
      </c>
      <c r="K62" s="2" t="s">
        <v>87</v>
      </c>
      <c r="L62" s="2">
        <v>1</v>
      </c>
      <c r="M62" s="2" t="str">
        <f>VLOOKUP(Orders[[#This Row],[ItemID]],Menu[#All],2,FALSE)</f>
        <v>Medium Fries</v>
      </c>
      <c r="N62" s="2" t="str">
        <f>VLOOKUP(Orders[[#This Row],[ItemID]],Menu[#All],3,FALSE)</f>
        <v>Fries</v>
      </c>
      <c r="O62" s="2">
        <f>VLOOKUP(Orders[[#This Row],[ItemID]],Menu[#All],4,FALSE)</f>
        <v>4.5</v>
      </c>
      <c r="P62" s="2">
        <f>MATCH(M62,Orders[[#All],[ItemName]],0)</f>
        <v>4</v>
      </c>
    </row>
    <row r="63" spans="1:16" x14ac:dyDescent="0.25">
      <c r="A63" s="2">
        <v>2062</v>
      </c>
      <c r="B63" s="3">
        <v>45724</v>
      </c>
      <c r="C63" s="2">
        <v>16</v>
      </c>
      <c r="D63" s="2" t="s">
        <v>52</v>
      </c>
      <c r="E63" s="2">
        <v>3</v>
      </c>
      <c r="F63" s="2">
        <v>18</v>
      </c>
      <c r="G63" s="2" t="s">
        <v>79</v>
      </c>
      <c r="H63" s="2">
        <v>16</v>
      </c>
      <c r="I63" s="2" t="s">
        <v>76</v>
      </c>
      <c r="J63" s="2">
        <v>3</v>
      </c>
      <c r="K63" s="2" t="s">
        <v>85</v>
      </c>
      <c r="L63" s="2">
        <v>5</v>
      </c>
      <c r="M63" s="2" t="str">
        <f>VLOOKUP(Orders[[#This Row],[ItemID]],Menu[#All],2,FALSE)</f>
        <v>Strawberry Shake</v>
      </c>
      <c r="N63" s="2" t="str">
        <f>VLOOKUP(Orders[[#This Row],[ItemID]],Menu[#All],3,FALSE)</f>
        <v>Shakes</v>
      </c>
      <c r="O63" s="2">
        <f>VLOOKUP(Orders[[#This Row],[ItemID]],Menu[#All],4,FALSE)</f>
        <v>6</v>
      </c>
      <c r="P63" s="2">
        <f>MATCH(M63,Orders[[#All],[ItemName]],0)</f>
        <v>2</v>
      </c>
    </row>
    <row r="64" spans="1:16" x14ac:dyDescent="0.25">
      <c r="A64" s="2">
        <v>2063</v>
      </c>
      <c r="B64" s="3">
        <v>45666</v>
      </c>
      <c r="C64" s="2">
        <v>12</v>
      </c>
      <c r="D64" s="2" t="s">
        <v>21</v>
      </c>
      <c r="E64" s="2">
        <v>2</v>
      </c>
      <c r="F64" s="2">
        <v>16</v>
      </c>
      <c r="G64" s="2" t="s">
        <v>79</v>
      </c>
      <c r="H64" s="2">
        <v>18</v>
      </c>
      <c r="I64" s="2" t="s">
        <v>80</v>
      </c>
      <c r="J64" s="2">
        <v>1</v>
      </c>
      <c r="K64" s="2" t="s">
        <v>81</v>
      </c>
      <c r="L64" s="2">
        <v>3</v>
      </c>
      <c r="M64" s="2" t="str">
        <f>VLOOKUP(Orders[[#This Row],[ItemID]],Menu[#All],2,FALSE)</f>
        <v>Chicken McNuggets</v>
      </c>
      <c r="N64" s="2" t="str">
        <f>VLOOKUP(Orders[[#This Row],[ItemID]],Menu[#All],3,FALSE)</f>
        <v>Chicken</v>
      </c>
      <c r="O64" s="2">
        <f>VLOOKUP(Orders[[#This Row],[ItemID]],Menu[#All],4,FALSE)</f>
        <v>8</v>
      </c>
      <c r="P64" s="2">
        <f>MATCH(M64,Orders[[#All],[ItemName]],0)</f>
        <v>6</v>
      </c>
    </row>
    <row r="65" spans="1:16" x14ac:dyDescent="0.25">
      <c r="A65" s="2">
        <v>2064</v>
      </c>
      <c r="B65" s="3">
        <v>45693</v>
      </c>
      <c r="C65" s="2">
        <v>23</v>
      </c>
      <c r="D65" s="2" t="s">
        <v>57</v>
      </c>
      <c r="E65" s="2">
        <v>4</v>
      </c>
      <c r="F65" s="2">
        <v>22</v>
      </c>
      <c r="G65" s="2" t="s">
        <v>82</v>
      </c>
      <c r="H65" s="2">
        <v>91</v>
      </c>
      <c r="I65" s="2" t="s">
        <v>83</v>
      </c>
      <c r="J65" s="2">
        <v>2</v>
      </c>
      <c r="K65" s="2" t="s">
        <v>84</v>
      </c>
      <c r="L65" s="2">
        <v>2</v>
      </c>
      <c r="M65" s="2" t="str">
        <f>VLOOKUP(Orders[[#This Row],[ItemID]],Menu[#All],2,FALSE)</f>
        <v>Mozzarella Sticks</v>
      </c>
      <c r="N65" s="2" t="str">
        <f>VLOOKUP(Orders[[#This Row],[ItemID]],Menu[#All],3,FALSE)</f>
        <v>Sides</v>
      </c>
      <c r="O65" s="2">
        <f>VLOOKUP(Orders[[#This Row],[ItemID]],Menu[#All],4,FALSE)</f>
        <v>5.5</v>
      </c>
      <c r="P65" s="2">
        <f>MATCH(M65,Orders[[#All],[ItemName]],0)</f>
        <v>47</v>
      </c>
    </row>
    <row r="66" spans="1:16" x14ac:dyDescent="0.25">
      <c r="A66" s="2">
        <v>2065</v>
      </c>
      <c r="B66" s="3">
        <v>45696</v>
      </c>
      <c r="C66" s="2">
        <v>18</v>
      </c>
      <c r="D66" s="2" t="s">
        <v>25</v>
      </c>
      <c r="E66" s="2">
        <v>1</v>
      </c>
      <c r="F66" s="2">
        <v>4.5</v>
      </c>
      <c r="G66" s="2" t="s">
        <v>75</v>
      </c>
      <c r="H66" s="2">
        <v>2</v>
      </c>
      <c r="I66" s="2" t="s">
        <v>83</v>
      </c>
      <c r="J66" s="2">
        <v>2</v>
      </c>
      <c r="K66" s="2" t="s">
        <v>85</v>
      </c>
      <c r="L66" s="2">
        <v>5</v>
      </c>
      <c r="M66" s="2" t="str">
        <f>VLOOKUP(Orders[[#This Row],[ItemID]],Menu[#All],2,FALSE)</f>
        <v>Medium Fries</v>
      </c>
      <c r="N66" s="2" t="str">
        <f>VLOOKUP(Orders[[#This Row],[ItemID]],Menu[#All],3,FALSE)</f>
        <v>Fries</v>
      </c>
      <c r="O66" s="2">
        <f>VLOOKUP(Orders[[#This Row],[ItemID]],Menu[#All],4,FALSE)</f>
        <v>4.5</v>
      </c>
      <c r="P66" s="2">
        <f>MATCH(M66,Orders[[#All],[ItemName]],0)</f>
        <v>4</v>
      </c>
    </row>
    <row r="67" spans="1:16" x14ac:dyDescent="0.25">
      <c r="A67" s="2">
        <v>2066</v>
      </c>
      <c r="B67" s="3">
        <v>45723</v>
      </c>
      <c r="C67" s="2">
        <v>19</v>
      </c>
      <c r="D67" s="2" t="s">
        <v>14</v>
      </c>
      <c r="E67" s="2">
        <v>4</v>
      </c>
      <c r="F67" s="2">
        <v>36</v>
      </c>
      <c r="G67" s="2" t="s">
        <v>75</v>
      </c>
      <c r="H67" s="2">
        <v>20</v>
      </c>
      <c r="I67" s="2" t="s">
        <v>76</v>
      </c>
      <c r="J67" s="2">
        <v>3</v>
      </c>
      <c r="K67" s="2" t="s">
        <v>86</v>
      </c>
      <c r="L67" s="2">
        <v>4</v>
      </c>
      <c r="M67" s="2" t="str">
        <f>VLOOKUP(Orders[[#This Row],[ItemID]],Menu[#All],2,FALSE)</f>
        <v>Quarter Pounder with Cheese</v>
      </c>
      <c r="N67" s="2" t="str">
        <f>VLOOKUP(Orders[[#This Row],[ItemID]],Menu[#All],3,FALSE)</f>
        <v>Burger</v>
      </c>
      <c r="O67" s="2">
        <f>VLOOKUP(Orders[[#This Row],[ItemID]],Menu[#All],4,FALSE)</f>
        <v>9</v>
      </c>
      <c r="P67" s="2">
        <f>MATCH(M67,Orders[[#All],[ItemName]],0)</f>
        <v>26</v>
      </c>
    </row>
    <row r="68" spans="1:16" x14ac:dyDescent="0.25">
      <c r="A68" s="2">
        <v>2067</v>
      </c>
      <c r="B68" s="3">
        <v>45684</v>
      </c>
      <c r="C68" s="2">
        <v>11</v>
      </c>
      <c r="D68" s="2" t="s">
        <v>45</v>
      </c>
      <c r="E68" s="2">
        <v>2</v>
      </c>
      <c r="F68" s="2">
        <v>15</v>
      </c>
      <c r="G68" s="2" t="s">
        <v>88</v>
      </c>
      <c r="H68" s="2">
        <v>66</v>
      </c>
      <c r="I68" s="2" t="s">
        <v>80</v>
      </c>
      <c r="J68" s="2">
        <v>1</v>
      </c>
      <c r="K68" s="2" t="s">
        <v>78</v>
      </c>
      <c r="L68" s="2">
        <v>0</v>
      </c>
      <c r="M68" s="2" t="str">
        <f>VLOOKUP(Orders[[#This Row],[ItemID]],Menu[#All],2,FALSE)</f>
        <v>Fish Sandwich</v>
      </c>
      <c r="N68" s="2" t="str">
        <f>VLOOKUP(Orders[[#This Row],[ItemID]],Menu[#All],3,FALSE)</f>
        <v>Sandwich</v>
      </c>
      <c r="O68" s="2">
        <f>VLOOKUP(Orders[[#This Row],[ItemID]],Menu[#All],4,FALSE)</f>
        <v>7.5</v>
      </c>
      <c r="P68" s="2">
        <f>MATCH(M68,Orders[[#All],[ItemName]],0)</f>
        <v>20</v>
      </c>
    </row>
    <row r="69" spans="1:16" x14ac:dyDescent="0.25">
      <c r="A69" s="2">
        <v>2068</v>
      </c>
      <c r="B69" s="3">
        <v>45672</v>
      </c>
      <c r="C69" s="2">
        <v>13</v>
      </c>
      <c r="D69" s="2" t="s">
        <v>14</v>
      </c>
      <c r="E69" s="2">
        <v>3</v>
      </c>
      <c r="F69" s="2">
        <v>27</v>
      </c>
      <c r="G69" s="2" t="s">
        <v>79</v>
      </c>
      <c r="H69" s="2">
        <v>73</v>
      </c>
      <c r="I69" s="2" t="s">
        <v>80</v>
      </c>
      <c r="J69" s="2">
        <v>1</v>
      </c>
      <c r="K69" s="2" t="s">
        <v>84</v>
      </c>
      <c r="L69" s="2">
        <v>2</v>
      </c>
      <c r="M69" s="2" t="str">
        <f>VLOOKUP(Orders[[#This Row],[ItemID]],Menu[#All],2,FALSE)</f>
        <v>Quarter Pounder with Cheese</v>
      </c>
      <c r="N69" s="2" t="str">
        <f>VLOOKUP(Orders[[#This Row],[ItemID]],Menu[#All],3,FALSE)</f>
        <v>Burger</v>
      </c>
      <c r="O69" s="2">
        <f>VLOOKUP(Orders[[#This Row],[ItemID]],Menu[#All],4,FALSE)</f>
        <v>9</v>
      </c>
      <c r="P69" s="2">
        <f>MATCH(M69,Orders[[#All],[ItemName]],0)</f>
        <v>26</v>
      </c>
    </row>
    <row r="70" spans="1:16" x14ac:dyDescent="0.25">
      <c r="A70" s="2">
        <v>2069</v>
      </c>
      <c r="B70" s="3">
        <v>45744</v>
      </c>
      <c r="C70" s="2">
        <v>22</v>
      </c>
      <c r="D70" s="2" t="s">
        <v>21</v>
      </c>
      <c r="E70" s="2">
        <v>4</v>
      </c>
      <c r="F70" s="2">
        <v>32</v>
      </c>
      <c r="G70" s="2" t="s">
        <v>82</v>
      </c>
      <c r="H70" s="2">
        <v>59</v>
      </c>
      <c r="I70" s="2" t="s">
        <v>76</v>
      </c>
      <c r="J70" s="2">
        <v>3</v>
      </c>
      <c r="K70" s="2" t="s">
        <v>86</v>
      </c>
      <c r="L70" s="2">
        <v>4</v>
      </c>
      <c r="M70" s="2" t="str">
        <f>VLOOKUP(Orders[[#This Row],[ItemID]],Menu[#All],2,FALSE)</f>
        <v>Chicken McNuggets</v>
      </c>
      <c r="N70" s="2" t="str">
        <f>VLOOKUP(Orders[[#This Row],[ItemID]],Menu[#All],3,FALSE)</f>
        <v>Chicken</v>
      </c>
      <c r="O70" s="2">
        <f>VLOOKUP(Orders[[#This Row],[ItemID]],Menu[#All],4,FALSE)</f>
        <v>8</v>
      </c>
      <c r="P70" s="2">
        <f>MATCH(M70,Orders[[#All],[ItemName]],0)</f>
        <v>6</v>
      </c>
    </row>
    <row r="71" spans="1:16" x14ac:dyDescent="0.25">
      <c r="A71" s="2">
        <v>2070</v>
      </c>
      <c r="B71" s="3">
        <v>45693</v>
      </c>
      <c r="C71" s="2">
        <v>22</v>
      </c>
      <c r="D71" s="2" t="s">
        <v>40</v>
      </c>
      <c r="E71" s="2">
        <v>1</v>
      </c>
      <c r="F71" s="2">
        <v>5</v>
      </c>
      <c r="G71" s="2" t="s">
        <v>82</v>
      </c>
      <c r="H71" s="2">
        <v>69</v>
      </c>
      <c r="I71" s="2" t="s">
        <v>83</v>
      </c>
      <c r="J71" s="2">
        <v>2</v>
      </c>
      <c r="K71" s="2" t="s">
        <v>84</v>
      </c>
      <c r="L71" s="2">
        <v>2</v>
      </c>
      <c r="M71" s="2" t="str">
        <f>VLOOKUP(Orders[[#This Row],[ItemID]],Menu[#All],2,FALSE)</f>
        <v>Caesar Salad</v>
      </c>
      <c r="N71" s="2" t="str">
        <f>VLOOKUP(Orders[[#This Row],[ItemID]],Menu[#All],3,FALSE)</f>
        <v>Salad</v>
      </c>
      <c r="O71" s="2">
        <f>VLOOKUP(Orders[[#This Row],[ItemID]],Menu[#All],4,FALSE)</f>
        <v>5</v>
      </c>
      <c r="P71" s="2">
        <f>MATCH(M71,Orders[[#All],[ItemName]],0)</f>
        <v>23</v>
      </c>
    </row>
    <row r="72" spans="1:16" x14ac:dyDescent="0.25">
      <c r="A72" s="2">
        <v>2071</v>
      </c>
      <c r="B72" s="3">
        <v>45706</v>
      </c>
      <c r="C72" s="2">
        <v>11</v>
      </c>
      <c r="D72" s="2" t="s">
        <v>30</v>
      </c>
      <c r="E72" s="2">
        <v>2</v>
      </c>
      <c r="F72" s="2">
        <v>7</v>
      </c>
      <c r="G72" s="2" t="s">
        <v>88</v>
      </c>
      <c r="H72" s="2">
        <v>4</v>
      </c>
      <c r="I72" s="2" t="s">
        <v>83</v>
      </c>
      <c r="J72" s="2">
        <v>2</v>
      </c>
      <c r="K72" s="2" t="s">
        <v>87</v>
      </c>
      <c r="L72" s="2">
        <v>1</v>
      </c>
      <c r="M72" s="2" t="str">
        <f>VLOOKUP(Orders[[#This Row],[ItemID]],Menu[#All],2,FALSE)</f>
        <v>Small Fries</v>
      </c>
      <c r="N72" s="2" t="str">
        <f>VLOOKUP(Orders[[#This Row],[ItemID]],Menu[#All],3,FALSE)</f>
        <v>Fries</v>
      </c>
      <c r="O72" s="2">
        <f>VLOOKUP(Orders[[#This Row],[ItemID]],Menu[#All],4,FALSE)</f>
        <v>3.5</v>
      </c>
      <c r="P72" s="2">
        <f>MATCH(M72,Orders[[#All],[ItemName]],0)</f>
        <v>10</v>
      </c>
    </row>
    <row r="73" spans="1:16" x14ac:dyDescent="0.25">
      <c r="A73" s="2">
        <v>2072</v>
      </c>
      <c r="B73" s="3">
        <v>45732</v>
      </c>
      <c r="C73" s="2">
        <v>23</v>
      </c>
      <c r="D73" s="2" t="s">
        <v>25</v>
      </c>
      <c r="E73" s="2">
        <v>1</v>
      </c>
      <c r="F73" s="2">
        <v>4.5</v>
      </c>
      <c r="G73" s="2" t="s">
        <v>82</v>
      </c>
      <c r="H73" s="2">
        <v>55</v>
      </c>
      <c r="I73" s="2" t="s">
        <v>76</v>
      </c>
      <c r="J73" s="2">
        <v>3</v>
      </c>
      <c r="K73" s="2" t="s">
        <v>77</v>
      </c>
      <c r="L73" s="2">
        <v>6</v>
      </c>
      <c r="M73" s="2" t="str">
        <f>VLOOKUP(Orders[[#This Row],[ItemID]],Menu[#All],2,FALSE)</f>
        <v>Medium Fries</v>
      </c>
      <c r="N73" s="2" t="str">
        <f>VLOOKUP(Orders[[#This Row],[ItemID]],Menu[#All],3,FALSE)</f>
        <v>Fries</v>
      </c>
      <c r="O73" s="2">
        <f>VLOOKUP(Orders[[#This Row],[ItemID]],Menu[#All],4,FALSE)</f>
        <v>4.5</v>
      </c>
      <c r="P73" s="2">
        <f>MATCH(M73,Orders[[#All],[ItemName]],0)</f>
        <v>4</v>
      </c>
    </row>
    <row r="74" spans="1:16" x14ac:dyDescent="0.25">
      <c r="A74" s="2">
        <v>2073</v>
      </c>
      <c r="B74" s="3">
        <v>45671</v>
      </c>
      <c r="C74" s="2">
        <v>23</v>
      </c>
      <c r="D74" s="2" t="s">
        <v>32</v>
      </c>
      <c r="E74" s="2">
        <v>2</v>
      </c>
      <c r="F74" s="2">
        <v>19</v>
      </c>
      <c r="G74" s="2" t="s">
        <v>82</v>
      </c>
      <c r="H74" s="2">
        <v>56</v>
      </c>
      <c r="I74" s="2" t="s">
        <v>80</v>
      </c>
      <c r="J74" s="2">
        <v>1</v>
      </c>
      <c r="K74" s="2" t="s">
        <v>87</v>
      </c>
      <c r="L74" s="2">
        <v>1</v>
      </c>
      <c r="M74" s="2" t="str">
        <f>VLOOKUP(Orders[[#This Row],[ItemID]],Menu[#All],2,FALSE)</f>
        <v>Spaghetti Bolognese</v>
      </c>
      <c r="N74" s="2" t="str">
        <f>VLOOKUP(Orders[[#This Row],[ItemID]],Menu[#All],3,FALSE)</f>
        <v>Pasta</v>
      </c>
      <c r="O74" s="2">
        <f>VLOOKUP(Orders[[#This Row],[ItemID]],Menu[#All],4,FALSE)</f>
        <v>9.5</v>
      </c>
      <c r="P74" s="2">
        <f>MATCH(M74,Orders[[#All],[ItemName]],0)</f>
        <v>14</v>
      </c>
    </row>
    <row r="75" spans="1:16" x14ac:dyDescent="0.25">
      <c r="A75" s="2">
        <v>2074</v>
      </c>
      <c r="B75" s="3">
        <v>45658</v>
      </c>
      <c r="C75" s="2">
        <v>16</v>
      </c>
      <c r="D75" s="2" t="s">
        <v>32</v>
      </c>
      <c r="E75" s="2">
        <v>1</v>
      </c>
      <c r="F75" s="2">
        <v>9.5</v>
      </c>
      <c r="G75" s="2" t="s">
        <v>79</v>
      </c>
      <c r="H75" s="2">
        <v>44</v>
      </c>
      <c r="I75" s="2" t="s">
        <v>80</v>
      </c>
      <c r="J75" s="2">
        <v>1</v>
      </c>
      <c r="K75" s="2" t="s">
        <v>84</v>
      </c>
      <c r="L75" s="2">
        <v>2</v>
      </c>
      <c r="M75" s="2" t="str">
        <f>VLOOKUP(Orders[[#This Row],[ItemID]],Menu[#All],2,FALSE)</f>
        <v>Spaghetti Bolognese</v>
      </c>
      <c r="N75" s="2" t="str">
        <f>VLOOKUP(Orders[[#This Row],[ItemID]],Menu[#All],3,FALSE)</f>
        <v>Pasta</v>
      </c>
      <c r="O75" s="2">
        <f>VLOOKUP(Orders[[#This Row],[ItemID]],Menu[#All],4,FALSE)</f>
        <v>9.5</v>
      </c>
      <c r="P75" s="2">
        <f>MATCH(M75,Orders[[#All],[ItemName]],0)</f>
        <v>14</v>
      </c>
    </row>
    <row r="76" spans="1:16" x14ac:dyDescent="0.25">
      <c r="A76" s="2">
        <v>2075</v>
      </c>
      <c r="B76" s="3">
        <v>45725</v>
      </c>
      <c r="C76" s="2">
        <v>10</v>
      </c>
      <c r="D76" s="2" t="s">
        <v>21</v>
      </c>
      <c r="E76" s="2">
        <v>1</v>
      </c>
      <c r="F76" s="2">
        <v>8</v>
      </c>
      <c r="G76" s="2" t="s">
        <v>88</v>
      </c>
      <c r="H76" s="2">
        <v>50</v>
      </c>
      <c r="I76" s="2" t="s">
        <v>76</v>
      </c>
      <c r="J76" s="2">
        <v>3</v>
      </c>
      <c r="K76" s="2" t="s">
        <v>77</v>
      </c>
      <c r="L76" s="2">
        <v>6</v>
      </c>
      <c r="M76" s="2" t="str">
        <f>VLOOKUP(Orders[[#This Row],[ItemID]],Menu[#All],2,FALSE)</f>
        <v>Chicken McNuggets</v>
      </c>
      <c r="N76" s="2" t="str">
        <f>VLOOKUP(Orders[[#This Row],[ItemID]],Menu[#All],3,FALSE)</f>
        <v>Chicken</v>
      </c>
      <c r="O76" s="2">
        <f>VLOOKUP(Orders[[#This Row],[ItemID]],Menu[#All],4,FALSE)</f>
        <v>8</v>
      </c>
      <c r="P76" s="2">
        <f>MATCH(M76,Orders[[#All],[ItemName]],0)</f>
        <v>6</v>
      </c>
    </row>
    <row r="77" spans="1:16" x14ac:dyDescent="0.25">
      <c r="A77" s="2">
        <v>2076</v>
      </c>
      <c r="B77" s="3">
        <v>45714</v>
      </c>
      <c r="C77" s="2">
        <v>22</v>
      </c>
      <c r="D77" s="2" t="s">
        <v>9</v>
      </c>
      <c r="E77" s="2">
        <v>3</v>
      </c>
      <c r="F77" s="2">
        <v>12</v>
      </c>
      <c r="G77" s="2" t="s">
        <v>82</v>
      </c>
      <c r="H77" s="2">
        <v>100</v>
      </c>
      <c r="I77" s="2" t="s">
        <v>83</v>
      </c>
      <c r="J77" s="2">
        <v>2</v>
      </c>
      <c r="K77" s="2" t="s">
        <v>84</v>
      </c>
      <c r="L77" s="2">
        <v>2</v>
      </c>
      <c r="M77" s="2" t="str">
        <f>VLOOKUP(Orders[[#This Row],[ItemID]],Menu[#All],2,FALSE)</f>
        <v>Hash Browns</v>
      </c>
      <c r="N77" s="2" t="str">
        <f>VLOOKUP(Orders[[#This Row],[ItemID]],Menu[#All],3,FALSE)</f>
        <v>Breakfast</v>
      </c>
      <c r="O77" s="2">
        <f>VLOOKUP(Orders[[#This Row],[ItemID]],Menu[#All],4,FALSE)</f>
        <v>4</v>
      </c>
      <c r="P77" s="2">
        <f>MATCH(M77,Orders[[#All],[ItemName]],0)</f>
        <v>77</v>
      </c>
    </row>
    <row r="78" spans="1:16" x14ac:dyDescent="0.25">
      <c r="A78" s="2">
        <v>2077</v>
      </c>
      <c r="B78" s="3">
        <v>45687</v>
      </c>
      <c r="C78" s="2">
        <v>13</v>
      </c>
      <c r="D78" s="2" t="s">
        <v>35</v>
      </c>
      <c r="E78" s="2">
        <v>2</v>
      </c>
      <c r="F78" s="2">
        <v>20</v>
      </c>
      <c r="G78" s="2" t="s">
        <v>79</v>
      </c>
      <c r="H78" s="2">
        <v>81</v>
      </c>
      <c r="I78" s="2" t="s">
        <v>80</v>
      </c>
      <c r="J78" s="2">
        <v>1</v>
      </c>
      <c r="K78" s="2" t="s">
        <v>81</v>
      </c>
      <c r="L78" s="2">
        <v>3</v>
      </c>
      <c r="M78" s="2" t="str">
        <f>VLOOKUP(Orders[[#This Row],[ItemID]],Menu[#All],2,FALSE)</f>
        <v>Alfredo Pasta</v>
      </c>
      <c r="N78" s="2" t="str">
        <f>VLOOKUP(Orders[[#This Row],[ItemID]],Menu[#All],3,FALSE)</f>
        <v>Pasta</v>
      </c>
      <c r="O78" s="2">
        <f>VLOOKUP(Orders[[#This Row],[ItemID]],Menu[#All],4,FALSE)</f>
        <v>10</v>
      </c>
      <c r="P78" s="2">
        <f>MATCH(M78,Orders[[#All],[ItemName]],0)</f>
        <v>27</v>
      </c>
    </row>
    <row r="79" spans="1:16" x14ac:dyDescent="0.25">
      <c r="A79" s="2">
        <v>2078</v>
      </c>
      <c r="B79" s="3">
        <v>45732</v>
      </c>
      <c r="C79" s="2">
        <v>15</v>
      </c>
      <c r="D79" s="2" t="s">
        <v>18</v>
      </c>
      <c r="E79" s="2">
        <v>4</v>
      </c>
      <c r="F79" s="2">
        <v>28</v>
      </c>
      <c r="G79" s="2" t="s">
        <v>79</v>
      </c>
      <c r="H79" s="2">
        <v>34</v>
      </c>
      <c r="I79" s="2" t="s">
        <v>76</v>
      </c>
      <c r="J79" s="2">
        <v>3</v>
      </c>
      <c r="K79" s="2" t="s">
        <v>77</v>
      </c>
      <c r="L79" s="2">
        <v>6</v>
      </c>
      <c r="M79" s="2" t="str">
        <f>VLOOKUP(Orders[[#This Row],[ItemID]],Menu[#All],2,FALSE)</f>
        <v>McChicken</v>
      </c>
      <c r="N79" s="2" t="str">
        <f>VLOOKUP(Orders[[#This Row],[ItemID]],Menu[#All],3,FALSE)</f>
        <v>Chicken</v>
      </c>
      <c r="O79" s="2">
        <f>VLOOKUP(Orders[[#This Row],[ItemID]],Menu[#All],4,FALSE)</f>
        <v>7</v>
      </c>
      <c r="P79" s="2">
        <f>MATCH(M79,Orders[[#All],[ItemName]],0)</f>
        <v>79</v>
      </c>
    </row>
    <row r="80" spans="1:16" x14ac:dyDescent="0.25">
      <c r="A80" s="2">
        <v>2079</v>
      </c>
      <c r="B80" s="3">
        <v>45742</v>
      </c>
      <c r="C80" s="2">
        <v>15</v>
      </c>
      <c r="D80" s="2" t="s">
        <v>40</v>
      </c>
      <c r="E80" s="2">
        <v>4</v>
      </c>
      <c r="F80" s="2">
        <v>20</v>
      </c>
      <c r="G80" s="2" t="s">
        <v>79</v>
      </c>
      <c r="H80" s="2">
        <v>77</v>
      </c>
      <c r="I80" s="2" t="s">
        <v>76</v>
      </c>
      <c r="J80" s="2">
        <v>3</v>
      </c>
      <c r="K80" s="2" t="s">
        <v>84</v>
      </c>
      <c r="L80" s="2">
        <v>2</v>
      </c>
      <c r="M80" s="2" t="str">
        <f>VLOOKUP(Orders[[#This Row],[ItemID]],Menu[#All],2,FALSE)</f>
        <v>Caesar Salad</v>
      </c>
      <c r="N80" s="2" t="str">
        <f>VLOOKUP(Orders[[#This Row],[ItemID]],Menu[#All],3,FALSE)</f>
        <v>Salad</v>
      </c>
      <c r="O80" s="2">
        <f>VLOOKUP(Orders[[#This Row],[ItemID]],Menu[#All],4,FALSE)</f>
        <v>5</v>
      </c>
      <c r="P80" s="2">
        <f>MATCH(M80,Orders[[#All],[ItemName]],0)</f>
        <v>23</v>
      </c>
    </row>
    <row r="81" spans="1:16" x14ac:dyDescent="0.25">
      <c r="A81" s="2">
        <v>2080</v>
      </c>
      <c r="B81" s="3">
        <v>45661</v>
      </c>
      <c r="C81" s="2">
        <v>12</v>
      </c>
      <c r="D81" s="2" t="s">
        <v>45</v>
      </c>
      <c r="E81" s="2">
        <v>5</v>
      </c>
      <c r="F81" s="2">
        <v>37.5</v>
      </c>
      <c r="G81" s="2" t="s">
        <v>79</v>
      </c>
      <c r="H81" s="2">
        <v>51</v>
      </c>
      <c r="I81" s="2" t="s">
        <v>80</v>
      </c>
      <c r="J81" s="2">
        <v>1</v>
      </c>
      <c r="K81" s="2" t="s">
        <v>85</v>
      </c>
      <c r="L81" s="2">
        <v>5</v>
      </c>
      <c r="M81" s="2" t="str">
        <f>VLOOKUP(Orders[[#This Row],[ItemID]],Menu[#All],2,FALSE)</f>
        <v>Fish Sandwich</v>
      </c>
      <c r="N81" s="2" t="str">
        <f>VLOOKUP(Orders[[#This Row],[ItemID]],Menu[#All],3,FALSE)</f>
        <v>Sandwich</v>
      </c>
      <c r="O81" s="2">
        <f>VLOOKUP(Orders[[#This Row],[ItemID]],Menu[#All],4,FALSE)</f>
        <v>7.5</v>
      </c>
      <c r="P81" s="2">
        <f>MATCH(M81,Orders[[#All],[ItemName]],0)</f>
        <v>20</v>
      </c>
    </row>
    <row r="82" spans="1:16" x14ac:dyDescent="0.25">
      <c r="A82" s="2">
        <v>2081</v>
      </c>
      <c r="B82" s="3">
        <v>45715</v>
      </c>
      <c r="C82" s="2">
        <v>19</v>
      </c>
      <c r="D82" s="2" t="s">
        <v>59</v>
      </c>
      <c r="E82" s="2">
        <v>5</v>
      </c>
      <c r="F82" s="2">
        <v>37.5</v>
      </c>
      <c r="G82" s="2" t="s">
        <v>75</v>
      </c>
      <c r="H82" s="2">
        <v>53</v>
      </c>
      <c r="I82" s="2" t="s">
        <v>83</v>
      </c>
      <c r="J82" s="2">
        <v>2</v>
      </c>
      <c r="K82" s="2" t="s">
        <v>81</v>
      </c>
      <c r="L82" s="2">
        <v>3</v>
      </c>
      <c r="M82" s="2" t="str">
        <f>VLOOKUP(Orders[[#This Row],[ItemID]],Menu[#All],2,FALSE)</f>
        <v>Chicken Wrap</v>
      </c>
      <c r="N82" s="2" t="str">
        <f>VLOOKUP(Orders[[#This Row],[ItemID]],Menu[#All],3,FALSE)</f>
        <v>Wraps</v>
      </c>
      <c r="O82" s="2">
        <f>VLOOKUP(Orders[[#This Row],[ItemID]],Menu[#All],4,FALSE)</f>
        <v>7.5</v>
      </c>
      <c r="P82" s="2">
        <f>MATCH(M82,Orders[[#All],[ItemName]],0)</f>
        <v>8</v>
      </c>
    </row>
    <row r="83" spans="1:16" x14ac:dyDescent="0.25">
      <c r="A83" s="2">
        <v>2082</v>
      </c>
      <c r="B83" s="3">
        <v>45728</v>
      </c>
      <c r="C83" s="2">
        <v>19</v>
      </c>
      <c r="D83" s="2" t="s">
        <v>59</v>
      </c>
      <c r="E83" s="2">
        <v>2</v>
      </c>
      <c r="F83" s="2">
        <v>15</v>
      </c>
      <c r="G83" s="2" t="s">
        <v>75</v>
      </c>
      <c r="H83" s="2">
        <v>65</v>
      </c>
      <c r="I83" s="2" t="s">
        <v>76</v>
      </c>
      <c r="J83" s="2">
        <v>3</v>
      </c>
      <c r="K83" s="2" t="s">
        <v>84</v>
      </c>
      <c r="L83" s="2">
        <v>2</v>
      </c>
      <c r="M83" s="2" t="str">
        <f>VLOOKUP(Orders[[#This Row],[ItemID]],Menu[#All],2,FALSE)</f>
        <v>Chicken Wrap</v>
      </c>
      <c r="N83" s="2" t="str">
        <f>VLOOKUP(Orders[[#This Row],[ItemID]],Menu[#All],3,FALSE)</f>
        <v>Wraps</v>
      </c>
      <c r="O83" s="2">
        <f>VLOOKUP(Orders[[#This Row],[ItemID]],Menu[#All],4,FALSE)</f>
        <v>7.5</v>
      </c>
      <c r="P83" s="2">
        <f>MATCH(M83,Orders[[#All],[ItemName]],0)</f>
        <v>8</v>
      </c>
    </row>
    <row r="84" spans="1:16" x14ac:dyDescent="0.25">
      <c r="A84" s="2">
        <v>2083</v>
      </c>
      <c r="B84" s="3">
        <v>45720</v>
      </c>
      <c r="C84" s="2">
        <v>16</v>
      </c>
      <c r="D84" s="2" t="s">
        <v>30</v>
      </c>
      <c r="E84" s="2">
        <v>5</v>
      </c>
      <c r="F84" s="2">
        <v>17.5</v>
      </c>
      <c r="G84" s="2" t="s">
        <v>79</v>
      </c>
      <c r="H84" s="2">
        <v>86</v>
      </c>
      <c r="I84" s="2" t="s">
        <v>76</v>
      </c>
      <c r="J84" s="2">
        <v>3</v>
      </c>
      <c r="K84" s="2" t="s">
        <v>87</v>
      </c>
      <c r="L84" s="2">
        <v>1</v>
      </c>
      <c r="M84" s="2" t="str">
        <f>VLOOKUP(Orders[[#This Row],[ItemID]],Menu[#All],2,FALSE)</f>
        <v>Small Fries</v>
      </c>
      <c r="N84" s="2" t="str">
        <f>VLOOKUP(Orders[[#This Row],[ItemID]],Menu[#All],3,FALSE)</f>
        <v>Fries</v>
      </c>
      <c r="O84" s="2">
        <f>VLOOKUP(Orders[[#This Row],[ItemID]],Menu[#All],4,FALSE)</f>
        <v>3.5</v>
      </c>
      <c r="P84" s="2">
        <f>MATCH(M84,Orders[[#All],[ItemName]],0)</f>
        <v>10</v>
      </c>
    </row>
    <row r="85" spans="1:16" x14ac:dyDescent="0.25">
      <c r="A85" s="2">
        <v>2084</v>
      </c>
      <c r="B85" s="3">
        <v>45686</v>
      </c>
      <c r="C85" s="2">
        <v>19</v>
      </c>
      <c r="D85" s="2" t="s">
        <v>40</v>
      </c>
      <c r="E85" s="2">
        <v>5</v>
      </c>
      <c r="F85" s="2">
        <v>25</v>
      </c>
      <c r="G85" s="2" t="s">
        <v>75</v>
      </c>
      <c r="H85" s="2">
        <v>30</v>
      </c>
      <c r="I85" s="2" t="s">
        <v>80</v>
      </c>
      <c r="J85" s="2">
        <v>1</v>
      </c>
      <c r="K85" s="2" t="s">
        <v>84</v>
      </c>
      <c r="L85" s="2">
        <v>2</v>
      </c>
      <c r="M85" s="2" t="str">
        <f>VLOOKUP(Orders[[#This Row],[ItemID]],Menu[#All],2,FALSE)</f>
        <v>Caesar Salad</v>
      </c>
      <c r="N85" s="2" t="str">
        <f>VLOOKUP(Orders[[#This Row],[ItemID]],Menu[#All],3,FALSE)</f>
        <v>Salad</v>
      </c>
      <c r="O85" s="2">
        <f>VLOOKUP(Orders[[#This Row],[ItemID]],Menu[#All],4,FALSE)</f>
        <v>5</v>
      </c>
      <c r="P85" s="2">
        <f>MATCH(M85,Orders[[#All],[ItemName]],0)</f>
        <v>23</v>
      </c>
    </row>
    <row r="86" spans="1:16" x14ac:dyDescent="0.25">
      <c r="A86" s="2">
        <v>2085</v>
      </c>
      <c r="B86" s="3">
        <v>45707</v>
      </c>
      <c r="C86" s="2">
        <v>10</v>
      </c>
      <c r="D86" s="2" t="s">
        <v>21</v>
      </c>
      <c r="E86" s="2">
        <v>3</v>
      </c>
      <c r="F86" s="2">
        <v>24</v>
      </c>
      <c r="G86" s="2" t="s">
        <v>88</v>
      </c>
      <c r="H86" s="2">
        <v>60</v>
      </c>
      <c r="I86" s="2" t="s">
        <v>83</v>
      </c>
      <c r="J86" s="2">
        <v>2</v>
      </c>
      <c r="K86" s="2" t="s">
        <v>84</v>
      </c>
      <c r="L86" s="2">
        <v>2</v>
      </c>
      <c r="M86" s="2" t="str">
        <f>VLOOKUP(Orders[[#This Row],[ItemID]],Menu[#All],2,FALSE)</f>
        <v>Chicken McNuggets</v>
      </c>
      <c r="N86" s="2" t="str">
        <f>VLOOKUP(Orders[[#This Row],[ItemID]],Menu[#All],3,FALSE)</f>
        <v>Chicken</v>
      </c>
      <c r="O86" s="2">
        <f>VLOOKUP(Orders[[#This Row],[ItemID]],Menu[#All],4,FALSE)</f>
        <v>8</v>
      </c>
      <c r="P86" s="2">
        <f>MATCH(M86,Orders[[#All],[ItemName]],0)</f>
        <v>6</v>
      </c>
    </row>
    <row r="87" spans="1:16" x14ac:dyDescent="0.25">
      <c r="A87" s="2">
        <v>2086</v>
      </c>
      <c r="B87" s="3">
        <v>45732</v>
      </c>
      <c r="C87" s="2">
        <v>22</v>
      </c>
      <c r="D87" s="2" t="s">
        <v>21</v>
      </c>
      <c r="E87" s="2">
        <v>1</v>
      </c>
      <c r="F87" s="2">
        <v>8</v>
      </c>
      <c r="G87" s="2" t="s">
        <v>82</v>
      </c>
      <c r="H87" s="2">
        <v>55</v>
      </c>
      <c r="I87" s="2" t="s">
        <v>76</v>
      </c>
      <c r="J87" s="2">
        <v>3</v>
      </c>
      <c r="K87" s="2" t="s">
        <v>77</v>
      </c>
      <c r="L87" s="2">
        <v>6</v>
      </c>
      <c r="M87" s="2" t="str">
        <f>VLOOKUP(Orders[[#This Row],[ItemID]],Menu[#All],2,FALSE)</f>
        <v>Chicken McNuggets</v>
      </c>
      <c r="N87" s="2" t="str">
        <f>VLOOKUP(Orders[[#This Row],[ItemID]],Menu[#All],3,FALSE)</f>
        <v>Chicken</v>
      </c>
      <c r="O87" s="2">
        <f>VLOOKUP(Orders[[#This Row],[ItemID]],Menu[#All],4,FALSE)</f>
        <v>8</v>
      </c>
      <c r="P87" s="2">
        <f>MATCH(M87,Orders[[#All],[ItemName]],0)</f>
        <v>6</v>
      </c>
    </row>
    <row r="88" spans="1:16" x14ac:dyDescent="0.25">
      <c r="A88" s="2">
        <v>2087</v>
      </c>
      <c r="B88" s="3">
        <v>45734</v>
      </c>
      <c r="C88" s="2">
        <v>23</v>
      </c>
      <c r="D88" s="2" t="s">
        <v>50</v>
      </c>
      <c r="E88" s="2">
        <v>2</v>
      </c>
      <c r="F88" s="2">
        <v>12</v>
      </c>
      <c r="G88" s="2" t="s">
        <v>82</v>
      </c>
      <c r="H88" s="2">
        <v>44</v>
      </c>
      <c r="I88" s="2" t="s">
        <v>76</v>
      </c>
      <c r="J88" s="2">
        <v>3</v>
      </c>
      <c r="K88" s="2" t="s">
        <v>87</v>
      </c>
      <c r="L88" s="2">
        <v>1</v>
      </c>
      <c r="M88" s="2" t="str">
        <f>VLOOKUP(Orders[[#This Row],[ItemID]],Menu[#All],2,FALSE)</f>
        <v>Vanilla Shake</v>
      </c>
      <c r="N88" s="2" t="str">
        <f>VLOOKUP(Orders[[#This Row],[ItemID]],Menu[#All],3,FALSE)</f>
        <v>Shakes</v>
      </c>
      <c r="O88" s="2">
        <f>VLOOKUP(Orders[[#This Row],[ItemID]],Menu[#All],4,FALSE)</f>
        <v>6</v>
      </c>
      <c r="P88" s="2">
        <f>MATCH(M88,Orders[[#All],[ItemName]],0)</f>
        <v>13</v>
      </c>
    </row>
    <row r="89" spans="1:16" x14ac:dyDescent="0.25">
      <c r="A89" s="2">
        <v>2088</v>
      </c>
      <c r="B89" s="3">
        <v>45719</v>
      </c>
      <c r="C89" s="2">
        <v>17</v>
      </c>
      <c r="D89" s="2" t="s">
        <v>9</v>
      </c>
      <c r="E89" s="2">
        <v>5</v>
      </c>
      <c r="F89" s="2">
        <v>20</v>
      </c>
      <c r="G89" s="2" t="s">
        <v>75</v>
      </c>
      <c r="H89" s="2">
        <v>61</v>
      </c>
      <c r="I89" s="2" t="s">
        <v>76</v>
      </c>
      <c r="J89" s="2">
        <v>3</v>
      </c>
      <c r="K89" s="2" t="s">
        <v>78</v>
      </c>
      <c r="L89" s="2">
        <v>0</v>
      </c>
      <c r="M89" s="2" t="str">
        <f>VLOOKUP(Orders[[#This Row],[ItemID]],Menu[#All],2,FALSE)</f>
        <v>Hash Browns</v>
      </c>
      <c r="N89" s="2" t="str">
        <f>VLOOKUP(Orders[[#This Row],[ItemID]],Menu[#All],3,FALSE)</f>
        <v>Breakfast</v>
      </c>
      <c r="O89" s="2">
        <f>VLOOKUP(Orders[[#This Row],[ItemID]],Menu[#All],4,FALSE)</f>
        <v>4</v>
      </c>
      <c r="P89" s="2">
        <f>MATCH(M89,Orders[[#All],[ItemName]],0)</f>
        <v>77</v>
      </c>
    </row>
    <row r="90" spans="1:16" x14ac:dyDescent="0.25">
      <c r="A90" s="2">
        <v>2089</v>
      </c>
      <c r="B90" s="3">
        <v>45701</v>
      </c>
      <c r="C90" s="2">
        <v>23</v>
      </c>
      <c r="D90" s="2" t="s">
        <v>50</v>
      </c>
      <c r="E90" s="2">
        <v>2</v>
      </c>
      <c r="F90" s="2">
        <v>12</v>
      </c>
      <c r="G90" s="2" t="s">
        <v>82</v>
      </c>
      <c r="H90" s="2">
        <v>29</v>
      </c>
      <c r="I90" s="2" t="s">
        <v>83</v>
      </c>
      <c r="J90" s="2">
        <v>2</v>
      </c>
      <c r="K90" s="2" t="s">
        <v>81</v>
      </c>
      <c r="L90" s="2">
        <v>3</v>
      </c>
      <c r="M90" s="2" t="str">
        <f>VLOOKUP(Orders[[#This Row],[ItemID]],Menu[#All],2,FALSE)</f>
        <v>Vanilla Shake</v>
      </c>
      <c r="N90" s="2" t="str">
        <f>VLOOKUP(Orders[[#This Row],[ItemID]],Menu[#All],3,FALSE)</f>
        <v>Shakes</v>
      </c>
      <c r="O90" s="2">
        <f>VLOOKUP(Orders[[#This Row],[ItemID]],Menu[#All],4,FALSE)</f>
        <v>6</v>
      </c>
      <c r="P90" s="2">
        <f>MATCH(M90,Orders[[#All],[ItemName]],0)</f>
        <v>13</v>
      </c>
    </row>
    <row r="91" spans="1:16" x14ac:dyDescent="0.25">
      <c r="A91" s="2">
        <v>2090</v>
      </c>
      <c r="B91" s="3">
        <v>45671</v>
      </c>
      <c r="C91" s="2">
        <v>21</v>
      </c>
      <c r="D91" s="2" t="s">
        <v>23</v>
      </c>
      <c r="E91" s="2">
        <v>3</v>
      </c>
      <c r="F91" s="2">
        <v>22.5</v>
      </c>
      <c r="G91" s="2" t="s">
        <v>82</v>
      </c>
      <c r="H91" s="2">
        <v>11</v>
      </c>
      <c r="I91" s="2" t="s">
        <v>80</v>
      </c>
      <c r="J91" s="2">
        <v>1</v>
      </c>
      <c r="K91" s="2" t="s">
        <v>87</v>
      </c>
      <c r="L91" s="2">
        <v>1</v>
      </c>
      <c r="M91" s="2" t="str">
        <f>VLOOKUP(Orders[[#This Row],[ItemID]],Menu[#All],2,FALSE)</f>
        <v>Spicy McChicken</v>
      </c>
      <c r="N91" s="2" t="str">
        <f>VLOOKUP(Orders[[#This Row],[ItemID]],Menu[#All],3,FALSE)</f>
        <v>Chicken</v>
      </c>
      <c r="O91" s="2">
        <f>VLOOKUP(Orders[[#This Row],[ItemID]],Menu[#All],4,FALSE)</f>
        <v>7.5</v>
      </c>
      <c r="P91" s="2">
        <f>MATCH(M91,Orders[[#All],[ItemName]],0)</f>
        <v>16</v>
      </c>
    </row>
    <row r="92" spans="1:16" x14ac:dyDescent="0.25">
      <c r="A92" s="2">
        <v>2091</v>
      </c>
      <c r="B92" s="3">
        <v>45670</v>
      </c>
      <c r="C92" s="2">
        <v>15</v>
      </c>
      <c r="D92" s="2" t="s">
        <v>50</v>
      </c>
      <c r="E92" s="2">
        <v>2</v>
      </c>
      <c r="F92" s="2">
        <v>12</v>
      </c>
      <c r="G92" s="2" t="s">
        <v>79</v>
      </c>
      <c r="H92" s="2">
        <v>12</v>
      </c>
      <c r="I92" s="2" t="s">
        <v>80</v>
      </c>
      <c r="J92" s="2">
        <v>1</v>
      </c>
      <c r="K92" s="2" t="s">
        <v>78</v>
      </c>
      <c r="L92" s="2">
        <v>0</v>
      </c>
      <c r="M92" s="2" t="str">
        <f>VLOOKUP(Orders[[#This Row],[ItemID]],Menu[#All],2,FALSE)</f>
        <v>Vanilla Shake</v>
      </c>
      <c r="N92" s="2" t="str">
        <f>VLOOKUP(Orders[[#This Row],[ItemID]],Menu[#All],3,FALSE)</f>
        <v>Shakes</v>
      </c>
      <c r="O92" s="2">
        <f>VLOOKUP(Orders[[#This Row],[ItemID]],Menu[#All],4,FALSE)</f>
        <v>6</v>
      </c>
      <c r="P92" s="2">
        <f>MATCH(M92,Orders[[#All],[ItemName]],0)</f>
        <v>13</v>
      </c>
    </row>
    <row r="93" spans="1:16" x14ac:dyDescent="0.25">
      <c r="A93" s="2">
        <v>2092</v>
      </c>
      <c r="B93" s="3">
        <v>45669</v>
      </c>
      <c r="C93" s="2">
        <v>13</v>
      </c>
      <c r="D93" s="2" t="s">
        <v>30</v>
      </c>
      <c r="E93" s="2">
        <v>4</v>
      </c>
      <c r="F93" s="2">
        <v>14</v>
      </c>
      <c r="G93" s="2" t="s">
        <v>79</v>
      </c>
      <c r="H93" s="2">
        <v>70</v>
      </c>
      <c r="I93" s="2" t="s">
        <v>80</v>
      </c>
      <c r="J93" s="2">
        <v>1</v>
      </c>
      <c r="K93" s="2" t="s">
        <v>77</v>
      </c>
      <c r="L93" s="2">
        <v>6</v>
      </c>
      <c r="M93" s="2" t="str">
        <f>VLOOKUP(Orders[[#This Row],[ItemID]],Menu[#All],2,FALSE)</f>
        <v>Small Fries</v>
      </c>
      <c r="N93" s="2" t="str">
        <f>VLOOKUP(Orders[[#This Row],[ItemID]],Menu[#All],3,FALSE)</f>
        <v>Fries</v>
      </c>
      <c r="O93" s="2">
        <f>VLOOKUP(Orders[[#This Row],[ItemID]],Menu[#All],4,FALSE)</f>
        <v>3.5</v>
      </c>
      <c r="P93" s="2">
        <f>MATCH(M93,Orders[[#All],[ItemName]],0)</f>
        <v>10</v>
      </c>
    </row>
    <row r="94" spans="1:16" x14ac:dyDescent="0.25">
      <c r="A94" s="2">
        <v>2093</v>
      </c>
      <c r="B94" s="3">
        <v>45672</v>
      </c>
      <c r="C94" s="2">
        <v>16</v>
      </c>
      <c r="D94" s="2" t="s">
        <v>57</v>
      </c>
      <c r="E94" s="2">
        <v>1</v>
      </c>
      <c r="F94" s="2">
        <v>5.5</v>
      </c>
      <c r="G94" s="2" t="s">
        <v>79</v>
      </c>
      <c r="H94" s="2">
        <v>92</v>
      </c>
      <c r="I94" s="2" t="s">
        <v>80</v>
      </c>
      <c r="J94" s="2">
        <v>1</v>
      </c>
      <c r="K94" s="2" t="s">
        <v>84</v>
      </c>
      <c r="L94" s="2">
        <v>2</v>
      </c>
      <c r="M94" s="2" t="str">
        <f>VLOOKUP(Orders[[#This Row],[ItemID]],Menu[#All],2,FALSE)</f>
        <v>Mozzarella Sticks</v>
      </c>
      <c r="N94" s="2" t="str">
        <f>VLOOKUP(Orders[[#This Row],[ItemID]],Menu[#All],3,FALSE)</f>
        <v>Sides</v>
      </c>
      <c r="O94" s="2">
        <f>VLOOKUP(Orders[[#This Row],[ItemID]],Menu[#All],4,FALSE)</f>
        <v>5.5</v>
      </c>
      <c r="P94" s="2">
        <f>MATCH(M94,Orders[[#All],[ItemName]],0)</f>
        <v>47</v>
      </c>
    </row>
    <row r="95" spans="1:16" x14ac:dyDescent="0.25">
      <c r="A95" s="2">
        <v>2094</v>
      </c>
      <c r="B95" s="3">
        <v>45709</v>
      </c>
      <c r="C95" s="2">
        <v>18</v>
      </c>
      <c r="D95" s="2" t="s">
        <v>35</v>
      </c>
      <c r="E95" s="2">
        <v>5</v>
      </c>
      <c r="F95" s="2">
        <v>50</v>
      </c>
      <c r="G95" s="2" t="s">
        <v>75</v>
      </c>
      <c r="H95" s="2">
        <v>83</v>
      </c>
      <c r="I95" s="2" t="s">
        <v>83</v>
      </c>
      <c r="J95" s="2">
        <v>2</v>
      </c>
      <c r="K95" s="2" t="s">
        <v>86</v>
      </c>
      <c r="L95" s="2">
        <v>4</v>
      </c>
      <c r="M95" s="2" t="str">
        <f>VLOOKUP(Orders[[#This Row],[ItemID]],Menu[#All],2,FALSE)</f>
        <v>Alfredo Pasta</v>
      </c>
      <c r="N95" s="2" t="str">
        <f>VLOOKUP(Orders[[#This Row],[ItemID]],Menu[#All],3,FALSE)</f>
        <v>Pasta</v>
      </c>
      <c r="O95" s="2">
        <f>VLOOKUP(Orders[[#This Row],[ItemID]],Menu[#All],4,FALSE)</f>
        <v>10</v>
      </c>
      <c r="P95" s="2">
        <f>MATCH(M95,Orders[[#All],[ItemName]],0)</f>
        <v>27</v>
      </c>
    </row>
    <row r="96" spans="1:16" x14ac:dyDescent="0.25">
      <c r="A96" s="2">
        <v>2095</v>
      </c>
      <c r="B96" s="3">
        <v>45728</v>
      </c>
      <c r="C96" s="2">
        <v>11</v>
      </c>
      <c r="D96" s="2" t="s">
        <v>21</v>
      </c>
      <c r="E96" s="2">
        <v>2</v>
      </c>
      <c r="F96" s="2">
        <v>16</v>
      </c>
      <c r="G96" s="2" t="s">
        <v>88</v>
      </c>
      <c r="H96" s="2">
        <v>19</v>
      </c>
      <c r="I96" s="2" t="s">
        <v>76</v>
      </c>
      <c r="J96" s="2">
        <v>3</v>
      </c>
      <c r="K96" s="2" t="s">
        <v>84</v>
      </c>
      <c r="L96" s="2">
        <v>2</v>
      </c>
      <c r="M96" s="2" t="str">
        <f>VLOOKUP(Orders[[#This Row],[ItemID]],Menu[#All],2,FALSE)</f>
        <v>Chicken McNuggets</v>
      </c>
      <c r="N96" s="2" t="str">
        <f>VLOOKUP(Orders[[#This Row],[ItemID]],Menu[#All],3,FALSE)</f>
        <v>Chicken</v>
      </c>
      <c r="O96" s="2">
        <f>VLOOKUP(Orders[[#This Row],[ItemID]],Menu[#All],4,FALSE)</f>
        <v>8</v>
      </c>
      <c r="P96" s="2">
        <f>MATCH(M96,Orders[[#All],[ItemName]],0)</f>
        <v>6</v>
      </c>
    </row>
    <row r="97" spans="1:16" x14ac:dyDescent="0.25">
      <c r="A97" s="2">
        <v>2096</v>
      </c>
      <c r="B97" s="3">
        <v>45668</v>
      </c>
      <c r="C97" s="2">
        <v>11</v>
      </c>
      <c r="D97" s="2" t="s">
        <v>50</v>
      </c>
      <c r="E97" s="2">
        <v>3</v>
      </c>
      <c r="F97" s="2">
        <v>18</v>
      </c>
      <c r="G97" s="2" t="s">
        <v>88</v>
      </c>
      <c r="H97" s="2">
        <v>88</v>
      </c>
      <c r="I97" s="2" t="s">
        <v>80</v>
      </c>
      <c r="J97" s="2">
        <v>1</v>
      </c>
      <c r="K97" s="2" t="s">
        <v>85</v>
      </c>
      <c r="L97" s="2">
        <v>5</v>
      </c>
      <c r="M97" s="2" t="str">
        <f>VLOOKUP(Orders[[#This Row],[ItemID]],Menu[#All],2,FALSE)</f>
        <v>Vanilla Shake</v>
      </c>
      <c r="N97" s="2" t="str">
        <f>VLOOKUP(Orders[[#This Row],[ItemID]],Menu[#All],3,FALSE)</f>
        <v>Shakes</v>
      </c>
      <c r="O97" s="2">
        <f>VLOOKUP(Orders[[#This Row],[ItemID]],Menu[#All],4,FALSE)</f>
        <v>6</v>
      </c>
      <c r="P97" s="2">
        <f>MATCH(M97,Orders[[#All],[ItemName]],0)</f>
        <v>13</v>
      </c>
    </row>
    <row r="98" spans="1:16" x14ac:dyDescent="0.25">
      <c r="A98" s="2">
        <v>2097</v>
      </c>
      <c r="B98" s="3">
        <v>45675</v>
      </c>
      <c r="C98" s="2">
        <v>22</v>
      </c>
      <c r="D98" s="2" t="s">
        <v>52</v>
      </c>
      <c r="E98" s="2">
        <v>4</v>
      </c>
      <c r="F98" s="2">
        <v>24</v>
      </c>
      <c r="G98" s="2" t="s">
        <v>82</v>
      </c>
      <c r="H98" s="2">
        <v>5</v>
      </c>
      <c r="I98" s="2" t="s">
        <v>80</v>
      </c>
      <c r="J98" s="2">
        <v>1</v>
      </c>
      <c r="K98" s="2" t="s">
        <v>85</v>
      </c>
      <c r="L98" s="2">
        <v>5</v>
      </c>
      <c r="M98" s="2" t="str">
        <f>VLOOKUP(Orders[[#This Row],[ItemID]],Menu[#All],2,FALSE)</f>
        <v>Strawberry Shake</v>
      </c>
      <c r="N98" s="2" t="str">
        <f>VLOOKUP(Orders[[#This Row],[ItemID]],Menu[#All],3,FALSE)</f>
        <v>Shakes</v>
      </c>
      <c r="O98" s="2">
        <f>VLOOKUP(Orders[[#This Row],[ItemID]],Menu[#All],4,FALSE)</f>
        <v>6</v>
      </c>
      <c r="P98" s="2">
        <f>MATCH(M98,Orders[[#All],[ItemName]],0)</f>
        <v>2</v>
      </c>
    </row>
    <row r="99" spans="1:16" x14ac:dyDescent="0.25">
      <c r="A99" s="2">
        <v>2098</v>
      </c>
      <c r="B99" s="3">
        <v>45705</v>
      </c>
      <c r="C99" s="2">
        <v>15</v>
      </c>
      <c r="D99" s="2" t="s">
        <v>50</v>
      </c>
      <c r="E99" s="2">
        <v>2</v>
      </c>
      <c r="F99" s="2">
        <v>12</v>
      </c>
      <c r="G99" s="2" t="s">
        <v>79</v>
      </c>
      <c r="H99" s="2">
        <v>11</v>
      </c>
      <c r="I99" s="2" t="s">
        <v>83</v>
      </c>
      <c r="J99" s="2">
        <v>2</v>
      </c>
      <c r="K99" s="2" t="s">
        <v>78</v>
      </c>
      <c r="L99" s="2">
        <v>0</v>
      </c>
      <c r="M99" s="2" t="str">
        <f>VLOOKUP(Orders[[#This Row],[ItemID]],Menu[#All],2,FALSE)</f>
        <v>Vanilla Shake</v>
      </c>
      <c r="N99" s="2" t="str">
        <f>VLOOKUP(Orders[[#This Row],[ItemID]],Menu[#All],3,FALSE)</f>
        <v>Shakes</v>
      </c>
      <c r="O99" s="2">
        <f>VLOOKUP(Orders[[#This Row],[ItemID]],Menu[#All],4,FALSE)</f>
        <v>6</v>
      </c>
      <c r="P99" s="2">
        <f>MATCH(M99,Orders[[#All],[ItemName]],0)</f>
        <v>13</v>
      </c>
    </row>
    <row r="100" spans="1:16" x14ac:dyDescent="0.25">
      <c r="A100" s="2">
        <v>2099</v>
      </c>
      <c r="B100" s="3">
        <v>45668</v>
      </c>
      <c r="C100" s="2">
        <v>22</v>
      </c>
      <c r="D100" s="2" t="s">
        <v>18</v>
      </c>
      <c r="E100" s="2">
        <v>4</v>
      </c>
      <c r="F100" s="2">
        <v>28</v>
      </c>
      <c r="G100" s="2" t="s">
        <v>82</v>
      </c>
      <c r="H100" s="2">
        <v>70</v>
      </c>
      <c r="I100" s="2" t="s">
        <v>80</v>
      </c>
      <c r="J100" s="2">
        <v>1</v>
      </c>
      <c r="K100" s="2" t="s">
        <v>85</v>
      </c>
      <c r="L100" s="2">
        <v>5</v>
      </c>
      <c r="M100" s="2" t="str">
        <f>VLOOKUP(Orders[[#This Row],[ItemID]],Menu[#All],2,FALSE)</f>
        <v>McChicken</v>
      </c>
      <c r="N100" s="2" t="str">
        <f>VLOOKUP(Orders[[#This Row],[ItemID]],Menu[#All],3,FALSE)</f>
        <v>Chicken</v>
      </c>
      <c r="O100" s="2">
        <f>VLOOKUP(Orders[[#This Row],[ItemID]],Menu[#All],4,FALSE)</f>
        <v>7</v>
      </c>
      <c r="P100" s="2">
        <f>MATCH(M100,Orders[[#All],[ItemName]],0)</f>
        <v>79</v>
      </c>
    </row>
    <row r="101" spans="1:16" x14ac:dyDescent="0.25">
      <c r="A101" s="2">
        <v>2100</v>
      </c>
      <c r="B101" s="3">
        <v>45722</v>
      </c>
      <c r="C101" s="2">
        <v>10</v>
      </c>
      <c r="D101" s="2" t="s">
        <v>25</v>
      </c>
      <c r="E101" s="2">
        <v>3</v>
      </c>
      <c r="F101" s="2">
        <v>13.5</v>
      </c>
      <c r="G101" s="2" t="s">
        <v>88</v>
      </c>
      <c r="H101" s="2">
        <v>100</v>
      </c>
      <c r="I101" s="2" t="s">
        <v>76</v>
      </c>
      <c r="J101" s="2">
        <v>3</v>
      </c>
      <c r="K101" s="2" t="s">
        <v>81</v>
      </c>
      <c r="L101" s="2">
        <v>3</v>
      </c>
      <c r="M101" s="2" t="str">
        <f>VLOOKUP(Orders[[#This Row],[ItemID]],Menu[#All],2,FALSE)</f>
        <v>Medium Fries</v>
      </c>
      <c r="N101" s="2" t="str">
        <f>VLOOKUP(Orders[[#This Row],[ItemID]],Menu[#All],3,FALSE)</f>
        <v>Fries</v>
      </c>
      <c r="O101" s="2">
        <f>VLOOKUP(Orders[[#This Row],[ItemID]],Menu[#All],4,FALSE)</f>
        <v>4.5</v>
      </c>
      <c r="P101" s="2">
        <f>MATCH(M101,Orders[[#All],[ItemName]],0)</f>
        <v>4</v>
      </c>
    </row>
    <row r="102" spans="1:16" x14ac:dyDescent="0.25">
      <c r="A102" s="2">
        <v>2101</v>
      </c>
      <c r="B102" s="3">
        <v>45724</v>
      </c>
      <c r="C102" s="2">
        <v>16</v>
      </c>
      <c r="D102" s="2" t="s">
        <v>23</v>
      </c>
      <c r="E102" s="2">
        <v>5</v>
      </c>
      <c r="F102" s="2">
        <v>37.5</v>
      </c>
      <c r="G102" s="2" t="s">
        <v>79</v>
      </c>
      <c r="H102" s="2">
        <v>84</v>
      </c>
      <c r="I102" s="2" t="s">
        <v>76</v>
      </c>
      <c r="J102" s="2">
        <v>3</v>
      </c>
      <c r="K102" s="2" t="s">
        <v>85</v>
      </c>
      <c r="L102" s="1">
        <v>5</v>
      </c>
      <c r="M102" s="2" t="str">
        <f>VLOOKUP(Orders[[#This Row],[ItemID]],Menu[#All],2,FALSE)</f>
        <v>Spicy McChicken</v>
      </c>
      <c r="N102" s="2" t="str">
        <f>VLOOKUP(Orders[[#This Row],[ItemID]],Menu[#All],3,FALSE)</f>
        <v>Chicken</v>
      </c>
      <c r="O102" s="2">
        <f>VLOOKUP(Orders[[#This Row],[ItemID]],Menu[#All],4,FALSE)</f>
        <v>7.5</v>
      </c>
      <c r="P102" s="2">
        <f>MATCH(M102,Orders[[#All],[ItemName]],0)</f>
        <v>16</v>
      </c>
    </row>
    <row r="103" spans="1:16" x14ac:dyDescent="0.25">
      <c r="A103" s="2">
        <v>2102</v>
      </c>
      <c r="B103" s="3">
        <v>45683</v>
      </c>
      <c r="C103" s="2">
        <v>23</v>
      </c>
      <c r="D103" s="2" t="s">
        <v>28</v>
      </c>
      <c r="E103" s="2">
        <v>2</v>
      </c>
      <c r="F103" s="2">
        <v>11</v>
      </c>
      <c r="G103" s="2" t="s">
        <v>82</v>
      </c>
      <c r="H103" s="2">
        <v>68</v>
      </c>
      <c r="I103" s="2" t="s">
        <v>80</v>
      </c>
      <c r="J103" s="2">
        <v>1</v>
      </c>
      <c r="K103" s="2" t="s">
        <v>77</v>
      </c>
      <c r="L103" s="2">
        <v>6</v>
      </c>
      <c r="M103" s="2" t="str">
        <f>VLOOKUP(Orders[[#This Row],[ItemID]],Menu[#All],2,FALSE)</f>
        <v>Large Fries</v>
      </c>
      <c r="N103" s="2" t="str">
        <f>VLOOKUP(Orders[[#This Row],[ItemID]],Menu[#All],3,FALSE)</f>
        <v>Fries</v>
      </c>
      <c r="O103" s="2">
        <f>VLOOKUP(Orders[[#This Row],[ItemID]],Menu[#All],4,FALSE)</f>
        <v>5.5</v>
      </c>
      <c r="P103" s="2">
        <f>MATCH(M103,Orders[[#All],[ItemName]],0)</f>
        <v>7</v>
      </c>
    </row>
    <row r="104" spans="1:16" x14ac:dyDescent="0.25">
      <c r="A104" s="2">
        <v>2103</v>
      </c>
      <c r="B104" s="3">
        <v>45708</v>
      </c>
      <c r="C104" s="2">
        <v>12</v>
      </c>
      <c r="D104" s="2" t="s">
        <v>47</v>
      </c>
      <c r="E104" s="2">
        <v>4</v>
      </c>
      <c r="F104" s="2">
        <v>24</v>
      </c>
      <c r="G104" s="2" t="s">
        <v>79</v>
      </c>
      <c r="H104" s="2">
        <v>77</v>
      </c>
      <c r="I104" s="2" t="s">
        <v>83</v>
      </c>
      <c r="J104" s="2">
        <v>2</v>
      </c>
      <c r="K104" s="2" t="s">
        <v>81</v>
      </c>
      <c r="L104" s="2">
        <v>3</v>
      </c>
      <c r="M104" s="2" t="str">
        <f>VLOOKUP(Orders[[#This Row],[ItemID]],Menu[#All],2,FALSE)</f>
        <v>Chocolate Shake</v>
      </c>
      <c r="N104" s="2" t="str">
        <f>VLOOKUP(Orders[[#This Row],[ItemID]],Menu[#All],3,FALSE)</f>
        <v>Shakes</v>
      </c>
      <c r="O104" s="2">
        <f>VLOOKUP(Orders[[#This Row],[ItemID]],Menu[#All],4,FALSE)</f>
        <v>6</v>
      </c>
      <c r="P104" s="2">
        <f>MATCH(M104,Orders[[#All],[ItemName]],0)</f>
        <v>12</v>
      </c>
    </row>
    <row r="105" spans="1:16" x14ac:dyDescent="0.25">
      <c r="A105" s="2">
        <v>2104</v>
      </c>
      <c r="B105" s="3">
        <v>45745</v>
      </c>
      <c r="C105" s="2">
        <v>16</v>
      </c>
      <c r="D105" s="2" t="s">
        <v>35</v>
      </c>
      <c r="E105" s="2">
        <v>2</v>
      </c>
      <c r="F105" s="2">
        <v>20</v>
      </c>
      <c r="G105" s="2" t="s">
        <v>79</v>
      </c>
      <c r="H105" s="2">
        <v>25</v>
      </c>
      <c r="I105" s="2" t="s">
        <v>76</v>
      </c>
      <c r="J105" s="2">
        <v>3</v>
      </c>
      <c r="K105" s="2" t="s">
        <v>85</v>
      </c>
      <c r="L105" s="2">
        <v>5</v>
      </c>
      <c r="M105" s="2" t="str">
        <f>VLOOKUP(Orders[[#This Row],[ItemID]],Menu[#All],2,FALSE)</f>
        <v>Alfredo Pasta</v>
      </c>
      <c r="N105" s="2" t="str">
        <f>VLOOKUP(Orders[[#This Row],[ItemID]],Menu[#All],3,FALSE)</f>
        <v>Pasta</v>
      </c>
      <c r="O105" s="2">
        <f>VLOOKUP(Orders[[#This Row],[ItemID]],Menu[#All],4,FALSE)</f>
        <v>10</v>
      </c>
      <c r="P105" s="2">
        <f>MATCH(M105,Orders[[#All],[ItemName]],0)</f>
        <v>27</v>
      </c>
    </row>
    <row r="106" spans="1:16" x14ac:dyDescent="0.25">
      <c r="A106" s="2">
        <v>2105</v>
      </c>
      <c r="B106" s="3">
        <v>45674</v>
      </c>
      <c r="C106" s="2">
        <v>21</v>
      </c>
      <c r="D106" s="2" t="s">
        <v>23</v>
      </c>
      <c r="E106" s="2">
        <v>3</v>
      </c>
      <c r="F106" s="2">
        <v>22.5</v>
      </c>
      <c r="G106" s="2" t="s">
        <v>82</v>
      </c>
      <c r="H106" s="2">
        <v>59</v>
      </c>
      <c r="I106" s="2" t="s">
        <v>80</v>
      </c>
      <c r="J106" s="2">
        <v>1</v>
      </c>
      <c r="K106" s="2" t="s">
        <v>86</v>
      </c>
      <c r="L106" s="2">
        <v>4</v>
      </c>
      <c r="M106" s="2" t="str">
        <f>VLOOKUP(Orders[[#This Row],[ItemID]],Menu[#All],2,FALSE)</f>
        <v>Spicy McChicken</v>
      </c>
      <c r="N106" s="2" t="str">
        <f>VLOOKUP(Orders[[#This Row],[ItemID]],Menu[#All],3,FALSE)</f>
        <v>Chicken</v>
      </c>
      <c r="O106" s="2">
        <f>VLOOKUP(Orders[[#This Row],[ItemID]],Menu[#All],4,FALSE)</f>
        <v>7.5</v>
      </c>
      <c r="P106" s="2">
        <f>MATCH(M106,Orders[[#All],[ItemName]],0)</f>
        <v>16</v>
      </c>
    </row>
    <row r="107" spans="1:16" x14ac:dyDescent="0.25">
      <c r="A107" s="2">
        <v>2106</v>
      </c>
      <c r="B107" s="3">
        <v>45714</v>
      </c>
      <c r="C107" s="2">
        <v>15</v>
      </c>
      <c r="D107" s="2" t="s">
        <v>54</v>
      </c>
      <c r="E107" s="2">
        <v>1</v>
      </c>
      <c r="F107" s="2">
        <v>4.5</v>
      </c>
      <c r="G107" s="2" t="s">
        <v>79</v>
      </c>
      <c r="H107" s="2">
        <v>48</v>
      </c>
      <c r="I107" s="2" t="s">
        <v>83</v>
      </c>
      <c r="J107" s="2">
        <v>2</v>
      </c>
      <c r="K107" s="2" t="s">
        <v>84</v>
      </c>
      <c r="L107" s="2">
        <v>2</v>
      </c>
      <c r="M107" s="2" t="str">
        <f>VLOOKUP(Orders[[#This Row],[ItemID]],Menu[#All],2,FALSE)</f>
        <v>Apple Pie</v>
      </c>
      <c r="N107" s="2" t="str">
        <f>VLOOKUP(Orders[[#This Row],[ItemID]],Menu[#All],3,FALSE)</f>
        <v>Sides</v>
      </c>
      <c r="O107" s="2">
        <f>VLOOKUP(Orders[[#This Row],[ItemID]],Menu[#All],4,FALSE)</f>
        <v>4.5</v>
      </c>
      <c r="P107" s="2">
        <f>MATCH(M107,Orders[[#All],[ItemName]],0)</f>
        <v>17</v>
      </c>
    </row>
    <row r="108" spans="1:16" x14ac:dyDescent="0.25">
      <c r="A108" s="2">
        <v>2107</v>
      </c>
      <c r="B108" s="3">
        <v>45692</v>
      </c>
      <c r="C108" s="2">
        <v>23</v>
      </c>
      <c r="D108" s="2" t="s">
        <v>18</v>
      </c>
      <c r="E108" s="2">
        <v>2</v>
      </c>
      <c r="F108" s="2">
        <v>14</v>
      </c>
      <c r="G108" s="2" t="s">
        <v>82</v>
      </c>
      <c r="H108" s="2">
        <v>50</v>
      </c>
      <c r="I108" s="2" t="s">
        <v>83</v>
      </c>
      <c r="J108" s="2">
        <v>2</v>
      </c>
      <c r="K108" s="2" t="s">
        <v>87</v>
      </c>
      <c r="L108" s="2">
        <v>1</v>
      </c>
      <c r="M108" s="2" t="str">
        <f>VLOOKUP(Orders[[#This Row],[ItemID]],Menu[#All],2,FALSE)</f>
        <v>McChicken</v>
      </c>
      <c r="N108" s="2" t="str">
        <f>VLOOKUP(Orders[[#This Row],[ItemID]],Menu[#All],3,FALSE)</f>
        <v>Chicken</v>
      </c>
      <c r="O108" s="2">
        <f>VLOOKUP(Orders[[#This Row],[ItemID]],Menu[#All],4,FALSE)</f>
        <v>7</v>
      </c>
      <c r="P108" s="2">
        <f>MATCH(M108,Orders[[#All],[ItemName]],0)</f>
        <v>79</v>
      </c>
    </row>
    <row r="109" spans="1:16" x14ac:dyDescent="0.25">
      <c r="A109" s="2">
        <v>2108</v>
      </c>
      <c r="B109" s="3">
        <v>45681</v>
      </c>
      <c r="C109" s="2">
        <v>20</v>
      </c>
      <c r="D109" s="2" t="s">
        <v>57</v>
      </c>
      <c r="E109" s="2">
        <v>1</v>
      </c>
      <c r="F109" s="2">
        <v>5.5</v>
      </c>
      <c r="G109" s="2" t="s">
        <v>75</v>
      </c>
      <c r="H109" s="2">
        <v>19</v>
      </c>
      <c r="I109" s="2" t="s">
        <v>80</v>
      </c>
      <c r="J109" s="2">
        <v>1</v>
      </c>
      <c r="K109" s="2" t="s">
        <v>86</v>
      </c>
      <c r="L109" s="2">
        <v>4</v>
      </c>
      <c r="M109" s="2" t="str">
        <f>VLOOKUP(Orders[[#This Row],[ItemID]],Menu[#All],2,FALSE)</f>
        <v>Mozzarella Sticks</v>
      </c>
      <c r="N109" s="2" t="str">
        <f>VLOOKUP(Orders[[#This Row],[ItemID]],Menu[#All],3,FALSE)</f>
        <v>Sides</v>
      </c>
      <c r="O109" s="2">
        <f>VLOOKUP(Orders[[#This Row],[ItemID]],Menu[#All],4,FALSE)</f>
        <v>5.5</v>
      </c>
      <c r="P109" s="2">
        <f>MATCH(M109,Orders[[#All],[ItemName]],0)</f>
        <v>47</v>
      </c>
    </row>
    <row r="110" spans="1:16" x14ac:dyDescent="0.25">
      <c r="A110" s="2">
        <v>2109</v>
      </c>
      <c r="B110" s="3">
        <v>45707</v>
      </c>
      <c r="C110" s="2">
        <v>16</v>
      </c>
      <c r="D110" s="2" t="s">
        <v>40</v>
      </c>
      <c r="E110" s="2">
        <v>5</v>
      </c>
      <c r="F110" s="2">
        <v>25</v>
      </c>
      <c r="G110" s="2" t="s">
        <v>79</v>
      </c>
      <c r="H110" s="2">
        <v>18</v>
      </c>
      <c r="I110" s="2" t="s">
        <v>83</v>
      </c>
      <c r="J110" s="2">
        <v>2</v>
      </c>
      <c r="K110" s="2" t="s">
        <v>84</v>
      </c>
      <c r="L110" s="2">
        <v>2</v>
      </c>
      <c r="M110" s="2" t="str">
        <f>VLOOKUP(Orders[[#This Row],[ItemID]],Menu[#All],2,FALSE)</f>
        <v>Caesar Salad</v>
      </c>
      <c r="N110" s="2" t="str">
        <f>VLOOKUP(Orders[[#This Row],[ItemID]],Menu[#All],3,FALSE)</f>
        <v>Salad</v>
      </c>
      <c r="O110" s="2">
        <f>VLOOKUP(Orders[[#This Row],[ItemID]],Menu[#All],4,FALSE)</f>
        <v>5</v>
      </c>
      <c r="P110" s="2">
        <f>MATCH(M110,Orders[[#All],[ItemName]],0)</f>
        <v>23</v>
      </c>
    </row>
    <row r="111" spans="1:16" x14ac:dyDescent="0.25">
      <c r="A111" s="2">
        <v>2110</v>
      </c>
      <c r="B111" s="3">
        <v>45683</v>
      </c>
      <c r="C111" s="2">
        <v>23</v>
      </c>
      <c r="D111" s="2" t="s">
        <v>52</v>
      </c>
      <c r="E111" s="2">
        <v>5</v>
      </c>
      <c r="F111" s="2">
        <v>30</v>
      </c>
      <c r="G111" s="2" t="s">
        <v>82</v>
      </c>
      <c r="H111" s="2">
        <v>13</v>
      </c>
      <c r="I111" s="2" t="s">
        <v>80</v>
      </c>
      <c r="J111" s="2">
        <v>1</v>
      </c>
      <c r="K111" s="2" t="s">
        <v>77</v>
      </c>
      <c r="L111" s="2">
        <v>6</v>
      </c>
      <c r="M111" s="2" t="str">
        <f>VLOOKUP(Orders[[#This Row],[ItemID]],Menu[#All],2,FALSE)</f>
        <v>Strawberry Shake</v>
      </c>
      <c r="N111" s="2" t="str">
        <f>VLOOKUP(Orders[[#This Row],[ItemID]],Menu[#All],3,FALSE)</f>
        <v>Shakes</v>
      </c>
      <c r="O111" s="2">
        <f>VLOOKUP(Orders[[#This Row],[ItemID]],Menu[#All],4,FALSE)</f>
        <v>6</v>
      </c>
      <c r="P111" s="2">
        <f>MATCH(M111,Orders[[#All],[ItemName]],0)</f>
        <v>2</v>
      </c>
    </row>
    <row r="112" spans="1:16" x14ac:dyDescent="0.25">
      <c r="A112" s="2">
        <v>2111</v>
      </c>
      <c r="B112" s="3">
        <v>45698</v>
      </c>
      <c r="C112" s="2">
        <v>22</v>
      </c>
      <c r="D112" s="2" t="s">
        <v>42</v>
      </c>
      <c r="E112" s="2">
        <v>4</v>
      </c>
      <c r="F112" s="2">
        <v>34</v>
      </c>
      <c r="G112" s="2" t="s">
        <v>82</v>
      </c>
      <c r="H112" s="2">
        <v>62</v>
      </c>
      <c r="I112" s="2" t="s">
        <v>83</v>
      </c>
      <c r="J112" s="2">
        <v>2</v>
      </c>
      <c r="K112" s="2" t="s">
        <v>78</v>
      </c>
      <c r="L112" s="2">
        <v>0</v>
      </c>
      <c r="M112" s="2" t="str">
        <f>VLOOKUP(Orders[[#This Row],[ItemID]],Menu[#All],2,FALSE)</f>
        <v>McRib Sandwich</v>
      </c>
      <c r="N112" s="2" t="str">
        <f>VLOOKUP(Orders[[#This Row],[ItemID]],Menu[#All],3,FALSE)</f>
        <v>Sandwich</v>
      </c>
      <c r="O112" s="2">
        <f>VLOOKUP(Orders[[#This Row],[ItemID]],Menu[#All],4,FALSE)</f>
        <v>8.5</v>
      </c>
      <c r="P112" s="2">
        <f>MATCH(M112,Orders[[#All],[ItemName]],0)</f>
        <v>112</v>
      </c>
    </row>
    <row r="113" spans="1:16" x14ac:dyDescent="0.25">
      <c r="A113" s="2">
        <v>2112</v>
      </c>
      <c r="B113" s="3">
        <v>45736</v>
      </c>
      <c r="C113" s="2">
        <v>20</v>
      </c>
      <c r="D113" s="2" t="s">
        <v>59</v>
      </c>
      <c r="E113" s="2">
        <v>3</v>
      </c>
      <c r="F113" s="2">
        <v>22.5</v>
      </c>
      <c r="G113" s="2" t="s">
        <v>75</v>
      </c>
      <c r="H113" s="2">
        <v>63</v>
      </c>
      <c r="I113" s="2" t="s">
        <v>76</v>
      </c>
      <c r="J113" s="2">
        <v>3</v>
      </c>
      <c r="K113" s="2" t="s">
        <v>81</v>
      </c>
      <c r="L113" s="2">
        <v>3</v>
      </c>
      <c r="M113" s="2" t="str">
        <f>VLOOKUP(Orders[[#This Row],[ItemID]],Menu[#All],2,FALSE)</f>
        <v>Chicken Wrap</v>
      </c>
      <c r="N113" s="2" t="str">
        <f>VLOOKUP(Orders[[#This Row],[ItemID]],Menu[#All],3,FALSE)</f>
        <v>Wraps</v>
      </c>
      <c r="O113" s="2">
        <f>VLOOKUP(Orders[[#This Row],[ItemID]],Menu[#All],4,FALSE)</f>
        <v>7.5</v>
      </c>
      <c r="P113" s="2">
        <f>MATCH(M113,Orders[[#All],[ItemName]],0)</f>
        <v>8</v>
      </c>
    </row>
    <row r="114" spans="1:16" x14ac:dyDescent="0.25">
      <c r="A114" s="2">
        <v>2113</v>
      </c>
      <c r="B114" s="3">
        <v>45667</v>
      </c>
      <c r="C114" s="2">
        <v>17</v>
      </c>
      <c r="D114" s="2" t="s">
        <v>52</v>
      </c>
      <c r="E114" s="2">
        <v>3</v>
      </c>
      <c r="F114" s="2">
        <v>18</v>
      </c>
      <c r="G114" s="2" t="s">
        <v>75</v>
      </c>
      <c r="H114" s="2">
        <v>47</v>
      </c>
      <c r="I114" s="2" t="s">
        <v>80</v>
      </c>
      <c r="J114" s="2">
        <v>1</v>
      </c>
      <c r="K114" s="2" t="s">
        <v>86</v>
      </c>
      <c r="L114" s="2">
        <v>4</v>
      </c>
      <c r="M114" s="2" t="str">
        <f>VLOOKUP(Orders[[#This Row],[ItemID]],Menu[#All],2,FALSE)</f>
        <v>Strawberry Shake</v>
      </c>
      <c r="N114" s="2" t="str">
        <f>VLOOKUP(Orders[[#This Row],[ItemID]],Menu[#All],3,FALSE)</f>
        <v>Shakes</v>
      </c>
      <c r="O114" s="2">
        <f>VLOOKUP(Orders[[#This Row],[ItemID]],Menu[#All],4,FALSE)</f>
        <v>6</v>
      </c>
      <c r="P114" s="2">
        <f>MATCH(M114,Orders[[#All],[ItemName]],0)</f>
        <v>2</v>
      </c>
    </row>
    <row r="115" spans="1:16" x14ac:dyDescent="0.25">
      <c r="A115" s="2">
        <v>2114</v>
      </c>
      <c r="B115" s="3">
        <v>45726</v>
      </c>
      <c r="C115" s="2">
        <v>18</v>
      </c>
      <c r="D115" s="2" t="s">
        <v>62</v>
      </c>
      <c r="E115" s="2">
        <v>3</v>
      </c>
      <c r="F115" s="2">
        <v>21</v>
      </c>
      <c r="G115" s="2" t="s">
        <v>75</v>
      </c>
      <c r="H115" s="2">
        <v>36</v>
      </c>
      <c r="I115" s="2" t="s">
        <v>76</v>
      </c>
      <c r="J115" s="2">
        <v>3</v>
      </c>
      <c r="K115" s="2" t="s">
        <v>78</v>
      </c>
      <c r="L115" s="2">
        <v>0</v>
      </c>
      <c r="M115" s="2" t="str">
        <f>VLOOKUP(Orders[[#This Row],[ItemID]],Menu[#All],2,FALSE)</f>
        <v>Veggie Wrap</v>
      </c>
      <c r="N115" s="2" t="str">
        <f>VLOOKUP(Orders[[#This Row],[ItemID]],Menu[#All],3,FALSE)</f>
        <v>Wraps</v>
      </c>
      <c r="O115" s="2">
        <f>VLOOKUP(Orders[[#This Row],[ItemID]],Menu[#All],4,FALSE)</f>
        <v>7</v>
      </c>
      <c r="P115" s="2">
        <f>MATCH(M115,Orders[[#All],[ItemName]],0)</f>
        <v>39</v>
      </c>
    </row>
    <row r="116" spans="1:16" x14ac:dyDescent="0.25">
      <c r="A116" s="2">
        <v>2115</v>
      </c>
      <c r="B116" s="3">
        <v>45679</v>
      </c>
      <c r="C116" s="2">
        <v>12</v>
      </c>
      <c r="D116" s="2" t="s">
        <v>18</v>
      </c>
      <c r="E116" s="2">
        <v>2</v>
      </c>
      <c r="F116" s="2">
        <v>14</v>
      </c>
      <c r="G116" s="2" t="s">
        <v>79</v>
      </c>
      <c r="H116" s="2">
        <v>93</v>
      </c>
      <c r="I116" s="2" t="s">
        <v>80</v>
      </c>
      <c r="J116" s="2">
        <v>1</v>
      </c>
      <c r="K116" s="2" t="s">
        <v>84</v>
      </c>
      <c r="L116" s="2">
        <v>2</v>
      </c>
      <c r="M116" s="2" t="str">
        <f>VLOOKUP(Orders[[#This Row],[ItemID]],Menu[#All],2,FALSE)</f>
        <v>McChicken</v>
      </c>
      <c r="N116" s="2" t="str">
        <f>VLOOKUP(Orders[[#This Row],[ItemID]],Menu[#All],3,FALSE)</f>
        <v>Chicken</v>
      </c>
      <c r="O116" s="2">
        <f>VLOOKUP(Orders[[#This Row],[ItemID]],Menu[#All],4,FALSE)</f>
        <v>7</v>
      </c>
      <c r="P116" s="2">
        <f>MATCH(M116,Orders[[#All],[ItemName]],0)</f>
        <v>79</v>
      </c>
    </row>
    <row r="117" spans="1:16" x14ac:dyDescent="0.25">
      <c r="A117" s="2">
        <v>2116</v>
      </c>
      <c r="B117" s="3">
        <v>45661</v>
      </c>
      <c r="C117" s="2">
        <v>19</v>
      </c>
      <c r="D117" s="2" t="s">
        <v>25</v>
      </c>
      <c r="E117" s="2">
        <v>3</v>
      </c>
      <c r="F117" s="2">
        <v>13.5</v>
      </c>
      <c r="G117" s="2" t="s">
        <v>75</v>
      </c>
      <c r="H117" s="2">
        <v>25</v>
      </c>
      <c r="I117" s="2" t="s">
        <v>80</v>
      </c>
      <c r="J117" s="2">
        <v>1</v>
      </c>
      <c r="K117" s="2" t="s">
        <v>85</v>
      </c>
      <c r="L117" s="2">
        <v>5</v>
      </c>
      <c r="M117" s="2" t="str">
        <f>VLOOKUP(Orders[[#This Row],[ItemID]],Menu[#All],2,FALSE)</f>
        <v>Medium Fries</v>
      </c>
      <c r="N117" s="2" t="str">
        <f>VLOOKUP(Orders[[#This Row],[ItemID]],Menu[#All],3,FALSE)</f>
        <v>Fries</v>
      </c>
      <c r="O117" s="2">
        <f>VLOOKUP(Orders[[#This Row],[ItemID]],Menu[#All],4,FALSE)</f>
        <v>4.5</v>
      </c>
      <c r="P117" s="2">
        <f>MATCH(M117,Orders[[#All],[ItemName]],0)</f>
        <v>4</v>
      </c>
    </row>
    <row r="118" spans="1:16" x14ac:dyDescent="0.25">
      <c r="A118" s="2">
        <v>2117</v>
      </c>
      <c r="B118" s="3">
        <v>45670</v>
      </c>
      <c r="C118" s="2">
        <v>13</v>
      </c>
      <c r="D118" s="2" t="s">
        <v>52</v>
      </c>
      <c r="E118" s="2">
        <v>4</v>
      </c>
      <c r="F118" s="2">
        <v>24</v>
      </c>
      <c r="G118" s="2" t="s">
        <v>79</v>
      </c>
      <c r="H118" s="2">
        <v>17</v>
      </c>
      <c r="I118" s="2" t="s">
        <v>80</v>
      </c>
      <c r="J118" s="2">
        <v>1</v>
      </c>
      <c r="K118" s="2" t="s">
        <v>78</v>
      </c>
      <c r="L118" s="2">
        <v>0</v>
      </c>
      <c r="M118" s="2" t="str">
        <f>VLOOKUP(Orders[[#This Row],[ItemID]],Menu[#All],2,FALSE)</f>
        <v>Strawberry Shake</v>
      </c>
      <c r="N118" s="2" t="str">
        <f>VLOOKUP(Orders[[#This Row],[ItemID]],Menu[#All],3,FALSE)</f>
        <v>Shakes</v>
      </c>
      <c r="O118" s="2">
        <f>VLOOKUP(Orders[[#This Row],[ItemID]],Menu[#All],4,FALSE)</f>
        <v>6</v>
      </c>
      <c r="P118" s="2">
        <f>MATCH(M118,Orders[[#All],[ItemName]],0)</f>
        <v>2</v>
      </c>
    </row>
    <row r="119" spans="1:16" x14ac:dyDescent="0.25">
      <c r="A119" s="2">
        <v>2118</v>
      </c>
      <c r="B119" s="3">
        <v>45705</v>
      </c>
      <c r="C119" s="2">
        <v>21</v>
      </c>
      <c r="D119" s="2" t="s">
        <v>9</v>
      </c>
      <c r="E119" s="2">
        <v>4</v>
      </c>
      <c r="F119" s="2">
        <v>16</v>
      </c>
      <c r="G119" s="2" t="s">
        <v>82</v>
      </c>
      <c r="H119" s="2">
        <v>16</v>
      </c>
      <c r="I119" s="2" t="s">
        <v>83</v>
      </c>
      <c r="J119" s="2">
        <v>2</v>
      </c>
      <c r="K119" s="2" t="s">
        <v>78</v>
      </c>
      <c r="L119" s="2">
        <v>0</v>
      </c>
      <c r="M119" s="2" t="str">
        <f>VLOOKUP(Orders[[#This Row],[ItemID]],Menu[#All],2,FALSE)</f>
        <v>Hash Browns</v>
      </c>
      <c r="N119" s="2" t="str">
        <f>VLOOKUP(Orders[[#This Row],[ItemID]],Menu[#All],3,FALSE)</f>
        <v>Breakfast</v>
      </c>
      <c r="O119" s="2">
        <f>VLOOKUP(Orders[[#This Row],[ItemID]],Menu[#All],4,FALSE)</f>
        <v>4</v>
      </c>
      <c r="P119" s="2">
        <f>MATCH(M119,Orders[[#All],[ItemName]],0)</f>
        <v>77</v>
      </c>
    </row>
    <row r="120" spans="1:16" x14ac:dyDescent="0.25">
      <c r="A120" s="2">
        <v>2119</v>
      </c>
      <c r="B120" s="3">
        <v>45724</v>
      </c>
      <c r="C120" s="2">
        <v>23</v>
      </c>
      <c r="D120" s="2" t="s">
        <v>4</v>
      </c>
      <c r="E120" s="2">
        <v>2</v>
      </c>
      <c r="F120" s="2">
        <v>11</v>
      </c>
      <c r="G120" s="2" t="s">
        <v>82</v>
      </c>
      <c r="H120" s="2">
        <v>17</v>
      </c>
      <c r="I120" s="2" t="s">
        <v>76</v>
      </c>
      <c r="J120" s="2">
        <v>3</v>
      </c>
      <c r="K120" s="2" t="s">
        <v>85</v>
      </c>
      <c r="L120" s="2">
        <v>5</v>
      </c>
      <c r="M120" s="2" t="str">
        <f>VLOOKUP(Orders[[#This Row],[ItemID]],Menu[#All],2,FALSE)</f>
        <v>Egg McMuffin</v>
      </c>
      <c r="N120" s="2" t="str">
        <f>VLOOKUP(Orders[[#This Row],[ItemID]],Menu[#All],3,FALSE)</f>
        <v>Breakfast</v>
      </c>
      <c r="O120" s="2">
        <f>VLOOKUP(Orders[[#This Row],[ItemID]],Menu[#All],4,FALSE)</f>
        <v>5.5</v>
      </c>
      <c r="P120" s="2">
        <f>MATCH(M120,Orders[[#All],[ItemName]],0)</f>
        <v>3</v>
      </c>
    </row>
    <row r="121" spans="1:16" x14ac:dyDescent="0.25">
      <c r="A121" s="2">
        <v>2120</v>
      </c>
      <c r="B121" s="3">
        <v>45742</v>
      </c>
      <c r="C121" s="2">
        <v>10</v>
      </c>
      <c r="D121" s="2" t="s">
        <v>62</v>
      </c>
      <c r="E121" s="2">
        <v>1</v>
      </c>
      <c r="F121" s="2">
        <v>7</v>
      </c>
      <c r="G121" s="2" t="s">
        <v>88</v>
      </c>
      <c r="H121" s="2">
        <v>24</v>
      </c>
      <c r="I121" s="2" t="s">
        <v>76</v>
      </c>
      <c r="J121" s="2">
        <v>3</v>
      </c>
      <c r="K121" s="2" t="s">
        <v>84</v>
      </c>
      <c r="L121" s="2">
        <v>2</v>
      </c>
      <c r="M121" s="2" t="str">
        <f>VLOOKUP(Orders[[#This Row],[ItemID]],Menu[#All],2,FALSE)</f>
        <v>Veggie Wrap</v>
      </c>
      <c r="N121" s="2" t="str">
        <f>VLOOKUP(Orders[[#This Row],[ItemID]],Menu[#All],3,FALSE)</f>
        <v>Wraps</v>
      </c>
      <c r="O121" s="2">
        <f>VLOOKUP(Orders[[#This Row],[ItemID]],Menu[#All],4,FALSE)</f>
        <v>7</v>
      </c>
      <c r="P121" s="2">
        <f>MATCH(M121,Orders[[#All],[ItemName]],0)</f>
        <v>39</v>
      </c>
    </row>
    <row r="122" spans="1:16" x14ac:dyDescent="0.25">
      <c r="A122" s="2">
        <v>2121</v>
      </c>
      <c r="B122" s="3">
        <v>45712</v>
      </c>
      <c r="C122" s="2">
        <v>23</v>
      </c>
      <c r="D122" s="2" t="s">
        <v>9</v>
      </c>
      <c r="E122" s="2">
        <v>3</v>
      </c>
      <c r="F122" s="2">
        <v>12</v>
      </c>
      <c r="G122" s="2" t="s">
        <v>82</v>
      </c>
      <c r="H122" s="2">
        <v>48</v>
      </c>
      <c r="I122" s="2" t="s">
        <v>83</v>
      </c>
      <c r="J122" s="2">
        <v>2</v>
      </c>
      <c r="K122" s="2" t="s">
        <v>78</v>
      </c>
      <c r="L122" s="2">
        <v>0</v>
      </c>
      <c r="M122" s="2" t="str">
        <f>VLOOKUP(Orders[[#This Row],[ItemID]],Menu[#All],2,FALSE)</f>
        <v>Hash Browns</v>
      </c>
      <c r="N122" s="2" t="str">
        <f>VLOOKUP(Orders[[#This Row],[ItemID]],Menu[#All],3,FALSE)</f>
        <v>Breakfast</v>
      </c>
      <c r="O122" s="2">
        <f>VLOOKUP(Orders[[#This Row],[ItemID]],Menu[#All],4,FALSE)</f>
        <v>4</v>
      </c>
      <c r="P122" s="2">
        <f>MATCH(M122,Orders[[#All],[ItemName]],0)</f>
        <v>77</v>
      </c>
    </row>
    <row r="123" spans="1:16" x14ac:dyDescent="0.25">
      <c r="A123" s="2">
        <v>2122</v>
      </c>
      <c r="B123" s="3">
        <v>45702</v>
      </c>
      <c r="C123" s="2">
        <v>12</v>
      </c>
      <c r="D123" s="2" t="s">
        <v>35</v>
      </c>
      <c r="E123" s="2">
        <v>5</v>
      </c>
      <c r="F123" s="2">
        <v>50</v>
      </c>
      <c r="G123" s="2" t="s">
        <v>79</v>
      </c>
      <c r="H123" s="2">
        <v>61</v>
      </c>
      <c r="I123" s="2" t="s">
        <v>83</v>
      </c>
      <c r="J123" s="2">
        <v>2</v>
      </c>
      <c r="K123" s="2" t="s">
        <v>86</v>
      </c>
      <c r="L123" s="2">
        <v>4</v>
      </c>
      <c r="M123" s="2" t="str">
        <f>VLOOKUP(Orders[[#This Row],[ItemID]],Menu[#All],2,FALSE)</f>
        <v>Alfredo Pasta</v>
      </c>
      <c r="N123" s="2" t="str">
        <f>VLOOKUP(Orders[[#This Row],[ItemID]],Menu[#All],3,FALSE)</f>
        <v>Pasta</v>
      </c>
      <c r="O123" s="2">
        <f>VLOOKUP(Orders[[#This Row],[ItemID]],Menu[#All],4,FALSE)</f>
        <v>10</v>
      </c>
      <c r="P123" s="2">
        <f>MATCH(M123,Orders[[#All],[ItemName]],0)</f>
        <v>27</v>
      </c>
    </row>
    <row r="124" spans="1:16" x14ac:dyDescent="0.25">
      <c r="A124" s="2">
        <v>2123</v>
      </c>
      <c r="B124" s="3">
        <v>45672</v>
      </c>
      <c r="C124" s="2">
        <v>12</v>
      </c>
      <c r="D124" s="2" t="s">
        <v>37</v>
      </c>
      <c r="E124" s="2">
        <v>1</v>
      </c>
      <c r="F124" s="2">
        <v>4</v>
      </c>
      <c r="G124" s="2" t="s">
        <v>79</v>
      </c>
      <c r="H124" s="2">
        <v>54</v>
      </c>
      <c r="I124" s="2" t="s">
        <v>80</v>
      </c>
      <c r="J124" s="2">
        <v>1</v>
      </c>
      <c r="K124" s="2" t="s">
        <v>84</v>
      </c>
      <c r="L124" s="2">
        <v>2</v>
      </c>
      <c r="M124" s="2" t="str">
        <f>VLOOKUP(Orders[[#This Row],[ItemID]],Menu[#All],2,FALSE)</f>
        <v>Side Salad</v>
      </c>
      <c r="N124" s="2" t="str">
        <f>VLOOKUP(Orders[[#This Row],[ItemID]],Menu[#All],3,FALSE)</f>
        <v>Salad</v>
      </c>
      <c r="O124" s="2">
        <f>VLOOKUP(Orders[[#This Row],[ItemID]],Menu[#All],4,FALSE)</f>
        <v>4</v>
      </c>
      <c r="P124" s="2">
        <f>MATCH(M124,Orders[[#All],[ItemName]],0)</f>
        <v>124</v>
      </c>
    </row>
    <row r="125" spans="1:16" x14ac:dyDescent="0.25">
      <c r="A125" s="2">
        <v>2124</v>
      </c>
      <c r="B125" s="3">
        <v>45700</v>
      </c>
      <c r="C125" s="2">
        <v>21</v>
      </c>
      <c r="D125" s="2" t="s">
        <v>37</v>
      </c>
      <c r="E125" s="2">
        <v>5</v>
      </c>
      <c r="F125" s="2">
        <v>20</v>
      </c>
      <c r="G125" s="2" t="s">
        <v>82</v>
      </c>
      <c r="H125" s="2">
        <v>54</v>
      </c>
      <c r="I125" s="2" t="s">
        <v>83</v>
      </c>
      <c r="J125" s="2">
        <v>2</v>
      </c>
      <c r="K125" s="2" t="s">
        <v>84</v>
      </c>
      <c r="L125" s="2">
        <v>2</v>
      </c>
      <c r="M125" s="2" t="str">
        <f>VLOOKUP(Orders[[#This Row],[ItemID]],Menu[#All],2,FALSE)</f>
        <v>Side Salad</v>
      </c>
      <c r="N125" s="2" t="str">
        <f>VLOOKUP(Orders[[#This Row],[ItemID]],Menu[#All],3,FALSE)</f>
        <v>Salad</v>
      </c>
      <c r="O125" s="2">
        <f>VLOOKUP(Orders[[#This Row],[ItemID]],Menu[#All],4,FALSE)</f>
        <v>4</v>
      </c>
      <c r="P125" s="2">
        <f>MATCH(M125,Orders[[#All],[ItemName]],0)</f>
        <v>124</v>
      </c>
    </row>
    <row r="126" spans="1:16" x14ac:dyDescent="0.25">
      <c r="A126" s="2">
        <v>2125</v>
      </c>
      <c r="B126" s="3">
        <v>45738</v>
      </c>
      <c r="C126" s="2">
        <v>20</v>
      </c>
      <c r="D126" s="2" t="s">
        <v>14</v>
      </c>
      <c r="E126" s="2">
        <v>4</v>
      </c>
      <c r="F126" s="2">
        <v>36</v>
      </c>
      <c r="G126" s="2" t="s">
        <v>75</v>
      </c>
      <c r="H126" s="2">
        <v>60</v>
      </c>
      <c r="I126" s="2" t="s">
        <v>76</v>
      </c>
      <c r="J126" s="2">
        <v>3</v>
      </c>
      <c r="K126" s="2" t="s">
        <v>85</v>
      </c>
      <c r="L126" s="2">
        <v>5</v>
      </c>
      <c r="M126" s="2" t="str">
        <f>VLOOKUP(Orders[[#This Row],[ItemID]],Menu[#All],2,FALSE)</f>
        <v>Quarter Pounder with Cheese</v>
      </c>
      <c r="N126" s="2" t="str">
        <f>VLOOKUP(Orders[[#This Row],[ItemID]],Menu[#All],3,FALSE)</f>
        <v>Burger</v>
      </c>
      <c r="O126" s="2">
        <f>VLOOKUP(Orders[[#This Row],[ItemID]],Menu[#All],4,FALSE)</f>
        <v>9</v>
      </c>
      <c r="P126" s="2">
        <f>MATCH(M126,Orders[[#All],[ItemName]],0)</f>
        <v>26</v>
      </c>
    </row>
    <row r="127" spans="1:16" x14ac:dyDescent="0.25">
      <c r="A127" s="2">
        <v>2126</v>
      </c>
      <c r="B127" s="3">
        <v>45733</v>
      </c>
      <c r="C127" s="2">
        <v>23</v>
      </c>
      <c r="D127" s="2" t="s">
        <v>16</v>
      </c>
      <c r="E127" s="2">
        <v>4</v>
      </c>
      <c r="F127" s="2">
        <v>30</v>
      </c>
      <c r="G127" s="2" t="s">
        <v>82</v>
      </c>
      <c r="H127" s="2">
        <v>31</v>
      </c>
      <c r="I127" s="2" t="s">
        <v>76</v>
      </c>
      <c r="J127" s="2">
        <v>3</v>
      </c>
      <c r="K127" s="2" t="s">
        <v>78</v>
      </c>
      <c r="L127" s="2">
        <v>0</v>
      </c>
      <c r="M127" s="2" t="str">
        <f>VLOOKUP(Orders[[#This Row],[ItemID]],Menu[#All],2,FALSE)</f>
        <v>McDouble</v>
      </c>
      <c r="N127" s="2" t="str">
        <f>VLOOKUP(Orders[[#This Row],[ItemID]],Menu[#All],3,FALSE)</f>
        <v>Burger</v>
      </c>
      <c r="O127" s="2">
        <f>VLOOKUP(Orders[[#This Row],[ItemID]],Menu[#All],4,FALSE)</f>
        <v>7.5</v>
      </c>
      <c r="P127" s="2">
        <f>MATCH(M127,Orders[[#All],[ItemName]],0)</f>
        <v>25</v>
      </c>
    </row>
    <row r="128" spans="1:16" x14ac:dyDescent="0.25">
      <c r="A128" s="2">
        <v>2127</v>
      </c>
      <c r="B128" s="3">
        <v>45659</v>
      </c>
      <c r="C128" s="2">
        <v>20</v>
      </c>
      <c r="D128" s="2" t="s">
        <v>28</v>
      </c>
      <c r="E128" s="2">
        <v>1</v>
      </c>
      <c r="F128" s="2">
        <v>5.5</v>
      </c>
      <c r="G128" s="2" t="s">
        <v>75</v>
      </c>
      <c r="H128" s="2">
        <v>7</v>
      </c>
      <c r="I128" s="2" t="s">
        <v>80</v>
      </c>
      <c r="J128" s="2">
        <v>1</v>
      </c>
      <c r="K128" s="2" t="s">
        <v>81</v>
      </c>
      <c r="L128" s="2">
        <v>3</v>
      </c>
      <c r="M128" s="2" t="str">
        <f>VLOOKUP(Orders[[#This Row],[ItemID]],Menu[#All],2,FALSE)</f>
        <v>Large Fries</v>
      </c>
      <c r="N128" s="2" t="str">
        <f>VLOOKUP(Orders[[#This Row],[ItemID]],Menu[#All],3,FALSE)</f>
        <v>Fries</v>
      </c>
      <c r="O128" s="2">
        <f>VLOOKUP(Orders[[#This Row],[ItemID]],Menu[#All],4,FALSE)</f>
        <v>5.5</v>
      </c>
      <c r="P128" s="2">
        <f>MATCH(M128,Orders[[#All],[ItemName]],0)</f>
        <v>7</v>
      </c>
    </row>
    <row r="129" spans="1:16" x14ac:dyDescent="0.25">
      <c r="A129" s="2">
        <v>2128</v>
      </c>
      <c r="B129" s="3">
        <v>45717</v>
      </c>
      <c r="C129" s="2">
        <v>10</v>
      </c>
      <c r="D129" s="2" t="s">
        <v>7</v>
      </c>
      <c r="E129" s="2">
        <v>1</v>
      </c>
      <c r="F129" s="2">
        <v>6</v>
      </c>
      <c r="G129" s="2" t="s">
        <v>88</v>
      </c>
      <c r="H129" s="2">
        <v>53</v>
      </c>
      <c r="I129" s="2" t="s">
        <v>76</v>
      </c>
      <c r="J129" s="2">
        <v>3</v>
      </c>
      <c r="K129" s="2" t="s">
        <v>85</v>
      </c>
      <c r="L129" s="2">
        <v>5</v>
      </c>
      <c r="M129" s="2" t="str">
        <f>VLOOKUP(Orders[[#This Row],[ItemID]],Menu[#All],2,FALSE)</f>
        <v>Hotcakes</v>
      </c>
      <c r="N129" s="2" t="str">
        <f>VLOOKUP(Orders[[#This Row],[ItemID]],Menu[#All],3,FALSE)</f>
        <v>Breakfast</v>
      </c>
      <c r="O129" s="2">
        <f>VLOOKUP(Orders[[#This Row],[ItemID]],Menu[#All],4,FALSE)</f>
        <v>6</v>
      </c>
      <c r="P129" s="2">
        <f>MATCH(M129,Orders[[#All],[ItemName]],0)</f>
        <v>61</v>
      </c>
    </row>
    <row r="130" spans="1:16" x14ac:dyDescent="0.25">
      <c r="A130" s="2">
        <v>2129</v>
      </c>
      <c r="B130" s="3">
        <v>45663</v>
      </c>
      <c r="C130" s="2">
        <v>10</v>
      </c>
      <c r="D130" s="2" t="s">
        <v>42</v>
      </c>
      <c r="E130" s="2">
        <v>5</v>
      </c>
      <c r="F130" s="2">
        <v>42.5</v>
      </c>
      <c r="G130" s="2" t="s">
        <v>88</v>
      </c>
      <c r="H130" s="2">
        <v>58</v>
      </c>
      <c r="I130" s="2" t="s">
        <v>80</v>
      </c>
      <c r="J130" s="2">
        <v>1</v>
      </c>
      <c r="K130" s="2" t="s">
        <v>78</v>
      </c>
      <c r="L130" s="2">
        <v>0</v>
      </c>
      <c r="M130" s="2" t="str">
        <f>VLOOKUP(Orders[[#This Row],[ItemID]],Menu[#All],2,FALSE)</f>
        <v>McRib Sandwich</v>
      </c>
      <c r="N130" s="2" t="str">
        <f>VLOOKUP(Orders[[#This Row],[ItemID]],Menu[#All],3,FALSE)</f>
        <v>Sandwich</v>
      </c>
      <c r="O130" s="2">
        <f>VLOOKUP(Orders[[#This Row],[ItemID]],Menu[#All],4,FALSE)</f>
        <v>8.5</v>
      </c>
      <c r="P130" s="2">
        <f>MATCH(M130,Orders[[#All],[ItemName]],0)</f>
        <v>112</v>
      </c>
    </row>
    <row r="131" spans="1:16" x14ac:dyDescent="0.25">
      <c r="A131" s="2">
        <v>2130</v>
      </c>
      <c r="B131" s="3">
        <v>45739</v>
      </c>
      <c r="C131" s="2">
        <v>18</v>
      </c>
      <c r="D131" s="2" t="s">
        <v>28</v>
      </c>
      <c r="E131" s="2">
        <v>2</v>
      </c>
      <c r="F131" s="2">
        <v>11</v>
      </c>
      <c r="G131" s="2" t="s">
        <v>75</v>
      </c>
      <c r="H131" s="2">
        <v>99</v>
      </c>
      <c r="I131" s="2" t="s">
        <v>76</v>
      </c>
      <c r="J131" s="2">
        <v>3</v>
      </c>
      <c r="K131" s="2" t="s">
        <v>77</v>
      </c>
      <c r="L131" s="2">
        <v>6</v>
      </c>
      <c r="M131" s="2" t="str">
        <f>VLOOKUP(Orders[[#This Row],[ItemID]],Menu[#All],2,FALSE)</f>
        <v>Large Fries</v>
      </c>
      <c r="N131" s="2" t="str">
        <f>VLOOKUP(Orders[[#This Row],[ItemID]],Menu[#All],3,FALSE)</f>
        <v>Fries</v>
      </c>
      <c r="O131" s="2">
        <f>VLOOKUP(Orders[[#This Row],[ItemID]],Menu[#All],4,FALSE)</f>
        <v>5.5</v>
      </c>
      <c r="P131" s="2">
        <f>MATCH(M131,Orders[[#All],[ItemName]],0)</f>
        <v>7</v>
      </c>
    </row>
    <row r="132" spans="1:16" x14ac:dyDescent="0.25">
      <c r="A132" s="2">
        <v>2131</v>
      </c>
      <c r="B132" s="3">
        <v>45684</v>
      </c>
      <c r="C132" s="2">
        <v>11</v>
      </c>
      <c r="D132" s="2" t="s">
        <v>16</v>
      </c>
      <c r="E132" s="2">
        <v>1</v>
      </c>
      <c r="F132" s="2">
        <v>7.5</v>
      </c>
      <c r="G132" s="2" t="s">
        <v>88</v>
      </c>
      <c r="H132" s="2">
        <v>67</v>
      </c>
      <c r="I132" s="2" t="s">
        <v>80</v>
      </c>
      <c r="J132" s="2">
        <v>1</v>
      </c>
      <c r="K132" s="2" t="s">
        <v>78</v>
      </c>
      <c r="L132" s="2">
        <v>0</v>
      </c>
      <c r="M132" s="2" t="str">
        <f>VLOOKUP(Orders[[#This Row],[ItemID]],Menu[#All],2,FALSE)</f>
        <v>McDouble</v>
      </c>
      <c r="N132" s="2" t="str">
        <f>VLOOKUP(Orders[[#This Row],[ItemID]],Menu[#All],3,FALSE)</f>
        <v>Burger</v>
      </c>
      <c r="O132" s="2">
        <f>VLOOKUP(Orders[[#This Row],[ItemID]],Menu[#All],4,FALSE)</f>
        <v>7.5</v>
      </c>
      <c r="P132" s="2">
        <f>MATCH(M132,Orders[[#All],[ItemName]],0)</f>
        <v>25</v>
      </c>
    </row>
    <row r="133" spans="1:16" x14ac:dyDescent="0.25">
      <c r="A133" s="2">
        <v>2132</v>
      </c>
      <c r="B133" s="3">
        <v>45698</v>
      </c>
      <c r="C133" s="2">
        <v>13</v>
      </c>
      <c r="D133" s="2" t="s">
        <v>16</v>
      </c>
      <c r="E133" s="2">
        <v>3</v>
      </c>
      <c r="F133" s="2">
        <v>22.5</v>
      </c>
      <c r="G133" s="2" t="s">
        <v>79</v>
      </c>
      <c r="H133" s="2">
        <v>6</v>
      </c>
      <c r="I133" s="2" t="s">
        <v>83</v>
      </c>
      <c r="J133" s="2">
        <v>2</v>
      </c>
      <c r="K133" s="2" t="s">
        <v>78</v>
      </c>
      <c r="L133" s="2">
        <v>0</v>
      </c>
      <c r="M133" s="2" t="str">
        <f>VLOOKUP(Orders[[#This Row],[ItemID]],Menu[#All],2,FALSE)</f>
        <v>McDouble</v>
      </c>
      <c r="N133" s="2" t="str">
        <f>VLOOKUP(Orders[[#This Row],[ItemID]],Menu[#All],3,FALSE)</f>
        <v>Burger</v>
      </c>
      <c r="O133" s="2">
        <f>VLOOKUP(Orders[[#This Row],[ItemID]],Menu[#All],4,FALSE)</f>
        <v>7.5</v>
      </c>
      <c r="P133" s="2">
        <f>MATCH(M133,Orders[[#All],[ItemName]],0)</f>
        <v>25</v>
      </c>
    </row>
    <row r="134" spans="1:16" x14ac:dyDescent="0.25">
      <c r="A134" s="2">
        <v>2133</v>
      </c>
      <c r="B134" s="3">
        <v>45706</v>
      </c>
      <c r="C134" s="2">
        <v>16</v>
      </c>
      <c r="D134" s="2" t="s">
        <v>16</v>
      </c>
      <c r="E134" s="2">
        <v>3</v>
      </c>
      <c r="F134" s="2">
        <v>22.5</v>
      </c>
      <c r="G134" s="2" t="s">
        <v>79</v>
      </c>
      <c r="H134" s="2">
        <v>6</v>
      </c>
      <c r="I134" s="2" t="s">
        <v>83</v>
      </c>
      <c r="J134" s="2">
        <v>2</v>
      </c>
      <c r="K134" s="2" t="s">
        <v>87</v>
      </c>
      <c r="L134" s="2">
        <v>1</v>
      </c>
      <c r="M134" s="2" t="str">
        <f>VLOOKUP(Orders[[#This Row],[ItemID]],Menu[#All],2,FALSE)</f>
        <v>McDouble</v>
      </c>
      <c r="N134" s="2" t="str">
        <f>VLOOKUP(Orders[[#This Row],[ItemID]],Menu[#All],3,FALSE)</f>
        <v>Burger</v>
      </c>
      <c r="O134" s="2">
        <f>VLOOKUP(Orders[[#This Row],[ItemID]],Menu[#All],4,FALSE)</f>
        <v>7.5</v>
      </c>
      <c r="P134" s="2">
        <f>MATCH(M134,Orders[[#All],[ItemName]],0)</f>
        <v>25</v>
      </c>
    </row>
    <row r="135" spans="1:16" x14ac:dyDescent="0.25">
      <c r="A135" s="2">
        <v>2134</v>
      </c>
      <c r="B135" s="3">
        <v>45666</v>
      </c>
      <c r="C135" s="2">
        <v>15</v>
      </c>
      <c r="D135" s="2" t="s">
        <v>4</v>
      </c>
      <c r="E135" s="2">
        <v>3</v>
      </c>
      <c r="F135" s="2">
        <v>16.5</v>
      </c>
      <c r="G135" s="2" t="s">
        <v>79</v>
      </c>
      <c r="H135" s="2">
        <v>64</v>
      </c>
      <c r="I135" s="2" t="s">
        <v>80</v>
      </c>
      <c r="J135" s="2">
        <v>1</v>
      </c>
      <c r="K135" s="2" t="s">
        <v>81</v>
      </c>
      <c r="L135" s="2">
        <v>3</v>
      </c>
      <c r="M135" s="2" t="str">
        <f>VLOOKUP(Orders[[#This Row],[ItemID]],Menu[#All],2,FALSE)</f>
        <v>Egg McMuffin</v>
      </c>
      <c r="N135" s="2" t="str">
        <f>VLOOKUP(Orders[[#This Row],[ItemID]],Menu[#All],3,FALSE)</f>
        <v>Breakfast</v>
      </c>
      <c r="O135" s="2">
        <f>VLOOKUP(Orders[[#This Row],[ItemID]],Menu[#All],4,FALSE)</f>
        <v>5.5</v>
      </c>
      <c r="P135" s="2">
        <f>MATCH(M135,Orders[[#All],[ItemName]],0)</f>
        <v>3</v>
      </c>
    </row>
    <row r="136" spans="1:16" x14ac:dyDescent="0.25">
      <c r="A136" s="2">
        <v>2135</v>
      </c>
      <c r="B136" s="3">
        <v>45687</v>
      </c>
      <c r="C136" s="2">
        <v>19</v>
      </c>
      <c r="D136" s="2" t="s">
        <v>37</v>
      </c>
      <c r="E136" s="2">
        <v>2</v>
      </c>
      <c r="F136" s="2">
        <v>8</v>
      </c>
      <c r="G136" s="2" t="s">
        <v>75</v>
      </c>
      <c r="H136" s="2">
        <v>7</v>
      </c>
      <c r="I136" s="2" t="s">
        <v>80</v>
      </c>
      <c r="J136" s="2">
        <v>1</v>
      </c>
      <c r="K136" s="2" t="s">
        <v>81</v>
      </c>
      <c r="L136" s="2">
        <v>3</v>
      </c>
      <c r="M136" s="2" t="str">
        <f>VLOOKUP(Orders[[#This Row],[ItemID]],Menu[#All],2,FALSE)</f>
        <v>Side Salad</v>
      </c>
      <c r="N136" s="2" t="str">
        <f>VLOOKUP(Orders[[#This Row],[ItemID]],Menu[#All],3,FALSE)</f>
        <v>Salad</v>
      </c>
      <c r="O136" s="2">
        <f>VLOOKUP(Orders[[#This Row],[ItemID]],Menu[#All],4,FALSE)</f>
        <v>4</v>
      </c>
      <c r="P136" s="2">
        <f>MATCH(M136,Orders[[#All],[ItemName]],0)</f>
        <v>124</v>
      </c>
    </row>
    <row r="137" spans="1:16" x14ac:dyDescent="0.25">
      <c r="A137" s="2">
        <v>2136</v>
      </c>
      <c r="B137" s="3">
        <v>45732</v>
      </c>
      <c r="C137" s="2">
        <v>22</v>
      </c>
      <c r="D137" s="2" t="s">
        <v>25</v>
      </c>
      <c r="E137" s="2">
        <v>3</v>
      </c>
      <c r="F137" s="2">
        <v>13.5</v>
      </c>
      <c r="G137" s="2" t="s">
        <v>82</v>
      </c>
      <c r="H137" s="2">
        <v>88</v>
      </c>
      <c r="I137" s="2" t="s">
        <v>76</v>
      </c>
      <c r="J137" s="2">
        <v>3</v>
      </c>
      <c r="K137" s="2" t="s">
        <v>77</v>
      </c>
      <c r="L137" s="2">
        <v>6</v>
      </c>
      <c r="M137" s="2" t="str">
        <f>VLOOKUP(Orders[[#This Row],[ItemID]],Menu[#All],2,FALSE)</f>
        <v>Medium Fries</v>
      </c>
      <c r="N137" s="2" t="str">
        <f>VLOOKUP(Orders[[#This Row],[ItemID]],Menu[#All],3,FALSE)</f>
        <v>Fries</v>
      </c>
      <c r="O137" s="2">
        <f>VLOOKUP(Orders[[#This Row],[ItemID]],Menu[#All],4,FALSE)</f>
        <v>4.5</v>
      </c>
      <c r="P137" s="2">
        <f>MATCH(M137,Orders[[#All],[ItemName]],0)</f>
        <v>4</v>
      </c>
    </row>
    <row r="138" spans="1:16" x14ac:dyDescent="0.25">
      <c r="A138" s="2">
        <v>2137</v>
      </c>
      <c r="B138" s="3">
        <v>45717</v>
      </c>
      <c r="C138" s="2">
        <v>14</v>
      </c>
      <c r="D138" s="2" t="s">
        <v>59</v>
      </c>
      <c r="E138" s="2">
        <v>4</v>
      </c>
      <c r="F138" s="2">
        <v>30</v>
      </c>
      <c r="G138" s="2" t="s">
        <v>79</v>
      </c>
      <c r="H138" s="2">
        <v>73</v>
      </c>
      <c r="I138" s="2" t="s">
        <v>76</v>
      </c>
      <c r="J138" s="2">
        <v>3</v>
      </c>
      <c r="K138" s="2" t="s">
        <v>85</v>
      </c>
      <c r="L138" s="2">
        <v>5</v>
      </c>
      <c r="M138" s="2" t="str">
        <f>VLOOKUP(Orders[[#This Row],[ItemID]],Menu[#All],2,FALSE)</f>
        <v>Chicken Wrap</v>
      </c>
      <c r="N138" s="2" t="str">
        <f>VLOOKUP(Orders[[#This Row],[ItemID]],Menu[#All],3,FALSE)</f>
        <v>Wraps</v>
      </c>
      <c r="O138" s="2">
        <f>VLOOKUP(Orders[[#This Row],[ItemID]],Menu[#All],4,FALSE)</f>
        <v>7.5</v>
      </c>
      <c r="P138" s="2">
        <f>MATCH(M138,Orders[[#All],[ItemName]],0)</f>
        <v>8</v>
      </c>
    </row>
    <row r="139" spans="1:16" x14ac:dyDescent="0.25">
      <c r="A139" s="2">
        <v>2138</v>
      </c>
      <c r="B139" s="3">
        <v>45745</v>
      </c>
      <c r="C139" s="2">
        <v>14</v>
      </c>
      <c r="D139" s="2" t="s">
        <v>54</v>
      </c>
      <c r="E139" s="2">
        <v>1</v>
      </c>
      <c r="F139" s="2">
        <v>4.5</v>
      </c>
      <c r="G139" s="2" t="s">
        <v>79</v>
      </c>
      <c r="H139" s="2">
        <v>22</v>
      </c>
      <c r="I139" s="2" t="s">
        <v>76</v>
      </c>
      <c r="J139" s="2">
        <v>3</v>
      </c>
      <c r="K139" s="2" t="s">
        <v>85</v>
      </c>
      <c r="L139" s="2">
        <v>5</v>
      </c>
      <c r="M139" s="2" t="str">
        <f>VLOOKUP(Orders[[#This Row],[ItemID]],Menu[#All],2,FALSE)</f>
        <v>Apple Pie</v>
      </c>
      <c r="N139" s="2" t="str">
        <f>VLOOKUP(Orders[[#This Row],[ItemID]],Menu[#All],3,FALSE)</f>
        <v>Sides</v>
      </c>
      <c r="O139" s="2">
        <f>VLOOKUP(Orders[[#This Row],[ItemID]],Menu[#All],4,FALSE)</f>
        <v>4.5</v>
      </c>
      <c r="P139" s="2">
        <f>MATCH(M139,Orders[[#All],[ItemName]],0)</f>
        <v>17</v>
      </c>
    </row>
    <row r="140" spans="1:16" x14ac:dyDescent="0.25">
      <c r="A140" s="2">
        <v>2139</v>
      </c>
      <c r="B140" s="3">
        <v>45660</v>
      </c>
      <c r="C140" s="2">
        <v>22</v>
      </c>
      <c r="D140" s="2" t="s">
        <v>14</v>
      </c>
      <c r="E140" s="2">
        <v>5</v>
      </c>
      <c r="F140" s="2">
        <v>45</v>
      </c>
      <c r="G140" s="2" t="s">
        <v>82</v>
      </c>
      <c r="H140" s="2">
        <v>76</v>
      </c>
      <c r="I140" s="2" t="s">
        <v>80</v>
      </c>
      <c r="J140" s="2">
        <v>1</v>
      </c>
      <c r="K140" s="2" t="s">
        <v>86</v>
      </c>
      <c r="L140" s="2">
        <v>4</v>
      </c>
      <c r="M140" s="2" t="str">
        <f>VLOOKUP(Orders[[#This Row],[ItemID]],Menu[#All],2,FALSE)</f>
        <v>Quarter Pounder with Cheese</v>
      </c>
      <c r="N140" s="2" t="str">
        <f>VLOOKUP(Orders[[#This Row],[ItemID]],Menu[#All],3,FALSE)</f>
        <v>Burger</v>
      </c>
      <c r="O140" s="2">
        <f>VLOOKUP(Orders[[#This Row],[ItemID]],Menu[#All],4,FALSE)</f>
        <v>9</v>
      </c>
      <c r="P140" s="2">
        <f>MATCH(M140,Orders[[#All],[ItemName]],0)</f>
        <v>26</v>
      </c>
    </row>
    <row r="141" spans="1:16" x14ac:dyDescent="0.25">
      <c r="A141" s="2">
        <v>2140</v>
      </c>
      <c r="B141" s="3">
        <v>45683</v>
      </c>
      <c r="C141" s="2">
        <v>14</v>
      </c>
      <c r="D141" s="2" t="s">
        <v>50</v>
      </c>
      <c r="E141" s="2">
        <v>5</v>
      </c>
      <c r="F141" s="2">
        <v>30</v>
      </c>
      <c r="G141" s="2" t="s">
        <v>79</v>
      </c>
      <c r="H141" s="2">
        <v>100</v>
      </c>
      <c r="I141" s="2" t="s">
        <v>80</v>
      </c>
      <c r="J141" s="2">
        <v>1</v>
      </c>
      <c r="K141" s="2" t="s">
        <v>77</v>
      </c>
      <c r="L141" s="2">
        <v>6</v>
      </c>
      <c r="M141" s="2" t="str">
        <f>VLOOKUP(Orders[[#This Row],[ItemID]],Menu[#All],2,FALSE)</f>
        <v>Vanilla Shake</v>
      </c>
      <c r="N141" s="2" t="str">
        <f>VLOOKUP(Orders[[#This Row],[ItemID]],Menu[#All],3,FALSE)</f>
        <v>Shakes</v>
      </c>
      <c r="O141" s="2">
        <f>VLOOKUP(Orders[[#This Row],[ItemID]],Menu[#All],4,FALSE)</f>
        <v>6</v>
      </c>
      <c r="P141" s="2">
        <f>MATCH(M141,Orders[[#All],[ItemName]],0)</f>
        <v>13</v>
      </c>
    </row>
    <row r="142" spans="1:16" x14ac:dyDescent="0.25">
      <c r="A142" s="2">
        <v>2141</v>
      </c>
      <c r="B142" s="3">
        <v>45722</v>
      </c>
      <c r="C142" s="2">
        <v>15</v>
      </c>
      <c r="D142" s="2" t="s">
        <v>11</v>
      </c>
      <c r="E142" s="2">
        <v>1</v>
      </c>
      <c r="F142" s="2">
        <v>8.5</v>
      </c>
      <c r="G142" s="2" t="s">
        <v>79</v>
      </c>
      <c r="H142" s="2">
        <v>31</v>
      </c>
      <c r="I142" s="2" t="s">
        <v>76</v>
      </c>
      <c r="J142" s="2">
        <v>3</v>
      </c>
      <c r="K142" s="2" t="s">
        <v>81</v>
      </c>
      <c r="L142" s="2">
        <v>3</v>
      </c>
      <c r="M142" s="2" t="str">
        <f>VLOOKUP(Orders[[#This Row],[ItemID]],Menu[#All],2,FALSE)</f>
        <v>Big Mac</v>
      </c>
      <c r="N142" s="2" t="str">
        <f>VLOOKUP(Orders[[#This Row],[ItemID]],Menu[#All],3,FALSE)</f>
        <v>Burger</v>
      </c>
      <c r="O142" s="2">
        <f>VLOOKUP(Orders[[#This Row],[ItemID]],Menu[#All],4,FALSE)</f>
        <v>8.5</v>
      </c>
      <c r="P142" s="2">
        <f>MATCH(M142,Orders[[#All],[ItemName]],0)</f>
        <v>5</v>
      </c>
    </row>
    <row r="143" spans="1:16" x14ac:dyDescent="0.25">
      <c r="A143" s="2">
        <v>2142</v>
      </c>
      <c r="B143" s="3">
        <v>45707</v>
      </c>
      <c r="C143" s="2">
        <v>17</v>
      </c>
      <c r="D143" s="2" t="s">
        <v>42</v>
      </c>
      <c r="E143" s="2">
        <v>5</v>
      </c>
      <c r="F143" s="2">
        <v>42.5</v>
      </c>
      <c r="G143" s="2" t="s">
        <v>75</v>
      </c>
      <c r="H143" s="2">
        <v>68</v>
      </c>
      <c r="I143" s="2" t="s">
        <v>83</v>
      </c>
      <c r="J143" s="2">
        <v>2</v>
      </c>
      <c r="K143" s="2" t="s">
        <v>84</v>
      </c>
      <c r="L143" s="2">
        <v>2</v>
      </c>
      <c r="M143" s="2" t="str">
        <f>VLOOKUP(Orders[[#This Row],[ItemID]],Menu[#All],2,FALSE)</f>
        <v>McRib Sandwich</v>
      </c>
      <c r="N143" s="2" t="str">
        <f>VLOOKUP(Orders[[#This Row],[ItemID]],Menu[#All],3,FALSE)</f>
        <v>Sandwich</v>
      </c>
      <c r="O143" s="2">
        <f>VLOOKUP(Orders[[#This Row],[ItemID]],Menu[#All],4,FALSE)</f>
        <v>8.5</v>
      </c>
      <c r="P143" s="2">
        <f>MATCH(M143,Orders[[#All],[ItemName]],0)</f>
        <v>112</v>
      </c>
    </row>
    <row r="144" spans="1:16" x14ac:dyDescent="0.25">
      <c r="A144" s="2">
        <v>2143</v>
      </c>
      <c r="B144" s="3">
        <v>45741</v>
      </c>
      <c r="C144" s="2">
        <v>18</v>
      </c>
      <c r="D144" s="2" t="s">
        <v>50</v>
      </c>
      <c r="E144" s="2">
        <v>3</v>
      </c>
      <c r="F144" s="2">
        <v>18</v>
      </c>
      <c r="G144" s="2" t="s">
        <v>75</v>
      </c>
      <c r="H144" s="2">
        <v>90</v>
      </c>
      <c r="I144" s="2" t="s">
        <v>76</v>
      </c>
      <c r="J144" s="2">
        <v>3</v>
      </c>
      <c r="K144" s="2" t="s">
        <v>87</v>
      </c>
      <c r="L144" s="2">
        <v>1</v>
      </c>
      <c r="M144" s="2" t="str">
        <f>VLOOKUP(Orders[[#This Row],[ItemID]],Menu[#All],2,FALSE)</f>
        <v>Vanilla Shake</v>
      </c>
      <c r="N144" s="2" t="str">
        <f>VLOOKUP(Orders[[#This Row],[ItemID]],Menu[#All],3,FALSE)</f>
        <v>Shakes</v>
      </c>
      <c r="O144" s="2">
        <f>VLOOKUP(Orders[[#This Row],[ItemID]],Menu[#All],4,FALSE)</f>
        <v>6</v>
      </c>
      <c r="P144" s="2">
        <f>MATCH(M144,Orders[[#All],[ItemName]],0)</f>
        <v>13</v>
      </c>
    </row>
    <row r="145" spans="1:16" x14ac:dyDescent="0.25">
      <c r="A145" s="2">
        <v>2144</v>
      </c>
      <c r="B145" s="3">
        <v>45719</v>
      </c>
      <c r="C145" s="2">
        <v>23</v>
      </c>
      <c r="D145" s="2" t="s">
        <v>52</v>
      </c>
      <c r="E145" s="2">
        <v>4</v>
      </c>
      <c r="F145" s="2">
        <v>24</v>
      </c>
      <c r="G145" s="2" t="s">
        <v>82</v>
      </c>
      <c r="H145" s="2">
        <v>21</v>
      </c>
      <c r="I145" s="2" t="s">
        <v>76</v>
      </c>
      <c r="J145" s="2">
        <v>3</v>
      </c>
      <c r="K145" s="2" t="s">
        <v>78</v>
      </c>
      <c r="L145" s="2">
        <v>0</v>
      </c>
      <c r="M145" s="2" t="str">
        <f>VLOOKUP(Orders[[#This Row],[ItemID]],Menu[#All],2,FALSE)</f>
        <v>Strawberry Shake</v>
      </c>
      <c r="N145" s="2" t="str">
        <f>VLOOKUP(Orders[[#This Row],[ItemID]],Menu[#All],3,FALSE)</f>
        <v>Shakes</v>
      </c>
      <c r="O145" s="2">
        <f>VLOOKUP(Orders[[#This Row],[ItemID]],Menu[#All],4,FALSE)</f>
        <v>6</v>
      </c>
      <c r="P145" s="2">
        <f>MATCH(M145,Orders[[#All],[ItemName]],0)</f>
        <v>2</v>
      </c>
    </row>
    <row r="146" spans="1:16" x14ac:dyDescent="0.25">
      <c r="A146" s="2">
        <v>2145</v>
      </c>
      <c r="B146" s="3">
        <v>45664</v>
      </c>
      <c r="C146" s="2">
        <v>12</v>
      </c>
      <c r="D146" s="2" t="s">
        <v>14</v>
      </c>
      <c r="E146" s="2">
        <v>5</v>
      </c>
      <c r="F146" s="2">
        <v>45</v>
      </c>
      <c r="G146" s="2" t="s">
        <v>79</v>
      </c>
      <c r="H146" s="2">
        <v>59</v>
      </c>
      <c r="I146" s="2" t="s">
        <v>80</v>
      </c>
      <c r="J146" s="2">
        <v>1</v>
      </c>
      <c r="K146" s="2" t="s">
        <v>87</v>
      </c>
      <c r="L146" s="2">
        <v>1</v>
      </c>
      <c r="M146" s="2" t="str">
        <f>VLOOKUP(Orders[[#This Row],[ItemID]],Menu[#All],2,FALSE)</f>
        <v>Quarter Pounder with Cheese</v>
      </c>
      <c r="N146" s="2" t="str">
        <f>VLOOKUP(Orders[[#This Row],[ItemID]],Menu[#All],3,FALSE)</f>
        <v>Burger</v>
      </c>
      <c r="O146" s="2">
        <f>VLOOKUP(Orders[[#This Row],[ItemID]],Menu[#All],4,FALSE)</f>
        <v>9</v>
      </c>
      <c r="P146" s="2">
        <f>MATCH(M146,Orders[[#All],[ItemName]],0)</f>
        <v>26</v>
      </c>
    </row>
    <row r="147" spans="1:16" x14ac:dyDescent="0.25">
      <c r="A147" s="2">
        <v>2146</v>
      </c>
      <c r="B147" s="3">
        <v>45689</v>
      </c>
      <c r="C147" s="2">
        <v>23</v>
      </c>
      <c r="D147" s="2" t="s">
        <v>32</v>
      </c>
      <c r="E147" s="2">
        <v>2</v>
      </c>
      <c r="F147" s="2">
        <v>19</v>
      </c>
      <c r="G147" s="2" t="s">
        <v>82</v>
      </c>
      <c r="H147" s="2">
        <v>67</v>
      </c>
      <c r="I147" s="2" t="s">
        <v>83</v>
      </c>
      <c r="J147" s="2">
        <v>2</v>
      </c>
      <c r="K147" s="2" t="s">
        <v>85</v>
      </c>
      <c r="L147" s="2">
        <v>5</v>
      </c>
      <c r="M147" s="2" t="str">
        <f>VLOOKUP(Orders[[#This Row],[ItemID]],Menu[#All],2,FALSE)</f>
        <v>Spaghetti Bolognese</v>
      </c>
      <c r="N147" s="2" t="str">
        <f>VLOOKUP(Orders[[#This Row],[ItemID]],Menu[#All],3,FALSE)</f>
        <v>Pasta</v>
      </c>
      <c r="O147" s="2">
        <f>VLOOKUP(Orders[[#This Row],[ItemID]],Menu[#All],4,FALSE)</f>
        <v>9.5</v>
      </c>
      <c r="P147" s="2">
        <f>MATCH(M147,Orders[[#All],[ItemName]],0)</f>
        <v>14</v>
      </c>
    </row>
    <row r="148" spans="1:16" x14ac:dyDescent="0.25">
      <c r="A148" s="2">
        <v>2147</v>
      </c>
      <c r="B148" s="3">
        <v>45706</v>
      </c>
      <c r="C148" s="2">
        <v>19</v>
      </c>
      <c r="D148" s="2" t="s">
        <v>45</v>
      </c>
      <c r="E148" s="2">
        <v>5</v>
      </c>
      <c r="F148" s="2">
        <v>37.5</v>
      </c>
      <c r="G148" s="2" t="s">
        <v>75</v>
      </c>
      <c r="H148" s="2">
        <v>57</v>
      </c>
      <c r="I148" s="2" t="s">
        <v>83</v>
      </c>
      <c r="J148" s="2">
        <v>2</v>
      </c>
      <c r="K148" s="2" t="s">
        <v>87</v>
      </c>
      <c r="L148" s="2">
        <v>1</v>
      </c>
      <c r="M148" s="2" t="str">
        <f>VLOOKUP(Orders[[#This Row],[ItemID]],Menu[#All],2,FALSE)</f>
        <v>Fish Sandwich</v>
      </c>
      <c r="N148" s="2" t="str">
        <f>VLOOKUP(Orders[[#This Row],[ItemID]],Menu[#All],3,FALSE)</f>
        <v>Sandwich</v>
      </c>
      <c r="O148" s="2">
        <f>VLOOKUP(Orders[[#This Row],[ItemID]],Menu[#All],4,FALSE)</f>
        <v>7.5</v>
      </c>
      <c r="P148" s="2">
        <f>MATCH(M148,Orders[[#All],[ItemName]],0)</f>
        <v>20</v>
      </c>
    </row>
    <row r="149" spans="1:16" x14ac:dyDescent="0.25">
      <c r="A149" s="2">
        <v>2148</v>
      </c>
      <c r="B149" s="3">
        <v>45685</v>
      </c>
      <c r="C149" s="2">
        <v>15</v>
      </c>
      <c r="D149" s="2" t="s">
        <v>59</v>
      </c>
      <c r="E149" s="2">
        <v>2</v>
      </c>
      <c r="F149" s="2">
        <v>15</v>
      </c>
      <c r="G149" s="2" t="s">
        <v>79</v>
      </c>
      <c r="H149" s="2">
        <v>62</v>
      </c>
      <c r="I149" s="2" t="s">
        <v>80</v>
      </c>
      <c r="J149" s="2">
        <v>1</v>
      </c>
      <c r="K149" s="2" t="s">
        <v>87</v>
      </c>
      <c r="L149" s="2">
        <v>1</v>
      </c>
      <c r="M149" s="2" t="str">
        <f>VLOOKUP(Orders[[#This Row],[ItemID]],Menu[#All],2,FALSE)</f>
        <v>Chicken Wrap</v>
      </c>
      <c r="N149" s="2" t="str">
        <f>VLOOKUP(Orders[[#This Row],[ItemID]],Menu[#All],3,FALSE)</f>
        <v>Wraps</v>
      </c>
      <c r="O149" s="2">
        <f>VLOOKUP(Orders[[#This Row],[ItemID]],Menu[#All],4,FALSE)</f>
        <v>7.5</v>
      </c>
      <c r="P149" s="2">
        <f>MATCH(M149,Orders[[#All],[ItemName]],0)</f>
        <v>8</v>
      </c>
    </row>
    <row r="150" spans="1:16" x14ac:dyDescent="0.25">
      <c r="A150" s="2">
        <v>2149</v>
      </c>
      <c r="B150" s="3">
        <v>45668</v>
      </c>
      <c r="C150" s="2">
        <v>20</v>
      </c>
      <c r="D150" s="2" t="s">
        <v>52</v>
      </c>
      <c r="E150" s="2">
        <v>4</v>
      </c>
      <c r="F150" s="2">
        <v>24</v>
      </c>
      <c r="G150" s="2" t="s">
        <v>75</v>
      </c>
      <c r="H150" s="2">
        <v>100</v>
      </c>
      <c r="I150" s="2" t="s">
        <v>80</v>
      </c>
      <c r="J150" s="2">
        <v>1</v>
      </c>
      <c r="K150" s="2" t="s">
        <v>85</v>
      </c>
      <c r="L150" s="2">
        <v>5</v>
      </c>
      <c r="M150" s="2" t="str">
        <f>VLOOKUP(Orders[[#This Row],[ItemID]],Menu[#All],2,FALSE)</f>
        <v>Strawberry Shake</v>
      </c>
      <c r="N150" s="2" t="str">
        <f>VLOOKUP(Orders[[#This Row],[ItemID]],Menu[#All],3,FALSE)</f>
        <v>Shakes</v>
      </c>
      <c r="O150" s="2">
        <f>VLOOKUP(Orders[[#This Row],[ItemID]],Menu[#All],4,FALSE)</f>
        <v>6</v>
      </c>
      <c r="P150" s="2">
        <f>MATCH(M150,Orders[[#All],[ItemName]],0)</f>
        <v>2</v>
      </c>
    </row>
    <row r="151" spans="1:16" x14ac:dyDescent="0.25">
      <c r="A151" s="2">
        <v>2150</v>
      </c>
      <c r="B151" s="3">
        <v>45741</v>
      </c>
      <c r="C151" s="2">
        <v>10</v>
      </c>
      <c r="D151" s="2" t="s">
        <v>54</v>
      </c>
      <c r="E151" s="2">
        <v>2</v>
      </c>
      <c r="F151" s="2">
        <v>9</v>
      </c>
      <c r="G151" s="2" t="s">
        <v>88</v>
      </c>
      <c r="H151" s="2">
        <v>87</v>
      </c>
      <c r="I151" s="2" t="s">
        <v>76</v>
      </c>
      <c r="J151" s="2">
        <v>3</v>
      </c>
      <c r="K151" s="2" t="s">
        <v>87</v>
      </c>
      <c r="L151" s="2">
        <v>1</v>
      </c>
      <c r="M151" s="2" t="str">
        <f>VLOOKUP(Orders[[#This Row],[ItemID]],Menu[#All],2,FALSE)</f>
        <v>Apple Pie</v>
      </c>
      <c r="N151" s="2" t="str">
        <f>VLOOKUP(Orders[[#This Row],[ItemID]],Menu[#All],3,FALSE)</f>
        <v>Sides</v>
      </c>
      <c r="O151" s="2">
        <f>VLOOKUP(Orders[[#This Row],[ItemID]],Menu[#All],4,FALSE)</f>
        <v>4.5</v>
      </c>
      <c r="P151" s="2">
        <f>MATCH(M151,Orders[[#All],[ItemName]],0)</f>
        <v>17</v>
      </c>
    </row>
    <row r="152" spans="1:16" x14ac:dyDescent="0.25">
      <c r="A152" s="2">
        <v>2151</v>
      </c>
      <c r="B152" s="3">
        <v>45671</v>
      </c>
      <c r="C152" s="2">
        <v>18</v>
      </c>
      <c r="D152" s="2" t="s">
        <v>40</v>
      </c>
      <c r="E152" s="2">
        <v>2</v>
      </c>
      <c r="F152" s="2">
        <v>10</v>
      </c>
      <c r="G152" s="2" t="s">
        <v>75</v>
      </c>
      <c r="H152" s="2">
        <v>38</v>
      </c>
      <c r="I152" s="2" t="s">
        <v>80</v>
      </c>
      <c r="J152" s="2">
        <v>1</v>
      </c>
      <c r="K152" s="2" t="s">
        <v>87</v>
      </c>
      <c r="L152" s="2">
        <v>1</v>
      </c>
      <c r="M152" s="2" t="str">
        <f>VLOOKUP(Orders[[#This Row],[ItemID]],Menu[#All],2,FALSE)</f>
        <v>Caesar Salad</v>
      </c>
      <c r="N152" s="2" t="str">
        <f>VLOOKUP(Orders[[#This Row],[ItemID]],Menu[#All],3,FALSE)</f>
        <v>Salad</v>
      </c>
      <c r="O152" s="2">
        <f>VLOOKUP(Orders[[#This Row],[ItemID]],Menu[#All],4,FALSE)</f>
        <v>5</v>
      </c>
      <c r="P152" s="2">
        <f>MATCH(M152,Orders[[#All],[ItemName]],0)</f>
        <v>23</v>
      </c>
    </row>
    <row r="153" spans="1:16" x14ac:dyDescent="0.25">
      <c r="A153" s="2">
        <v>2152</v>
      </c>
      <c r="B153" s="3">
        <v>45660</v>
      </c>
      <c r="C153" s="2">
        <v>23</v>
      </c>
      <c r="D153" s="2" t="s">
        <v>18</v>
      </c>
      <c r="E153" s="2">
        <v>5</v>
      </c>
      <c r="F153" s="2">
        <v>35</v>
      </c>
      <c r="G153" s="2" t="s">
        <v>82</v>
      </c>
      <c r="H153" s="2">
        <v>57</v>
      </c>
      <c r="I153" s="2" t="s">
        <v>80</v>
      </c>
      <c r="J153" s="2">
        <v>1</v>
      </c>
      <c r="K153" s="2" t="s">
        <v>86</v>
      </c>
      <c r="L153" s="2">
        <v>4</v>
      </c>
      <c r="M153" s="2" t="str">
        <f>VLOOKUP(Orders[[#This Row],[ItemID]],Menu[#All],2,FALSE)</f>
        <v>McChicken</v>
      </c>
      <c r="N153" s="2" t="str">
        <f>VLOOKUP(Orders[[#This Row],[ItemID]],Menu[#All],3,FALSE)</f>
        <v>Chicken</v>
      </c>
      <c r="O153" s="2">
        <f>VLOOKUP(Orders[[#This Row],[ItemID]],Menu[#All],4,FALSE)</f>
        <v>7</v>
      </c>
      <c r="P153" s="2">
        <f>MATCH(M153,Orders[[#All],[ItemName]],0)</f>
        <v>79</v>
      </c>
    </row>
    <row r="154" spans="1:16" x14ac:dyDescent="0.25">
      <c r="A154" s="2">
        <v>2153</v>
      </c>
      <c r="B154" s="3">
        <v>45658</v>
      </c>
      <c r="C154" s="2">
        <v>19</v>
      </c>
      <c r="D154" s="2" t="s">
        <v>54</v>
      </c>
      <c r="E154" s="2">
        <v>5</v>
      </c>
      <c r="F154" s="2">
        <v>22.5</v>
      </c>
      <c r="G154" s="2" t="s">
        <v>75</v>
      </c>
      <c r="H154" s="2">
        <v>64</v>
      </c>
      <c r="I154" s="2" t="s">
        <v>80</v>
      </c>
      <c r="J154" s="2">
        <v>1</v>
      </c>
      <c r="K154" s="2" t="s">
        <v>84</v>
      </c>
      <c r="L154" s="2">
        <v>2</v>
      </c>
      <c r="M154" s="2" t="str">
        <f>VLOOKUP(Orders[[#This Row],[ItemID]],Menu[#All],2,FALSE)</f>
        <v>Apple Pie</v>
      </c>
      <c r="N154" s="2" t="str">
        <f>VLOOKUP(Orders[[#This Row],[ItemID]],Menu[#All],3,FALSE)</f>
        <v>Sides</v>
      </c>
      <c r="O154" s="2">
        <f>VLOOKUP(Orders[[#This Row],[ItemID]],Menu[#All],4,FALSE)</f>
        <v>4.5</v>
      </c>
      <c r="P154" s="2">
        <f>MATCH(M154,Orders[[#All],[ItemName]],0)</f>
        <v>17</v>
      </c>
    </row>
    <row r="155" spans="1:16" x14ac:dyDescent="0.25">
      <c r="A155" s="2">
        <v>2154</v>
      </c>
      <c r="B155" s="3">
        <v>45672</v>
      </c>
      <c r="C155" s="2">
        <v>19</v>
      </c>
      <c r="D155" s="2" t="s">
        <v>40</v>
      </c>
      <c r="E155" s="2">
        <v>5</v>
      </c>
      <c r="F155" s="2">
        <v>25</v>
      </c>
      <c r="G155" s="2" t="s">
        <v>75</v>
      </c>
      <c r="H155" s="2">
        <v>9</v>
      </c>
      <c r="I155" s="2" t="s">
        <v>80</v>
      </c>
      <c r="J155" s="2">
        <v>1</v>
      </c>
      <c r="K155" s="2" t="s">
        <v>84</v>
      </c>
      <c r="L155" s="2">
        <v>2</v>
      </c>
      <c r="M155" s="2" t="str">
        <f>VLOOKUP(Orders[[#This Row],[ItemID]],Menu[#All],2,FALSE)</f>
        <v>Caesar Salad</v>
      </c>
      <c r="N155" s="2" t="str">
        <f>VLOOKUP(Orders[[#This Row],[ItemID]],Menu[#All],3,FALSE)</f>
        <v>Salad</v>
      </c>
      <c r="O155" s="2">
        <f>VLOOKUP(Orders[[#This Row],[ItemID]],Menu[#All],4,FALSE)</f>
        <v>5</v>
      </c>
      <c r="P155" s="2">
        <f>MATCH(M155,Orders[[#All],[ItemName]],0)</f>
        <v>23</v>
      </c>
    </row>
    <row r="156" spans="1:16" x14ac:dyDescent="0.25">
      <c r="A156" s="2">
        <v>2155</v>
      </c>
      <c r="B156" s="3">
        <v>45707</v>
      </c>
      <c r="C156" s="2">
        <v>23</v>
      </c>
      <c r="D156" s="2" t="s">
        <v>16</v>
      </c>
      <c r="E156" s="2">
        <v>4</v>
      </c>
      <c r="F156" s="2">
        <v>30</v>
      </c>
      <c r="G156" s="2" t="s">
        <v>82</v>
      </c>
      <c r="H156" s="2">
        <v>69</v>
      </c>
      <c r="I156" s="2" t="s">
        <v>83</v>
      </c>
      <c r="J156" s="2">
        <v>2</v>
      </c>
      <c r="K156" s="2" t="s">
        <v>84</v>
      </c>
      <c r="L156" s="2">
        <v>2</v>
      </c>
      <c r="M156" s="2" t="str">
        <f>VLOOKUP(Orders[[#This Row],[ItemID]],Menu[#All],2,FALSE)</f>
        <v>McDouble</v>
      </c>
      <c r="N156" s="2" t="str">
        <f>VLOOKUP(Orders[[#This Row],[ItemID]],Menu[#All],3,FALSE)</f>
        <v>Burger</v>
      </c>
      <c r="O156" s="2">
        <f>VLOOKUP(Orders[[#This Row],[ItemID]],Menu[#All],4,FALSE)</f>
        <v>7.5</v>
      </c>
      <c r="P156" s="2">
        <f>MATCH(M156,Orders[[#All],[ItemName]],0)</f>
        <v>25</v>
      </c>
    </row>
    <row r="157" spans="1:16" x14ac:dyDescent="0.25">
      <c r="A157" s="2">
        <v>2156</v>
      </c>
      <c r="B157" s="3">
        <v>45682</v>
      </c>
      <c r="C157" s="2">
        <v>15</v>
      </c>
      <c r="D157" s="2" t="s">
        <v>14</v>
      </c>
      <c r="E157" s="2">
        <v>2</v>
      </c>
      <c r="F157" s="2">
        <v>18</v>
      </c>
      <c r="G157" s="2" t="s">
        <v>79</v>
      </c>
      <c r="H157" s="2">
        <v>86</v>
      </c>
      <c r="I157" s="2" t="s">
        <v>80</v>
      </c>
      <c r="J157" s="2">
        <v>1</v>
      </c>
      <c r="K157" s="2" t="s">
        <v>85</v>
      </c>
      <c r="L157" s="2">
        <v>5</v>
      </c>
      <c r="M157" s="2" t="str">
        <f>VLOOKUP(Orders[[#This Row],[ItemID]],Menu[#All],2,FALSE)</f>
        <v>Quarter Pounder with Cheese</v>
      </c>
      <c r="N157" s="2" t="str">
        <f>VLOOKUP(Orders[[#This Row],[ItemID]],Menu[#All],3,FALSE)</f>
        <v>Burger</v>
      </c>
      <c r="O157" s="2">
        <f>VLOOKUP(Orders[[#This Row],[ItemID]],Menu[#All],4,FALSE)</f>
        <v>9</v>
      </c>
      <c r="P157" s="2">
        <f>MATCH(M157,Orders[[#All],[ItemName]],0)</f>
        <v>26</v>
      </c>
    </row>
    <row r="158" spans="1:16" x14ac:dyDescent="0.25">
      <c r="A158" s="2">
        <v>2157</v>
      </c>
      <c r="B158" s="3">
        <v>45675</v>
      </c>
      <c r="C158" s="2">
        <v>17</v>
      </c>
      <c r="D158" s="2" t="s">
        <v>18</v>
      </c>
      <c r="E158" s="2">
        <v>2</v>
      </c>
      <c r="F158" s="2">
        <v>14</v>
      </c>
      <c r="G158" s="2" t="s">
        <v>75</v>
      </c>
      <c r="H158" s="2">
        <v>37</v>
      </c>
      <c r="I158" s="2" t="s">
        <v>80</v>
      </c>
      <c r="J158" s="2">
        <v>1</v>
      </c>
      <c r="K158" s="2" t="s">
        <v>85</v>
      </c>
      <c r="L158" s="2">
        <v>5</v>
      </c>
      <c r="M158" s="2" t="str">
        <f>VLOOKUP(Orders[[#This Row],[ItemID]],Menu[#All],2,FALSE)</f>
        <v>McChicken</v>
      </c>
      <c r="N158" s="2" t="str">
        <f>VLOOKUP(Orders[[#This Row],[ItemID]],Menu[#All],3,FALSE)</f>
        <v>Chicken</v>
      </c>
      <c r="O158" s="2">
        <f>VLOOKUP(Orders[[#This Row],[ItemID]],Menu[#All],4,FALSE)</f>
        <v>7</v>
      </c>
      <c r="P158" s="2">
        <f>MATCH(M158,Orders[[#All],[ItemName]],0)</f>
        <v>79</v>
      </c>
    </row>
    <row r="159" spans="1:16" x14ac:dyDescent="0.25">
      <c r="A159" s="2">
        <v>2158</v>
      </c>
      <c r="B159" s="3">
        <v>45737</v>
      </c>
      <c r="C159" s="2">
        <v>15</v>
      </c>
      <c r="D159" s="2" t="s">
        <v>37</v>
      </c>
      <c r="E159" s="2">
        <v>2</v>
      </c>
      <c r="F159" s="2">
        <v>8</v>
      </c>
      <c r="G159" s="2" t="s">
        <v>79</v>
      </c>
      <c r="H159" s="2">
        <v>19</v>
      </c>
      <c r="I159" s="2" t="s">
        <v>76</v>
      </c>
      <c r="J159" s="2">
        <v>3</v>
      </c>
      <c r="K159" s="2" t="s">
        <v>86</v>
      </c>
      <c r="L159" s="2">
        <v>4</v>
      </c>
      <c r="M159" s="2" t="str">
        <f>VLOOKUP(Orders[[#This Row],[ItemID]],Menu[#All],2,FALSE)</f>
        <v>Side Salad</v>
      </c>
      <c r="N159" s="2" t="str">
        <f>VLOOKUP(Orders[[#This Row],[ItemID]],Menu[#All],3,FALSE)</f>
        <v>Salad</v>
      </c>
      <c r="O159" s="2">
        <f>VLOOKUP(Orders[[#This Row],[ItemID]],Menu[#All],4,FALSE)</f>
        <v>4</v>
      </c>
      <c r="P159" s="2">
        <f>MATCH(M159,Orders[[#All],[ItemName]],0)</f>
        <v>124</v>
      </c>
    </row>
    <row r="160" spans="1:16" x14ac:dyDescent="0.25">
      <c r="A160" s="2">
        <v>2159</v>
      </c>
      <c r="B160" s="3">
        <v>45672</v>
      </c>
      <c r="C160" s="2">
        <v>19</v>
      </c>
      <c r="D160" s="2" t="s">
        <v>59</v>
      </c>
      <c r="E160" s="2">
        <v>4</v>
      </c>
      <c r="F160" s="2">
        <v>30</v>
      </c>
      <c r="G160" s="2" t="s">
        <v>75</v>
      </c>
      <c r="H160" s="2">
        <v>24</v>
      </c>
      <c r="I160" s="2" t="s">
        <v>80</v>
      </c>
      <c r="J160" s="2">
        <v>1</v>
      </c>
      <c r="K160" s="2" t="s">
        <v>84</v>
      </c>
      <c r="L160" s="2">
        <v>2</v>
      </c>
      <c r="M160" s="2" t="str">
        <f>VLOOKUP(Orders[[#This Row],[ItemID]],Menu[#All],2,FALSE)</f>
        <v>Chicken Wrap</v>
      </c>
      <c r="N160" s="2" t="str">
        <f>VLOOKUP(Orders[[#This Row],[ItemID]],Menu[#All],3,FALSE)</f>
        <v>Wraps</v>
      </c>
      <c r="O160" s="2">
        <f>VLOOKUP(Orders[[#This Row],[ItemID]],Menu[#All],4,FALSE)</f>
        <v>7.5</v>
      </c>
      <c r="P160" s="2">
        <f>MATCH(M160,Orders[[#All],[ItemName]],0)</f>
        <v>8</v>
      </c>
    </row>
    <row r="161" spans="1:16" x14ac:dyDescent="0.25">
      <c r="A161" s="2">
        <v>2160</v>
      </c>
      <c r="B161" s="3">
        <v>45696</v>
      </c>
      <c r="C161" s="2">
        <v>14</v>
      </c>
      <c r="D161" s="2" t="s">
        <v>59</v>
      </c>
      <c r="E161" s="2">
        <v>2</v>
      </c>
      <c r="F161" s="2">
        <v>15</v>
      </c>
      <c r="G161" s="2" t="s">
        <v>79</v>
      </c>
      <c r="H161" s="2">
        <v>71</v>
      </c>
      <c r="I161" s="2" t="s">
        <v>83</v>
      </c>
      <c r="J161" s="2">
        <v>2</v>
      </c>
      <c r="K161" s="2" t="s">
        <v>85</v>
      </c>
      <c r="L161" s="2">
        <v>5</v>
      </c>
      <c r="M161" s="2" t="str">
        <f>VLOOKUP(Orders[[#This Row],[ItemID]],Menu[#All],2,FALSE)</f>
        <v>Chicken Wrap</v>
      </c>
      <c r="N161" s="2" t="str">
        <f>VLOOKUP(Orders[[#This Row],[ItemID]],Menu[#All],3,FALSE)</f>
        <v>Wraps</v>
      </c>
      <c r="O161" s="2">
        <f>VLOOKUP(Orders[[#This Row],[ItemID]],Menu[#All],4,FALSE)</f>
        <v>7.5</v>
      </c>
      <c r="P161" s="2">
        <f>MATCH(M161,Orders[[#All],[ItemName]],0)</f>
        <v>8</v>
      </c>
    </row>
    <row r="162" spans="1:16" x14ac:dyDescent="0.25">
      <c r="A162" s="2">
        <v>2161</v>
      </c>
      <c r="B162" s="3">
        <v>45688</v>
      </c>
      <c r="C162" s="2">
        <v>13</v>
      </c>
      <c r="D162" s="2" t="s">
        <v>32</v>
      </c>
      <c r="E162" s="2">
        <v>4</v>
      </c>
      <c r="F162" s="2">
        <v>38</v>
      </c>
      <c r="G162" s="2" t="s">
        <v>79</v>
      </c>
      <c r="H162" s="2">
        <v>63</v>
      </c>
      <c r="I162" s="2" t="s">
        <v>80</v>
      </c>
      <c r="J162" s="2">
        <v>1</v>
      </c>
      <c r="K162" s="2" t="s">
        <v>86</v>
      </c>
      <c r="L162" s="2">
        <v>4</v>
      </c>
      <c r="M162" s="2" t="str">
        <f>VLOOKUP(Orders[[#This Row],[ItemID]],Menu[#All],2,FALSE)</f>
        <v>Spaghetti Bolognese</v>
      </c>
      <c r="N162" s="2" t="str">
        <f>VLOOKUP(Orders[[#This Row],[ItemID]],Menu[#All],3,FALSE)</f>
        <v>Pasta</v>
      </c>
      <c r="O162" s="2">
        <f>VLOOKUP(Orders[[#This Row],[ItemID]],Menu[#All],4,FALSE)</f>
        <v>9.5</v>
      </c>
      <c r="P162" s="2">
        <f>MATCH(M162,Orders[[#All],[ItemName]],0)</f>
        <v>14</v>
      </c>
    </row>
    <row r="163" spans="1:16" x14ac:dyDescent="0.25">
      <c r="A163" s="2">
        <v>2162</v>
      </c>
      <c r="B163" s="3">
        <v>45724</v>
      </c>
      <c r="C163" s="2">
        <v>23</v>
      </c>
      <c r="D163" s="2" t="s">
        <v>42</v>
      </c>
      <c r="E163" s="2">
        <v>3</v>
      </c>
      <c r="F163" s="2">
        <v>25.5</v>
      </c>
      <c r="G163" s="2" t="s">
        <v>82</v>
      </c>
      <c r="H163" s="2">
        <v>6</v>
      </c>
      <c r="I163" s="2" t="s">
        <v>76</v>
      </c>
      <c r="J163" s="2">
        <v>3</v>
      </c>
      <c r="K163" s="2" t="s">
        <v>85</v>
      </c>
      <c r="L163" s="2">
        <v>5</v>
      </c>
      <c r="M163" s="2" t="str">
        <f>VLOOKUP(Orders[[#This Row],[ItemID]],Menu[#All],2,FALSE)</f>
        <v>McRib Sandwich</v>
      </c>
      <c r="N163" s="2" t="str">
        <f>VLOOKUP(Orders[[#This Row],[ItemID]],Menu[#All],3,FALSE)</f>
        <v>Sandwich</v>
      </c>
      <c r="O163" s="2">
        <f>VLOOKUP(Orders[[#This Row],[ItemID]],Menu[#All],4,FALSE)</f>
        <v>8.5</v>
      </c>
      <c r="P163" s="2">
        <f>MATCH(M163,Orders[[#All],[ItemName]],0)</f>
        <v>112</v>
      </c>
    </row>
    <row r="164" spans="1:16" x14ac:dyDescent="0.25">
      <c r="A164" s="2">
        <v>2163</v>
      </c>
      <c r="B164" s="3">
        <v>45659</v>
      </c>
      <c r="C164" s="2">
        <v>20</v>
      </c>
      <c r="D164" s="2" t="s">
        <v>7</v>
      </c>
      <c r="E164" s="2">
        <v>2</v>
      </c>
      <c r="F164" s="2">
        <v>12</v>
      </c>
      <c r="G164" s="2" t="s">
        <v>75</v>
      </c>
      <c r="H164" s="2">
        <v>20</v>
      </c>
      <c r="I164" s="2" t="s">
        <v>80</v>
      </c>
      <c r="J164" s="2">
        <v>1</v>
      </c>
      <c r="K164" s="2" t="s">
        <v>81</v>
      </c>
      <c r="L164" s="2">
        <v>3</v>
      </c>
      <c r="M164" s="2" t="str">
        <f>VLOOKUP(Orders[[#This Row],[ItemID]],Menu[#All],2,FALSE)</f>
        <v>Hotcakes</v>
      </c>
      <c r="N164" s="2" t="str">
        <f>VLOOKUP(Orders[[#This Row],[ItemID]],Menu[#All],3,FALSE)</f>
        <v>Breakfast</v>
      </c>
      <c r="O164" s="2">
        <f>VLOOKUP(Orders[[#This Row],[ItemID]],Menu[#All],4,FALSE)</f>
        <v>6</v>
      </c>
      <c r="P164" s="2">
        <f>MATCH(M164,Orders[[#All],[ItemName]],0)</f>
        <v>61</v>
      </c>
    </row>
    <row r="165" spans="1:16" x14ac:dyDescent="0.25">
      <c r="A165" s="2">
        <v>2164</v>
      </c>
      <c r="B165" s="3">
        <v>45743</v>
      </c>
      <c r="C165" s="2">
        <v>21</v>
      </c>
      <c r="D165" s="2" t="s">
        <v>54</v>
      </c>
      <c r="E165" s="2">
        <v>3</v>
      </c>
      <c r="F165" s="2">
        <v>13.5</v>
      </c>
      <c r="G165" s="2" t="s">
        <v>82</v>
      </c>
      <c r="H165" s="2">
        <v>36</v>
      </c>
      <c r="I165" s="2" t="s">
        <v>76</v>
      </c>
      <c r="J165" s="2">
        <v>3</v>
      </c>
      <c r="K165" s="2" t="s">
        <v>81</v>
      </c>
      <c r="L165" s="2">
        <v>3</v>
      </c>
      <c r="M165" s="2" t="str">
        <f>VLOOKUP(Orders[[#This Row],[ItemID]],Menu[#All],2,FALSE)</f>
        <v>Apple Pie</v>
      </c>
      <c r="N165" s="2" t="str">
        <f>VLOOKUP(Orders[[#This Row],[ItemID]],Menu[#All],3,FALSE)</f>
        <v>Sides</v>
      </c>
      <c r="O165" s="2">
        <f>VLOOKUP(Orders[[#This Row],[ItemID]],Menu[#All],4,FALSE)</f>
        <v>4.5</v>
      </c>
      <c r="P165" s="2">
        <f>MATCH(M165,Orders[[#All],[ItemName]],0)</f>
        <v>17</v>
      </c>
    </row>
    <row r="166" spans="1:16" x14ac:dyDescent="0.25">
      <c r="A166" s="2">
        <v>2165</v>
      </c>
      <c r="B166" s="3">
        <v>45737</v>
      </c>
      <c r="C166" s="2">
        <v>20</v>
      </c>
      <c r="D166" s="2" t="s">
        <v>32</v>
      </c>
      <c r="E166" s="2">
        <v>4</v>
      </c>
      <c r="F166" s="2">
        <v>38</v>
      </c>
      <c r="G166" s="2" t="s">
        <v>75</v>
      </c>
      <c r="H166" s="2">
        <v>58</v>
      </c>
      <c r="I166" s="2" t="s">
        <v>76</v>
      </c>
      <c r="J166" s="2">
        <v>3</v>
      </c>
      <c r="K166" s="2" t="s">
        <v>86</v>
      </c>
      <c r="L166" s="2">
        <v>4</v>
      </c>
      <c r="M166" s="2" t="str">
        <f>VLOOKUP(Orders[[#This Row],[ItemID]],Menu[#All],2,FALSE)</f>
        <v>Spaghetti Bolognese</v>
      </c>
      <c r="N166" s="2" t="str">
        <f>VLOOKUP(Orders[[#This Row],[ItemID]],Menu[#All],3,FALSE)</f>
        <v>Pasta</v>
      </c>
      <c r="O166" s="2">
        <f>VLOOKUP(Orders[[#This Row],[ItemID]],Menu[#All],4,FALSE)</f>
        <v>9.5</v>
      </c>
      <c r="P166" s="2">
        <f>MATCH(M166,Orders[[#All],[ItemName]],0)</f>
        <v>14</v>
      </c>
    </row>
    <row r="167" spans="1:16" x14ac:dyDescent="0.25">
      <c r="A167" s="2">
        <v>2166</v>
      </c>
      <c r="B167" s="3">
        <v>45686</v>
      </c>
      <c r="C167" s="2">
        <v>21</v>
      </c>
      <c r="D167" s="2" t="s">
        <v>23</v>
      </c>
      <c r="E167" s="2">
        <v>3</v>
      </c>
      <c r="F167" s="2">
        <v>22.5</v>
      </c>
      <c r="G167" s="2" t="s">
        <v>82</v>
      </c>
      <c r="H167" s="2">
        <v>39</v>
      </c>
      <c r="I167" s="2" t="s">
        <v>80</v>
      </c>
      <c r="J167" s="2">
        <v>1</v>
      </c>
      <c r="K167" s="2" t="s">
        <v>84</v>
      </c>
      <c r="L167" s="2">
        <v>2</v>
      </c>
      <c r="M167" s="2" t="str">
        <f>VLOOKUP(Orders[[#This Row],[ItemID]],Menu[#All],2,FALSE)</f>
        <v>Spicy McChicken</v>
      </c>
      <c r="N167" s="2" t="str">
        <f>VLOOKUP(Orders[[#This Row],[ItemID]],Menu[#All],3,FALSE)</f>
        <v>Chicken</v>
      </c>
      <c r="O167" s="2">
        <f>VLOOKUP(Orders[[#This Row],[ItemID]],Menu[#All],4,FALSE)</f>
        <v>7.5</v>
      </c>
      <c r="P167" s="2">
        <f>MATCH(M167,Orders[[#All],[ItemName]],0)</f>
        <v>16</v>
      </c>
    </row>
    <row r="168" spans="1:16" x14ac:dyDescent="0.25">
      <c r="A168" s="2">
        <v>2167</v>
      </c>
      <c r="B168" s="3">
        <v>45742</v>
      </c>
      <c r="C168" s="2">
        <v>16</v>
      </c>
      <c r="D168" s="2" t="s">
        <v>54</v>
      </c>
      <c r="E168" s="2">
        <v>3</v>
      </c>
      <c r="F168" s="2">
        <v>13.5</v>
      </c>
      <c r="G168" s="2" t="s">
        <v>79</v>
      </c>
      <c r="H168" s="2">
        <v>22</v>
      </c>
      <c r="I168" s="2" t="s">
        <v>76</v>
      </c>
      <c r="J168" s="2">
        <v>3</v>
      </c>
      <c r="K168" s="2" t="s">
        <v>84</v>
      </c>
      <c r="L168" s="2">
        <v>2</v>
      </c>
      <c r="M168" s="2" t="str">
        <f>VLOOKUP(Orders[[#This Row],[ItemID]],Menu[#All],2,FALSE)</f>
        <v>Apple Pie</v>
      </c>
      <c r="N168" s="2" t="str">
        <f>VLOOKUP(Orders[[#This Row],[ItemID]],Menu[#All],3,FALSE)</f>
        <v>Sides</v>
      </c>
      <c r="O168" s="2">
        <f>VLOOKUP(Orders[[#This Row],[ItemID]],Menu[#All],4,FALSE)</f>
        <v>4.5</v>
      </c>
      <c r="P168" s="2">
        <f>MATCH(M168,Orders[[#All],[ItemName]],0)</f>
        <v>17</v>
      </c>
    </row>
    <row r="169" spans="1:16" x14ac:dyDescent="0.25">
      <c r="A169" s="2">
        <v>2168</v>
      </c>
      <c r="B169" s="3">
        <v>45705</v>
      </c>
      <c r="C169" s="2">
        <v>23</v>
      </c>
      <c r="D169" s="2" t="s">
        <v>35</v>
      </c>
      <c r="E169" s="2">
        <v>4</v>
      </c>
      <c r="F169" s="2">
        <v>40</v>
      </c>
      <c r="G169" s="2" t="s">
        <v>82</v>
      </c>
      <c r="H169" s="2">
        <v>52</v>
      </c>
      <c r="I169" s="2" t="s">
        <v>83</v>
      </c>
      <c r="J169" s="2">
        <v>2</v>
      </c>
      <c r="K169" s="2" t="s">
        <v>78</v>
      </c>
      <c r="L169" s="2">
        <v>0</v>
      </c>
      <c r="M169" s="2" t="str">
        <f>VLOOKUP(Orders[[#This Row],[ItemID]],Menu[#All],2,FALSE)</f>
        <v>Alfredo Pasta</v>
      </c>
      <c r="N169" s="2" t="str">
        <f>VLOOKUP(Orders[[#This Row],[ItemID]],Menu[#All],3,FALSE)</f>
        <v>Pasta</v>
      </c>
      <c r="O169" s="2">
        <f>VLOOKUP(Orders[[#This Row],[ItemID]],Menu[#All],4,FALSE)</f>
        <v>10</v>
      </c>
      <c r="P169" s="2">
        <f>MATCH(M169,Orders[[#All],[ItemName]],0)</f>
        <v>27</v>
      </c>
    </row>
    <row r="170" spans="1:16" x14ac:dyDescent="0.25">
      <c r="A170" s="2">
        <v>2169</v>
      </c>
      <c r="B170" s="3">
        <v>45717</v>
      </c>
      <c r="C170" s="2">
        <v>21</v>
      </c>
      <c r="D170" s="2" t="s">
        <v>45</v>
      </c>
      <c r="E170" s="2">
        <v>5</v>
      </c>
      <c r="F170" s="2">
        <v>37.5</v>
      </c>
      <c r="G170" s="2" t="s">
        <v>82</v>
      </c>
      <c r="H170" s="2">
        <v>39</v>
      </c>
      <c r="I170" s="2" t="s">
        <v>76</v>
      </c>
      <c r="J170" s="2">
        <v>3</v>
      </c>
      <c r="K170" s="2" t="s">
        <v>85</v>
      </c>
      <c r="L170" s="2">
        <v>5</v>
      </c>
      <c r="M170" s="2" t="str">
        <f>VLOOKUP(Orders[[#This Row],[ItemID]],Menu[#All],2,FALSE)</f>
        <v>Fish Sandwich</v>
      </c>
      <c r="N170" s="2" t="str">
        <f>VLOOKUP(Orders[[#This Row],[ItemID]],Menu[#All],3,FALSE)</f>
        <v>Sandwich</v>
      </c>
      <c r="O170" s="2">
        <f>VLOOKUP(Orders[[#This Row],[ItemID]],Menu[#All],4,FALSE)</f>
        <v>7.5</v>
      </c>
      <c r="P170" s="2">
        <f>MATCH(M170,Orders[[#All],[ItemName]],0)</f>
        <v>20</v>
      </c>
    </row>
    <row r="171" spans="1:16" x14ac:dyDescent="0.25">
      <c r="A171" s="2">
        <v>2170</v>
      </c>
      <c r="B171" s="3">
        <v>45699</v>
      </c>
      <c r="C171" s="2">
        <v>21</v>
      </c>
      <c r="D171" s="2" t="s">
        <v>52</v>
      </c>
      <c r="E171" s="2">
        <v>4</v>
      </c>
      <c r="F171" s="2">
        <v>24</v>
      </c>
      <c r="G171" s="2" t="s">
        <v>82</v>
      </c>
      <c r="H171" s="2">
        <v>23</v>
      </c>
      <c r="I171" s="2" t="s">
        <v>83</v>
      </c>
      <c r="J171" s="2">
        <v>2</v>
      </c>
      <c r="K171" s="2" t="s">
        <v>87</v>
      </c>
      <c r="L171" s="2">
        <v>1</v>
      </c>
      <c r="M171" s="2" t="str">
        <f>VLOOKUP(Orders[[#This Row],[ItemID]],Menu[#All],2,FALSE)</f>
        <v>Strawberry Shake</v>
      </c>
      <c r="N171" s="2" t="str">
        <f>VLOOKUP(Orders[[#This Row],[ItemID]],Menu[#All],3,FALSE)</f>
        <v>Shakes</v>
      </c>
      <c r="O171" s="2">
        <f>VLOOKUP(Orders[[#This Row],[ItemID]],Menu[#All],4,FALSE)</f>
        <v>6</v>
      </c>
      <c r="P171" s="2">
        <f>MATCH(M171,Orders[[#All],[ItemName]],0)</f>
        <v>2</v>
      </c>
    </row>
    <row r="172" spans="1:16" x14ac:dyDescent="0.25">
      <c r="A172" s="2">
        <v>2171</v>
      </c>
      <c r="B172" s="3">
        <v>45699</v>
      </c>
      <c r="C172" s="2">
        <v>17</v>
      </c>
      <c r="D172" s="2" t="s">
        <v>47</v>
      </c>
      <c r="E172" s="2">
        <v>3</v>
      </c>
      <c r="F172" s="2">
        <v>18</v>
      </c>
      <c r="G172" s="2" t="s">
        <v>75</v>
      </c>
      <c r="H172" s="2">
        <v>30</v>
      </c>
      <c r="I172" s="2" t="s">
        <v>83</v>
      </c>
      <c r="J172" s="2">
        <v>2</v>
      </c>
      <c r="K172" s="2" t="s">
        <v>87</v>
      </c>
      <c r="L172" s="2">
        <v>1</v>
      </c>
      <c r="M172" s="2" t="str">
        <f>VLOOKUP(Orders[[#This Row],[ItemID]],Menu[#All],2,FALSE)</f>
        <v>Chocolate Shake</v>
      </c>
      <c r="N172" s="2" t="str">
        <f>VLOOKUP(Orders[[#This Row],[ItemID]],Menu[#All],3,FALSE)</f>
        <v>Shakes</v>
      </c>
      <c r="O172" s="2">
        <f>VLOOKUP(Orders[[#This Row],[ItemID]],Menu[#All],4,FALSE)</f>
        <v>6</v>
      </c>
      <c r="P172" s="2">
        <f>MATCH(M172,Orders[[#All],[ItemName]],0)</f>
        <v>12</v>
      </c>
    </row>
    <row r="173" spans="1:16" x14ac:dyDescent="0.25">
      <c r="A173" s="2">
        <v>2172</v>
      </c>
      <c r="B173" s="3">
        <v>45681</v>
      </c>
      <c r="C173" s="2">
        <v>19</v>
      </c>
      <c r="D173" s="2" t="s">
        <v>30</v>
      </c>
      <c r="E173" s="2">
        <v>3</v>
      </c>
      <c r="F173" s="2">
        <v>10.5</v>
      </c>
      <c r="G173" s="2" t="s">
        <v>75</v>
      </c>
      <c r="H173" s="2">
        <v>32</v>
      </c>
      <c r="I173" s="2" t="s">
        <v>80</v>
      </c>
      <c r="J173" s="2">
        <v>1</v>
      </c>
      <c r="K173" s="2" t="s">
        <v>86</v>
      </c>
      <c r="L173" s="2">
        <v>4</v>
      </c>
      <c r="M173" s="2" t="str">
        <f>VLOOKUP(Orders[[#This Row],[ItemID]],Menu[#All],2,FALSE)</f>
        <v>Small Fries</v>
      </c>
      <c r="N173" s="2" t="str">
        <f>VLOOKUP(Orders[[#This Row],[ItemID]],Menu[#All],3,FALSE)</f>
        <v>Fries</v>
      </c>
      <c r="O173" s="2">
        <f>VLOOKUP(Orders[[#This Row],[ItemID]],Menu[#All],4,FALSE)</f>
        <v>3.5</v>
      </c>
      <c r="P173" s="2">
        <f>MATCH(M173,Orders[[#All],[ItemName]],0)</f>
        <v>10</v>
      </c>
    </row>
    <row r="174" spans="1:16" x14ac:dyDescent="0.25">
      <c r="A174" s="2">
        <v>2173</v>
      </c>
      <c r="B174" s="3">
        <v>45658</v>
      </c>
      <c r="C174" s="2">
        <v>10</v>
      </c>
      <c r="D174" s="2" t="s">
        <v>35</v>
      </c>
      <c r="E174" s="2">
        <v>1</v>
      </c>
      <c r="F174" s="2">
        <v>10</v>
      </c>
      <c r="G174" s="2" t="s">
        <v>88</v>
      </c>
      <c r="H174" s="2">
        <v>25</v>
      </c>
      <c r="I174" s="2" t="s">
        <v>80</v>
      </c>
      <c r="J174" s="2">
        <v>1</v>
      </c>
      <c r="K174" s="2" t="s">
        <v>84</v>
      </c>
      <c r="L174" s="2">
        <v>2</v>
      </c>
      <c r="M174" s="2" t="str">
        <f>VLOOKUP(Orders[[#This Row],[ItemID]],Menu[#All],2,FALSE)</f>
        <v>Alfredo Pasta</v>
      </c>
      <c r="N174" s="2" t="str">
        <f>VLOOKUP(Orders[[#This Row],[ItemID]],Menu[#All],3,FALSE)</f>
        <v>Pasta</v>
      </c>
      <c r="O174" s="2">
        <f>VLOOKUP(Orders[[#This Row],[ItemID]],Menu[#All],4,FALSE)</f>
        <v>10</v>
      </c>
      <c r="P174" s="2">
        <f>MATCH(M174,Orders[[#All],[ItemName]],0)</f>
        <v>27</v>
      </c>
    </row>
    <row r="175" spans="1:16" x14ac:dyDescent="0.25">
      <c r="A175" s="2">
        <v>2174</v>
      </c>
      <c r="B175" s="3">
        <v>45704</v>
      </c>
      <c r="C175" s="2">
        <v>13</v>
      </c>
      <c r="D175" s="2" t="s">
        <v>4</v>
      </c>
      <c r="E175" s="2">
        <v>4</v>
      </c>
      <c r="F175" s="2">
        <v>22</v>
      </c>
      <c r="G175" s="2" t="s">
        <v>79</v>
      </c>
      <c r="H175" s="2">
        <v>30</v>
      </c>
      <c r="I175" s="2" t="s">
        <v>83</v>
      </c>
      <c r="J175" s="2">
        <v>2</v>
      </c>
      <c r="K175" s="2" t="s">
        <v>77</v>
      </c>
      <c r="L175" s="2">
        <v>6</v>
      </c>
      <c r="M175" s="2" t="str">
        <f>VLOOKUP(Orders[[#This Row],[ItemID]],Menu[#All],2,FALSE)</f>
        <v>Egg McMuffin</v>
      </c>
      <c r="N175" s="2" t="str">
        <f>VLOOKUP(Orders[[#This Row],[ItemID]],Menu[#All],3,FALSE)</f>
        <v>Breakfast</v>
      </c>
      <c r="O175" s="2">
        <f>VLOOKUP(Orders[[#This Row],[ItemID]],Menu[#All],4,FALSE)</f>
        <v>5.5</v>
      </c>
      <c r="P175" s="2">
        <f>MATCH(M175,Orders[[#All],[ItemName]],0)</f>
        <v>3</v>
      </c>
    </row>
    <row r="176" spans="1:16" x14ac:dyDescent="0.25">
      <c r="A176" s="2">
        <v>2175</v>
      </c>
      <c r="B176" s="3">
        <v>45716</v>
      </c>
      <c r="C176" s="2">
        <v>16</v>
      </c>
      <c r="D176" s="2" t="s">
        <v>37</v>
      </c>
      <c r="E176" s="2">
        <v>5</v>
      </c>
      <c r="F176" s="2">
        <v>20</v>
      </c>
      <c r="G176" s="2" t="s">
        <v>79</v>
      </c>
      <c r="H176" s="2">
        <v>71</v>
      </c>
      <c r="I176" s="2" t="s">
        <v>83</v>
      </c>
      <c r="J176" s="2">
        <v>2</v>
      </c>
      <c r="K176" s="2" t="s">
        <v>86</v>
      </c>
      <c r="L176" s="2">
        <v>4</v>
      </c>
      <c r="M176" s="2" t="str">
        <f>VLOOKUP(Orders[[#This Row],[ItemID]],Menu[#All],2,FALSE)</f>
        <v>Side Salad</v>
      </c>
      <c r="N176" s="2" t="str">
        <f>VLOOKUP(Orders[[#This Row],[ItemID]],Menu[#All],3,FALSE)</f>
        <v>Salad</v>
      </c>
      <c r="O176" s="2">
        <f>VLOOKUP(Orders[[#This Row],[ItemID]],Menu[#All],4,FALSE)</f>
        <v>4</v>
      </c>
      <c r="P176" s="2">
        <f>MATCH(M176,Orders[[#All],[ItemName]],0)</f>
        <v>124</v>
      </c>
    </row>
    <row r="177" spans="1:16" x14ac:dyDescent="0.25">
      <c r="A177" s="2">
        <v>2176</v>
      </c>
      <c r="B177" s="3">
        <v>45666</v>
      </c>
      <c r="C177" s="2">
        <v>22</v>
      </c>
      <c r="D177" s="2" t="s">
        <v>35</v>
      </c>
      <c r="E177" s="2">
        <v>3</v>
      </c>
      <c r="F177" s="2">
        <v>30</v>
      </c>
      <c r="G177" s="2" t="s">
        <v>82</v>
      </c>
      <c r="H177" s="2">
        <v>62</v>
      </c>
      <c r="I177" s="2" t="s">
        <v>80</v>
      </c>
      <c r="J177" s="2">
        <v>1</v>
      </c>
      <c r="K177" s="2" t="s">
        <v>81</v>
      </c>
      <c r="L177" s="2">
        <v>3</v>
      </c>
      <c r="M177" s="2" t="str">
        <f>VLOOKUP(Orders[[#This Row],[ItemID]],Menu[#All],2,FALSE)</f>
        <v>Alfredo Pasta</v>
      </c>
      <c r="N177" s="2" t="str">
        <f>VLOOKUP(Orders[[#This Row],[ItemID]],Menu[#All],3,FALSE)</f>
        <v>Pasta</v>
      </c>
      <c r="O177" s="2">
        <f>VLOOKUP(Orders[[#This Row],[ItemID]],Menu[#All],4,FALSE)</f>
        <v>10</v>
      </c>
      <c r="P177" s="2">
        <f>MATCH(M177,Orders[[#All],[ItemName]],0)</f>
        <v>27</v>
      </c>
    </row>
    <row r="178" spans="1:16" x14ac:dyDescent="0.25">
      <c r="A178" s="2">
        <v>2177</v>
      </c>
      <c r="B178" s="3">
        <v>45747</v>
      </c>
      <c r="C178" s="2">
        <v>15</v>
      </c>
      <c r="D178" s="2" t="s">
        <v>14</v>
      </c>
      <c r="E178" s="2">
        <v>2</v>
      </c>
      <c r="F178" s="2">
        <v>18</v>
      </c>
      <c r="G178" s="2" t="s">
        <v>79</v>
      </c>
      <c r="H178" s="2">
        <v>87</v>
      </c>
      <c r="I178" s="2" t="s">
        <v>76</v>
      </c>
      <c r="J178" s="2">
        <v>3</v>
      </c>
      <c r="K178" s="2" t="s">
        <v>78</v>
      </c>
      <c r="L178" s="2">
        <v>0</v>
      </c>
      <c r="M178" s="2" t="str">
        <f>VLOOKUP(Orders[[#This Row],[ItemID]],Menu[#All],2,FALSE)</f>
        <v>Quarter Pounder with Cheese</v>
      </c>
      <c r="N178" s="2" t="str">
        <f>VLOOKUP(Orders[[#This Row],[ItemID]],Menu[#All],3,FALSE)</f>
        <v>Burger</v>
      </c>
      <c r="O178" s="2">
        <f>VLOOKUP(Orders[[#This Row],[ItemID]],Menu[#All],4,FALSE)</f>
        <v>9</v>
      </c>
      <c r="P178" s="2">
        <f>MATCH(M178,Orders[[#All],[ItemName]],0)</f>
        <v>26</v>
      </c>
    </row>
    <row r="179" spans="1:16" x14ac:dyDescent="0.25">
      <c r="A179" s="2">
        <v>2178</v>
      </c>
      <c r="B179" s="3">
        <v>45688</v>
      </c>
      <c r="C179" s="2">
        <v>10</v>
      </c>
      <c r="D179" s="2" t="s">
        <v>37</v>
      </c>
      <c r="E179" s="2">
        <v>4</v>
      </c>
      <c r="F179" s="2">
        <v>16</v>
      </c>
      <c r="G179" s="2" t="s">
        <v>88</v>
      </c>
      <c r="H179" s="2">
        <v>24</v>
      </c>
      <c r="I179" s="2" t="s">
        <v>80</v>
      </c>
      <c r="J179" s="2">
        <v>1</v>
      </c>
      <c r="K179" s="2" t="s">
        <v>86</v>
      </c>
      <c r="L179" s="2">
        <v>4</v>
      </c>
      <c r="M179" s="2" t="str">
        <f>VLOOKUP(Orders[[#This Row],[ItemID]],Menu[#All],2,FALSE)</f>
        <v>Side Salad</v>
      </c>
      <c r="N179" s="2" t="str">
        <f>VLOOKUP(Orders[[#This Row],[ItemID]],Menu[#All],3,FALSE)</f>
        <v>Salad</v>
      </c>
      <c r="O179" s="2">
        <f>VLOOKUP(Orders[[#This Row],[ItemID]],Menu[#All],4,FALSE)</f>
        <v>4</v>
      </c>
      <c r="P179" s="2">
        <f>MATCH(M179,Orders[[#All],[ItemName]],0)</f>
        <v>124</v>
      </c>
    </row>
    <row r="180" spans="1:16" x14ac:dyDescent="0.25">
      <c r="A180" s="2">
        <v>2179</v>
      </c>
      <c r="B180" s="3">
        <v>45735</v>
      </c>
      <c r="C180" s="2">
        <v>17</v>
      </c>
      <c r="D180" s="2" t="s">
        <v>40</v>
      </c>
      <c r="E180" s="2">
        <v>3</v>
      </c>
      <c r="F180" s="2">
        <v>15</v>
      </c>
      <c r="G180" s="2" t="s">
        <v>75</v>
      </c>
      <c r="H180" s="2">
        <v>16</v>
      </c>
      <c r="I180" s="2" t="s">
        <v>76</v>
      </c>
      <c r="J180" s="2">
        <v>3</v>
      </c>
      <c r="K180" s="2" t="s">
        <v>84</v>
      </c>
      <c r="L180" s="2">
        <v>2</v>
      </c>
      <c r="M180" s="2" t="str">
        <f>VLOOKUP(Orders[[#This Row],[ItemID]],Menu[#All],2,FALSE)</f>
        <v>Caesar Salad</v>
      </c>
      <c r="N180" s="2" t="str">
        <f>VLOOKUP(Orders[[#This Row],[ItemID]],Menu[#All],3,FALSE)</f>
        <v>Salad</v>
      </c>
      <c r="O180" s="2">
        <f>VLOOKUP(Orders[[#This Row],[ItemID]],Menu[#All],4,FALSE)</f>
        <v>5</v>
      </c>
      <c r="P180" s="2">
        <f>MATCH(M180,Orders[[#All],[ItemName]],0)</f>
        <v>23</v>
      </c>
    </row>
    <row r="181" spans="1:16" x14ac:dyDescent="0.25">
      <c r="A181" s="2">
        <v>2180</v>
      </c>
      <c r="B181" s="3">
        <v>45690</v>
      </c>
      <c r="C181" s="2">
        <v>13</v>
      </c>
      <c r="D181" s="2" t="s">
        <v>11</v>
      </c>
      <c r="E181" s="2">
        <v>2</v>
      </c>
      <c r="F181" s="2">
        <v>17</v>
      </c>
      <c r="G181" s="2" t="s">
        <v>79</v>
      </c>
      <c r="H181" s="2">
        <v>16</v>
      </c>
      <c r="I181" s="2" t="s">
        <v>83</v>
      </c>
      <c r="J181" s="2">
        <v>2</v>
      </c>
      <c r="K181" s="2" t="s">
        <v>77</v>
      </c>
      <c r="L181" s="2">
        <v>6</v>
      </c>
      <c r="M181" s="2" t="str">
        <f>VLOOKUP(Orders[[#This Row],[ItemID]],Menu[#All],2,FALSE)</f>
        <v>Big Mac</v>
      </c>
      <c r="N181" s="2" t="str">
        <f>VLOOKUP(Orders[[#This Row],[ItemID]],Menu[#All],3,FALSE)</f>
        <v>Burger</v>
      </c>
      <c r="O181" s="2">
        <f>VLOOKUP(Orders[[#This Row],[ItemID]],Menu[#All],4,FALSE)</f>
        <v>8.5</v>
      </c>
      <c r="P181" s="2">
        <f>MATCH(M181,Orders[[#All],[ItemName]],0)</f>
        <v>5</v>
      </c>
    </row>
    <row r="182" spans="1:16" x14ac:dyDescent="0.25">
      <c r="A182" s="2">
        <v>2181</v>
      </c>
      <c r="B182" s="3">
        <v>45660</v>
      </c>
      <c r="C182" s="2">
        <v>15</v>
      </c>
      <c r="D182" s="2" t="s">
        <v>50</v>
      </c>
      <c r="E182" s="2">
        <v>3</v>
      </c>
      <c r="F182" s="2">
        <v>18</v>
      </c>
      <c r="G182" s="2" t="s">
        <v>79</v>
      </c>
      <c r="H182" s="2">
        <v>25</v>
      </c>
      <c r="I182" s="2" t="s">
        <v>80</v>
      </c>
      <c r="J182" s="2">
        <v>1</v>
      </c>
      <c r="K182" s="2" t="s">
        <v>86</v>
      </c>
      <c r="L182" s="2">
        <v>4</v>
      </c>
      <c r="M182" s="2" t="str">
        <f>VLOOKUP(Orders[[#This Row],[ItemID]],Menu[#All],2,FALSE)</f>
        <v>Vanilla Shake</v>
      </c>
      <c r="N182" s="2" t="str">
        <f>VLOOKUP(Orders[[#This Row],[ItemID]],Menu[#All],3,FALSE)</f>
        <v>Shakes</v>
      </c>
      <c r="O182" s="2">
        <f>VLOOKUP(Orders[[#This Row],[ItemID]],Menu[#All],4,FALSE)</f>
        <v>6</v>
      </c>
      <c r="P182" s="2">
        <f>MATCH(M182,Orders[[#All],[ItemName]],0)</f>
        <v>13</v>
      </c>
    </row>
    <row r="183" spans="1:16" x14ac:dyDescent="0.25">
      <c r="A183" s="2">
        <v>2182</v>
      </c>
      <c r="B183" s="3">
        <v>45696</v>
      </c>
      <c r="C183" s="2">
        <v>22</v>
      </c>
      <c r="D183" s="2" t="s">
        <v>30</v>
      </c>
      <c r="E183" s="2">
        <v>1</v>
      </c>
      <c r="F183" s="2">
        <v>3.5</v>
      </c>
      <c r="G183" s="2" t="s">
        <v>82</v>
      </c>
      <c r="H183" s="2">
        <v>43</v>
      </c>
      <c r="I183" s="2" t="s">
        <v>83</v>
      </c>
      <c r="J183" s="2">
        <v>2</v>
      </c>
      <c r="K183" s="2" t="s">
        <v>85</v>
      </c>
      <c r="L183" s="2">
        <v>5</v>
      </c>
      <c r="M183" s="2" t="str">
        <f>VLOOKUP(Orders[[#This Row],[ItemID]],Menu[#All],2,FALSE)</f>
        <v>Small Fries</v>
      </c>
      <c r="N183" s="2" t="str">
        <f>VLOOKUP(Orders[[#This Row],[ItemID]],Menu[#All],3,FALSE)</f>
        <v>Fries</v>
      </c>
      <c r="O183" s="2">
        <f>VLOOKUP(Orders[[#This Row],[ItemID]],Menu[#All],4,FALSE)</f>
        <v>3.5</v>
      </c>
      <c r="P183" s="2">
        <f>MATCH(M183,Orders[[#All],[ItemName]],0)</f>
        <v>10</v>
      </c>
    </row>
    <row r="184" spans="1:16" x14ac:dyDescent="0.25">
      <c r="A184" s="2">
        <v>2183</v>
      </c>
      <c r="B184" s="3">
        <v>45724</v>
      </c>
      <c r="C184" s="2">
        <v>22</v>
      </c>
      <c r="D184" s="2" t="s">
        <v>47</v>
      </c>
      <c r="E184" s="2">
        <v>4</v>
      </c>
      <c r="F184" s="2">
        <v>24</v>
      </c>
      <c r="G184" s="2" t="s">
        <v>82</v>
      </c>
      <c r="H184" s="2">
        <v>77</v>
      </c>
      <c r="I184" s="2" t="s">
        <v>76</v>
      </c>
      <c r="J184" s="2">
        <v>3</v>
      </c>
      <c r="K184" s="2" t="s">
        <v>85</v>
      </c>
      <c r="L184" s="2">
        <v>5</v>
      </c>
      <c r="M184" s="2" t="str">
        <f>VLOOKUP(Orders[[#This Row],[ItemID]],Menu[#All],2,FALSE)</f>
        <v>Chocolate Shake</v>
      </c>
      <c r="N184" s="2" t="str">
        <f>VLOOKUP(Orders[[#This Row],[ItemID]],Menu[#All],3,FALSE)</f>
        <v>Shakes</v>
      </c>
      <c r="O184" s="2">
        <f>VLOOKUP(Orders[[#This Row],[ItemID]],Menu[#All],4,FALSE)</f>
        <v>6</v>
      </c>
      <c r="P184" s="2">
        <f>MATCH(M184,Orders[[#All],[ItemName]],0)</f>
        <v>12</v>
      </c>
    </row>
    <row r="185" spans="1:16" x14ac:dyDescent="0.25">
      <c r="A185" s="2">
        <v>2184</v>
      </c>
      <c r="B185" s="3">
        <v>45725</v>
      </c>
      <c r="C185" s="2">
        <v>14</v>
      </c>
      <c r="D185" s="2" t="s">
        <v>57</v>
      </c>
      <c r="E185" s="2">
        <v>3</v>
      </c>
      <c r="F185" s="2">
        <v>16.5</v>
      </c>
      <c r="G185" s="2" t="s">
        <v>79</v>
      </c>
      <c r="H185" s="2">
        <v>49</v>
      </c>
      <c r="I185" s="2" t="s">
        <v>76</v>
      </c>
      <c r="J185" s="2">
        <v>3</v>
      </c>
      <c r="K185" s="2" t="s">
        <v>77</v>
      </c>
      <c r="L185" s="2">
        <v>6</v>
      </c>
      <c r="M185" s="2" t="str">
        <f>VLOOKUP(Orders[[#This Row],[ItemID]],Menu[#All],2,FALSE)</f>
        <v>Mozzarella Sticks</v>
      </c>
      <c r="N185" s="2" t="str">
        <f>VLOOKUP(Orders[[#This Row],[ItemID]],Menu[#All],3,FALSE)</f>
        <v>Sides</v>
      </c>
      <c r="O185" s="2">
        <f>VLOOKUP(Orders[[#This Row],[ItemID]],Menu[#All],4,FALSE)</f>
        <v>5.5</v>
      </c>
      <c r="P185" s="2">
        <f>MATCH(M185,Orders[[#All],[ItemName]],0)</f>
        <v>47</v>
      </c>
    </row>
    <row r="186" spans="1:16" x14ac:dyDescent="0.25">
      <c r="A186" s="2">
        <v>2185</v>
      </c>
      <c r="B186" s="3">
        <v>45718</v>
      </c>
      <c r="C186" s="2">
        <v>18</v>
      </c>
      <c r="D186" s="2" t="s">
        <v>25</v>
      </c>
      <c r="E186" s="2">
        <v>5</v>
      </c>
      <c r="F186" s="2">
        <v>22.5</v>
      </c>
      <c r="G186" s="2" t="s">
        <v>75</v>
      </c>
      <c r="H186" s="2">
        <v>46</v>
      </c>
      <c r="I186" s="2" t="s">
        <v>76</v>
      </c>
      <c r="J186" s="2">
        <v>3</v>
      </c>
      <c r="K186" s="2" t="s">
        <v>77</v>
      </c>
      <c r="L186" s="2">
        <v>6</v>
      </c>
      <c r="M186" s="2" t="str">
        <f>VLOOKUP(Orders[[#This Row],[ItemID]],Menu[#All],2,FALSE)</f>
        <v>Medium Fries</v>
      </c>
      <c r="N186" s="2" t="str">
        <f>VLOOKUP(Orders[[#This Row],[ItemID]],Menu[#All],3,FALSE)</f>
        <v>Fries</v>
      </c>
      <c r="O186" s="2">
        <f>VLOOKUP(Orders[[#This Row],[ItemID]],Menu[#All],4,FALSE)</f>
        <v>4.5</v>
      </c>
      <c r="P186" s="2">
        <f>MATCH(M186,Orders[[#All],[ItemName]],0)</f>
        <v>4</v>
      </c>
    </row>
    <row r="187" spans="1:16" x14ac:dyDescent="0.25">
      <c r="A187" s="2">
        <v>2186</v>
      </c>
      <c r="B187" s="3">
        <v>45682</v>
      </c>
      <c r="C187" s="2">
        <v>10</v>
      </c>
      <c r="D187" s="2" t="s">
        <v>23</v>
      </c>
      <c r="E187" s="2">
        <v>4</v>
      </c>
      <c r="F187" s="2">
        <v>30</v>
      </c>
      <c r="G187" s="2" t="s">
        <v>88</v>
      </c>
      <c r="H187" s="2">
        <v>62</v>
      </c>
      <c r="I187" s="2" t="s">
        <v>80</v>
      </c>
      <c r="J187" s="2">
        <v>1</v>
      </c>
      <c r="K187" s="2" t="s">
        <v>85</v>
      </c>
      <c r="L187" s="2">
        <v>5</v>
      </c>
      <c r="M187" s="2" t="str">
        <f>VLOOKUP(Orders[[#This Row],[ItemID]],Menu[#All],2,FALSE)</f>
        <v>Spicy McChicken</v>
      </c>
      <c r="N187" s="2" t="str">
        <f>VLOOKUP(Orders[[#This Row],[ItemID]],Menu[#All],3,FALSE)</f>
        <v>Chicken</v>
      </c>
      <c r="O187" s="2">
        <f>VLOOKUP(Orders[[#This Row],[ItemID]],Menu[#All],4,FALSE)</f>
        <v>7.5</v>
      </c>
      <c r="P187" s="2">
        <f>MATCH(M187,Orders[[#All],[ItemName]],0)</f>
        <v>16</v>
      </c>
    </row>
    <row r="188" spans="1:16" x14ac:dyDescent="0.25">
      <c r="A188" s="2">
        <v>2187</v>
      </c>
      <c r="B188" s="3">
        <v>45661</v>
      </c>
      <c r="C188" s="2">
        <v>23</v>
      </c>
      <c r="D188" s="2" t="s">
        <v>11</v>
      </c>
      <c r="E188" s="2">
        <v>1</v>
      </c>
      <c r="F188" s="2">
        <v>8.5</v>
      </c>
      <c r="G188" s="2" t="s">
        <v>82</v>
      </c>
      <c r="H188" s="2">
        <v>50</v>
      </c>
      <c r="I188" s="2" t="s">
        <v>80</v>
      </c>
      <c r="J188" s="2">
        <v>1</v>
      </c>
      <c r="K188" s="2" t="s">
        <v>85</v>
      </c>
      <c r="L188" s="2">
        <v>5</v>
      </c>
      <c r="M188" s="2" t="str">
        <f>VLOOKUP(Orders[[#This Row],[ItemID]],Menu[#All],2,FALSE)</f>
        <v>Big Mac</v>
      </c>
      <c r="N188" s="2" t="str">
        <f>VLOOKUP(Orders[[#This Row],[ItemID]],Menu[#All],3,FALSE)</f>
        <v>Burger</v>
      </c>
      <c r="O188" s="2">
        <f>VLOOKUP(Orders[[#This Row],[ItemID]],Menu[#All],4,FALSE)</f>
        <v>8.5</v>
      </c>
      <c r="P188" s="2">
        <f>MATCH(M188,Orders[[#All],[ItemName]],0)</f>
        <v>5</v>
      </c>
    </row>
    <row r="189" spans="1:16" x14ac:dyDescent="0.25">
      <c r="A189" s="2">
        <v>2188</v>
      </c>
      <c r="B189" s="3">
        <v>45695</v>
      </c>
      <c r="C189" s="2">
        <v>20</v>
      </c>
      <c r="D189" s="2" t="s">
        <v>32</v>
      </c>
      <c r="E189" s="2">
        <v>2</v>
      </c>
      <c r="F189" s="2">
        <v>19</v>
      </c>
      <c r="G189" s="2" t="s">
        <v>75</v>
      </c>
      <c r="H189" s="2">
        <v>17</v>
      </c>
      <c r="I189" s="2" t="s">
        <v>83</v>
      </c>
      <c r="J189" s="2">
        <v>2</v>
      </c>
      <c r="K189" s="2" t="s">
        <v>86</v>
      </c>
      <c r="L189" s="2">
        <v>4</v>
      </c>
      <c r="M189" s="2" t="str">
        <f>VLOOKUP(Orders[[#This Row],[ItemID]],Menu[#All],2,FALSE)</f>
        <v>Spaghetti Bolognese</v>
      </c>
      <c r="N189" s="2" t="str">
        <f>VLOOKUP(Orders[[#This Row],[ItemID]],Menu[#All],3,FALSE)</f>
        <v>Pasta</v>
      </c>
      <c r="O189" s="2">
        <f>VLOOKUP(Orders[[#This Row],[ItemID]],Menu[#All],4,FALSE)</f>
        <v>9.5</v>
      </c>
      <c r="P189" s="2">
        <f>MATCH(M189,Orders[[#All],[ItemName]],0)</f>
        <v>14</v>
      </c>
    </row>
    <row r="190" spans="1:16" x14ac:dyDescent="0.25">
      <c r="A190" s="2">
        <v>2189</v>
      </c>
      <c r="B190" s="3">
        <v>45709</v>
      </c>
      <c r="C190" s="2">
        <v>14</v>
      </c>
      <c r="D190" s="2" t="s">
        <v>45</v>
      </c>
      <c r="E190" s="2">
        <v>5</v>
      </c>
      <c r="F190" s="2">
        <v>37.5</v>
      </c>
      <c r="G190" s="2" t="s">
        <v>79</v>
      </c>
      <c r="H190" s="2">
        <v>17</v>
      </c>
      <c r="I190" s="2" t="s">
        <v>83</v>
      </c>
      <c r="J190" s="2">
        <v>2</v>
      </c>
      <c r="K190" s="2" t="s">
        <v>86</v>
      </c>
      <c r="L190" s="2">
        <v>4</v>
      </c>
      <c r="M190" s="2" t="str">
        <f>VLOOKUP(Orders[[#This Row],[ItemID]],Menu[#All],2,FALSE)</f>
        <v>Fish Sandwich</v>
      </c>
      <c r="N190" s="2" t="str">
        <f>VLOOKUP(Orders[[#This Row],[ItemID]],Menu[#All],3,FALSE)</f>
        <v>Sandwich</v>
      </c>
      <c r="O190" s="2">
        <f>VLOOKUP(Orders[[#This Row],[ItemID]],Menu[#All],4,FALSE)</f>
        <v>7.5</v>
      </c>
      <c r="P190" s="2">
        <f>MATCH(M190,Orders[[#All],[ItemName]],0)</f>
        <v>20</v>
      </c>
    </row>
    <row r="191" spans="1:16" x14ac:dyDescent="0.25">
      <c r="A191" s="2">
        <v>2190</v>
      </c>
      <c r="B191" s="3">
        <v>45663</v>
      </c>
      <c r="C191" s="2">
        <v>10</v>
      </c>
      <c r="D191" s="2" t="s">
        <v>47</v>
      </c>
      <c r="E191" s="2">
        <v>4</v>
      </c>
      <c r="F191" s="2">
        <v>24</v>
      </c>
      <c r="G191" s="2" t="s">
        <v>88</v>
      </c>
      <c r="H191" s="2">
        <v>74</v>
      </c>
      <c r="I191" s="2" t="s">
        <v>80</v>
      </c>
      <c r="J191" s="2">
        <v>1</v>
      </c>
      <c r="K191" s="2" t="s">
        <v>78</v>
      </c>
      <c r="L191" s="2">
        <v>0</v>
      </c>
      <c r="M191" s="2" t="str">
        <f>VLOOKUP(Orders[[#This Row],[ItemID]],Menu[#All],2,FALSE)</f>
        <v>Chocolate Shake</v>
      </c>
      <c r="N191" s="2" t="str">
        <f>VLOOKUP(Orders[[#This Row],[ItemID]],Menu[#All],3,FALSE)</f>
        <v>Shakes</v>
      </c>
      <c r="O191" s="2">
        <f>VLOOKUP(Orders[[#This Row],[ItemID]],Menu[#All],4,FALSE)</f>
        <v>6</v>
      </c>
      <c r="P191" s="2">
        <f>MATCH(M191,Orders[[#All],[ItemName]],0)</f>
        <v>12</v>
      </c>
    </row>
    <row r="192" spans="1:16" x14ac:dyDescent="0.25">
      <c r="A192" s="2">
        <v>2191</v>
      </c>
      <c r="B192" s="3">
        <v>45729</v>
      </c>
      <c r="C192" s="2">
        <v>21</v>
      </c>
      <c r="D192" s="2" t="s">
        <v>4</v>
      </c>
      <c r="E192" s="2">
        <v>1</v>
      </c>
      <c r="F192" s="2">
        <v>5.5</v>
      </c>
      <c r="G192" s="2" t="s">
        <v>82</v>
      </c>
      <c r="H192" s="2">
        <v>2</v>
      </c>
      <c r="I192" s="2" t="s">
        <v>76</v>
      </c>
      <c r="J192" s="2">
        <v>3</v>
      </c>
      <c r="K192" s="2" t="s">
        <v>81</v>
      </c>
      <c r="L192" s="2">
        <v>3</v>
      </c>
      <c r="M192" s="2" t="str">
        <f>VLOOKUP(Orders[[#This Row],[ItemID]],Menu[#All],2,FALSE)</f>
        <v>Egg McMuffin</v>
      </c>
      <c r="N192" s="2" t="str">
        <f>VLOOKUP(Orders[[#This Row],[ItemID]],Menu[#All],3,FALSE)</f>
        <v>Breakfast</v>
      </c>
      <c r="O192" s="2">
        <f>VLOOKUP(Orders[[#This Row],[ItemID]],Menu[#All],4,FALSE)</f>
        <v>5.5</v>
      </c>
      <c r="P192" s="2">
        <f>MATCH(M192,Orders[[#All],[ItemName]],0)</f>
        <v>3</v>
      </c>
    </row>
    <row r="193" spans="1:16" x14ac:dyDescent="0.25">
      <c r="A193" s="2">
        <v>2192</v>
      </c>
      <c r="B193" s="3">
        <v>45689</v>
      </c>
      <c r="C193" s="2">
        <v>12</v>
      </c>
      <c r="D193" s="2" t="s">
        <v>11</v>
      </c>
      <c r="E193" s="2">
        <v>1</v>
      </c>
      <c r="F193" s="2">
        <v>8.5</v>
      </c>
      <c r="G193" s="2" t="s">
        <v>79</v>
      </c>
      <c r="H193" s="2">
        <v>54</v>
      </c>
      <c r="I193" s="2" t="s">
        <v>83</v>
      </c>
      <c r="J193" s="2">
        <v>2</v>
      </c>
      <c r="K193" s="2" t="s">
        <v>85</v>
      </c>
      <c r="L193" s="2">
        <v>5</v>
      </c>
      <c r="M193" s="2" t="str">
        <f>VLOOKUP(Orders[[#This Row],[ItemID]],Menu[#All],2,FALSE)</f>
        <v>Big Mac</v>
      </c>
      <c r="N193" s="2" t="str">
        <f>VLOOKUP(Orders[[#This Row],[ItemID]],Menu[#All],3,FALSE)</f>
        <v>Burger</v>
      </c>
      <c r="O193" s="2">
        <f>VLOOKUP(Orders[[#This Row],[ItemID]],Menu[#All],4,FALSE)</f>
        <v>8.5</v>
      </c>
      <c r="P193" s="2">
        <f>MATCH(M193,Orders[[#All],[ItemName]],0)</f>
        <v>5</v>
      </c>
    </row>
    <row r="194" spans="1:16" x14ac:dyDescent="0.25">
      <c r="A194" s="2">
        <v>2193</v>
      </c>
      <c r="B194" s="3">
        <v>45717</v>
      </c>
      <c r="C194" s="2">
        <v>21</v>
      </c>
      <c r="D194" s="2" t="s">
        <v>42</v>
      </c>
      <c r="E194" s="2">
        <v>5</v>
      </c>
      <c r="F194" s="2">
        <v>42.5</v>
      </c>
      <c r="G194" s="2" t="s">
        <v>82</v>
      </c>
      <c r="H194" s="2">
        <v>57</v>
      </c>
      <c r="I194" s="2" t="s">
        <v>76</v>
      </c>
      <c r="J194" s="2">
        <v>3</v>
      </c>
      <c r="K194" s="2" t="s">
        <v>85</v>
      </c>
      <c r="L194" s="2">
        <v>5</v>
      </c>
      <c r="M194" s="2" t="str">
        <f>VLOOKUP(Orders[[#This Row],[ItemID]],Menu[#All],2,FALSE)</f>
        <v>McRib Sandwich</v>
      </c>
      <c r="N194" s="2" t="str">
        <f>VLOOKUP(Orders[[#This Row],[ItemID]],Menu[#All],3,FALSE)</f>
        <v>Sandwich</v>
      </c>
      <c r="O194" s="2">
        <f>VLOOKUP(Orders[[#This Row],[ItemID]],Menu[#All],4,FALSE)</f>
        <v>8.5</v>
      </c>
      <c r="P194" s="2">
        <f>MATCH(M194,Orders[[#All],[ItemName]],0)</f>
        <v>112</v>
      </c>
    </row>
    <row r="195" spans="1:16" x14ac:dyDescent="0.25">
      <c r="A195" s="2">
        <v>2194</v>
      </c>
      <c r="B195" s="3">
        <v>45661</v>
      </c>
      <c r="C195" s="2">
        <v>16</v>
      </c>
      <c r="D195" s="2" t="s">
        <v>30</v>
      </c>
      <c r="E195" s="2">
        <v>5</v>
      </c>
      <c r="F195" s="2">
        <v>17.5</v>
      </c>
      <c r="G195" s="2" t="s">
        <v>79</v>
      </c>
      <c r="H195" s="2">
        <v>94</v>
      </c>
      <c r="I195" s="2" t="s">
        <v>80</v>
      </c>
      <c r="J195" s="2">
        <v>1</v>
      </c>
      <c r="K195" s="2" t="s">
        <v>85</v>
      </c>
      <c r="L195" s="2">
        <v>5</v>
      </c>
      <c r="M195" s="2" t="str">
        <f>VLOOKUP(Orders[[#This Row],[ItemID]],Menu[#All],2,FALSE)</f>
        <v>Small Fries</v>
      </c>
      <c r="N195" s="2" t="str">
        <f>VLOOKUP(Orders[[#This Row],[ItemID]],Menu[#All],3,FALSE)</f>
        <v>Fries</v>
      </c>
      <c r="O195" s="2">
        <f>VLOOKUP(Orders[[#This Row],[ItemID]],Menu[#All],4,FALSE)</f>
        <v>3.5</v>
      </c>
      <c r="P195" s="2">
        <f>MATCH(M195,Orders[[#All],[ItemName]],0)</f>
        <v>10</v>
      </c>
    </row>
    <row r="196" spans="1:16" x14ac:dyDescent="0.25">
      <c r="A196" s="2">
        <v>2195</v>
      </c>
      <c r="B196" s="3">
        <v>45742</v>
      </c>
      <c r="C196" s="2">
        <v>18</v>
      </c>
      <c r="D196" s="2" t="s">
        <v>11</v>
      </c>
      <c r="E196" s="2">
        <v>2</v>
      </c>
      <c r="F196" s="2">
        <v>17</v>
      </c>
      <c r="G196" s="2" t="s">
        <v>75</v>
      </c>
      <c r="H196" s="2">
        <v>45</v>
      </c>
      <c r="I196" s="2" t="s">
        <v>76</v>
      </c>
      <c r="J196" s="2">
        <v>3</v>
      </c>
      <c r="K196" s="2" t="s">
        <v>84</v>
      </c>
      <c r="L196" s="2">
        <v>2</v>
      </c>
      <c r="M196" s="2" t="str">
        <f>VLOOKUP(Orders[[#This Row],[ItemID]],Menu[#All],2,FALSE)</f>
        <v>Big Mac</v>
      </c>
      <c r="N196" s="2" t="str">
        <f>VLOOKUP(Orders[[#This Row],[ItemID]],Menu[#All],3,FALSE)</f>
        <v>Burger</v>
      </c>
      <c r="O196" s="2">
        <f>VLOOKUP(Orders[[#This Row],[ItemID]],Menu[#All],4,FALSE)</f>
        <v>8.5</v>
      </c>
      <c r="P196" s="2">
        <f>MATCH(M196,Orders[[#All],[ItemName]],0)</f>
        <v>5</v>
      </c>
    </row>
    <row r="197" spans="1:16" x14ac:dyDescent="0.25">
      <c r="A197" s="2">
        <v>2196</v>
      </c>
      <c r="B197" s="3">
        <v>45719</v>
      </c>
      <c r="C197" s="2">
        <v>22</v>
      </c>
      <c r="D197" s="2" t="s">
        <v>54</v>
      </c>
      <c r="E197" s="2">
        <v>4</v>
      </c>
      <c r="F197" s="2">
        <v>18</v>
      </c>
      <c r="G197" s="2" t="s">
        <v>82</v>
      </c>
      <c r="H197" s="2">
        <v>66</v>
      </c>
      <c r="I197" s="2" t="s">
        <v>76</v>
      </c>
      <c r="J197" s="2">
        <v>3</v>
      </c>
      <c r="K197" s="2" t="s">
        <v>78</v>
      </c>
      <c r="L197" s="2">
        <v>0</v>
      </c>
      <c r="M197" s="2" t="str">
        <f>VLOOKUP(Orders[[#This Row],[ItemID]],Menu[#All],2,FALSE)</f>
        <v>Apple Pie</v>
      </c>
      <c r="N197" s="2" t="str">
        <f>VLOOKUP(Orders[[#This Row],[ItemID]],Menu[#All],3,FALSE)</f>
        <v>Sides</v>
      </c>
      <c r="O197" s="2">
        <f>VLOOKUP(Orders[[#This Row],[ItemID]],Menu[#All],4,FALSE)</f>
        <v>4.5</v>
      </c>
      <c r="P197" s="2">
        <f>MATCH(M197,Orders[[#All],[ItemName]],0)</f>
        <v>17</v>
      </c>
    </row>
    <row r="198" spans="1:16" x14ac:dyDescent="0.25">
      <c r="A198" s="2">
        <v>2197</v>
      </c>
      <c r="B198" s="3">
        <v>45669</v>
      </c>
      <c r="C198" s="2">
        <v>21</v>
      </c>
      <c r="D198" s="2" t="s">
        <v>57</v>
      </c>
      <c r="E198" s="2">
        <v>4</v>
      </c>
      <c r="F198" s="2">
        <v>22</v>
      </c>
      <c r="G198" s="2" t="s">
        <v>82</v>
      </c>
      <c r="H198" s="2">
        <v>99</v>
      </c>
      <c r="I198" s="2" t="s">
        <v>80</v>
      </c>
      <c r="J198" s="2">
        <v>1</v>
      </c>
      <c r="K198" s="2" t="s">
        <v>77</v>
      </c>
      <c r="L198" s="2">
        <v>6</v>
      </c>
      <c r="M198" s="2" t="str">
        <f>VLOOKUP(Orders[[#This Row],[ItemID]],Menu[#All],2,FALSE)</f>
        <v>Mozzarella Sticks</v>
      </c>
      <c r="N198" s="2" t="str">
        <f>VLOOKUP(Orders[[#This Row],[ItemID]],Menu[#All],3,FALSE)</f>
        <v>Sides</v>
      </c>
      <c r="O198" s="2">
        <f>VLOOKUP(Orders[[#This Row],[ItemID]],Menu[#All],4,FALSE)</f>
        <v>5.5</v>
      </c>
      <c r="P198" s="2">
        <f>MATCH(M198,Orders[[#All],[ItemName]],0)</f>
        <v>47</v>
      </c>
    </row>
    <row r="199" spans="1:16" x14ac:dyDescent="0.25">
      <c r="A199" s="2">
        <v>2198</v>
      </c>
      <c r="B199" s="3">
        <v>45747</v>
      </c>
      <c r="C199" s="2">
        <v>18</v>
      </c>
      <c r="D199" s="2" t="s">
        <v>7</v>
      </c>
      <c r="E199" s="2">
        <v>5</v>
      </c>
      <c r="F199" s="2">
        <v>30</v>
      </c>
      <c r="G199" s="2" t="s">
        <v>75</v>
      </c>
      <c r="H199" s="2">
        <v>39</v>
      </c>
      <c r="I199" s="2" t="s">
        <v>76</v>
      </c>
      <c r="J199" s="2">
        <v>3</v>
      </c>
      <c r="K199" s="2" t="s">
        <v>78</v>
      </c>
      <c r="L199" s="2">
        <v>0</v>
      </c>
      <c r="M199" s="2" t="str">
        <f>VLOOKUP(Orders[[#This Row],[ItemID]],Menu[#All],2,FALSE)</f>
        <v>Hotcakes</v>
      </c>
      <c r="N199" s="2" t="str">
        <f>VLOOKUP(Orders[[#This Row],[ItemID]],Menu[#All],3,FALSE)</f>
        <v>Breakfast</v>
      </c>
      <c r="O199" s="2">
        <f>VLOOKUP(Orders[[#This Row],[ItemID]],Menu[#All],4,FALSE)</f>
        <v>6</v>
      </c>
      <c r="P199" s="2">
        <f>MATCH(M199,Orders[[#All],[ItemName]],0)</f>
        <v>61</v>
      </c>
    </row>
    <row r="200" spans="1:16" x14ac:dyDescent="0.25">
      <c r="A200" s="2">
        <v>2199</v>
      </c>
      <c r="B200" s="3">
        <v>45670</v>
      </c>
      <c r="C200" s="2">
        <v>10</v>
      </c>
      <c r="D200" s="2" t="s">
        <v>32</v>
      </c>
      <c r="E200" s="2">
        <v>3</v>
      </c>
      <c r="F200" s="2">
        <v>28.5</v>
      </c>
      <c r="G200" s="2" t="s">
        <v>88</v>
      </c>
      <c r="H200" s="2">
        <v>90</v>
      </c>
      <c r="I200" s="2" t="s">
        <v>80</v>
      </c>
      <c r="J200" s="2">
        <v>1</v>
      </c>
      <c r="K200" s="2" t="s">
        <v>78</v>
      </c>
      <c r="L200" s="2">
        <v>0</v>
      </c>
      <c r="M200" s="2" t="str">
        <f>VLOOKUP(Orders[[#This Row],[ItemID]],Menu[#All],2,FALSE)</f>
        <v>Spaghetti Bolognese</v>
      </c>
      <c r="N200" s="2" t="str">
        <f>VLOOKUP(Orders[[#This Row],[ItemID]],Menu[#All],3,FALSE)</f>
        <v>Pasta</v>
      </c>
      <c r="O200" s="2">
        <f>VLOOKUP(Orders[[#This Row],[ItemID]],Menu[#All],4,FALSE)</f>
        <v>9.5</v>
      </c>
      <c r="P200" s="2">
        <f>MATCH(M200,Orders[[#All],[ItemName]],0)</f>
        <v>14</v>
      </c>
    </row>
    <row r="201" spans="1:16" x14ac:dyDescent="0.25">
      <c r="A201" s="2">
        <v>2200</v>
      </c>
      <c r="B201" s="3">
        <v>45673</v>
      </c>
      <c r="C201" s="2">
        <v>15</v>
      </c>
      <c r="D201" s="2" t="s">
        <v>59</v>
      </c>
      <c r="E201" s="2">
        <v>4</v>
      </c>
      <c r="F201" s="2">
        <v>30</v>
      </c>
      <c r="G201" s="2" t="s">
        <v>79</v>
      </c>
      <c r="H201" s="2">
        <v>37</v>
      </c>
      <c r="I201" s="2" t="s">
        <v>80</v>
      </c>
      <c r="J201" s="2">
        <v>1</v>
      </c>
      <c r="K201" s="2" t="s">
        <v>81</v>
      </c>
      <c r="L201" s="2">
        <v>3</v>
      </c>
      <c r="M201" s="2" t="str">
        <f>VLOOKUP(Orders[[#This Row],[ItemID]],Menu[#All],2,FALSE)</f>
        <v>Chicken Wrap</v>
      </c>
      <c r="N201" s="2" t="str">
        <f>VLOOKUP(Orders[[#This Row],[ItemID]],Menu[#All],3,FALSE)</f>
        <v>Wraps</v>
      </c>
      <c r="O201" s="2">
        <f>VLOOKUP(Orders[[#This Row],[ItemID]],Menu[#All],4,FALSE)</f>
        <v>7.5</v>
      </c>
      <c r="P201" s="2">
        <f>MATCH(M201,Orders[[#All],[ItemName]],0)</f>
        <v>8</v>
      </c>
    </row>
    <row r="202" spans="1:16" x14ac:dyDescent="0.25">
      <c r="A202" s="2">
        <v>2201</v>
      </c>
      <c r="B202" s="3">
        <v>45733</v>
      </c>
      <c r="C202" s="2">
        <v>17</v>
      </c>
      <c r="D202" s="2" t="s">
        <v>21</v>
      </c>
      <c r="E202" s="2">
        <v>5</v>
      </c>
      <c r="F202" s="2">
        <v>40</v>
      </c>
      <c r="G202" s="2" t="s">
        <v>75</v>
      </c>
      <c r="H202" s="2">
        <v>94</v>
      </c>
      <c r="I202" s="2" t="s">
        <v>76</v>
      </c>
      <c r="J202" s="2">
        <v>3</v>
      </c>
      <c r="K202" s="2" t="s">
        <v>78</v>
      </c>
      <c r="L202" s="2">
        <v>0</v>
      </c>
      <c r="M202" s="2" t="str">
        <f>VLOOKUP(Orders[[#This Row],[ItemID]],Menu[#All],2,FALSE)</f>
        <v>Chicken McNuggets</v>
      </c>
      <c r="N202" s="2" t="str">
        <f>VLOOKUP(Orders[[#This Row],[ItemID]],Menu[#All],3,FALSE)</f>
        <v>Chicken</v>
      </c>
      <c r="O202" s="2">
        <f>VLOOKUP(Orders[[#This Row],[ItemID]],Menu[#All],4,FALSE)</f>
        <v>8</v>
      </c>
      <c r="P202" s="2">
        <f>MATCH(M202,Orders[[#All],[ItemName]],0)</f>
        <v>6</v>
      </c>
    </row>
    <row r="203" spans="1:16" x14ac:dyDescent="0.25">
      <c r="A203" s="2">
        <v>2202</v>
      </c>
      <c r="B203" s="3">
        <v>45691</v>
      </c>
      <c r="C203" s="2">
        <v>15</v>
      </c>
      <c r="D203" s="2" t="s">
        <v>47</v>
      </c>
      <c r="E203" s="2">
        <v>1</v>
      </c>
      <c r="F203" s="2">
        <v>6</v>
      </c>
      <c r="G203" s="2" t="s">
        <v>79</v>
      </c>
      <c r="H203" s="2">
        <v>62</v>
      </c>
      <c r="I203" s="2" t="s">
        <v>83</v>
      </c>
      <c r="J203" s="2">
        <v>2</v>
      </c>
      <c r="K203" s="2" t="s">
        <v>78</v>
      </c>
      <c r="L203" s="2">
        <v>0</v>
      </c>
      <c r="M203" s="2" t="str">
        <f>VLOOKUP(Orders[[#This Row],[ItemID]],Menu[#All],2,FALSE)</f>
        <v>Chocolate Shake</v>
      </c>
      <c r="N203" s="2" t="str">
        <f>VLOOKUP(Orders[[#This Row],[ItemID]],Menu[#All],3,FALSE)</f>
        <v>Shakes</v>
      </c>
      <c r="O203" s="2">
        <f>VLOOKUP(Orders[[#This Row],[ItemID]],Menu[#All],4,FALSE)</f>
        <v>6</v>
      </c>
      <c r="P203" s="2">
        <f>MATCH(M203,Orders[[#All],[ItemName]],0)</f>
        <v>12</v>
      </c>
    </row>
    <row r="204" spans="1:16" x14ac:dyDescent="0.25">
      <c r="A204" s="2">
        <v>2203</v>
      </c>
      <c r="B204" s="3">
        <v>45663</v>
      </c>
      <c r="C204" s="2">
        <v>22</v>
      </c>
      <c r="D204" s="2" t="s">
        <v>35</v>
      </c>
      <c r="E204" s="2">
        <v>3</v>
      </c>
      <c r="F204" s="2">
        <v>30</v>
      </c>
      <c r="G204" s="2" t="s">
        <v>82</v>
      </c>
      <c r="H204" s="2">
        <v>83</v>
      </c>
      <c r="I204" s="2" t="s">
        <v>80</v>
      </c>
      <c r="J204" s="2">
        <v>1</v>
      </c>
      <c r="K204" s="2" t="s">
        <v>78</v>
      </c>
      <c r="L204" s="2">
        <v>0</v>
      </c>
      <c r="M204" s="2" t="str">
        <f>VLOOKUP(Orders[[#This Row],[ItemID]],Menu[#All],2,FALSE)</f>
        <v>Alfredo Pasta</v>
      </c>
      <c r="N204" s="2" t="str">
        <f>VLOOKUP(Orders[[#This Row],[ItemID]],Menu[#All],3,FALSE)</f>
        <v>Pasta</v>
      </c>
      <c r="O204" s="2">
        <f>VLOOKUP(Orders[[#This Row],[ItemID]],Menu[#All],4,FALSE)</f>
        <v>10</v>
      </c>
      <c r="P204" s="2">
        <f>MATCH(M204,Orders[[#All],[ItemName]],0)</f>
        <v>27</v>
      </c>
    </row>
    <row r="205" spans="1:16" x14ac:dyDescent="0.25">
      <c r="A205" s="2">
        <v>2204</v>
      </c>
      <c r="B205" s="3">
        <v>45729</v>
      </c>
      <c r="C205" s="2">
        <v>23</v>
      </c>
      <c r="D205" s="2" t="s">
        <v>37</v>
      </c>
      <c r="E205" s="2">
        <v>4</v>
      </c>
      <c r="F205" s="2">
        <v>16</v>
      </c>
      <c r="G205" s="2" t="s">
        <v>82</v>
      </c>
      <c r="H205" s="2">
        <v>87</v>
      </c>
      <c r="I205" s="2" t="s">
        <v>76</v>
      </c>
      <c r="J205" s="2">
        <v>3</v>
      </c>
      <c r="K205" s="2" t="s">
        <v>81</v>
      </c>
      <c r="L205" s="2">
        <v>3</v>
      </c>
      <c r="M205" s="2" t="str">
        <f>VLOOKUP(Orders[[#This Row],[ItemID]],Menu[#All],2,FALSE)</f>
        <v>Side Salad</v>
      </c>
      <c r="N205" s="2" t="str">
        <f>VLOOKUP(Orders[[#This Row],[ItemID]],Menu[#All],3,FALSE)</f>
        <v>Salad</v>
      </c>
      <c r="O205" s="2">
        <f>VLOOKUP(Orders[[#This Row],[ItemID]],Menu[#All],4,FALSE)</f>
        <v>4</v>
      </c>
      <c r="P205" s="2">
        <f>MATCH(M205,Orders[[#All],[ItemName]],0)</f>
        <v>124</v>
      </c>
    </row>
    <row r="206" spans="1:16" x14ac:dyDescent="0.25">
      <c r="A206" s="2">
        <v>2205</v>
      </c>
      <c r="B206" s="3">
        <v>45663</v>
      </c>
      <c r="C206" s="2">
        <v>16</v>
      </c>
      <c r="D206" s="2" t="s">
        <v>25</v>
      </c>
      <c r="E206" s="2">
        <v>2</v>
      </c>
      <c r="F206" s="2">
        <v>9</v>
      </c>
      <c r="G206" s="2" t="s">
        <v>79</v>
      </c>
      <c r="H206" s="2">
        <v>29</v>
      </c>
      <c r="I206" s="2" t="s">
        <v>80</v>
      </c>
      <c r="J206" s="2">
        <v>1</v>
      </c>
      <c r="K206" s="2" t="s">
        <v>78</v>
      </c>
      <c r="L206" s="2">
        <v>0</v>
      </c>
      <c r="M206" s="2" t="str">
        <f>VLOOKUP(Orders[[#This Row],[ItemID]],Menu[#All],2,FALSE)</f>
        <v>Medium Fries</v>
      </c>
      <c r="N206" s="2" t="str">
        <f>VLOOKUP(Orders[[#This Row],[ItemID]],Menu[#All],3,FALSE)</f>
        <v>Fries</v>
      </c>
      <c r="O206" s="2">
        <f>VLOOKUP(Orders[[#This Row],[ItemID]],Menu[#All],4,FALSE)</f>
        <v>4.5</v>
      </c>
      <c r="P206" s="2">
        <f>MATCH(M206,Orders[[#All],[ItemName]],0)</f>
        <v>4</v>
      </c>
    </row>
    <row r="207" spans="1:16" x14ac:dyDescent="0.25">
      <c r="A207" s="2">
        <v>2206</v>
      </c>
      <c r="B207" s="3">
        <v>45738</v>
      </c>
      <c r="C207" s="2">
        <v>10</v>
      </c>
      <c r="D207" s="2" t="s">
        <v>4</v>
      </c>
      <c r="E207" s="2">
        <v>2</v>
      </c>
      <c r="F207" s="2">
        <v>11</v>
      </c>
      <c r="G207" s="2" t="s">
        <v>88</v>
      </c>
      <c r="H207" s="2">
        <v>82</v>
      </c>
      <c r="I207" s="2" t="s">
        <v>76</v>
      </c>
      <c r="J207" s="2">
        <v>3</v>
      </c>
      <c r="K207" s="2" t="s">
        <v>85</v>
      </c>
      <c r="L207" s="2">
        <v>5</v>
      </c>
      <c r="M207" s="2" t="str">
        <f>VLOOKUP(Orders[[#This Row],[ItemID]],Menu[#All],2,FALSE)</f>
        <v>Egg McMuffin</v>
      </c>
      <c r="N207" s="2" t="str">
        <f>VLOOKUP(Orders[[#This Row],[ItemID]],Menu[#All],3,FALSE)</f>
        <v>Breakfast</v>
      </c>
      <c r="O207" s="2">
        <f>VLOOKUP(Orders[[#This Row],[ItemID]],Menu[#All],4,FALSE)</f>
        <v>5.5</v>
      </c>
      <c r="P207" s="2">
        <f>MATCH(M207,Orders[[#All],[ItemName]],0)</f>
        <v>3</v>
      </c>
    </row>
    <row r="208" spans="1:16" x14ac:dyDescent="0.25">
      <c r="A208" s="2">
        <v>2207</v>
      </c>
      <c r="B208" s="3">
        <v>45729</v>
      </c>
      <c r="C208" s="2">
        <v>16</v>
      </c>
      <c r="D208" s="2" t="s">
        <v>23</v>
      </c>
      <c r="E208" s="2">
        <v>1</v>
      </c>
      <c r="F208" s="2">
        <v>7.5</v>
      </c>
      <c r="G208" s="2" t="s">
        <v>79</v>
      </c>
      <c r="H208" s="2">
        <v>28</v>
      </c>
      <c r="I208" s="2" t="s">
        <v>76</v>
      </c>
      <c r="J208" s="2">
        <v>3</v>
      </c>
      <c r="K208" s="2" t="s">
        <v>81</v>
      </c>
      <c r="L208" s="2">
        <v>3</v>
      </c>
      <c r="M208" s="2" t="str">
        <f>VLOOKUP(Orders[[#This Row],[ItemID]],Menu[#All],2,FALSE)</f>
        <v>Spicy McChicken</v>
      </c>
      <c r="N208" s="2" t="str">
        <f>VLOOKUP(Orders[[#This Row],[ItemID]],Menu[#All],3,FALSE)</f>
        <v>Chicken</v>
      </c>
      <c r="O208" s="2">
        <f>VLOOKUP(Orders[[#This Row],[ItemID]],Menu[#All],4,FALSE)</f>
        <v>7.5</v>
      </c>
      <c r="P208" s="2">
        <f>MATCH(M208,Orders[[#All],[ItemName]],0)</f>
        <v>16</v>
      </c>
    </row>
    <row r="209" spans="1:16" x14ac:dyDescent="0.25">
      <c r="A209" s="2">
        <v>2208</v>
      </c>
      <c r="B209" s="3">
        <v>45705</v>
      </c>
      <c r="C209" s="2">
        <v>20</v>
      </c>
      <c r="D209" s="2" t="s">
        <v>62</v>
      </c>
      <c r="E209" s="2">
        <v>1</v>
      </c>
      <c r="F209" s="2">
        <v>7</v>
      </c>
      <c r="G209" s="2" t="s">
        <v>75</v>
      </c>
      <c r="H209" s="2">
        <v>43</v>
      </c>
      <c r="I209" s="2" t="s">
        <v>83</v>
      </c>
      <c r="J209" s="2">
        <v>2</v>
      </c>
      <c r="K209" s="2" t="s">
        <v>78</v>
      </c>
      <c r="L209" s="2">
        <v>0</v>
      </c>
      <c r="M209" s="2" t="str">
        <f>VLOOKUP(Orders[[#This Row],[ItemID]],Menu[#All],2,FALSE)</f>
        <v>Veggie Wrap</v>
      </c>
      <c r="N209" s="2" t="str">
        <f>VLOOKUP(Orders[[#This Row],[ItemID]],Menu[#All],3,FALSE)</f>
        <v>Wraps</v>
      </c>
      <c r="O209" s="2">
        <f>VLOOKUP(Orders[[#This Row],[ItemID]],Menu[#All],4,FALSE)</f>
        <v>7</v>
      </c>
      <c r="P209" s="2">
        <f>MATCH(M209,Orders[[#All],[ItemName]],0)</f>
        <v>39</v>
      </c>
    </row>
    <row r="210" spans="1:16" x14ac:dyDescent="0.25">
      <c r="A210" s="2">
        <v>2209</v>
      </c>
      <c r="B210" s="3">
        <v>45665</v>
      </c>
      <c r="C210" s="2">
        <v>15</v>
      </c>
      <c r="D210" s="2" t="s">
        <v>16</v>
      </c>
      <c r="E210" s="2">
        <v>3</v>
      </c>
      <c r="F210" s="2">
        <v>22.5</v>
      </c>
      <c r="G210" s="2" t="s">
        <v>79</v>
      </c>
      <c r="H210" s="2">
        <v>16</v>
      </c>
      <c r="I210" s="2" t="s">
        <v>80</v>
      </c>
      <c r="J210" s="2">
        <v>1</v>
      </c>
      <c r="K210" s="2" t="s">
        <v>84</v>
      </c>
      <c r="L210" s="2">
        <v>2</v>
      </c>
      <c r="M210" s="2" t="str">
        <f>VLOOKUP(Orders[[#This Row],[ItemID]],Menu[#All],2,FALSE)</f>
        <v>McDouble</v>
      </c>
      <c r="N210" s="2" t="str">
        <f>VLOOKUP(Orders[[#This Row],[ItemID]],Menu[#All],3,FALSE)</f>
        <v>Burger</v>
      </c>
      <c r="O210" s="2">
        <f>VLOOKUP(Orders[[#This Row],[ItemID]],Menu[#All],4,FALSE)</f>
        <v>7.5</v>
      </c>
      <c r="P210" s="2">
        <f>MATCH(M210,Orders[[#All],[ItemName]],0)</f>
        <v>25</v>
      </c>
    </row>
    <row r="211" spans="1:16" x14ac:dyDescent="0.25">
      <c r="A211" s="2">
        <v>2210</v>
      </c>
      <c r="B211" s="3">
        <v>45662</v>
      </c>
      <c r="C211" s="2">
        <v>19</v>
      </c>
      <c r="D211" s="2" t="s">
        <v>21</v>
      </c>
      <c r="E211" s="2">
        <v>3</v>
      </c>
      <c r="F211" s="2">
        <v>24</v>
      </c>
      <c r="G211" s="2" t="s">
        <v>75</v>
      </c>
      <c r="H211" s="2">
        <v>33</v>
      </c>
      <c r="I211" s="2" t="s">
        <v>80</v>
      </c>
      <c r="J211" s="2">
        <v>1</v>
      </c>
      <c r="K211" s="2" t="s">
        <v>77</v>
      </c>
      <c r="L211" s="2">
        <v>6</v>
      </c>
      <c r="M211" s="2" t="str">
        <f>VLOOKUP(Orders[[#This Row],[ItemID]],Menu[#All],2,FALSE)</f>
        <v>Chicken McNuggets</v>
      </c>
      <c r="N211" s="2" t="str">
        <f>VLOOKUP(Orders[[#This Row],[ItemID]],Menu[#All],3,FALSE)</f>
        <v>Chicken</v>
      </c>
      <c r="O211" s="2">
        <f>VLOOKUP(Orders[[#This Row],[ItemID]],Menu[#All],4,FALSE)</f>
        <v>8</v>
      </c>
      <c r="P211" s="2">
        <f>MATCH(M211,Orders[[#All],[ItemName]],0)</f>
        <v>6</v>
      </c>
    </row>
    <row r="212" spans="1:16" x14ac:dyDescent="0.25">
      <c r="A212" s="2">
        <v>2211</v>
      </c>
      <c r="B212" s="3">
        <v>45698</v>
      </c>
      <c r="C212" s="2">
        <v>20</v>
      </c>
      <c r="D212" s="2" t="s">
        <v>7</v>
      </c>
      <c r="E212" s="2">
        <v>5</v>
      </c>
      <c r="F212" s="2">
        <v>30</v>
      </c>
      <c r="G212" s="2" t="s">
        <v>75</v>
      </c>
      <c r="H212" s="2">
        <v>22</v>
      </c>
      <c r="I212" s="2" t="s">
        <v>83</v>
      </c>
      <c r="J212" s="2">
        <v>2</v>
      </c>
      <c r="K212" s="2" t="s">
        <v>78</v>
      </c>
      <c r="L212" s="2">
        <v>0</v>
      </c>
      <c r="M212" s="2" t="str">
        <f>VLOOKUP(Orders[[#This Row],[ItemID]],Menu[#All],2,FALSE)</f>
        <v>Hotcakes</v>
      </c>
      <c r="N212" s="2" t="str">
        <f>VLOOKUP(Orders[[#This Row],[ItemID]],Menu[#All],3,FALSE)</f>
        <v>Breakfast</v>
      </c>
      <c r="O212" s="2">
        <f>VLOOKUP(Orders[[#This Row],[ItemID]],Menu[#All],4,FALSE)</f>
        <v>6</v>
      </c>
      <c r="P212" s="2">
        <f>MATCH(M212,Orders[[#All],[ItemName]],0)</f>
        <v>61</v>
      </c>
    </row>
    <row r="213" spans="1:16" x14ac:dyDescent="0.25">
      <c r="A213" s="2">
        <v>2212</v>
      </c>
      <c r="B213" s="3">
        <v>45704</v>
      </c>
      <c r="C213" s="2">
        <v>19</v>
      </c>
      <c r="D213" s="2" t="s">
        <v>37</v>
      </c>
      <c r="E213" s="2">
        <v>4</v>
      </c>
      <c r="F213" s="2">
        <v>16</v>
      </c>
      <c r="G213" s="2" t="s">
        <v>75</v>
      </c>
      <c r="H213" s="2">
        <v>10</v>
      </c>
      <c r="I213" s="2" t="s">
        <v>83</v>
      </c>
      <c r="J213" s="2">
        <v>2</v>
      </c>
      <c r="K213" s="2" t="s">
        <v>77</v>
      </c>
      <c r="L213" s="2">
        <v>6</v>
      </c>
      <c r="M213" s="2" t="str">
        <f>VLOOKUP(Orders[[#This Row],[ItemID]],Menu[#All],2,FALSE)</f>
        <v>Side Salad</v>
      </c>
      <c r="N213" s="2" t="str">
        <f>VLOOKUP(Orders[[#This Row],[ItemID]],Menu[#All],3,FALSE)</f>
        <v>Salad</v>
      </c>
      <c r="O213" s="2">
        <f>VLOOKUP(Orders[[#This Row],[ItemID]],Menu[#All],4,FALSE)</f>
        <v>4</v>
      </c>
      <c r="P213" s="2">
        <f>MATCH(M213,Orders[[#All],[ItemName]],0)</f>
        <v>124</v>
      </c>
    </row>
    <row r="214" spans="1:16" x14ac:dyDescent="0.25">
      <c r="A214" s="2">
        <v>2213</v>
      </c>
      <c r="B214" s="3">
        <v>45709</v>
      </c>
      <c r="C214" s="2">
        <v>17</v>
      </c>
      <c r="D214" s="2" t="s">
        <v>30</v>
      </c>
      <c r="E214" s="2">
        <v>1</v>
      </c>
      <c r="F214" s="2">
        <v>3.5</v>
      </c>
      <c r="G214" s="2" t="s">
        <v>75</v>
      </c>
      <c r="H214" s="2">
        <v>62</v>
      </c>
      <c r="I214" s="2" t="s">
        <v>83</v>
      </c>
      <c r="J214" s="2">
        <v>2</v>
      </c>
      <c r="K214" s="2" t="s">
        <v>86</v>
      </c>
      <c r="L214" s="2">
        <v>4</v>
      </c>
      <c r="M214" s="2" t="str">
        <f>VLOOKUP(Orders[[#This Row],[ItemID]],Menu[#All],2,FALSE)</f>
        <v>Small Fries</v>
      </c>
      <c r="N214" s="2" t="str">
        <f>VLOOKUP(Orders[[#This Row],[ItemID]],Menu[#All],3,FALSE)</f>
        <v>Fries</v>
      </c>
      <c r="O214" s="2">
        <f>VLOOKUP(Orders[[#This Row],[ItemID]],Menu[#All],4,FALSE)</f>
        <v>3.5</v>
      </c>
      <c r="P214" s="2">
        <f>MATCH(M214,Orders[[#All],[ItemName]],0)</f>
        <v>10</v>
      </c>
    </row>
    <row r="215" spans="1:16" x14ac:dyDescent="0.25">
      <c r="A215" s="2">
        <v>2214</v>
      </c>
      <c r="B215" s="3">
        <v>45740</v>
      </c>
      <c r="C215" s="2">
        <v>11</v>
      </c>
      <c r="D215" s="2" t="s">
        <v>40</v>
      </c>
      <c r="E215" s="2">
        <v>5</v>
      </c>
      <c r="F215" s="2">
        <v>25</v>
      </c>
      <c r="G215" s="2" t="s">
        <v>88</v>
      </c>
      <c r="H215" s="2">
        <v>63</v>
      </c>
      <c r="I215" s="2" t="s">
        <v>76</v>
      </c>
      <c r="J215" s="2">
        <v>3</v>
      </c>
      <c r="K215" s="2" t="s">
        <v>78</v>
      </c>
      <c r="L215" s="2">
        <v>0</v>
      </c>
      <c r="M215" s="2" t="str">
        <f>VLOOKUP(Orders[[#This Row],[ItemID]],Menu[#All],2,FALSE)</f>
        <v>Caesar Salad</v>
      </c>
      <c r="N215" s="2" t="str">
        <f>VLOOKUP(Orders[[#This Row],[ItemID]],Menu[#All],3,FALSE)</f>
        <v>Salad</v>
      </c>
      <c r="O215" s="2">
        <f>VLOOKUP(Orders[[#This Row],[ItemID]],Menu[#All],4,FALSE)</f>
        <v>5</v>
      </c>
      <c r="P215" s="2">
        <f>MATCH(M215,Orders[[#All],[ItemName]],0)</f>
        <v>23</v>
      </c>
    </row>
    <row r="216" spans="1:16" x14ac:dyDescent="0.25">
      <c r="A216" s="2">
        <v>2215</v>
      </c>
      <c r="B216" s="3">
        <v>45744</v>
      </c>
      <c r="C216" s="2">
        <v>12</v>
      </c>
      <c r="D216" s="2" t="s">
        <v>4</v>
      </c>
      <c r="E216" s="2">
        <v>2</v>
      </c>
      <c r="F216" s="2">
        <v>11</v>
      </c>
      <c r="G216" s="2" t="s">
        <v>79</v>
      </c>
      <c r="H216" s="2">
        <v>20</v>
      </c>
      <c r="I216" s="2" t="s">
        <v>76</v>
      </c>
      <c r="J216" s="2">
        <v>3</v>
      </c>
      <c r="K216" s="2" t="s">
        <v>86</v>
      </c>
      <c r="L216" s="2">
        <v>4</v>
      </c>
      <c r="M216" s="2" t="str">
        <f>VLOOKUP(Orders[[#This Row],[ItemID]],Menu[#All],2,FALSE)</f>
        <v>Egg McMuffin</v>
      </c>
      <c r="N216" s="2" t="str">
        <f>VLOOKUP(Orders[[#This Row],[ItemID]],Menu[#All],3,FALSE)</f>
        <v>Breakfast</v>
      </c>
      <c r="O216" s="2">
        <f>VLOOKUP(Orders[[#This Row],[ItemID]],Menu[#All],4,FALSE)</f>
        <v>5.5</v>
      </c>
      <c r="P216" s="2">
        <f>MATCH(M216,Orders[[#All],[ItemName]],0)</f>
        <v>3</v>
      </c>
    </row>
    <row r="217" spans="1:16" x14ac:dyDescent="0.25">
      <c r="A217" s="2">
        <v>2216</v>
      </c>
      <c r="B217" s="3">
        <v>45674</v>
      </c>
      <c r="C217" s="2">
        <v>12</v>
      </c>
      <c r="D217" s="2" t="s">
        <v>28</v>
      </c>
      <c r="E217" s="2">
        <v>5</v>
      </c>
      <c r="F217" s="2">
        <v>27.5</v>
      </c>
      <c r="G217" s="2" t="s">
        <v>79</v>
      </c>
      <c r="H217" s="2">
        <v>56</v>
      </c>
      <c r="I217" s="2" t="s">
        <v>80</v>
      </c>
      <c r="J217" s="2">
        <v>1</v>
      </c>
      <c r="K217" s="2" t="s">
        <v>86</v>
      </c>
      <c r="L217" s="2">
        <v>4</v>
      </c>
      <c r="M217" s="2" t="str">
        <f>VLOOKUP(Orders[[#This Row],[ItemID]],Menu[#All],2,FALSE)</f>
        <v>Large Fries</v>
      </c>
      <c r="N217" s="2" t="str">
        <f>VLOOKUP(Orders[[#This Row],[ItemID]],Menu[#All],3,FALSE)</f>
        <v>Fries</v>
      </c>
      <c r="O217" s="2">
        <f>VLOOKUP(Orders[[#This Row],[ItemID]],Menu[#All],4,FALSE)</f>
        <v>5.5</v>
      </c>
      <c r="P217" s="2">
        <f>MATCH(M217,Orders[[#All],[ItemName]],0)</f>
        <v>7</v>
      </c>
    </row>
    <row r="218" spans="1:16" x14ac:dyDescent="0.25">
      <c r="A218" s="2">
        <v>2217</v>
      </c>
      <c r="B218" s="3">
        <v>45670</v>
      </c>
      <c r="C218" s="2">
        <v>10</v>
      </c>
      <c r="D218" s="2" t="s">
        <v>11</v>
      </c>
      <c r="E218" s="2">
        <v>5</v>
      </c>
      <c r="F218" s="2">
        <v>42.5</v>
      </c>
      <c r="G218" s="2" t="s">
        <v>88</v>
      </c>
      <c r="H218" s="2">
        <v>90</v>
      </c>
      <c r="I218" s="2" t="s">
        <v>80</v>
      </c>
      <c r="J218" s="2">
        <v>1</v>
      </c>
      <c r="K218" s="2" t="s">
        <v>78</v>
      </c>
      <c r="L218" s="2">
        <v>0</v>
      </c>
      <c r="M218" s="2" t="str">
        <f>VLOOKUP(Orders[[#This Row],[ItemID]],Menu[#All],2,FALSE)</f>
        <v>Big Mac</v>
      </c>
      <c r="N218" s="2" t="str">
        <f>VLOOKUP(Orders[[#This Row],[ItemID]],Menu[#All],3,FALSE)</f>
        <v>Burger</v>
      </c>
      <c r="O218" s="2">
        <f>VLOOKUP(Orders[[#This Row],[ItemID]],Menu[#All],4,FALSE)</f>
        <v>8.5</v>
      </c>
      <c r="P218" s="2">
        <f>MATCH(M218,Orders[[#All],[ItemName]],0)</f>
        <v>5</v>
      </c>
    </row>
    <row r="219" spans="1:16" x14ac:dyDescent="0.25">
      <c r="A219" s="2">
        <v>2218</v>
      </c>
      <c r="B219" s="3">
        <v>45726</v>
      </c>
      <c r="C219" s="2">
        <v>21</v>
      </c>
      <c r="D219" s="2" t="s">
        <v>45</v>
      </c>
      <c r="E219" s="2">
        <v>3</v>
      </c>
      <c r="F219" s="2">
        <v>22.5</v>
      </c>
      <c r="G219" s="2" t="s">
        <v>82</v>
      </c>
      <c r="H219" s="2">
        <v>49</v>
      </c>
      <c r="I219" s="2" t="s">
        <v>76</v>
      </c>
      <c r="J219" s="2">
        <v>3</v>
      </c>
      <c r="K219" s="2" t="s">
        <v>78</v>
      </c>
      <c r="L219" s="2">
        <v>0</v>
      </c>
      <c r="M219" s="2" t="str">
        <f>VLOOKUP(Orders[[#This Row],[ItemID]],Menu[#All],2,FALSE)</f>
        <v>Fish Sandwich</v>
      </c>
      <c r="N219" s="2" t="str">
        <f>VLOOKUP(Orders[[#This Row],[ItemID]],Menu[#All],3,FALSE)</f>
        <v>Sandwich</v>
      </c>
      <c r="O219" s="2">
        <f>VLOOKUP(Orders[[#This Row],[ItemID]],Menu[#All],4,FALSE)</f>
        <v>7.5</v>
      </c>
      <c r="P219" s="2">
        <f>MATCH(M219,Orders[[#All],[ItemName]],0)</f>
        <v>20</v>
      </c>
    </row>
    <row r="220" spans="1:16" x14ac:dyDescent="0.25">
      <c r="A220" s="2">
        <v>2219</v>
      </c>
      <c r="B220" s="3">
        <v>45716</v>
      </c>
      <c r="C220" s="2">
        <v>23</v>
      </c>
      <c r="D220" s="2" t="s">
        <v>9</v>
      </c>
      <c r="E220" s="2">
        <v>3</v>
      </c>
      <c r="F220" s="2">
        <v>12</v>
      </c>
      <c r="G220" s="2" t="s">
        <v>82</v>
      </c>
      <c r="H220" s="2">
        <v>97</v>
      </c>
      <c r="I220" s="2" t="s">
        <v>83</v>
      </c>
      <c r="J220" s="2">
        <v>2</v>
      </c>
      <c r="K220" s="2" t="s">
        <v>86</v>
      </c>
      <c r="L220" s="2">
        <v>4</v>
      </c>
      <c r="M220" s="2" t="str">
        <f>VLOOKUP(Orders[[#This Row],[ItemID]],Menu[#All],2,FALSE)</f>
        <v>Hash Browns</v>
      </c>
      <c r="N220" s="2" t="str">
        <f>VLOOKUP(Orders[[#This Row],[ItemID]],Menu[#All],3,FALSE)</f>
        <v>Breakfast</v>
      </c>
      <c r="O220" s="2">
        <f>VLOOKUP(Orders[[#This Row],[ItemID]],Menu[#All],4,FALSE)</f>
        <v>4</v>
      </c>
      <c r="P220" s="2">
        <f>MATCH(M220,Orders[[#All],[ItemName]],0)</f>
        <v>77</v>
      </c>
    </row>
    <row r="221" spans="1:16" x14ac:dyDescent="0.25">
      <c r="A221" s="2">
        <v>2220</v>
      </c>
      <c r="B221" s="3">
        <v>45695</v>
      </c>
      <c r="C221" s="2">
        <v>20</v>
      </c>
      <c r="D221" s="2" t="s">
        <v>28</v>
      </c>
      <c r="E221" s="2">
        <v>3</v>
      </c>
      <c r="F221" s="2">
        <v>16.5</v>
      </c>
      <c r="G221" s="2" t="s">
        <v>75</v>
      </c>
      <c r="H221" s="2">
        <v>26</v>
      </c>
      <c r="I221" s="2" t="s">
        <v>83</v>
      </c>
      <c r="J221" s="2">
        <v>2</v>
      </c>
      <c r="K221" s="2" t="s">
        <v>86</v>
      </c>
      <c r="L221" s="2">
        <v>4</v>
      </c>
      <c r="M221" s="2" t="str">
        <f>VLOOKUP(Orders[[#This Row],[ItemID]],Menu[#All],2,FALSE)</f>
        <v>Large Fries</v>
      </c>
      <c r="N221" s="2" t="str">
        <f>VLOOKUP(Orders[[#This Row],[ItemID]],Menu[#All],3,FALSE)</f>
        <v>Fries</v>
      </c>
      <c r="O221" s="2">
        <f>VLOOKUP(Orders[[#This Row],[ItemID]],Menu[#All],4,FALSE)</f>
        <v>5.5</v>
      </c>
      <c r="P221" s="2">
        <f>MATCH(M221,Orders[[#All],[ItemName]],0)</f>
        <v>7</v>
      </c>
    </row>
    <row r="222" spans="1:16" x14ac:dyDescent="0.25">
      <c r="A222" s="2">
        <v>2221</v>
      </c>
      <c r="B222" s="3">
        <v>45710</v>
      </c>
      <c r="C222" s="2">
        <v>19</v>
      </c>
      <c r="D222" s="2" t="s">
        <v>40</v>
      </c>
      <c r="E222" s="2">
        <v>4</v>
      </c>
      <c r="F222" s="2">
        <v>20</v>
      </c>
      <c r="G222" s="2" t="s">
        <v>75</v>
      </c>
      <c r="H222" s="2">
        <v>40</v>
      </c>
      <c r="I222" s="2" t="s">
        <v>83</v>
      </c>
      <c r="J222" s="2">
        <v>2</v>
      </c>
      <c r="K222" s="2" t="s">
        <v>85</v>
      </c>
      <c r="L222" s="2">
        <v>5</v>
      </c>
      <c r="M222" s="2" t="str">
        <f>VLOOKUP(Orders[[#This Row],[ItemID]],Menu[#All],2,FALSE)</f>
        <v>Caesar Salad</v>
      </c>
      <c r="N222" s="2" t="str">
        <f>VLOOKUP(Orders[[#This Row],[ItemID]],Menu[#All],3,FALSE)</f>
        <v>Salad</v>
      </c>
      <c r="O222" s="2">
        <f>VLOOKUP(Orders[[#This Row],[ItemID]],Menu[#All],4,FALSE)</f>
        <v>5</v>
      </c>
      <c r="P222" s="2">
        <f>MATCH(M222,Orders[[#All],[ItemName]],0)</f>
        <v>23</v>
      </c>
    </row>
    <row r="223" spans="1:16" x14ac:dyDescent="0.25">
      <c r="A223" s="2">
        <v>2222</v>
      </c>
      <c r="B223" s="3">
        <v>45664</v>
      </c>
      <c r="C223" s="2">
        <v>17</v>
      </c>
      <c r="D223" s="2" t="s">
        <v>25</v>
      </c>
      <c r="E223" s="2">
        <v>1</v>
      </c>
      <c r="F223" s="2">
        <v>4.5</v>
      </c>
      <c r="G223" s="2" t="s">
        <v>75</v>
      </c>
      <c r="H223" s="2">
        <v>38</v>
      </c>
      <c r="I223" s="2" t="s">
        <v>80</v>
      </c>
      <c r="J223" s="2">
        <v>1</v>
      </c>
      <c r="K223" s="2" t="s">
        <v>87</v>
      </c>
      <c r="L223" s="2">
        <v>1</v>
      </c>
      <c r="M223" s="2" t="str">
        <f>VLOOKUP(Orders[[#This Row],[ItemID]],Menu[#All],2,FALSE)</f>
        <v>Medium Fries</v>
      </c>
      <c r="N223" s="2" t="str">
        <f>VLOOKUP(Orders[[#This Row],[ItemID]],Menu[#All],3,FALSE)</f>
        <v>Fries</v>
      </c>
      <c r="O223" s="2">
        <f>VLOOKUP(Orders[[#This Row],[ItemID]],Menu[#All],4,FALSE)</f>
        <v>4.5</v>
      </c>
      <c r="P223" s="2">
        <f>MATCH(M223,Orders[[#All],[ItemName]],0)</f>
        <v>4</v>
      </c>
    </row>
    <row r="224" spans="1:16" x14ac:dyDescent="0.25">
      <c r="A224" s="2">
        <v>2223</v>
      </c>
      <c r="B224" s="3">
        <v>45702</v>
      </c>
      <c r="C224" s="2">
        <v>19</v>
      </c>
      <c r="D224" s="2" t="s">
        <v>16</v>
      </c>
      <c r="E224" s="2">
        <v>3</v>
      </c>
      <c r="F224" s="2">
        <v>22.5</v>
      </c>
      <c r="G224" s="2" t="s">
        <v>75</v>
      </c>
      <c r="H224" s="2">
        <v>37</v>
      </c>
      <c r="I224" s="2" t="s">
        <v>83</v>
      </c>
      <c r="J224" s="2">
        <v>2</v>
      </c>
      <c r="K224" s="2" t="s">
        <v>86</v>
      </c>
      <c r="L224" s="2">
        <v>4</v>
      </c>
      <c r="M224" s="2" t="str">
        <f>VLOOKUP(Orders[[#This Row],[ItemID]],Menu[#All],2,FALSE)</f>
        <v>McDouble</v>
      </c>
      <c r="N224" s="2" t="str">
        <f>VLOOKUP(Orders[[#This Row],[ItemID]],Menu[#All],3,FALSE)</f>
        <v>Burger</v>
      </c>
      <c r="O224" s="2">
        <f>VLOOKUP(Orders[[#This Row],[ItemID]],Menu[#All],4,FALSE)</f>
        <v>7.5</v>
      </c>
      <c r="P224" s="2">
        <f>MATCH(M224,Orders[[#All],[ItemName]],0)</f>
        <v>25</v>
      </c>
    </row>
    <row r="225" spans="1:16" x14ac:dyDescent="0.25">
      <c r="A225" s="2">
        <v>2224</v>
      </c>
      <c r="B225" s="3">
        <v>45676</v>
      </c>
      <c r="C225" s="2">
        <v>13</v>
      </c>
      <c r="D225" s="2" t="s">
        <v>37</v>
      </c>
      <c r="E225" s="2">
        <v>5</v>
      </c>
      <c r="F225" s="2">
        <v>20</v>
      </c>
      <c r="G225" s="2" t="s">
        <v>79</v>
      </c>
      <c r="H225" s="2">
        <v>82</v>
      </c>
      <c r="I225" s="2" t="s">
        <v>80</v>
      </c>
      <c r="J225" s="2">
        <v>1</v>
      </c>
      <c r="K225" s="2" t="s">
        <v>77</v>
      </c>
      <c r="L225" s="2">
        <v>6</v>
      </c>
      <c r="M225" s="2" t="str">
        <f>VLOOKUP(Orders[[#This Row],[ItemID]],Menu[#All],2,FALSE)</f>
        <v>Side Salad</v>
      </c>
      <c r="N225" s="2" t="str">
        <f>VLOOKUP(Orders[[#This Row],[ItemID]],Menu[#All],3,FALSE)</f>
        <v>Salad</v>
      </c>
      <c r="O225" s="2">
        <f>VLOOKUP(Orders[[#This Row],[ItemID]],Menu[#All],4,FALSE)</f>
        <v>4</v>
      </c>
      <c r="P225" s="2">
        <f>MATCH(M225,Orders[[#All],[ItemName]],0)</f>
        <v>124</v>
      </c>
    </row>
    <row r="226" spans="1:16" x14ac:dyDescent="0.25">
      <c r="A226" s="2">
        <v>2225</v>
      </c>
      <c r="B226" s="3">
        <v>45736</v>
      </c>
      <c r="C226" s="2">
        <v>19</v>
      </c>
      <c r="D226" s="2" t="s">
        <v>45</v>
      </c>
      <c r="E226" s="2">
        <v>4</v>
      </c>
      <c r="F226" s="2">
        <v>30</v>
      </c>
      <c r="G226" s="2" t="s">
        <v>75</v>
      </c>
      <c r="H226" s="2">
        <v>32</v>
      </c>
      <c r="I226" s="2" t="s">
        <v>76</v>
      </c>
      <c r="J226" s="2">
        <v>3</v>
      </c>
      <c r="K226" s="2" t="s">
        <v>81</v>
      </c>
      <c r="L226" s="2">
        <v>3</v>
      </c>
      <c r="M226" s="2" t="str">
        <f>VLOOKUP(Orders[[#This Row],[ItemID]],Menu[#All],2,FALSE)</f>
        <v>Fish Sandwich</v>
      </c>
      <c r="N226" s="2" t="str">
        <f>VLOOKUP(Orders[[#This Row],[ItemID]],Menu[#All],3,FALSE)</f>
        <v>Sandwich</v>
      </c>
      <c r="O226" s="2">
        <f>VLOOKUP(Orders[[#This Row],[ItemID]],Menu[#All],4,FALSE)</f>
        <v>7.5</v>
      </c>
      <c r="P226" s="2">
        <f>MATCH(M226,Orders[[#All],[ItemName]],0)</f>
        <v>20</v>
      </c>
    </row>
    <row r="227" spans="1:16" x14ac:dyDescent="0.25">
      <c r="A227" s="2">
        <v>2226</v>
      </c>
      <c r="B227" s="3">
        <v>45693</v>
      </c>
      <c r="C227" s="2">
        <v>13</v>
      </c>
      <c r="D227" s="2" t="s">
        <v>9</v>
      </c>
      <c r="E227" s="2">
        <v>1</v>
      </c>
      <c r="F227" s="2">
        <v>4</v>
      </c>
      <c r="G227" s="2" t="s">
        <v>79</v>
      </c>
      <c r="H227" s="2">
        <v>51</v>
      </c>
      <c r="I227" s="2" t="s">
        <v>83</v>
      </c>
      <c r="J227" s="2">
        <v>2</v>
      </c>
      <c r="K227" s="2" t="s">
        <v>84</v>
      </c>
      <c r="L227" s="2">
        <v>2</v>
      </c>
      <c r="M227" s="2" t="str">
        <f>VLOOKUP(Orders[[#This Row],[ItemID]],Menu[#All],2,FALSE)</f>
        <v>Hash Browns</v>
      </c>
      <c r="N227" s="2" t="str">
        <f>VLOOKUP(Orders[[#This Row],[ItemID]],Menu[#All],3,FALSE)</f>
        <v>Breakfast</v>
      </c>
      <c r="O227" s="2">
        <f>VLOOKUP(Orders[[#This Row],[ItemID]],Menu[#All],4,FALSE)</f>
        <v>4</v>
      </c>
      <c r="P227" s="2">
        <f>MATCH(M227,Orders[[#All],[ItemName]],0)</f>
        <v>77</v>
      </c>
    </row>
    <row r="228" spans="1:16" x14ac:dyDescent="0.25">
      <c r="A228" s="2">
        <v>2227</v>
      </c>
      <c r="B228" s="3">
        <v>45692</v>
      </c>
      <c r="C228" s="2">
        <v>20</v>
      </c>
      <c r="D228" s="2" t="s">
        <v>52</v>
      </c>
      <c r="E228" s="2">
        <v>2</v>
      </c>
      <c r="F228" s="2">
        <v>12</v>
      </c>
      <c r="G228" s="2" t="s">
        <v>75</v>
      </c>
      <c r="H228" s="2">
        <v>63</v>
      </c>
      <c r="I228" s="2" t="s">
        <v>83</v>
      </c>
      <c r="J228" s="2">
        <v>2</v>
      </c>
      <c r="K228" s="2" t="s">
        <v>87</v>
      </c>
      <c r="L228" s="2">
        <v>1</v>
      </c>
      <c r="M228" s="2" t="str">
        <f>VLOOKUP(Orders[[#This Row],[ItemID]],Menu[#All],2,FALSE)</f>
        <v>Strawberry Shake</v>
      </c>
      <c r="N228" s="2" t="str">
        <f>VLOOKUP(Orders[[#This Row],[ItemID]],Menu[#All],3,FALSE)</f>
        <v>Shakes</v>
      </c>
      <c r="O228" s="2">
        <f>VLOOKUP(Orders[[#This Row],[ItemID]],Menu[#All],4,FALSE)</f>
        <v>6</v>
      </c>
      <c r="P228" s="2">
        <f>MATCH(M228,Orders[[#All],[ItemName]],0)</f>
        <v>2</v>
      </c>
    </row>
    <row r="229" spans="1:16" x14ac:dyDescent="0.25">
      <c r="A229" s="2">
        <v>2228</v>
      </c>
      <c r="B229" s="3">
        <v>45669</v>
      </c>
      <c r="C229" s="2">
        <v>15</v>
      </c>
      <c r="D229" s="2" t="s">
        <v>54</v>
      </c>
      <c r="E229" s="2">
        <v>4</v>
      </c>
      <c r="F229" s="2">
        <v>18</v>
      </c>
      <c r="G229" s="2" t="s">
        <v>79</v>
      </c>
      <c r="H229" s="2">
        <v>21</v>
      </c>
      <c r="I229" s="2" t="s">
        <v>80</v>
      </c>
      <c r="J229" s="2">
        <v>1</v>
      </c>
      <c r="K229" s="2" t="s">
        <v>77</v>
      </c>
      <c r="L229" s="2">
        <v>6</v>
      </c>
      <c r="M229" s="2" t="str">
        <f>VLOOKUP(Orders[[#This Row],[ItemID]],Menu[#All],2,FALSE)</f>
        <v>Apple Pie</v>
      </c>
      <c r="N229" s="2" t="str">
        <f>VLOOKUP(Orders[[#This Row],[ItemID]],Menu[#All],3,FALSE)</f>
        <v>Sides</v>
      </c>
      <c r="O229" s="2">
        <f>VLOOKUP(Orders[[#This Row],[ItemID]],Menu[#All],4,FALSE)</f>
        <v>4.5</v>
      </c>
      <c r="P229" s="2">
        <f>MATCH(M229,Orders[[#All],[ItemName]],0)</f>
        <v>17</v>
      </c>
    </row>
    <row r="230" spans="1:16" x14ac:dyDescent="0.25">
      <c r="A230" s="2">
        <v>2229</v>
      </c>
      <c r="B230" s="3">
        <v>45672</v>
      </c>
      <c r="C230" s="2">
        <v>20</v>
      </c>
      <c r="D230" s="2" t="s">
        <v>11</v>
      </c>
      <c r="E230" s="2">
        <v>1</v>
      </c>
      <c r="F230" s="2">
        <v>8.5</v>
      </c>
      <c r="G230" s="2" t="s">
        <v>75</v>
      </c>
      <c r="H230" s="2">
        <v>22</v>
      </c>
      <c r="I230" s="2" t="s">
        <v>80</v>
      </c>
      <c r="J230" s="2">
        <v>1</v>
      </c>
      <c r="K230" s="2" t="s">
        <v>84</v>
      </c>
      <c r="L230" s="2">
        <v>2</v>
      </c>
      <c r="M230" s="2" t="str">
        <f>VLOOKUP(Orders[[#This Row],[ItemID]],Menu[#All],2,FALSE)</f>
        <v>Big Mac</v>
      </c>
      <c r="N230" s="2" t="str">
        <f>VLOOKUP(Orders[[#This Row],[ItemID]],Menu[#All],3,FALSE)</f>
        <v>Burger</v>
      </c>
      <c r="O230" s="2">
        <f>VLOOKUP(Orders[[#This Row],[ItemID]],Menu[#All],4,FALSE)</f>
        <v>8.5</v>
      </c>
      <c r="P230" s="2">
        <f>MATCH(M230,Orders[[#All],[ItemName]],0)</f>
        <v>5</v>
      </c>
    </row>
    <row r="231" spans="1:16" x14ac:dyDescent="0.25">
      <c r="A231" s="2">
        <v>2230</v>
      </c>
      <c r="B231" s="3">
        <v>45724</v>
      </c>
      <c r="C231" s="2">
        <v>17</v>
      </c>
      <c r="D231" s="2" t="s">
        <v>14</v>
      </c>
      <c r="E231" s="2">
        <v>3</v>
      </c>
      <c r="F231" s="2">
        <v>27</v>
      </c>
      <c r="G231" s="2" t="s">
        <v>75</v>
      </c>
      <c r="H231" s="2">
        <v>55</v>
      </c>
      <c r="I231" s="2" t="s">
        <v>76</v>
      </c>
      <c r="J231" s="2">
        <v>3</v>
      </c>
      <c r="K231" s="2" t="s">
        <v>85</v>
      </c>
      <c r="L231" s="2">
        <v>5</v>
      </c>
      <c r="M231" s="2" t="str">
        <f>VLOOKUP(Orders[[#This Row],[ItemID]],Menu[#All],2,FALSE)</f>
        <v>Quarter Pounder with Cheese</v>
      </c>
      <c r="N231" s="2" t="str">
        <f>VLOOKUP(Orders[[#This Row],[ItemID]],Menu[#All],3,FALSE)</f>
        <v>Burger</v>
      </c>
      <c r="O231" s="2">
        <f>VLOOKUP(Orders[[#This Row],[ItemID]],Menu[#All],4,FALSE)</f>
        <v>9</v>
      </c>
      <c r="P231" s="2">
        <f>MATCH(M231,Orders[[#All],[ItemName]],0)</f>
        <v>26</v>
      </c>
    </row>
    <row r="232" spans="1:16" x14ac:dyDescent="0.25">
      <c r="A232" s="2">
        <v>2231</v>
      </c>
      <c r="B232" s="3">
        <v>45662</v>
      </c>
      <c r="C232" s="2">
        <v>10</v>
      </c>
      <c r="D232" s="2" t="s">
        <v>54</v>
      </c>
      <c r="E232" s="2">
        <v>4</v>
      </c>
      <c r="F232" s="2">
        <v>18</v>
      </c>
      <c r="G232" s="2" t="s">
        <v>88</v>
      </c>
      <c r="H232" s="2">
        <v>54</v>
      </c>
      <c r="I232" s="2" t="s">
        <v>80</v>
      </c>
      <c r="J232" s="2">
        <v>1</v>
      </c>
      <c r="K232" s="2" t="s">
        <v>77</v>
      </c>
      <c r="L232" s="2">
        <v>6</v>
      </c>
      <c r="M232" s="2" t="str">
        <f>VLOOKUP(Orders[[#This Row],[ItemID]],Menu[#All],2,FALSE)</f>
        <v>Apple Pie</v>
      </c>
      <c r="N232" s="2" t="str">
        <f>VLOOKUP(Orders[[#This Row],[ItemID]],Menu[#All],3,FALSE)</f>
        <v>Sides</v>
      </c>
      <c r="O232" s="2">
        <f>VLOOKUP(Orders[[#This Row],[ItemID]],Menu[#All],4,FALSE)</f>
        <v>4.5</v>
      </c>
      <c r="P232" s="2">
        <f>MATCH(M232,Orders[[#All],[ItemName]],0)</f>
        <v>17</v>
      </c>
    </row>
    <row r="233" spans="1:16" x14ac:dyDescent="0.25">
      <c r="A233" s="2">
        <v>2232</v>
      </c>
      <c r="B233" s="3">
        <v>45740</v>
      </c>
      <c r="C233" s="2">
        <v>10</v>
      </c>
      <c r="D233" s="2" t="s">
        <v>21</v>
      </c>
      <c r="E233" s="2">
        <v>2</v>
      </c>
      <c r="F233" s="2">
        <v>16</v>
      </c>
      <c r="G233" s="2" t="s">
        <v>88</v>
      </c>
      <c r="H233" s="2">
        <v>97</v>
      </c>
      <c r="I233" s="2" t="s">
        <v>76</v>
      </c>
      <c r="J233" s="2">
        <v>3</v>
      </c>
      <c r="K233" s="2" t="s">
        <v>78</v>
      </c>
      <c r="L233" s="2">
        <v>0</v>
      </c>
      <c r="M233" s="2" t="str">
        <f>VLOOKUP(Orders[[#This Row],[ItemID]],Menu[#All],2,FALSE)</f>
        <v>Chicken McNuggets</v>
      </c>
      <c r="N233" s="2" t="str">
        <f>VLOOKUP(Orders[[#This Row],[ItemID]],Menu[#All],3,FALSE)</f>
        <v>Chicken</v>
      </c>
      <c r="O233" s="2">
        <f>VLOOKUP(Orders[[#This Row],[ItemID]],Menu[#All],4,FALSE)</f>
        <v>8</v>
      </c>
      <c r="P233" s="2">
        <f>MATCH(M233,Orders[[#All],[ItemName]],0)</f>
        <v>6</v>
      </c>
    </row>
    <row r="234" spans="1:16" x14ac:dyDescent="0.25">
      <c r="A234" s="2">
        <v>2233</v>
      </c>
      <c r="B234" s="3">
        <v>45713</v>
      </c>
      <c r="C234" s="2">
        <v>17</v>
      </c>
      <c r="D234" s="2" t="s">
        <v>25</v>
      </c>
      <c r="E234" s="2">
        <v>2</v>
      </c>
      <c r="F234" s="2">
        <v>9</v>
      </c>
      <c r="G234" s="2" t="s">
        <v>75</v>
      </c>
      <c r="H234" s="2">
        <v>95</v>
      </c>
      <c r="I234" s="2" t="s">
        <v>83</v>
      </c>
      <c r="J234" s="2">
        <v>2</v>
      </c>
      <c r="K234" s="2" t="s">
        <v>87</v>
      </c>
      <c r="L234" s="2">
        <v>1</v>
      </c>
      <c r="M234" s="2" t="str">
        <f>VLOOKUP(Orders[[#This Row],[ItemID]],Menu[#All],2,FALSE)</f>
        <v>Medium Fries</v>
      </c>
      <c r="N234" s="2" t="str">
        <f>VLOOKUP(Orders[[#This Row],[ItemID]],Menu[#All],3,FALSE)</f>
        <v>Fries</v>
      </c>
      <c r="O234" s="2">
        <f>VLOOKUP(Orders[[#This Row],[ItemID]],Menu[#All],4,FALSE)</f>
        <v>4.5</v>
      </c>
      <c r="P234" s="2">
        <f>MATCH(M234,Orders[[#All],[ItemName]],0)</f>
        <v>4</v>
      </c>
    </row>
    <row r="235" spans="1:16" x14ac:dyDescent="0.25">
      <c r="A235" s="2">
        <v>2234</v>
      </c>
      <c r="B235" s="3">
        <v>45665</v>
      </c>
      <c r="C235" s="2">
        <v>12</v>
      </c>
      <c r="D235" s="2" t="s">
        <v>18</v>
      </c>
      <c r="E235" s="2">
        <v>3</v>
      </c>
      <c r="F235" s="2">
        <v>21</v>
      </c>
      <c r="G235" s="2" t="s">
        <v>79</v>
      </c>
      <c r="H235" s="2">
        <v>27</v>
      </c>
      <c r="I235" s="2" t="s">
        <v>80</v>
      </c>
      <c r="J235" s="2">
        <v>1</v>
      </c>
      <c r="K235" s="2" t="s">
        <v>84</v>
      </c>
      <c r="L235" s="2">
        <v>2</v>
      </c>
      <c r="M235" s="2" t="str">
        <f>VLOOKUP(Orders[[#This Row],[ItemID]],Menu[#All],2,FALSE)</f>
        <v>McChicken</v>
      </c>
      <c r="N235" s="2" t="str">
        <f>VLOOKUP(Orders[[#This Row],[ItemID]],Menu[#All],3,FALSE)</f>
        <v>Chicken</v>
      </c>
      <c r="O235" s="2">
        <f>VLOOKUP(Orders[[#This Row],[ItemID]],Menu[#All],4,FALSE)</f>
        <v>7</v>
      </c>
      <c r="P235" s="2">
        <f>MATCH(M235,Orders[[#All],[ItemName]],0)</f>
        <v>79</v>
      </c>
    </row>
    <row r="236" spans="1:16" x14ac:dyDescent="0.25">
      <c r="A236" s="2">
        <v>2235</v>
      </c>
      <c r="B236" s="3">
        <v>45718</v>
      </c>
      <c r="C236" s="2">
        <v>19</v>
      </c>
      <c r="D236" s="2" t="s">
        <v>35</v>
      </c>
      <c r="E236" s="2">
        <v>3</v>
      </c>
      <c r="F236" s="2">
        <v>30</v>
      </c>
      <c r="G236" s="2" t="s">
        <v>75</v>
      </c>
      <c r="H236" s="2">
        <v>4</v>
      </c>
      <c r="I236" s="2" t="s">
        <v>76</v>
      </c>
      <c r="J236" s="2">
        <v>3</v>
      </c>
      <c r="K236" s="2" t="s">
        <v>77</v>
      </c>
      <c r="L236" s="2">
        <v>6</v>
      </c>
      <c r="M236" s="2" t="str">
        <f>VLOOKUP(Orders[[#This Row],[ItemID]],Menu[#All],2,FALSE)</f>
        <v>Alfredo Pasta</v>
      </c>
      <c r="N236" s="2" t="str">
        <f>VLOOKUP(Orders[[#This Row],[ItemID]],Menu[#All],3,FALSE)</f>
        <v>Pasta</v>
      </c>
      <c r="O236" s="2">
        <f>VLOOKUP(Orders[[#This Row],[ItemID]],Menu[#All],4,FALSE)</f>
        <v>10</v>
      </c>
      <c r="P236" s="2">
        <f>MATCH(M236,Orders[[#All],[ItemName]],0)</f>
        <v>27</v>
      </c>
    </row>
    <row r="237" spans="1:16" x14ac:dyDescent="0.25">
      <c r="A237" s="2">
        <v>2236</v>
      </c>
      <c r="B237" s="3">
        <v>45723</v>
      </c>
      <c r="C237" s="2">
        <v>22</v>
      </c>
      <c r="D237" s="2" t="s">
        <v>9</v>
      </c>
      <c r="E237" s="2">
        <v>5</v>
      </c>
      <c r="F237" s="2">
        <v>20</v>
      </c>
      <c r="G237" s="2" t="s">
        <v>82</v>
      </c>
      <c r="H237" s="2">
        <v>19</v>
      </c>
      <c r="I237" s="2" t="s">
        <v>76</v>
      </c>
      <c r="J237" s="2">
        <v>3</v>
      </c>
      <c r="K237" s="2" t="s">
        <v>86</v>
      </c>
      <c r="L237" s="2">
        <v>4</v>
      </c>
      <c r="M237" s="2" t="str">
        <f>VLOOKUP(Orders[[#This Row],[ItemID]],Menu[#All],2,FALSE)</f>
        <v>Hash Browns</v>
      </c>
      <c r="N237" s="2" t="str">
        <f>VLOOKUP(Orders[[#This Row],[ItemID]],Menu[#All],3,FALSE)</f>
        <v>Breakfast</v>
      </c>
      <c r="O237" s="2">
        <f>VLOOKUP(Orders[[#This Row],[ItemID]],Menu[#All],4,FALSE)</f>
        <v>4</v>
      </c>
      <c r="P237" s="2">
        <f>MATCH(M237,Orders[[#All],[ItemName]],0)</f>
        <v>77</v>
      </c>
    </row>
    <row r="238" spans="1:16" x14ac:dyDescent="0.25">
      <c r="A238" s="2">
        <v>2237</v>
      </c>
      <c r="B238" s="3">
        <v>45715</v>
      </c>
      <c r="C238" s="2">
        <v>10</v>
      </c>
      <c r="D238" s="2" t="s">
        <v>42</v>
      </c>
      <c r="E238" s="2">
        <v>3</v>
      </c>
      <c r="F238" s="2">
        <v>25.5</v>
      </c>
      <c r="G238" s="2" t="s">
        <v>88</v>
      </c>
      <c r="H238" s="2">
        <v>99</v>
      </c>
      <c r="I238" s="2" t="s">
        <v>83</v>
      </c>
      <c r="J238" s="2">
        <v>2</v>
      </c>
      <c r="K238" s="2" t="s">
        <v>81</v>
      </c>
      <c r="L238" s="2">
        <v>3</v>
      </c>
      <c r="M238" s="2" t="str">
        <f>VLOOKUP(Orders[[#This Row],[ItemID]],Menu[#All],2,FALSE)</f>
        <v>McRib Sandwich</v>
      </c>
      <c r="N238" s="2" t="str">
        <f>VLOOKUP(Orders[[#This Row],[ItemID]],Menu[#All],3,FALSE)</f>
        <v>Sandwich</v>
      </c>
      <c r="O238" s="2">
        <f>VLOOKUP(Orders[[#This Row],[ItemID]],Menu[#All],4,FALSE)</f>
        <v>8.5</v>
      </c>
      <c r="P238" s="2">
        <f>MATCH(M238,Orders[[#All],[ItemName]],0)</f>
        <v>112</v>
      </c>
    </row>
    <row r="239" spans="1:16" x14ac:dyDescent="0.25">
      <c r="A239" s="2">
        <v>2238</v>
      </c>
      <c r="B239" s="3">
        <v>45711</v>
      </c>
      <c r="C239" s="2">
        <v>23</v>
      </c>
      <c r="D239" s="2" t="s">
        <v>54</v>
      </c>
      <c r="E239" s="2">
        <v>4</v>
      </c>
      <c r="F239" s="2">
        <v>18</v>
      </c>
      <c r="G239" s="2" t="s">
        <v>82</v>
      </c>
      <c r="H239" s="2">
        <v>78</v>
      </c>
      <c r="I239" s="2" t="s">
        <v>83</v>
      </c>
      <c r="J239" s="2">
        <v>2</v>
      </c>
      <c r="K239" s="2" t="s">
        <v>77</v>
      </c>
      <c r="L239" s="2">
        <v>6</v>
      </c>
      <c r="M239" s="2" t="str">
        <f>VLOOKUP(Orders[[#This Row],[ItemID]],Menu[#All],2,FALSE)</f>
        <v>Apple Pie</v>
      </c>
      <c r="N239" s="2" t="str">
        <f>VLOOKUP(Orders[[#This Row],[ItemID]],Menu[#All],3,FALSE)</f>
        <v>Sides</v>
      </c>
      <c r="O239" s="2">
        <f>VLOOKUP(Orders[[#This Row],[ItemID]],Menu[#All],4,FALSE)</f>
        <v>4.5</v>
      </c>
      <c r="P239" s="2">
        <f>MATCH(M239,Orders[[#All],[ItemName]],0)</f>
        <v>17</v>
      </c>
    </row>
    <row r="240" spans="1:16" x14ac:dyDescent="0.25">
      <c r="A240" s="2">
        <v>2239</v>
      </c>
      <c r="B240" s="3">
        <v>45688</v>
      </c>
      <c r="C240" s="2">
        <v>20</v>
      </c>
      <c r="D240" s="2" t="s">
        <v>4</v>
      </c>
      <c r="E240" s="2">
        <v>5</v>
      </c>
      <c r="F240" s="2">
        <v>27.5</v>
      </c>
      <c r="G240" s="2" t="s">
        <v>75</v>
      </c>
      <c r="H240" s="2">
        <v>24</v>
      </c>
      <c r="I240" s="2" t="s">
        <v>80</v>
      </c>
      <c r="J240" s="2">
        <v>1</v>
      </c>
      <c r="K240" s="2" t="s">
        <v>86</v>
      </c>
      <c r="L240" s="2">
        <v>4</v>
      </c>
      <c r="M240" s="2" t="str">
        <f>VLOOKUP(Orders[[#This Row],[ItemID]],Menu[#All],2,FALSE)</f>
        <v>Egg McMuffin</v>
      </c>
      <c r="N240" s="2" t="str">
        <f>VLOOKUP(Orders[[#This Row],[ItemID]],Menu[#All],3,FALSE)</f>
        <v>Breakfast</v>
      </c>
      <c r="O240" s="2">
        <f>VLOOKUP(Orders[[#This Row],[ItemID]],Menu[#All],4,FALSE)</f>
        <v>5.5</v>
      </c>
      <c r="P240" s="2">
        <f>MATCH(M240,Orders[[#All],[ItemName]],0)</f>
        <v>3</v>
      </c>
    </row>
    <row r="241" spans="1:16" x14ac:dyDescent="0.25">
      <c r="A241" s="2">
        <v>2240</v>
      </c>
      <c r="B241" s="3">
        <v>45728</v>
      </c>
      <c r="C241" s="2">
        <v>15</v>
      </c>
      <c r="D241" s="2" t="s">
        <v>50</v>
      </c>
      <c r="E241" s="2">
        <v>2</v>
      </c>
      <c r="F241" s="2">
        <v>12</v>
      </c>
      <c r="G241" s="2" t="s">
        <v>79</v>
      </c>
      <c r="H241" s="2">
        <v>5</v>
      </c>
      <c r="I241" s="2" t="s">
        <v>76</v>
      </c>
      <c r="J241" s="2">
        <v>3</v>
      </c>
      <c r="K241" s="2" t="s">
        <v>84</v>
      </c>
      <c r="L241" s="2">
        <v>2</v>
      </c>
      <c r="M241" s="2" t="str">
        <f>VLOOKUP(Orders[[#This Row],[ItemID]],Menu[#All],2,FALSE)</f>
        <v>Vanilla Shake</v>
      </c>
      <c r="N241" s="2" t="str">
        <f>VLOOKUP(Orders[[#This Row],[ItemID]],Menu[#All],3,FALSE)</f>
        <v>Shakes</v>
      </c>
      <c r="O241" s="2">
        <f>VLOOKUP(Orders[[#This Row],[ItemID]],Menu[#All],4,FALSE)</f>
        <v>6</v>
      </c>
      <c r="P241" s="2">
        <f>MATCH(M241,Orders[[#All],[ItemName]],0)</f>
        <v>13</v>
      </c>
    </row>
    <row r="242" spans="1:16" x14ac:dyDescent="0.25">
      <c r="A242" s="2">
        <v>2241</v>
      </c>
      <c r="B242" s="3">
        <v>45669</v>
      </c>
      <c r="C242" s="2">
        <v>21</v>
      </c>
      <c r="D242" s="2" t="s">
        <v>35</v>
      </c>
      <c r="E242" s="2">
        <v>3</v>
      </c>
      <c r="F242" s="2">
        <v>30</v>
      </c>
      <c r="G242" s="2" t="s">
        <v>82</v>
      </c>
      <c r="H242" s="2">
        <v>3</v>
      </c>
      <c r="I242" s="2" t="s">
        <v>80</v>
      </c>
      <c r="J242" s="2">
        <v>1</v>
      </c>
      <c r="K242" s="2" t="s">
        <v>77</v>
      </c>
      <c r="L242" s="2">
        <v>6</v>
      </c>
      <c r="M242" s="2" t="str">
        <f>VLOOKUP(Orders[[#This Row],[ItemID]],Menu[#All],2,FALSE)</f>
        <v>Alfredo Pasta</v>
      </c>
      <c r="N242" s="2" t="str">
        <f>VLOOKUP(Orders[[#This Row],[ItemID]],Menu[#All],3,FALSE)</f>
        <v>Pasta</v>
      </c>
      <c r="O242" s="2">
        <f>VLOOKUP(Orders[[#This Row],[ItemID]],Menu[#All],4,FALSE)</f>
        <v>10</v>
      </c>
      <c r="P242" s="2">
        <f>MATCH(M242,Orders[[#All],[ItemName]],0)</f>
        <v>27</v>
      </c>
    </row>
    <row r="243" spans="1:16" x14ac:dyDescent="0.25">
      <c r="A243" s="2">
        <v>2242</v>
      </c>
      <c r="B243" s="3">
        <v>45739</v>
      </c>
      <c r="C243" s="2">
        <v>19</v>
      </c>
      <c r="D243" s="2" t="s">
        <v>30</v>
      </c>
      <c r="E243" s="2">
        <v>3</v>
      </c>
      <c r="F243" s="2">
        <v>10.5</v>
      </c>
      <c r="G243" s="2" t="s">
        <v>75</v>
      </c>
      <c r="H243" s="2">
        <v>37</v>
      </c>
      <c r="I243" s="2" t="s">
        <v>76</v>
      </c>
      <c r="J243" s="2">
        <v>3</v>
      </c>
      <c r="K243" s="2" t="s">
        <v>77</v>
      </c>
      <c r="L243" s="2">
        <v>6</v>
      </c>
      <c r="M243" s="2" t="str">
        <f>VLOOKUP(Orders[[#This Row],[ItemID]],Menu[#All],2,FALSE)</f>
        <v>Small Fries</v>
      </c>
      <c r="N243" s="2" t="str">
        <f>VLOOKUP(Orders[[#This Row],[ItemID]],Menu[#All],3,FALSE)</f>
        <v>Fries</v>
      </c>
      <c r="O243" s="2">
        <f>VLOOKUP(Orders[[#This Row],[ItemID]],Menu[#All],4,FALSE)</f>
        <v>3.5</v>
      </c>
      <c r="P243" s="2">
        <f>MATCH(M243,Orders[[#All],[ItemName]],0)</f>
        <v>10</v>
      </c>
    </row>
    <row r="244" spans="1:16" x14ac:dyDescent="0.25">
      <c r="A244" s="2">
        <v>2243</v>
      </c>
      <c r="B244" s="3">
        <v>45722</v>
      </c>
      <c r="C244" s="2">
        <v>14</v>
      </c>
      <c r="D244" s="2" t="s">
        <v>21</v>
      </c>
      <c r="E244" s="2">
        <v>3</v>
      </c>
      <c r="F244" s="2">
        <v>24</v>
      </c>
      <c r="G244" s="2" t="s">
        <v>79</v>
      </c>
      <c r="H244" s="2">
        <v>61</v>
      </c>
      <c r="I244" s="2" t="s">
        <v>76</v>
      </c>
      <c r="J244" s="2">
        <v>3</v>
      </c>
      <c r="K244" s="2" t="s">
        <v>81</v>
      </c>
      <c r="L244" s="2">
        <v>3</v>
      </c>
      <c r="M244" s="2" t="str">
        <f>VLOOKUP(Orders[[#This Row],[ItemID]],Menu[#All],2,FALSE)</f>
        <v>Chicken McNuggets</v>
      </c>
      <c r="N244" s="2" t="str">
        <f>VLOOKUP(Orders[[#This Row],[ItemID]],Menu[#All],3,FALSE)</f>
        <v>Chicken</v>
      </c>
      <c r="O244" s="2">
        <f>VLOOKUP(Orders[[#This Row],[ItemID]],Menu[#All],4,FALSE)</f>
        <v>8</v>
      </c>
      <c r="P244" s="2">
        <f>MATCH(M244,Orders[[#All],[ItemName]],0)</f>
        <v>6</v>
      </c>
    </row>
    <row r="245" spans="1:16" x14ac:dyDescent="0.25">
      <c r="A245" s="2">
        <v>2244</v>
      </c>
      <c r="B245" s="3">
        <v>45682</v>
      </c>
      <c r="C245" s="2">
        <v>21</v>
      </c>
      <c r="D245" s="2" t="s">
        <v>59</v>
      </c>
      <c r="E245" s="2">
        <v>5</v>
      </c>
      <c r="F245" s="2">
        <v>37.5</v>
      </c>
      <c r="G245" s="2" t="s">
        <v>82</v>
      </c>
      <c r="H245" s="2">
        <v>93</v>
      </c>
      <c r="I245" s="2" t="s">
        <v>80</v>
      </c>
      <c r="J245" s="2">
        <v>1</v>
      </c>
      <c r="K245" s="2" t="s">
        <v>85</v>
      </c>
      <c r="L245" s="2">
        <v>5</v>
      </c>
      <c r="M245" s="2" t="str">
        <f>VLOOKUP(Orders[[#This Row],[ItemID]],Menu[#All],2,FALSE)</f>
        <v>Chicken Wrap</v>
      </c>
      <c r="N245" s="2" t="str">
        <f>VLOOKUP(Orders[[#This Row],[ItemID]],Menu[#All],3,FALSE)</f>
        <v>Wraps</v>
      </c>
      <c r="O245" s="2">
        <f>VLOOKUP(Orders[[#This Row],[ItemID]],Menu[#All],4,FALSE)</f>
        <v>7.5</v>
      </c>
      <c r="P245" s="2">
        <f>MATCH(M245,Orders[[#All],[ItemName]],0)</f>
        <v>8</v>
      </c>
    </row>
    <row r="246" spans="1:16" x14ac:dyDescent="0.25">
      <c r="A246" s="2">
        <v>2245</v>
      </c>
      <c r="B246" s="3">
        <v>45689</v>
      </c>
      <c r="C246" s="2">
        <v>16</v>
      </c>
      <c r="D246" s="2" t="s">
        <v>52</v>
      </c>
      <c r="E246" s="2">
        <v>5</v>
      </c>
      <c r="F246" s="2">
        <v>30</v>
      </c>
      <c r="G246" s="2" t="s">
        <v>79</v>
      </c>
      <c r="H246" s="2">
        <v>30</v>
      </c>
      <c r="I246" s="2" t="s">
        <v>83</v>
      </c>
      <c r="J246" s="2">
        <v>2</v>
      </c>
      <c r="K246" s="2" t="s">
        <v>85</v>
      </c>
      <c r="L246" s="2">
        <v>5</v>
      </c>
      <c r="M246" s="2" t="str">
        <f>VLOOKUP(Orders[[#This Row],[ItemID]],Menu[#All],2,FALSE)</f>
        <v>Strawberry Shake</v>
      </c>
      <c r="N246" s="2" t="str">
        <f>VLOOKUP(Orders[[#This Row],[ItemID]],Menu[#All],3,FALSE)</f>
        <v>Shakes</v>
      </c>
      <c r="O246" s="2">
        <f>VLOOKUP(Orders[[#This Row],[ItemID]],Menu[#All],4,FALSE)</f>
        <v>6</v>
      </c>
      <c r="P246" s="2">
        <f>MATCH(M246,Orders[[#All],[ItemName]],0)</f>
        <v>2</v>
      </c>
    </row>
    <row r="247" spans="1:16" x14ac:dyDescent="0.25">
      <c r="A247" s="2">
        <v>2246</v>
      </c>
      <c r="B247" s="3">
        <v>45665</v>
      </c>
      <c r="C247" s="2">
        <v>21</v>
      </c>
      <c r="D247" s="2" t="s">
        <v>7</v>
      </c>
      <c r="E247" s="2">
        <v>4</v>
      </c>
      <c r="F247" s="2">
        <v>24</v>
      </c>
      <c r="G247" s="2" t="s">
        <v>82</v>
      </c>
      <c r="H247" s="2">
        <v>85</v>
      </c>
      <c r="I247" s="2" t="s">
        <v>80</v>
      </c>
      <c r="J247" s="2">
        <v>1</v>
      </c>
      <c r="K247" s="2" t="s">
        <v>84</v>
      </c>
      <c r="L247" s="2">
        <v>2</v>
      </c>
      <c r="M247" s="2" t="str">
        <f>VLOOKUP(Orders[[#This Row],[ItemID]],Menu[#All],2,FALSE)</f>
        <v>Hotcakes</v>
      </c>
      <c r="N247" s="2" t="str">
        <f>VLOOKUP(Orders[[#This Row],[ItemID]],Menu[#All],3,FALSE)</f>
        <v>Breakfast</v>
      </c>
      <c r="O247" s="2">
        <f>VLOOKUP(Orders[[#This Row],[ItemID]],Menu[#All],4,FALSE)</f>
        <v>6</v>
      </c>
      <c r="P247" s="2">
        <f>MATCH(M247,Orders[[#All],[ItemName]],0)</f>
        <v>61</v>
      </c>
    </row>
    <row r="248" spans="1:16" x14ac:dyDescent="0.25">
      <c r="A248" s="2">
        <v>2247</v>
      </c>
      <c r="B248" s="3">
        <v>45714</v>
      </c>
      <c r="C248" s="2">
        <v>22</v>
      </c>
      <c r="D248" s="2" t="s">
        <v>52</v>
      </c>
      <c r="E248" s="2">
        <v>2</v>
      </c>
      <c r="F248" s="2">
        <v>12</v>
      </c>
      <c r="G248" s="2" t="s">
        <v>82</v>
      </c>
      <c r="H248" s="2">
        <v>79</v>
      </c>
      <c r="I248" s="2" t="s">
        <v>83</v>
      </c>
      <c r="J248" s="2">
        <v>2</v>
      </c>
      <c r="K248" s="2" t="s">
        <v>84</v>
      </c>
      <c r="L248" s="2">
        <v>2</v>
      </c>
      <c r="M248" s="2" t="str">
        <f>VLOOKUP(Orders[[#This Row],[ItemID]],Menu[#All],2,FALSE)</f>
        <v>Strawberry Shake</v>
      </c>
      <c r="N248" s="2" t="str">
        <f>VLOOKUP(Orders[[#This Row],[ItemID]],Menu[#All],3,FALSE)</f>
        <v>Shakes</v>
      </c>
      <c r="O248" s="2">
        <f>VLOOKUP(Orders[[#This Row],[ItemID]],Menu[#All],4,FALSE)</f>
        <v>6</v>
      </c>
      <c r="P248" s="2">
        <f>MATCH(M248,Orders[[#All],[ItemName]],0)</f>
        <v>2</v>
      </c>
    </row>
    <row r="249" spans="1:16" x14ac:dyDescent="0.25">
      <c r="A249" s="2">
        <v>2248</v>
      </c>
      <c r="B249" s="3">
        <v>45679</v>
      </c>
      <c r="C249" s="2">
        <v>23</v>
      </c>
      <c r="D249" s="2" t="s">
        <v>21</v>
      </c>
      <c r="E249" s="2">
        <v>1</v>
      </c>
      <c r="F249" s="2">
        <v>8</v>
      </c>
      <c r="G249" s="2" t="s">
        <v>82</v>
      </c>
      <c r="H249" s="2">
        <v>84</v>
      </c>
      <c r="I249" s="2" t="s">
        <v>80</v>
      </c>
      <c r="J249" s="2">
        <v>1</v>
      </c>
      <c r="K249" s="2" t="s">
        <v>84</v>
      </c>
      <c r="L249" s="2">
        <v>2</v>
      </c>
      <c r="M249" s="2" t="str">
        <f>VLOOKUP(Orders[[#This Row],[ItemID]],Menu[#All],2,FALSE)</f>
        <v>Chicken McNuggets</v>
      </c>
      <c r="N249" s="2" t="str">
        <f>VLOOKUP(Orders[[#This Row],[ItemID]],Menu[#All],3,FALSE)</f>
        <v>Chicken</v>
      </c>
      <c r="O249" s="2">
        <f>VLOOKUP(Orders[[#This Row],[ItemID]],Menu[#All],4,FALSE)</f>
        <v>8</v>
      </c>
      <c r="P249" s="2">
        <f>MATCH(M249,Orders[[#All],[ItemName]],0)</f>
        <v>6</v>
      </c>
    </row>
    <row r="250" spans="1:16" x14ac:dyDescent="0.25">
      <c r="A250" s="2">
        <v>2249</v>
      </c>
      <c r="B250" s="3">
        <v>45707</v>
      </c>
      <c r="C250" s="2">
        <v>23</v>
      </c>
      <c r="D250" s="2" t="s">
        <v>18</v>
      </c>
      <c r="E250" s="2">
        <v>4</v>
      </c>
      <c r="F250" s="2">
        <v>28</v>
      </c>
      <c r="G250" s="2" t="s">
        <v>82</v>
      </c>
      <c r="H250" s="2">
        <v>6</v>
      </c>
      <c r="I250" s="2" t="s">
        <v>83</v>
      </c>
      <c r="J250" s="2">
        <v>2</v>
      </c>
      <c r="K250" s="2" t="s">
        <v>84</v>
      </c>
      <c r="L250" s="2">
        <v>2</v>
      </c>
      <c r="M250" s="2" t="str">
        <f>VLOOKUP(Orders[[#This Row],[ItemID]],Menu[#All],2,FALSE)</f>
        <v>McChicken</v>
      </c>
      <c r="N250" s="2" t="str">
        <f>VLOOKUP(Orders[[#This Row],[ItemID]],Menu[#All],3,FALSE)</f>
        <v>Chicken</v>
      </c>
      <c r="O250" s="2">
        <f>VLOOKUP(Orders[[#This Row],[ItemID]],Menu[#All],4,FALSE)</f>
        <v>7</v>
      </c>
      <c r="P250" s="2">
        <f>MATCH(M250,Orders[[#All],[ItemName]],0)</f>
        <v>79</v>
      </c>
    </row>
    <row r="251" spans="1:16" x14ac:dyDescent="0.25">
      <c r="A251" s="2">
        <v>2250</v>
      </c>
      <c r="B251" s="3">
        <v>45734</v>
      </c>
      <c r="C251" s="2">
        <v>17</v>
      </c>
      <c r="D251" s="2" t="s">
        <v>54</v>
      </c>
      <c r="E251" s="2">
        <v>1</v>
      </c>
      <c r="F251" s="2">
        <v>4.5</v>
      </c>
      <c r="G251" s="2" t="s">
        <v>75</v>
      </c>
      <c r="H251" s="2">
        <v>86</v>
      </c>
      <c r="I251" s="2" t="s">
        <v>76</v>
      </c>
      <c r="J251" s="2">
        <v>3</v>
      </c>
      <c r="K251" s="2" t="s">
        <v>87</v>
      </c>
      <c r="L251" s="2">
        <v>1</v>
      </c>
      <c r="M251" s="2" t="str">
        <f>VLOOKUP(Orders[[#This Row],[ItemID]],Menu[#All],2,FALSE)</f>
        <v>Apple Pie</v>
      </c>
      <c r="N251" s="2" t="str">
        <f>VLOOKUP(Orders[[#This Row],[ItemID]],Menu[#All],3,FALSE)</f>
        <v>Sides</v>
      </c>
      <c r="O251" s="2">
        <f>VLOOKUP(Orders[[#This Row],[ItemID]],Menu[#All],4,FALSE)</f>
        <v>4.5</v>
      </c>
      <c r="P251" s="2">
        <f>MATCH(M251,Orders[[#All],[ItemName]],0)</f>
        <v>17</v>
      </c>
    </row>
    <row r="252" spans="1:16" x14ac:dyDescent="0.25">
      <c r="A252" s="2">
        <v>2251</v>
      </c>
      <c r="B252" s="3">
        <v>45745</v>
      </c>
      <c r="C252" s="2">
        <v>11</v>
      </c>
      <c r="D252" s="2" t="s">
        <v>9</v>
      </c>
      <c r="E252" s="2">
        <v>4</v>
      </c>
      <c r="F252" s="2">
        <v>16</v>
      </c>
      <c r="G252" s="2" t="s">
        <v>88</v>
      </c>
      <c r="H252" s="2">
        <v>100</v>
      </c>
      <c r="I252" s="2" t="s">
        <v>76</v>
      </c>
      <c r="J252" s="2">
        <v>3</v>
      </c>
      <c r="K252" s="2" t="s">
        <v>85</v>
      </c>
      <c r="L252" s="2">
        <v>5</v>
      </c>
      <c r="M252" s="2" t="str">
        <f>VLOOKUP(Orders[[#This Row],[ItemID]],Menu[#All],2,FALSE)</f>
        <v>Hash Browns</v>
      </c>
      <c r="N252" s="2" t="str">
        <f>VLOOKUP(Orders[[#This Row],[ItemID]],Menu[#All],3,FALSE)</f>
        <v>Breakfast</v>
      </c>
      <c r="O252" s="2">
        <f>VLOOKUP(Orders[[#This Row],[ItemID]],Menu[#All],4,FALSE)</f>
        <v>4</v>
      </c>
      <c r="P252" s="2">
        <f>MATCH(M252,Orders[[#All],[ItemName]],0)</f>
        <v>77</v>
      </c>
    </row>
    <row r="253" spans="1:16" x14ac:dyDescent="0.25">
      <c r="A253" s="2">
        <v>2252</v>
      </c>
      <c r="B253" s="3">
        <v>45667</v>
      </c>
      <c r="C253" s="2">
        <v>18</v>
      </c>
      <c r="D253" s="2" t="s">
        <v>23</v>
      </c>
      <c r="E253" s="2">
        <v>4</v>
      </c>
      <c r="F253" s="2">
        <v>30</v>
      </c>
      <c r="G253" s="2" t="s">
        <v>75</v>
      </c>
      <c r="H253" s="2">
        <v>87</v>
      </c>
      <c r="I253" s="2" t="s">
        <v>80</v>
      </c>
      <c r="J253" s="2">
        <v>1</v>
      </c>
      <c r="K253" s="2" t="s">
        <v>86</v>
      </c>
      <c r="L253" s="2">
        <v>4</v>
      </c>
      <c r="M253" s="2" t="str">
        <f>VLOOKUP(Orders[[#This Row],[ItemID]],Menu[#All],2,FALSE)</f>
        <v>Spicy McChicken</v>
      </c>
      <c r="N253" s="2" t="str">
        <f>VLOOKUP(Orders[[#This Row],[ItemID]],Menu[#All],3,FALSE)</f>
        <v>Chicken</v>
      </c>
      <c r="O253" s="2">
        <f>VLOOKUP(Orders[[#This Row],[ItemID]],Menu[#All],4,FALSE)</f>
        <v>7.5</v>
      </c>
      <c r="P253" s="2">
        <f>MATCH(M253,Orders[[#All],[ItemName]],0)</f>
        <v>16</v>
      </c>
    </row>
    <row r="254" spans="1:16" x14ac:dyDescent="0.25">
      <c r="A254" s="2">
        <v>2253</v>
      </c>
      <c r="B254" s="3">
        <v>45681</v>
      </c>
      <c r="C254" s="2">
        <v>16</v>
      </c>
      <c r="D254" s="2" t="s">
        <v>21</v>
      </c>
      <c r="E254" s="2">
        <v>5</v>
      </c>
      <c r="F254" s="2">
        <v>40</v>
      </c>
      <c r="G254" s="2" t="s">
        <v>79</v>
      </c>
      <c r="H254" s="2">
        <v>34</v>
      </c>
      <c r="I254" s="2" t="s">
        <v>80</v>
      </c>
      <c r="J254" s="2">
        <v>1</v>
      </c>
      <c r="K254" s="2" t="s">
        <v>86</v>
      </c>
      <c r="L254" s="2">
        <v>4</v>
      </c>
      <c r="M254" s="2" t="str">
        <f>VLOOKUP(Orders[[#This Row],[ItemID]],Menu[#All],2,FALSE)</f>
        <v>Chicken McNuggets</v>
      </c>
      <c r="N254" s="2" t="str">
        <f>VLOOKUP(Orders[[#This Row],[ItemID]],Menu[#All],3,FALSE)</f>
        <v>Chicken</v>
      </c>
      <c r="O254" s="2">
        <f>VLOOKUP(Orders[[#This Row],[ItemID]],Menu[#All],4,FALSE)</f>
        <v>8</v>
      </c>
      <c r="P254" s="2">
        <f>MATCH(M254,Orders[[#All],[ItemName]],0)</f>
        <v>6</v>
      </c>
    </row>
    <row r="255" spans="1:16" x14ac:dyDescent="0.25">
      <c r="A255" s="2">
        <v>2254</v>
      </c>
      <c r="B255" s="3">
        <v>45685</v>
      </c>
      <c r="C255" s="2">
        <v>12</v>
      </c>
      <c r="D255" s="2" t="s">
        <v>50</v>
      </c>
      <c r="E255" s="2">
        <v>5</v>
      </c>
      <c r="F255" s="2">
        <v>30</v>
      </c>
      <c r="G255" s="2" t="s">
        <v>79</v>
      </c>
      <c r="H255" s="2">
        <v>47</v>
      </c>
      <c r="I255" s="2" t="s">
        <v>80</v>
      </c>
      <c r="J255" s="2">
        <v>1</v>
      </c>
      <c r="K255" s="2" t="s">
        <v>87</v>
      </c>
      <c r="L255" s="2">
        <v>1</v>
      </c>
      <c r="M255" s="2" t="str">
        <f>VLOOKUP(Orders[[#This Row],[ItemID]],Menu[#All],2,FALSE)</f>
        <v>Vanilla Shake</v>
      </c>
      <c r="N255" s="2" t="str">
        <f>VLOOKUP(Orders[[#This Row],[ItemID]],Menu[#All],3,FALSE)</f>
        <v>Shakes</v>
      </c>
      <c r="O255" s="2">
        <f>VLOOKUP(Orders[[#This Row],[ItemID]],Menu[#All],4,FALSE)</f>
        <v>6</v>
      </c>
      <c r="P255" s="2">
        <f>MATCH(M255,Orders[[#All],[ItemName]],0)</f>
        <v>13</v>
      </c>
    </row>
    <row r="256" spans="1:16" x14ac:dyDescent="0.25">
      <c r="A256" s="2">
        <v>2255</v>
      </c>
      <c r="B256" s="3">
        <v>45738</v>
      </c>
      <c r="C256" s="2">
        <v>21</v>
      </c>
      <c r="D256" s="2" t="s">
        <v>40</v>
      </c>
      <c r="E256" s="2">
        <v>3</v>
      </c>
      <c r="F256" s="2">
        <v>15</v>
      </c>
      <c r="G256" s="2" t="s">
        <v>82</v>
      </c>
      <c r="H256" s="2">
        <v>20</v>
      </c>
      <c r="I256" s="2" t="s">
        <v>76</v>
      </c>
      <c r="J256" s="2">
        <v>3</v>
      </c>
      <c r="K256" s="2" t="s">
        <v>85</v>
      </c>
      <c r="L256" s="2">
        <v>5</v>
      </c>
      <c r="M256" s="2" t="str">
        <f>VLOOKUP(Orders[[#This Row],[ItemID]],Menu[#All],2,FALSE)</f>
        <v>Caesar Salad</v>
      </c>
      <c r="N256" s="2" t="str">
        <f>VLOOKUP(Orders[[#This Row],[ItemID]],Menu[#All],3,FALSE)</f>
        <v>Salad</v>
      </c>
      <c r="O256" s="2">
        <f>VLOOKUP(Orders[[#This Row],[ItemID]],Menu[#All],4,FALSE)</f>
        <v>5</v>
      </c>
      <c r="P256" s="2">
        <f>MATCH(M256,Orders[[#All],[ItemName]],0)</f>
        <v>23</v>
      </c>
    </row>
    <row r="257" spans="1:16" x14ac:dyDescent="0.25">
      <c r="A257" s="2">
        <v>2256</v>
      </c>
      <c r="B257" s="3">
        <v>45715</v>
      </c>
      <c r="C257" s="2">
        <v>20</v>
      </c>
      <c r="D257" s="2" t="s">
        <v>14</v>
      </c>
      <c r="E257" s="2">
        <v>2</v>
      </c>
      <c r="F257" s="2">
        <v>18</v>
      </c>
      <c r="G257" s="2" t="s">
        <v>75</v>
      </c>
      <c r="H257" s="2">
        <v>33</v>
      </c>
      <c r="I257" s="2" t="s">
        <v>83</v>
      </c>
      <c r="J257" s="2">
        <v>2</v>
      </c>
      <c r="K257" s="2" t="s">
        <v>81</v>
      </c>
      <c r="L257" s="2">
        <v>3</v>
      </c>
      <c r="M257" s="2" t="str">
        <f>VLOOKUP(Orders[[#This Row],[ItemID]],Menu[#All],2,FALSE)</f>
        <v>Quarter Pounder with Cheese</v>
      </c>
      <c r="N257" s="2" t="str">
        <f>VLOOKUP(Orders[[#This Row],[ItemID]],Menu[#All],3,FALSE)</f>
        <v>Burger</v>
      </c>
      <c r="O257" s="2">
        <f>VLOOKUP(Orders[[#This Row],[ItemID]],Menu[#All],4,FALSE)</f>
        <v>9</v>
      </c>
      <c r="P257" s="2">
        <f>MATCH(M257,Orders[[#All],[ItemName]],0)</f>
        <v>26</v>
      </c>
    </row>
    <row r="258" spans="1:16" x14ac:dyDescent="0.25">
      <c r="A258" s="2">
        <v>2257</v>
      </c>
      <c r="B258" s="3">
        <v>45672</v>
      </c>
      <c r="C258" s="2">
        <v>22</v>
      </c>
      <c r="D258" s="2" t="s">
        <v>62</v>
      </c>
      <c r="E258" s="2">
        <v>5</v>
      </c>
      <c r="F258" s="2">
        <v>35</v>
      </c>
      <c r="G258" s="2" t="s">
        <v>82</v>
      </c>
      <c r="H258" s="2">
        <v>28</v>
      </c>
      <c r="I258" s="2" t="s">
        <v>80</v>
      </c>
      <c r="J258" s="2">
        <v>1</v>
      </c>
      <c r="K258" s="2" t="s">
        <v>84</v>
      </c>
      <c r="L258" s="2">
        <v>2</v>
      </c>
      <c r="M258" s="2" t="str">
        <f>VLOOKUP(Orders[[#This Row],[ItemID]],Menu[#All],2,FALSE)</f>
        <v>Veggie Wrap</v>
      </c>
      <c r="N258" s="2" t="str">
        <f>VLOOKUP(Orders[[#This Row],[ItemID]],Menu[#All],3,FALSE)</f>
        <v>Wraps</v>
      </c>
      <c r="O258" s="2">
        <f>VLOOKUP(Orders[[#This Row],[ItemID]],Menu[#All],4,FALSE)</f>
        <v>7</v>
      </c>
      <c r="P258" s="2">
        <f>MATCH(M258,Orders[[#All],[ItemName]],0)</f>
        <v>39</v>
      </c>
    </row>
    <row r="259" spans="1:16" x14ac:dyDescent="0.25">
      <c r="A259" s="2">
        <v>2258</v>
      </c>
      <c r="B259" s="3">
        <v>45666</v>
      </c>
      <c r="C259" s="2">
        <v>10</v>
      </c>
      <c r="D259" s="2" t="s">
        <v>14</v>
      </c>
      <c r="E259" s="2">
        <v>3</v>
      </c>
      <c r="F259" s="2">
        <v>27</v>
      </c>
      <c r="G259" s="2" t="s">
        <v>88</v>
      </c>
      <c r="H259" s="2">
        <v>50</v>
      </c>
      <c r="I259" s="2" t="s">
        <v>80</v>
      </c>
      <c r="J259" s="2">
        <v>1</v>
      </c>
      <c r="K259" s="2" t="s">
        <v>81</v>
      </c>
      <c r="L259" s="2">
        <v>3</v>
      </c>
      <c r="M259" s="2" t="str">
        <f>VLOOKUP(Orders[[#This Row],[ItemID]],Menu[#All],2,FALSE)</f>
        <v>Quarter Pounder with Cheese</v>
      </c>
      <c r="N259" s="2" t="str">
        <f>VLOOKUP(Orders[[#This Row],[ItemID]],Menu[#All],3,FALSE)</f>
        <v>Burger</v>
      </c>
      <c r="O259" s="2">
        <f>VLOOKUP(Orders[[#This Row],[ItemID]],Menu[#All],4,FALSE)</f>
        <v>9</v>
      </c>
      <c r="P259" s="2">
        <f>MATCH(M259,Orders[[#All],[ItemName]],0)</f>
        <v>26</v>
      </c>
    </row>
    <row r="260" spans="1:16" x14ac:dyDescent="0.25">
      <c r="A260" s="2">
        <v>2259</v>
      </c>
      <c r="B260" s="3">
        <v>45698</v>
      </c>
      <c r="C260" s="2">
        <v>13</v>
      </c>
      <c r="D260" s="2" t="s">
        <v>50</v>
      </c>
      <c r="E260" s="2">
        <v>1</v>
      </c>
      <c r="F260" s="2">
        <v>6</v>
      </c>
      <c r="G260" s="2" t="s">
        <v>79</v>
      </c>
      <c r="H260" s="2">
        <v>3</v>
      </c>
      <c r="I260" s="2" t="s">
        <v>83</v>
      </c>
      <c r="J260" s="2">
        <v>2</v>
      </c>
      <c r="K260" s="2" t="s">
        <v>78</v>
      </c>
      <c r="L260" s="2">
        <v>0</v>
      </c>
      <c r="M260" s="2" t="str">
        <f>VLOOKUP(Orders[[#This Row],[ItemID]],Menu[#All],2,FALSE)</f>
        <v>Vanilla Shake</v>
      </c>
      <c r="N260" s="2" t="str">
        <f>VLOOKUP(Orders[[#This Row],[ItemID]],Menu[#All],3,FALSE)</f>
        <v>Shakes</v>
      </c>
      <c r="O260" s="2">
        <f>VLOOKUP(Orders[[#This Row],[ItemID]],Menu[#All],4,FALSE)</f>
        <v>6</v>
      </c>
      <c r="P260" s="2">
        <f>MATCH(M260,Orders[[#All],[ItemName]],0)</f>
        <v>13</v>
      </c>
    </row>
    <row r="261" spans="1:16" x14ac:dyDescent="0.25">
      <c r="A261" s="2">
        <v>2260</v>
      </c>
      <c r="B261" s="3">
        <v>45688</v>
      </c>
      <c r="C261" s="2">
        <v>21</v>
      </c>
      <c r="D261" s="2" t="s">
        <v>42</v>
      </c>
      <c r="E261" s="2">
        <v>4</v>
      </c>
      <c r="F261" s="2">
        <v>34</v>
      </c>
      <c r="G261" s="2" t="s">
        <v>82</v>
      </c>
      <c r="H261" s="2">
        <v>100</v>
      </c>
      <c r="I261" s="2" t="s">
        <v>80</v>
      </c>
      <c r="J261" s="2">
        <v>1</v>
      </c>
      <c r="K261" s="2" t="s">
        <v>86</v>
      </c>
      <c r="L261" s="2">
        <v>4</v>
      </c>
      <c r="M261" s="2" t="str">
        <f>VLOOKUP(Orders[[#This Row],[ItemID]],Menu[#All],2,FALSE)</f>
        <v>McRib Sandwich</v>
      </c>
      <c r="N261" s="2" t="str">
        <f>VLOOKUP(Orders[[#This Row],[ItemID]],Menu[#All],3,FALSE)</f>
        <v>Sandwich</v>
      </c>
      <c r="O261" s="2">
        <f>VLOOKUP(Orders[[#This Row],[ItemID]],Menu[#All],4,FALSE)</f>
        <v>8.5</v>
      </c>
      <c r="P261" s="2">
        <f>MATCH(M261,Orders[[#All],[ItemName]],0)</f>
        <v>112</v>
      </c>
    </row>
    <row r="262" spans="1:16" x14ac:dyDescent="0.25">
      <c r="A262" s="2">
        <v>2261</v>
      </c>
      <c r="B262" s="3">
        <v>45658</v>
      </c>
      <c r="C262" s="2">
        <v>14</v>
      </c>
      <c r="D262" s="2" t="s">
        <v>16</v>
      </c>
      <c r="E262" s="2">
        <v>3</v>
      </c>
      <c r="F262" s="2">
        <v>22.5</v>
      </c>
      <c r="G262" s="2" t="s">
        <v>79</v>
      </c>
      <c r="H262" s="2">
        <v>61</v>
      </c>
      <c r="I262" s="2" t="s">
        <v>80</v>
      </c>
      <c r="J262" s="2">
        <v>1</v>
      </c>
      <c r="K262" s="2" t="s">
        <v>84</v>
      </c>
      <c r="L262" s="2">
        <v>2</v>
      </c>
      <c r="M262" s="2" t="str">
        <f>VLOOKUP(Orders[[#This Row],[ItemID]],Menu[#All],2,FALSE)</f>
        <v>McDouble</v>
      </c>
      <c r="N262" s="2" t="str">
        <f>VLOOKUP(Orders[[#This Row],[ItemID]],Menu[#All],3,FALSE)</f>
        <v>Burger</v>
      </c>
      <c r="O262" s="2">
        <f>VLOOKUP(Orders[[#This Row],[ItemID]],Menu[#All],4,FALSE)</f>
        <v>7.5</v>
      </c>
      <c r="P262" s="2">
        <f>MATCH(M262,Orders[[#All],[ItemName]],0)</f>
        <v>25</v>
      </c>
    </row>
    <row r="263" spans="1:16" x14ac:dyDescent="0.25">
      <c r="A263" s="2">
        <v>2262</v>
      </c>
      <c r="B263" s="3">
        <v>45666</v>
      </c>
      <c r="C263" s="2">
        <v>15</v>
      </c>
      <c r="D263" s="2" t="s">
        <v>23</v>
      </c>
      <c r="E263" s="2">
        <v>4</v>
      </c>
      <c r="F263" s="2">
        <v>30</v>
      </c>
      <c r="G263" s="2" t="s">
        <v>79</v>
      </c>
      <c r="H263" s="2">
        <v>62</v>
      </c>
      <c r="I263" s="2" t="s">
        <v>80</v>
      </c>
      <c r="J263" s="2">
        <v>1</v>
      </c>
      <c r="K263" s="2" t="s">
        <v>81</v>
      </c>
      <c r="L263" s="2">
        <v>3</v>
      </c>
      <c r="M263" s="2" t="str">
        <f>VLOOKUP(Orders[[#This Row],[ItemID]],Menu[#All],2,FALSE)</f>
        <v>Spicy McChicken</v>
      </c>
      <c r="N263" s="2" t="str">
        <f>VLOOKUP(Orders[[#This Row],[ItemID]],Menu[#All],3,FALSE)</f>
        <v>Chicken</v>
      </c>
      <c r="O263" s="2">
        <f>VLOOKUP(Orders[[#This Row],[ItemID]],Menu[#All],4,FALSE)</f>
        <v>7.5</v>
      </c>
      <c r="P263" s="2">
        <f>MATCH(M263,Orders[[#All],[ItemName]],0)</f>
        <v>16</v>
      </c>
    </row>
    <row r="264" spans="1:16" x14ac:dyDescent="0.25">
      <c r="A264" s="2">
        <v>2263</v>
      </c>
      <c r="B264" s="3">
        <v>45704</v>
      </c>
      <c r="C264" s="2">
        <v>11</v>
      </c>
      <c r="D264" s="2" t="s">
        <v>28</v>
      </c>
      <c r="E264" s="2">
        <v>5</v>
      </c>
      <c r="F264" s="2">
        <v>27.5</v>
      </c>
      <c r="G264" s="2" t="s">
        <v>88</v>
      </c>
      <c r="H264" s="2">
        <v>36</v>
      </c>
      <c r="I264" s="2" t="s">
        <v>83</v>
      </c>
      <c r="J264" s="2">
        <v>2</v>
      </c>
      <c r="K264" s="2" t="s">
        <v>77</v>
      </c>
      <c r="L264" s="2">
        <v>6</v>
      </c>
      <c r="M264" s="2" t="str">
        <f>VLOOKUP(Orders[[#This Row],[ItemID]],Menu[#All],2,FALSE)</f>
        <v>Large Fries</v>
      </c>
      <c r="N264" s="2" t="str">
        <f>VLOOKUP(Orders[[#This Row],[ItemID]],Menu[#All],3,FALSE)</f>
        <v>Fries</v>
      </c>
      <c r="O264" s="2">
        <f>VLOOKUP(Orders[[#This Row],[ItemID]],Menu[#All],4,FALSE)</f>
        <v>5.5</v>
      </c>
      <c r="P264" s="2">
        <f>MATCH(M264,Orders[[#All],[ItemName]],0)</f>
        <v>7</v>
      </c>
    </row>
    <row r="265" spans="1:16" x14ac:dyDescent="0.25">
      <c r="A265" s="2">
        <v>2264</v>
      </c>
      <c r="B265" s="3">
        <v>45696</v>
      </c>
      <c r="C265" s="2">
        <v>14</v>
      </c>
      <c r="D265" s="2" t="s">
        <v>11</v>
      </c>
      <c r="E265" s="2">
        <v>1</v>
      </c>
      <c r="F265" s="2">
        <v>8.5</v>
      </c>
      <c r="G265" s="2" t="s">
        <v>79</v>
      </c>
      <c r="H265" s="2">
        <v>94</v>
      </c>
      <c r="I265" s="2" t="s">
        <v>83</v>
      </c>
      <c r="J265" s="2">
        <v>2</v>
      </c>
      <c r="K265" s="2" t="s">
        <v>85</v>
      </c>
      <c r="L265" s="2">
        <v>5</v>
      </c>
      <c r="M265" s="2" t="str">
        <f>VLOOKUP(Orders[[#This Row],[ItemID]],Menu[#All],2,FALSE)</f>
        <v>Big Mac</v>
      </c>
      <c r="N265" s="2" t="str">
        <f>VLOOKUP(Orders[[#This Row],[ItemID]],Menu[#All],3,FALSE)</f>
        <v>Burger</v>
      </c>
      <c r="O265" s="2">
        <f>VLOOKUP(Orders[[#This Row],[ItemID]],Menu[#All],4,FALSE)</f>
        <v>8.5</v>
      </c>
      <c r="P265" s="2">
        <f>MATCH(M265,Orders[[#All],[ItemName]],0)</f>
        <v>5</v>
      </c>
    </row>
    <row r="266" spans="1:16" x14ac:dyDescent="0.25">
      <c r="A266" s="2">
        <v>2265</v>
      </c>
      <c r="B266" s="3">
        <v>45676</v>
      </c>
      <c r="C266" s="2">
        <v>23</v>
      </c>
      <c r="D266" s="2" t="s">
        <v>45</v>
      </c>
      <c r="E266" s="2">
        <v>4</v>
      </c>
      <c r="F266" s="2">
        <v>30</v>
      </c>
      <c r="G266" s="2" t="s">
        <v>82</v>
      </c>
      <c r="H266" s="2">
        <v>71</v>
      </c>
      <c r="I266" s="2" t="s">
        <v>80</v>
      </c>
      <c r="J266" s="2">
        <v>1</v>
      </c>
      <c r="K266" s="2" t="s">
        <v>77</v>
      </c>
      <c r="L266" s="2">
        <v>6</v>
      </c>
      <c r="M266" s="2" t="str">
        <f>VLOOKUP(Orders[[#This Row],[ItemID]],Menu[#All],2,FALSE)</f>
        <v>Fish Sandwich</v>
      </c>
      <c r="N266" s="2" t="str">
        <f>VLOOKUP(Orders[[#This Row],[ItemID]],Menu[#All],3,FALSE)</f>
        <v>Sandwich</v>
      </c>
      <c r="O266" s="2">
        <f>VLOOKUP(Orders[[#This Row],[ItemID]],Menu[#All],4,FALSE)</f>
        <v>7.5</v>
      </c>
      <c r="P266" s="2">
        <f>MATCH(M266,Orders[[#All],[ItemName]],0)</f>
        <v>20</v>
      </c>
    </row>
    <row r="267" spans="1:16" x14ac:dyDescent="0.25">
      <c r="A267" s="2">
        <v>2266</v>
      </c>
      <c r="B267" s="3">
        <v>45725</v>
      </c>
      <c r="C267" s="2">
        <v>17</v>
      </c>
      <c r="D267" s="2" t="s">
        <v>40</v>
      </c>
      <c r="E267" s="2">
        <v>5</v>
      </c>
      <c r="F267" s="2">
        <v>25</v>
      </c>
      <c r="G267" s="2" t="s">
        <v>75</v>
      </c>
      <c r="H267" s="2">
        <v>69</v>
      </c>
      <c r="I267" s="2" t="s">
        <v>76</v>
      </c>
      <c r="J267" s="2">
        <v>3</v>
      </c>
      <c r="K267" s="2" t="s">
        <v>77</v>
      </c>
      <c r="L267" s="2">
        <v>6</v>
      </c>
      <c r="M267" s="2" t="str">
        <f>VLOOKUP(Orders[[#This Row],[ItemID]],Menu[#All],2,FALSE)</f>
        <v>Caesar Salad</v>
      </c>
      <c r="N267" s="2" t="str">
        <f>VLOOKUP(Orders[[#This Row],[ItemID]],Menu[#All],3,FALSE)</f>
        <v>Salad</v>
      </c>
      <c r="O267" s="2">
        <f>VLOOKUP(Orders[[#This Row],[ItemID]],Menu[#All],4,FALSE)</f>
        <v>5</v>
      </c>
      <c r="P267" s="2">
        <f>MATCH(M267,Orders[[#All],[ItemName]],0)</f>
        <v>23</v>
      </c>
    </row>
    <row r="268" spans="1:16" x14ac:dyDescent="0.25">
      <c r="A268" s="2">
        <v>2267</v>
      </c>
      <c r="B268" s="3">
        <v>45701</v>
      </c>
      <c r="C268" s="2">
        <v>15</v>
      </c>
      <c r="D268" s="2" t="s">
        <v>4</v>
      </c>
      <c r="E268" s="2">
        <v>5</v>
      </c>
      <c r="F268" s="2">
        <v>27.5</v>
      </c>
      <c r="G268" s="2" t="s">
        <v>79</v>
      </c>
      <c r="H268" s="2">
        <v>90</v>
      </c>
      <c r="I268" s="2" t="s">
        <v>83</v>
      </c>
      <c r="J268" s="2">
        <v>2</v>
      </c>
      <c r="K268" s="2" t="s">
        <v>81</v>
      </c>
      <c r="L268" s="2">
        <v>3</v>
      </c>
      <c r="M268" s="2" t="str">
        <f>VLOOKUP(Orders[[#This Row],[ItemID]],Menu[#All],2,FALSE)</f>
        <v>Egg McMuffin</v>
      </c>
      <c r="N268" s="2" t="str">
        <f>VLOOKUP(Orders[[#This Row],[ItemID]],Menu[#All],3,FALSE)</f>
        <v>Breakfast</v>
      </c>
      <c r="O268" s="2">
        <f>VLOOKUP(Orders[[#This Row],[ItemID]],Menu[#All],4,FALSE)</f>
        <v>5.5</v>
      </c>
      <c r="P268" s="2">
        <f>MATCH(M268,Orders[[#All],[ItemName]],0)</f>
        <v>3</v>
      </c>
    </row>
    <row r="269" spans="1:16" x14ac:dyDescent="0.25">
      <c r="A269" s="2">
        <v>2268</v>
      </c>
      <c r="B269" s="3">
        <v>45719</v>
      </c>
      <c r="C269" s="2">
        <v>14</v>
      </c>
      <c r="D269" s="2" t="s">
        <v>35</v>
      </c>
      <c r="E269" s="2">
        <v>4</v>
      </c>
      <c r="F269" s="2">
        <v>40</v>
      </c>
      <c r="G269" s="2" t="s">
        <v>79</v>
      </c>
      <c r="H269" s="2">
        <v>59</v>
      </c>
      <c r="I269" s="2" t="s">
        <v>76</v>
      </c>
      <c r="J269" s="2">
        <v>3</v>
      </c>
      <c r="K269" s="2" t="s">
        <v>78</v>
      </c>
      <c r="L269" s="2">
        <v>0</v>
      </c>
      <c r="M269" s="2" t="str">
        <f>VLOOKUP(Orders[[#This Row],[ItemID]],Menu[#All],2,FALSE)</f>
        <v>Alfredo Pasta</v>
      </c>
      <c r="N269" s="2" t="str">
        <f>VLOOKUP(Orders[[#This Row],[ItemID]],Menu[#All],3,FALSE)</f>
        <v>Pasta</v>
      </c>
      <c r="O269" s="2">
        <f>VLOOKUP(Orders[[#This Row],[ItemID]],Menu[#All],4,FALSE)</f>
        <v>10</v>
      </c>
      <c r="P269" s="2">
        <f>MATCH(M269,Orders[[#All],[ItemName]],0)</f>
        <v>27</v>
      </c>
    </row>
    <row r="270" spans="1:16" x14ac:dyDescent="0.25">
      <c r="A270" s="2">
        <v>2269</v>
      </c>
      <c r="B270" s="3">
        <v>45670</v>
      </c>
      <c r="C270" s="2">
        <v>21</v>
      </c>
      <c r="D270" s="2" t="s">
        <v>9</v>
      </c>
      <c r="E270" s="2">
        <v>2</v>
      </c>
      <c r="F270" s="2">
        <v>8</v>
      </c>
      <c r="G270" s="2" t="s">
        <v>82</v>
      </c>
      <c r="H270" s="2">
        <v>87</v>
      </c>
      <c r="I270" s="2" t="s">
        <v>80</v>
      </c>
      <c r="J270" s="2">
        <v>1</v>
      </c>
      <c r="K270" s="2" t="s">
        <v>78</v>
      </c>
      <c r="L270" s="2">
        <v>0</v>
      </c>
      <c r="M270" s="2" t="str">
        <f>VLOOKUP(Orders[[#This Row],[ItemID]],Menu[#All],2,FALSE)</f>
        <v>Hash Browns</v>
      </c>
      <c r="N270" s="2" t="str">
        <f>VLOOKUP(Orders[[#This Row],[ItemID]],Menu[#All],3,FALSE)</f>
        <v>Breakfast</v>
      </c>
      <c r="O270" s="2">
        <f>VLOOKUP(Orders[[#This Row],[ItemID]],Menu[#All],4,FALSE)</f>
        <v>4</v>
      </c>
      <c r="P270" s="2">
        <f>MATCH(M270,Orders[[#All],[ItemName]],0)</f>
        <v>77</v>
      </c>
    </row>
    <row r="271" spans="1:16" x14ac:dyDescent="0.25">
      <c r="A271" s="2">
        <v>2270</v>
      </c>
      <c r="B271" s="3">
        <v>45670</v>
      </c>
      <c r="C271" s="2">
        <v>15</v>
      </c>
      <c r="D271" s="2" t="s">
        <v>42</v>
      </c>
      <c r="E271" s="2">
        <v>5</v>
      </c>
      <c r="F271" s="2">
        <v>42.5</v>
      </c>
      <c r="G271" s="2" t="s">
        <v>79</v>
      </c>
      <c r="H271" s="2">
        <v>17</v>
      </c>
      <c r="I271" s="2" t="s">
        <v>80</v>
      </c>
      <c r="J271" s="2">
        <v>1</v>
      </c>
      <c r="K271" s="2" t="s">
        <v>78</v>
      </c>
      <c r="L271" s="2">
        <v>0</v>
      </c>
      <c r="M271" s="2" t="str">
        <f>VLOOKUP(Orders[[#This Row],[ItemID]],Menu[#All],2,FALSE)</f>
        <v>McRib Sandwich</v>
      </c>
      <c r="N271" s="2" t="str">
        <f>VLOOKUP(Orders[[#This Row],[ItemID]],Menu[#All],3,FALSE)</f>
        <v>Sandwich</v>
      </c>
      <c r="O271" s="2">
        <f>VLOOKUP(Orders[[#This Row],[ItemID]],Menu[#All],4,FALSE)</f>
        <v>8.5</v>
      </c>
      <c r="P271" s="2">
        <f>MATCH(M271,Orders[[#All],[ItemName]],0)</f>
        <v>112</v>
      </c>
    </row>
    <row r="272" spans="1:16" x14ac:dyDescent="0.25">
      <c r="A272" s="2">
        <v>2271</v>
      </c>
      <c r="B272" s="3">
        <v>45743</v>
      </c>
      <c r="C272" s="2">
        <v>10</v>
      </c>
      <c r="D272" s="2" t="s">
        <v>28</v>
      </c>
      <c r="E272" s="2">
        <v>5</v>
      </c>
      <c r="F272" s="2">
        <v>27.5</v>
      </c>
      <c r="G272" s="2" t="s">
        <v>88</v>
      </c>
      <c r="H272" s="2">
        <v>58</v>
      </c>
      <c r="I272" s="2" t="s">
        <v>76</v>
      </c>
      <c r="J272" s="2">
        <v>3</v>
      </c>
      <c r="K272" s="2" t="s">
        <v>81</v>
      </c>
      <c r="L272" s="2">
        <v>3</v>
      </c>
      <c r="M272" s="2" t="str">
        <f>VLOOKUP(Orders[[#This Row],[ItemID]],Menu[#All],2,FALSE)</f>
        <v>Large Fries</v>
      </c>
      <c r="N272" s="2" t="str">
        <f>VLOOKUP(Orders[[#This Row],[ItemID]],Menu[#All],3,FALSE)</f>
        <v>Fries</v>
      </c>
      <c r="O272" s="2">
        <f>VLOOKUP(Orders[[#This Row],[ItemID]],Menu[#All],4,FALSE)</f>
        <v>5.5</v>
      </c>
      <c r="P272" s="2">
        <f>MATCH(M272,Orders[[#All],[ItemName]],0)</f>
        <v>7</v>
      </c>
    </row>
    <row r="273" spans="1:16" x14ac:dyDescent="0.25">
      <c r="A273" s="2">
        <v>2272</v>
      </c>
      <c r="B273" s="3">
        <v>45690</v>
      </c>
      <c r="C273" s="2">
        <v>22</v>
      </c>
      <c r="D273" s="2" t="s">
        <v>59</v>
      </c>
      <c r="E273" s="2">
        <v>3</v>
      </c>
      <c r="F273" s="2">
        <v>22.5</v>
      </c>
      <c r="G273" s="2" t="s">
        <v>82</v>
      </c>
      <c r="H273" s="2">
        <v>44</v>
      </c>
      <c r="I273" s="2" t="s">
        <v>83</v>
      </c>
      <c r="J273" s="2">
        <v>2</v>
      </c>
      <c r="K273" s="2" t="s">
        <v>77</v>
      </c>
      <c r="L273" s="2">
        <v>6</v>
      </c>
      <c r="M273" s="2" t="str">
        <f>VLOOKUP(Orders[[#This Row],[ItemID]],Menu[#All],2,FALSE)</f>
        <v>Chicken Wrap</v>
      </c>
      <c r="N273" s="2" t="str">
        <f>VLOOKUP(Orders[[#This Row],[ItemID]],Menu[#All],3,FALSE)</f>
        <v>Wraps</v>
      </c>
      <c r="O273" s="2">
        <f>VLOOKUP(Orders[[#This Row],[ItemID]],Menu[#All],4,FALSE)</f>
        <v>7.5</v>
      </c>
      <c r="P273" s="2">
        <f>MATCH(M273,Orders[[#All],[ItemName]],0)</f>
        <v>8</v>
      </c>
    </row>
    <row r="274" spans="1:16" x14ac:dyDescent="0.25">
      <c r="A274" s="2">
        <v>2273</v>
      </c>
      <c r="B274" s="3">
        <v>45681</v>
      </c>
      <c r="C274" s="2">
        <v>17</v>
      </c>
      <c r="D274" s="2" t="s">
        <v>54</v>
      </c>
      <c r="E274" s="2">
        <v>1</v>
      </c>
      <c r="F274" s="2">
        <v>4.5</v>
      </c>
      <c r="G274" s="2" t="s">
        <v>75</v>
      </c>
      <c r="H274" s="2">
        <v>49</v>
      </c>
      <c r="I274" s="2" t="s">
        <v>80</v>
      </c>
      <c r="J274" s="2">
        <v>1</v>
      </c>
      <c r="K274" s="2" t="s">
        <v>86</v>
      </c>
      <c r="L274" s="2">
        <v>4</v>
      </c>
      <c r="M274" s="2" t="str">
        <f>VLOOKUP(Orders[[#This Row],[ItemID]],Menu[#All],2,FALSE)</f>
        <v>Apple Pie</v>
      </c>
      <c r="N274" s="2" t="str">
        <f>VLOOKUP(Orders[[#This Row],[ItemID]],Menu[#All],3,FALSE)</f>
        <v>Sides</v>
      </c>
      <c r="O274" s="2">
        <f>VLOOKUP(Orders[[#This Row],[ItemID]],Menu[#All],4,FALSE)</f>
        <v>4.5</v>
      </c>
      <c r="P274" s="2">
        <f>MATCH(M274,Orders[[#All],[ItemName]],0)</f>
        <v>17</v>
      </c>
    </row>
    <row r="275" spans="1:16" x14ac:dyDescent="0.25">
      <c r="A275" s="2">
        <v>2274</v>
      </c>
      <c r="B275" s="3">
        <v>45669</v>
      </c>
      <c r="C275" s="2">
        <v>22</v>
      </c>
      <c r="D275" s="2" t="s">
        <v>21</v>
      </c>
      <c r="E275" s="2">
        <v>5</v>
      </c>
      <c r="F275" s="2">
        <v>40</v>
      </c>
      <c r="G275" s="2" t="s">
        <v>82</v>
      </c>
      <c r="H275" s="2">
        <v>44</v>
      </c>
      <c r="I275" s="2" t="s">
        <v>80</v>
      </c>
      <c r="J275" s="2">
        <v>1</v>
      </c>
      <c r="K275" s="2" t="s">
        <v>77</v>
      </c>
      <c r="L275" s="2">
        <v>6</v>
      </c>
      <c r="M275" s="2" t="str">
        <f>VLOOKUP(Orders[[#This Row],[ItemID]],Menu[#All],2,FALSE)</f>
        <v>Chicken McNuggets</v>
      </c>
      <c r="N275" s="2" t="str">
        <f>VLOOKUP(Orders[[#This Row],[ItemID]],Menu[#All],3,FALSE)</f>
        <v>Chicken</v>
      </c>
      <c r="O275" s="2">
        <f>VLOOKUP(Orders[[#This Row],[ItemID]],Menu[#All],4,FALSE)</f>
        <v>8</v>
      </c>
      <c r="P275" s="2">
        <f>MATCH(M275,Orders[[#All],[ItemName]],0)</f>
        <v>6</v>
      </c>
    </row>
    <row r="276" spans="1:16" x14ac:dyDescent="0.25">
      <c r="A276" s="2">
        <v>2275</v>
      </c>
      <c r="B276" s="3">
        <v>45742</v>
      </c>
      <c r="C276" s="2">
        <v>23</v>
      </c>
      <c r="D276" s="2" t="s">
        <v>16</v>
      </c>
      <c r="E276" s="2">
        <v>5</v>
      </c>
      <c r="F276" s="2">
        <v>37.5</v>
      </c>
      <c r="G276" s="2" t="s">
        <v>82</v>
      </c>
      <c r="H276" s="2">
        <v>40</v>
      </c>
      <c r="I276" s="2" t="s">
        <v>76</v>
      </c>
      <c r="J276" s="2">
        <v>3</v>
      </c>
      <c r="K276" s="2" t="s">
        <v>84</v>
      </c>
      <c r="L276" s="2">
        <v>2</v>
      </c>
      <c r="M276" s="2" t="str">
        <f>VLOOKUP(Orders[[#This Row],[ItemID]],Menu[#All],2,FALSE)</f>
        <v>McDouble</v>
      </c>
      <c r="N276" s="2" t="str">
        <f>VLOOKUP(Orders[[#This Row],[ItemID]],Menu[#All],3,FALSE)</f>
        <v>Burger</v>
      </c>
      <c r="O276" s="2">
        <f>VLOOKUP(Orders[[#This Row],[ItemID]],Menu[#All],4,FALSE)</f>
        <v>7.5</v>
      </c>
      <c r="P276" s="2">
        <f>MATCH(M276,Orders[[#All],[ItemName]],0)</f>
        <v>25</v>
      </c>
    </row>
    <row r="277" spans="1:16" x14ac:dyDescent="0.25">
      <c r="A277" s="2">
        <v>2276</v>
      </c>
      <c r="B277" s="3">
        <v>45692</v>
      </c>
      <c r="C277" s="2">
        <v>23</v>
      </c>
      <c r="D277" s="2" t="s">
        <v>25</v>
      </c>
      <c r="E277" s="2">
        <v>1</v>
      </c>
      <c r="F277" s="2">
        <v>4.5</v>
      </c>
      <c r="G277" s="2" t="s">
        <v>82</v>
      </c>
      <c r="H277" s="2">
        <v>82</v>
      </c>
      <c r="I277" s="2" t="s">
        <v>83</v>
      </c>
      <c r="J277" s="2">
        <v>2</v>
      </c>
      <c r="K277" s="2" t="s">
        <v>87</v>
      </c>
      <c r="L277" s="2">
        <v>1</v>
      </c>
      <c r="M277" s="2" t="str">
        <f>VLOOKUP(Orders[[#This Row],[ItemID]],Menu[#All],2,FALSE)</f>
        <v>Medium Fries</v>
      </c>
      <c r="N277" s="2" t="str">
        <f>VLOOKUP(Orders[[#This Row],[ItemID]],Menu[#All],3,FALSE)</f>
        <v>Fries</v>
      </c>
      <c r="O277" s="2">
        <f>VLOOKUP(Orders[[#This Row],[ItemID]],Menu[#All],4,FALSE)</f>
        <v>4.5</v>
      </c>
      <c r="P277" s="2">
        <f>MATCH(M277,Orders[[#All],[ItemName]],0)</f>
        <v>4</v>
      </c>
    </row>
    <row r="278" spans="1:16" x14ac:dyDescent="0.25">
      <c r="A278" s="2">
        <v>2277</v>
      </c>
      <c r="B278" s="3">
        <v>45741</v>
      </c>
      <c r="C278" s="2">
        <v>19</v>
      </c>
      <c r="D278" s="2" t="s">
        <v>32</v>
      </c>
      <c r="E278" s="2">
        <v>1</v>
      </c>
      <c r="F278" s="2">
        <v>9.5</v>
      </c>
      <c r="G278" s="2" t="s">
        <v>75</v>
      </c>
      <c r="H278" s="2">
        <v>92</v>
      </c>
      <c r="I278" s="2" t="s">
        <v>76</v>
      </c>
      <c r="J278" s="2">
        <v>3</v>
      </c>
      <c r="K278" s="2" t="s">
        <v>87</v>
      </c>
      <c r="L278" s="2">
        <v>1</v>
      </c>
      <c r="M278" s="2" t="str">
        <f>VLOOKUP(Orders[[#This Row],[ItemID]],Menu[#All],2,FALSE)</f>
        <v>Spaghetti Bolognese</v>
      </c>
      <c r="N278" s="2" t="str">
        <f>VLOOKUP(Orders[[#This Row],[ItemID]],Menu[#All],3,FALSE)</f>
        <v>Pasta</v>
      </c>
      <c r="O278" s="2">
        <f>VLOOKUP(Orders[[#This Row],[ItemID]],Menu[#All],4,FALSE)</f>
        <v>9.5</v>
      </c>
      <c r="P278" s="2">
        <f>MATCH(M278,Orders[[#All],[ItemName]],0)</f>
        <v>14</v>
      </c>
    </row>
    <row r="279" spans="1:16" x14ac:dyDescent="0.25">
      <c r="A279" s="2">
        <v>2278</v>
      </c>
      <c r="B279" s="3">
        <v>45715</v>
      </c>
      <c r="C279" s="2">
        <v>22</v>
      </c>
      <c r="D279" s="2" t="s">
        <v>42</v>
      </c>
      <c r="E279" s="2">
        <v>2</v>
      </c>
      <c r="F279" s="2">
        <v>17</v>
      </c>
      <c r="G279" s="2" t="s">
        <v>82</v>
      </c>
      <c r="H279" s="2">
        <v>40</v>
      </c>
      <c r="I279" s="2" t="s">
        <v>83</v>
      </c>
      <c r="J279" s="2">
        <v>2</v>
      </c>
      <c r="K279" s="2" t="s">
        <v>81</v>
      </c>
      <c r="L279" s="2">
        <v>3</v>
      </c>
      <c r="M279" s="2" t="str">
        <f>VLOOKUP(Orders[[#This Row],[ItemID]],Menu[#All],2,FALSE)</f>
        <v>McRib Sandwich</v>
      </c>
      <c r="N279" s="2" t="str">
        <f>VLOOKUP(Orders[[#This Row],[ItemID]],Menu[#All],3,FALSE)</f>
        <v>Sandwich</v>
      </c>
      <c r="O279" s="2">
        <f>VLOOKUP(Orders[[#This Row],[ItemID]],Menu[#All],4,FALSE)</f>
        <v>8.5</v>
      </c>
      <c r="P279" s="2">
        <f>MATCH(M279,Orders[[#All],[ItemName]],0)</f>
        <v>112</v>
      </c>
    </row>
    <row r="280" spans="1:16" x14ac:dyDescent="0.25">
      <c r="A280" s="2">
        <v>2279</v>
      </c>
      <c r="B280" s="3">
        <v>45726</v>
      </c>
      <c r="C280" s="2">
        <v>16</v>
      </c>
      <c r="D280" s="2" t="s">
        <v>35</v>
      </c>
      <c r="E280" s="2">
        <v>2</v>
      </c>
      <c r="F280" s="2">
        <v>20</v>
      </c>
      <c r="G280" s="2" t="s">
        <v>79</v>
      </c>
      <c r="H280" s="2">
        <v>9</v>
      </c>
      <c r="I280" s="2" t="s">
        <v>76</v>
      </c>
      <c r="J280" s="2">
        <v>3</v>
      </c>
      <c r="K280" s="2" t="s">
        <v>78</v>
      </c>
      <c r="L280" s="2">
        <v>0</v>
      </c>
      <c r="M280" s="2" t="str">
        <f>VLOOKUP(Orders[[#This Row],[ItemID]],Menu[#All],2,FALSE)</f>
        <v>Alfredo Pasta</v>
      </c>
      <c r="N280" s="2" t="str">
        <f>VLOOKUP(Orders[[#This Row],[ItemID]],Menu[#All],3,FALSE)</f>
        <v>Pasta</v>
      </c>
      <c r="O280" s="2">
        <f>VLOOKUP(Orders[[#This Row],[ItemID]],Menu[#All],4,FALSE)</f>
        <v>10</v>
      </c>
      <c r="P280" s="2">
        <f>MATCH(M280,Orders[[#All],[ItemName]],0)</f>
        <v>27</v>
      </c>
    </row>
    <row r="281" spans="1:16" x14ac:dyDescent="0.25">
      <c r="A281" s="2">
        <v>2280</v>
      </c>
      <c r="B281" s="3">
        <v>45697</v>
      </c>
      <c r="C281" s="2">
        <v>13</v>
      </c>
      <c r="D281" s="2" t="s">
        <v>47</v>
      </c>
      <c r="E281" s="2">
        <v>5</v>
      </c>
      <c r="F281" s="2">
        <v>30</v>
      </c>
      <c r="G281" s="2" t="s">
        <v>79</v>
      </c>
      <c r="H281" s="2">
        <v>98</v>
      </c>
      <c r="I281" s="2" t="s">
        <v>83</v>
      </c>
      <c r="J281" s="2">
        <v>2</v>
      </c>
      <c r="K281" s="2" t="s">
        <v>77</v>
      </c>
      <c r="L281" s="2">
        <v>6</v>
      </c>
      <c r="M281" s="2" t="str">
        <f>VLOOKUP(Orders[[#This Row],[ItemID]],Menu[#All],2,FALSE)</f>
        <v>Chocolate Shake</v>
      </c>
      <c r="N281" s="2" t="str">
        <f>VLOOKUP(Orders[[#This Row],[ItemID]],Menu[#All],3,FALSE)</f>
        <v>Shakes</v>
      </c>
      <c r="O281" s="2">
        <f>VLOOKUP(Orders[[#This Row],[ItemID]],Menu[#All],4,FALSE)</f>
        <v>6</v>
      </c>
      <c r="P281" s="2">
        <f>MATCH(M281,Orders[[#All],[ItemName]],0)</f>
        <v>12</v>
      </c>
    </row>
    <row r="282" spans="1:16" x14ac:dyDescent="0.25">
      <c r="A282" s="2">
        <v>2281</v>
      </c>
      <c r="B282" s="3">
        <v>45676</v>
      </c>
      <c r="C282" s="2">
        <v>23</v>
      </c>
      <c r="D282" s="2" t="s">
        <v>9</v>
      </c>
      <c r="E282" s="2">
        <v>3</v>
      </c>
      <c r="F282" s="2">
        <v>12</v>
      </c>
      <c r="G282" s="2" t="s">
        <v>82</v>
      </c>
      <c r="H282" s="2">
        <v>48</v>
      </c>
      <c r="I282" s="2" t="s">
        <v>80</v>
      </c>
      <c r="J282" s="2">
        <v>1</v>
      </c>
      <c r="K282" s="2" t="s">
        <v>77</v>
      </c>
      <c r="L282" s="2">
        <v>6</v>
      </c>
      <c r="M282" s="2" t="str">
        <f>VLOOKUP(Orders[[#This Row],[ItemID]],Menu[#All],2,FALSE)</f>
        <v>Hash Browns</v>
      </c>
      <c r="N282" s="2" t="str">
        <f>VLOOKUP(Orders[[#This Row],[ItemID]],Menu[#All],3,FALSE)</f>
        <v>Breakfast</v>
      </c>
      <c r="O282" s="2">
        <f>VLOOKUP(Orders[[#This Row],[ItemID]],Menu[#All],4,FALSE)</f>
        <v>4</v>
      </c>
      <c r="P282" s="2">
        <f>MATCH(M282,Orders[[#All],[ItemName]],0)</f>
        <v>77</v>
      </c>
    </row>
    <row r="283" spans="1:16" x14ac:dyDescent="0.25">
      <c r="A283" s="2">
        <v>2282</v>
      </c>
      <c r="B283" s="3">
        <v>45670</v>
      </c>
      <c r="C283" s="2">
        <v>13</v>
      </c>
      <c r="D283" s="2" t="s">
        <v>25</v>
      </c>
      <c r="E283" s="2">
        <v>3</v>
      </c>
      <c r="F283" s="2">
        <v>13.5</v>
      </c>
      <c r="G283" s="2" t="s">
        <v>79</v>
      </c>
      <c r="H283" s="2">
        <v>21</v>
      </c>
      <c r="I283" s="2" t="s">
        <v>80</v>
      </c>
      <c r="J283" s="2">
        <v>1</v>
      </c>
      <c r="K283" s="2" t="s">
        <v>78</v>
      </c>
      <c r="L283" s="2">
        <v>0</v>
      </c>
      <c r="M283" s="2" t="str">
        <f>VLOOKUP(Orders[[#This Row],[ItemID]],Menu[#All],2,FALSE)</f>
        <v>Medium Fries</v>
      </c>
      <c r="N283" s="2" t="str">
        <f>VLOOKUP(Orders[[#This Row],[ItemID]],Menu[#All],3,FALSE)</f>
        <v>Fries</v>
      </c>
      <c r="O283" s="2">
        <f>VLOOKUP(Orders[[#This Row],[ItemID]],Menu[#All],4,FALSE)</f>
        <v>4.5</v>
      </c>
      <c r="P283" s="2">
        <f>MATCH(M283,Orders[[#All],[ItemName]],0)</f>
        <v>4</v>
      </c>
    </row>
    <row r="284" spans="1:16" x14ac:dyDescent="0.25">
      <c r="A284" s="2">
        <v>2283</v>
      </c>
      <c r="B284" s="3">
        <v>45669</v>
      </c>
      <c r="C284" s="2">
        <v>23</v>
      </c>
      <c r="D284" s="2" t="s">
        <v>40</v>
      </c>
      <c r="E284" s="2">
        <v>2</v>
      </c>
      <c r="F284" s="2">
        <v>10</v>
      </c>
      <c r="G284" s="2" t="s">
        <v>82</v>
      </c>
      <c r="H284" s="2">
        <v>72</v>
      </c>
      <c r="I284" s="2" t="s">
        <v>80</v>
      </c>
      <c r="J284" s="2">
        <v>1</v>
      </c>
      <c r="K284" s="2" t="s">
        <v>77</v>
      </c>
      <c r="L284" s="2">
        <v>6</v>
      </c>
      <c r="M284" s="2" t="str">
        <f>VLOOKUP(Orders[[#This Row],[ItemID]],Menu[#All],2,FALSE)</f>
        <v>Caesar Salad</v>
      </c>
      <c r="N284" s="2" t="str">
        <f>VLOOKUP(Orders[[#This Row],[ItemID]],Menu[#All],3,FALSE)</f>
        <v>Salad</v>
      </c>
      <c r="O284" s="2">
        <f>VLOOKUP(Orders[[#This Row],[ItemID]],Menu[#All],4,FALSE)</f>
        <v>5</v>
      </c>
      <c r="P284" s="2">
        <f>MATCH(M284,Orders[[#All],[ItemName]],0)</f>
        <v>23</v>
      </c>
    </row>
    <row r="285" spans="1:16" x14ac:dyDescent="0.25">
      <c r="A285" s="2">
        <v>2284</v>
      </c>
      <c r="B285" s="3">
        <v>45680</v>
      </c>
      <c r="C285" s="2">
        <v>10</v>
      </c>
      <c r="D285" s="2" t="s">
        <v>30</v>
      </c>
      <c r="E285" s="2">
        <v>5</v>
      </c>
      <c r="F285" s="2">
        <v>17.5</v>
      </c>
      <c r="G285" s="2" t="s">
        <v>88</v>
      </c>
      <c r="H285" s="2">
        <v>80</v>
      </c>
      <c r="I285" s="2" t="s">
        <v>80</v>
      </c>
      <c r="J285" s="2">
        <v>1</v>
      </c>
      <c r="K285" s="2" t="s">
        <v>81</v>
      </c>
      <c r="L285" s="2">
        <v>3</v>
      </c>
      <c r="M285" s="2" t="str">
        <f>VLOOKUP(Orders[[#This Row],[ItemID]],Menu[#All],2,FALSE)</f>
        <v>Small Fries</v>
      </c>
      <c r="N285" s="2" t="str">
        <f>VLOOKUP(Orders[[#This Row],[ItemID]],Menu[#All],3,FALSE)</f>
        <v>Fries</v>
      </c>
      <c r="O285" s="2">
        <f>VLOOKUP(Orders[[#This Row],[ItemID]],Menu[#All],4,FALSE)</f>
        <v>3.5</v>
      </c>
      <c r="P285" s="2">
        <f>MATCH(M285,Orders[[#All],[ItemName]],0)</f>
        <v>10</v>
      </c>
    </row>
    <row r="286" spans="1:16" x14ac:dyDescent="0.25">
      <c r="A286" s="2">
        <v>2285</v>
      </c>
      <c r="B286" s="3">
        <v>45742</v>
      </c>
      <c r="C286" s="2">
        <v>23</v>
      </c>
      <c r="D286" s="2" t="s">
        <v>4</v>
      </c>
      <c r="E286" s="2">
        <v>5</v>
      </c>
      <c r="F286" s="2">
        <v>27.5</v>
      </c>
      <c r="G286" s="2" t="s">
        <v>82</v>
      </c>
      <c r="H286" s="2">
        <v>51</v>
      </c>
      <c r="I286" s="2" t="s">
        <v>76</v>
      </c>
      <c r="J286" s="2">
        <v>3</v>
      </c>
      <c r="K286" s="2" t="s">
        <v>84</v>
      </c>
      <c r="L286" s="2">
        <v>2</v>
      </c>
      <c r="M286" s="2" t="str">
        <f>VLOOKUP(Orders[[#This Row],[ItemID]],Menu[#All],2,FALSE)</f>
        <v>Egg McMuffin</v>
      </c>
      <c r="N286" s="2" t="str">
        <f>VLOOKUP(Orders[[#This Row],[ItemID]],Menu[#All],3,FALSE)</f>
        <v>Breakfast</v>
      </c>
      <c r="O286" s="2">
        <f>VLOOKUP(Orders[[#This Row],[ItemID]],Menu[#All],4,FALSE)</f>
        <v>5.5</v>
      </c>
      <c r="P286" s="2">
        <f>MATCH(M286,Orders[[#All],[ItemName]],0)</f>
        <v>3</v>
      </c>
    </row>
    <row r="287" spans="1:16" x14ac:dyDescent="0.25">
      <c r="A287" s="2">
        <v>2286</v>
      </c>
      <c r="B287" s="3">
        <v>45707</v>
      </c>
      <c r="C287" s="2">
        <v>22</v>
      </c>
      <c r="D287" s="2" t="s">
        <v>40</v>
      </c>
      <c r="E287" s="2">
        <v>3</v>
      </c>
      <c r="F287" s="2">
        <v>15</v>
      </c>
      <c r="G287" s="2" t="s">
        <v>82</v>
      </c>
      <c r="H287" s="2">
        <v>89</v>
      </c>
      <c r="I287" s="2" t="s">
        <v>83</v>
      </c>
      <c r="J287" s="2">
        <v>2</v>
      </c>
      <c r="K287" s="2" t="s">
        <v>84</v>
      </c>
      <c r="L287" s="2">
        <v>2</v>
      </c>
      <c r="M287" s="2" t="str">
        <f>VLOOKUP(Orders[[#This Row],[ItemID]],Menu[#All],2,FALSE)</f>
        <v>Caesar Salad</v>
      </c>
      <c r="N287" s="2" t="str">
        <f>VLOOKUP(Orders[[#This Row],[ItemID]],Menu[#All],3,FALSE)</f>
        <v>Salad</v>
      </c>
      <c r="O287" s="2">
        <f>VLOOKUP(Orders[[#This Row],[ItemID]],Menu[#All],4,FALSE)</f>
        <v>5</v>
      </c>
      <c r="P287" s="2">
        <f>MATCH(M287,Orders[[#All],[ItemName]],0)</f>
        <v>23</v>
      </c>
    </row>
    <row r="288" spans="1:16" x14ac:dyDescent="0.25">
      <c r="A288" s="2">
        <v>2287</v>
      </c>
      <c r="B288" s="3">
        <v>45667</v>
      </c>
      <c r="C288" s="2">
        <v>12</v>
      </c>
      <c r="D288" s="2" t="s">
        <v>21</v>
      </c>
      <c r="E288" s="2">
        <v>1</v>
      </c>
      <c r="F288" s="2">
        <v>8</v>
      </c>
      <c r="G288" s="2" t="s">
        <v>79</v>
      </c>
      <c r="H288" s="2">
        <v>66</v>
      </c>
      <c r="I288" s="2" t="s">
        <v>80</v>
      </c>
      <c r="J288" s="2">
        <v>1</v>
      </c>
      <c r="K288" s="2" t="s">
        <v>86</v>
      </c>
      <c r="L288" s="2">
        <v>4</v>
      </c>
      <c r="M288" s="2" t="str">
        <f>VLOOKUP(Orders[[#This Row],[ItemID]],Menu[#All],2,FALSE)</f>
        <v>Chicken McNuggets</v>
      </c>
      <c r="N288" s="2" t="str">
        <f>VLOOKUP(Orders[[#This Row],[ItemID]],Menu[#All],3,FALSE)</f>
        <v>Chicken</v>
      </c>
      <c r="O288" s="2">
        <f>VLOOKUP(Orders[[#This Row],[ItemID]],Menu[#All],4,FALSE)</f>
        <v>8</v>
      </c>
      <c r="P288" s="2">
        <f>MATCH(M288,Orders[[#All],[ItemName]],0)</f>
        <v>6</v>
      </c>
    </row>
    <row r="289" spans="1:16" x14ac:dyDescent="0.25">
      <c r="A289" s="2">
        <v>2288</v>
      </c>
      <c r="B289" s="3">
        <v>45672</v>
      </c>
      <c r="C289" s="2">
        <v>20</v>
      </c>
      <c r="D289" s="2" t="s">
        <v>37</v>
      </c>
      <c r="E289" s="2">
        <v>2</v>
      </c>
      <c r="F289" s="2">
        <v>8</v>
      </c>
      <c r="G289" s="2" t="s">
        <v>75</v>
      </c>
      <c r="H289" s="2">
        <v>12</v>
      </c>
      <c r="I289" s="2" t="s">
        <v>80</v>
      </c>
      <c r="J289" s="2">
        <v>1</v>
      </c>
      <c r="K289" s="2" t="s">
        <v>84</v>
      </c>
      <c r="L289" s="2">
        <v>2</v>
      </c>
      <c r="M289" s="2" t="str">
        <f>VLOOKUP(Orders[[#This Row],[ItemID]],Menu[#All],2,FALSE)</f>
        <v>Side Salad</v>
      </c>
      <c r="N289" s="2" t="str">
        <f>VLOOKUP(Orders[[#This Row],[ItemID]],Menu[#All],3,FALSE)</f>
        <v>Salad</v>
      </c>
      <c r="O289" s="2">
        <f>VLOOKUP(Orders[[#This Row],[ItemID]],Menu[#All],4,FALSE)</f>
        <v>4</v>
      </c>
      <c r="P289" s="2">
        <f>MATCH(M289,Orders[[#All],[ItemName]],0)</f>
        <v>124</v>
      </c>
    </row>
    <row r="290" spans="1:16" x14ac:dyDescent="0.25">
      <c r="A290" s="2">
        <v>2289</v>
      </c>
      <c r="B290" s="3">
        <v>45734</v>
      </c>
      <c r="C290" s="2">
        <v>12</v>
      </c>
      <c r="D290" s="2" t="s">
        <v>32</v>
      </c>
      <c r="E290" s="2">
        <v>2</v>
      </c>
      <c r="F290" s="2">
        <v>19</v>
      </c>
      <c r="G290" s="2" t="s">
        <v>79</v>
      </c>
      <c r="H290" s="2">
        <v>86</v>
      </c>
      <c r="I290" s="2" t="s">
        <v>76</v>
      </c>
      <c r="J290" s="2">
        <v>3</v>
      </c>
      <c r="K290" s="2" t="s">
        <v>87</v>
      </c>
      <c r="L290" s="2">
        <v>1</v>
      </c>
      <c r="M290" s="2" t="str">
        <f>VLOOKUP(Orders[[#This Row],[ItemID]],Menu[#All],2,FALSE)</f>
        <v>Spaghetti Bolognese</v>
      </c>
      <c r="N290" s="2" t="str">
        <f>VLOOKUP(Orders[[#This Row],[ItemID]],Menu[#All],3,FALSE)</f>
        <v>Pasta</v>
      </c>
      <c r="O290" s="2">
        <f>VLOOKUP(Orders[[#This Row],[ItemID]],Menu[#All],4,FALSE)</f>
        <v>9.5</v>
      </c>
      <c r="P290" s="2">
        <f>MATCH(M290,Orders[[#All],[ItemName]],0)</f>
        <v>14</v>
      </c>
    </row>
    <row r="291" spans="1:16" x14ac:dyDescent="0.25">
      <c r="A291" s="2">
        <v>2290</v>
      </c>
      <c r="B291" s="3">
        <v>45719</v>
      </c>
      <c r="C291" s="2">
        <v>11</v>
      </c>
      <c r="D291" s="2" t="s">
        <v>62</v>
      </c>
      <c r="E291" s="2">
        <v>4</v>
      </c>
      <c r="F291" s="2">
        <v>28</v>
      </c>
      <c r="G291" s="2" t="s">
        <v>88</v>
      </c>
      <c r="H291" s="2">
        <v>70</v>
      </c>
      <c r="I291" s="2" t="s">
        <v>76</v>
      </c>
      <c r="J291" s="2">
        <v>3</v>
      </c>
      <c r="K291" s="2" t="s">
        <v>78</v>
      </c>
      <c r="L291" s="2">
        <v>0</v>
      </c>
      <c r="M291" s="2" t="str">
        <f>VLOOKUP(Orders[[#This Row],[ItemID]],Menu[#All],2,FALSE)</f>
        <v>Veggie Wrap</v>
      </c>
      <c r="N291" s="2" t="str">
        <f>VLOOKUP(Orders[[#This Row],[ItemID]],Menu[#All],3,FALSE)</f>
        <v>Wraps</v>
      </c>
      <c r="O291" s="2">
        <f>VLOOKUP(Orders[[#This Row],[ItemID]],Menu[#All],4,FALSE)</f>
        <v>7</v>
      </c>
      <c r="P291" s="2">
        <f>MATCH(M291,Orders[[#All],[ItemName]],0)</f>
        <v>39</v>
      </c>
    </row>
    <row r="292" spans="1:16" x14ac:dyDescent="0.25">
      <c r="A292" s="2">
        <v>2291</v>
      </c>
      <c r="B292" s="3">
        <v>45711</v>
      </c>
      <c r="C292" s="2">
        <v>18</v>
      </c>
      <c r="D292" s="2" t="s">
        <v>9</v>
      </c>
      <c r="E292" s="2">
        <v>4</v>
      </c>
      <c r="F292" s="2">
        <v>16</v>
      </c>
      <c r="G292" s="2" t="s">
        <v>75</v>
      </c>
      <c r="H292" s="2">
        <v>13</v>
      </c>
      <c r="I292" s="2" t="s">
        <v>83</v>
      </c>
      <c r="J292" s="2">
        <v>2</v>
      </c>
      <c r="K292" s="2" t="s">
        <v>77</v>
      </c>
      <c r="L292" s="2">
        <v>6</v>
      </c>
      <c r="M292" s="2" t="str">
        <f>VLOOKUP(Orders[[#This Row],[ItemID]],Menu[#All],2,FALSE)</f>
        <v>Hash Browns</v>
      </c>
      <c r="N292" s="2" t="str">
        <f>VLOOKUP(Orders[[#This Row],[ItemID]],Menu[#All],3,FALSE)</f>
        <v>Breakfast</v>
      </c>
      <c r="O292" s="2">
        <f>VLOOKUP(Orders[[#This Row],[ItemID]],Menu[#All],4,FALSE)</f>
        <v>4</v>
      </c>
      <c r="P292" s="2">
        <f>MATCH(M292,Orders[[#All],[ItemName]],0)</f>
        <v>77</v>
      </c>
    </row>
    <row r="293" spans="1:16" x14ac:dyDescent="0.25">
      <c r="A293" s="2">
        <v>2292</v>
      </c>
      <c r="B293" s="3">
        <v>45712</v>
      </c>
      <c r="C293" s="2">
        <v>11</v>
      </c>
      <c r="D293" s="2" t="s">
        <v>42</v>
      </c>
      <c r="E293" s="2">
        <v>2</v>
      </c>
      <c r="F293" s="2">
        <v>17</v>
      </c>
      <c r="G293" s="2" t="s">
        <v>88</v>
      </c>
      <c r="H293" s="2">
        <v>58</v>
      </c>
      <c r="I293" s="2" t="s">
        <v>83</v>
      </c>
      <c r="J293" s="2">
        <v>2</v>
      </c>
      <c r="K293" s="2" t="s">
        <v>78</v>
      </c>
      <c r="L293" s="2">
        <v>0</v>
      </c>
      <c r="M293" s="2" t="str">
        <f>VLOOKUP(Orders[[#This Row],[ItemID]],Menu[#All],2,FALSE)</f>
        <v>McRib Sandwich</v>
      </c>
      <c r="N293" s="2" t="str">
        <f>VLOOKUP(Orders[[#This Row],[ItemID]],Menu[#All],3,FALSE)</f>
        <v>Sandwich</v>
      </c>
      <c r="O293" s="2">
        <f>VLOOKUP(Orders[[#This Row],[ItemID]],Menu[#All],4,FALSE)</f>
        <v>8.5</v>
      </c>
      <c r="P293" s="2">
        <f>MATCH(M293,Orders[[#All],[ItemName]],0)</f>
        <v>112</v>
      </c>
    </row>
    <row r="294" spans="1:16" x14ac:dyDescent="0.25">
      <c r="A294" s="2">
        <v>2293</v>
      </c>
      <c r="B294" s="3">
        <v>45698</v>
      </c>
      <c r="C294" s="2">
        <v>23</v>
      </c>
      <c r="D294" s="2" t="s">
        <v>59</v>
      </c>
      <c r="E294" s="2">
        <v>3</v>
      </c>
      <c r="F294" s="2">
        <v>22.5</v>
      </c>
      <c r="G294" s="2" t="s">
        <v>82</v>
      </c>
      <c r="H294" s="2">
        <v>2</v>
      </c>
      <c r="I294" s="2" t="s">
        <v>83</v>
      </c>
      <c r="J294" s="2">
        <v>2</v>
      </c>
      <c r="K294" s="2" t="s">
        <v>78</v>
      </c>
      <c r="L294" s="2">
        <v>0</v>
      </c>
      <c r="M294" s="2" t="str">
        <f>VLOOKUP(Orders[[#This Row],[ItemID]],Menu[#All],2,FALSE)</f>
        <v>Chicken Wrap</v>
      </c>
      <c r="N294" s="2" t="str">
        <f>VLOOKUP(Orders[[#This Row],[ItemID]],Menu[#All],3,FALSE)</f>
        <v>Wraps</v>
      </c>
      <c r="O294" s="2">
        <f>VLOOKUP(Orders[[#This Row],[ItemID]],Menu[#All],4,FALSE)</f>
        <v>7.5</v>
      </c>
      <c r="P294" s="2">
        <f>MATCH(M294,Orders[[#All],[ItemName]],0)</f>
        <v>8</v>
      </c>
    </row>
    <row r="295" spans="1:16" x14ac:dyDescent="0.25">
      <c r="A295" s="2">
        <v>2294</v>
      </c>
      <c r="B295" s="3">
        <v>45709</v>
      </c>
      <c r="C295" s="2">
        <v>15</v>
      </c>
      <c r="D295" s="2" t="s">
        <v>45</v>
      </c>
      <c r="E295" s="2">
        <v>4</v>
      </c>
      <c r="F295" s="2">
        <v>30</v>
      </c>
      <c r="G295" s="2" t="s">
        <v>79</v>
      </c>
      <c r="H295" s="2">
        <v>83</v>
      </c>
      <c r="I295" s="2" t="s">
        <v>83</v>
      </c>
      <c r="J295" s="2">
        <v>2</v>
      </c>
      <c r="K295" s="2" t="s">
        <v>86</v>
      </c>
      <c r="L295" s="2">
        <v>4</v>
      </c>
      <c r="M295" s="2" t="str">
        <f>VLOOKUP(Orders[[#This Row],[ItemID]],Menu[#All],2,FALSE)</f>
        <v>Fish Sandwich</v>
      </c>
      <c r="N295" s="2" t="str">
        <f>VLOOKUP(Orders[[#This Row],[ItemID]],Menu[#All],3,FALSE)</f>
        <v>Sandwich</v>
      </c>
      <c r="O295" s="2">
        <f>VLOOKUP(Orders[[#This Row],[ItemID]],Menu[#All],4,FALSE)</f>
        <v>7.5</v>
      </c>
      <c r="P295" s="2">
        <f>MATCH(M295,Orders[[#All],[ItemName]],0)</f>
        <v>20</v>
      </c>
    </row>
    <row r="296" spans="1:16" x14ac:dyDescent="0.25">
      <c r="A296" s="2">
        <v>2295</v>
      </c>
      <c r="B296" s="3">
        <v>45732</v>
      </c>
      <c r="C296" s="2">
        <v>16</v>
      </c>
      <c r="D296" s="2" t="s">
        <v>16</v>
      </c>
      <c r="E296" s="2">
        <v>3</v>
      </c>
      <c r="F296" s="2">
        <v>22.5</v>
      </c>
      <c r="G296" s="2" t="s">
        <v>79</v>
      </c>
      <c r="H296" s="2">
        <v>85</v>
      </c>
      <c r="I296" s="2" t="s">
        <v>76</v>
      </c>
      <c r="J296" s="2">
        <v>3</v>
      </c>
      <c r="K296" s="2" t="s">
        <v>77</v>
      </c>
      <c r="L296" s="2">
        <v>6</v>
      </c>
      <c r="M296" s="2" t="str">
        <f>VLOOKUP(Orders[[#This Row],[ItemID]],Menu[#All],2,FALSE)</f>
        <v>McDouble</v>
      </c>
      <c r="N296" s="2" t="str">
        <f>VLOOKUP(Orders[[#This Row],[ItemID]],Menu[#All],3,FALSE)</f>
        <v>Burger</v>
      </c>
      <c r="O296" s="2">
        <f>VLOOKUP(Orders[[#This Row],[ItemID]],Menu[#All],4,FALSE)</f>
        <v>7.5</v>
      </c>
      <c r="P296" s="2">
        <f>MATCH(M296,Orders[[#All],[ItemName]],0)</f>
        <v>25</v>
      </c>
    </row>
    <row r="297" spans="1:16" x14ac:dyDescent="0.25">
      <c r="A297" s="2">
        <v>2296</v>
      </c>
      <c r="B297" s="3">
        <v>45698</v>
      </c>
      <c r="C297" s="2">
        <v>21</v>
      </c>
      <c r="D297" s="2" t="s">
        <v>21</v>
      </c>
      <c r="E297" s="2">
        <v>4</v>
      </c>
      <c r="F297" s="2">
        <v>32</v>
      </c>
      <c r="G297" s="2" t="s">
        <v>82</v>
      </c>
      <c r="H297" s="2">
        <v>95</v>
      </c>
      <c r="I297" s="2" t="s">
        <v>83</v>
      </c>
      <c r="J297" s="2">
        <v>2</v>
      </c>
      <c r="K297" s="2" t="s">
        <v>78</v>
      </c>
      <c r="L297" s="2">
        <v>0</v>
      </c>
      <c r="M297" s="2" t="str">
        <f>VLOOKUP(Orders[[#This Row],[ItemID]],Menu[#All],2,FALSE)</f>
        <v>Chicken McNuggets</v>
      </c>
      <c r="N297" s="2" t="str">
        <f>VLOOKUP(Orders[[#This Row],[ItemID]],Menu[#All],3,FALSE)</f>
        <v>Chicken</v>
      </c>
      <c r="O297" s="2">
        <f>VLOOKUP(Orders[[#This Row],[ItemID]],Menu[#All],4,FALSE)</f>
        <v>8</v>
      </c>
      <c r="P297" s="2">
        <f>MATCH(M297,Orders[[#All],[ItemName]],0)</f>
        <v>6</v>
      </c>
    </row>
    <row r="298" spans="1:16" x14ac:dyDescent="0.25">
      <c r="A298" s="2">
        <v>2297</v>
      </c>
      <c r="B298" s="3">
        <v>45698</v>
      </c>
      <c r="C298" s="2">
        <v>16</v>
      </c>
      <c r="D298" s="2" t="s">
        <v>14</v>
      </c>
      <c r="E298" s="2">
        <v>1</v>
      </c>
      <c r="F298" s="2">
        <v>9</v>
      </c>
      <c r="G298" s="2" t="s">
        <v>79</v>
      </c>
      <c r="H298" s="2">
        <v>68</v>
      </c>
      <c r="I298" s="2" t="s">
        <v>83</v>
      </c>
      <c r="J298" s="2">
        <v>2</v>
      </c>
      <c r="K298" s="2" t="s">
        <v>78</v>
      </c>
      <c r="L298" s="2">
        <v>0</v>
      </c>
      <c r="M298" s="2" t="str">
        <f>VLOOKUP(Orders[[#This Row],[ItemID]],Menu[#All],2,FALSE)</f>
        <v>Quarter Pounder with Cheese</v>
      </c>
      <c r="N298" s="2" t="str">
        <f>VLOOKUP(Orders[[#This Row],[ItemID]],Menu[#All],3,FALSE)</f>
        <v>Burger</v>
      </c>
      <c r="O298" s="2">
        <f>VLOOKUP(Orders[[#This Row],[ItemID]],Menu[#All],4,FALSE)</f>
        <v>9</v>
      </c>
      <c r="P298" s="2">
        <f>MATCH(M298,Orders[[#All],[ItemName]],0)</f>
        <v>26</v>
      </c>
    </row>
    <row r="299" spans="1:16" x14ac:dyDescent="0.25">
      <c r="A299" s="2">
        <v>2298</v>
      </c>
      <c r="B299" s="3">
        <v>45663</v>
      </c>
      <c r="C299" s="2">
        <v>17</v>
      </c>
      <c r="D299" s="2" t="s">
        <v>62</v>
      </c>
      <c r="E299" s="2">
        <v>3</v>
      </c>
      <c r="F299" s="2">
        <v>21</v>
      </c>
      <c r="G299" s="2" t="s">
        <v>75</v>
      </c>
      <c r="H299" s="2">
        <v>63</v>
      </c>
      <c r="I299" s="2" t="s">
        <v>80</v>
      </c>
      <c r="J299" s="2">
        <v>1</v>
      </c>
      <c r="K299" s="2" t="s">
        <v>78</v>
      </c>
      <c r="L299" s="2">
        <v>0</v>
      </c>
      <c r="M299" s="2" t="str">
        <f>VLOOKUP(Orders[[#This Row],[ItemID]],Menu[#All],2,FALSE)</f>
        <v>Veggie Wrap</v>
      </c>
      <c r="N299" s="2" t="str">
        <f>VLOOKUP(Orders[[#This Row],[ItemID]],Menu[#All],3,FALSE)</f>
        <v>Wraps</v>
      </c>
      <c r="O299" s="2">
        <f>VLOOKUP(Orders[[#This Row],[ItemID]],Menu[#All],4,FALSE)</f>
        <v>7</v>
      </c>
      <c r="P299" s="2">
        <f>MATCH(M299,Orders[[#All],[ItemName]],0)</f>
        <v>39</v>
      </c>
    </row>
    <row r="300" spans="1:16" x14ac:dyDescent="0.25">
      <c r="A300" s="2">
        <v>2299</v>
      </c>
      <c r="B300" s="3">
        <v>45667</v>
      </c>
      <c r="C300" s="2">
        <v>22</v>
      </c>
      <c r="D300" s="2" t="s">
        <v>9</v>
      </c>
      <c r="E300" s="2">
        <v>2</v>
      </c>
      <c r="F300" s="2">
        <v>8</v>
      </c>
      <c r="G300" s="2" t="s">
        <v>82</v>
      </c>
      <c r="H300" s="2">
        <v>73</v>
      </c>
      <c r="I300" s="2" t="s">
        <v>80</v>
      </c>
      <c r="J300" s="2">
        <v>1</v>
      </c>
      <c r="K300" s="2" t="s">
        <v>86</v>
      </c>
      <c r="L300" s="2">
        <v>4</v>
      </c>
      <c r="M300" s="2" t="str">
        <f>VLOOKUP(Orders[[#This Row],[ItemID]],Menu[#All],2,FALSE)</f>
        <v>Hash Browns</v>
      </c>
      <c r="N300" s="2" t="str">
        <f>VLOOKUP(Orders[[#This Row],[ItemID]],Menu[#All],3,FALSE)</f>
        <v>Breakfast</v>
      </c>
      <c r="O300" s="2">
        <f>VLOOKUP(Orders[[#This Row],[ItemID]],Menu[#All],4,FALSE)</f>
        <v>4</v>
      </c>
      <c r="P300" s="2">
        <f>MATCH(M300,Orders[[#All],[ItemName]],0)</f>
        <v>77</v>
      </c>
    </row>
    <row r="301" spans="1:16" x14ac:dyDescent="0.25">
      <c r="A301" s="2">
        <v>2300</v>
      </c>
      <c r="B301" s="3">
        <v>45720</v>
      </c>
      <c r="C301" s="2">
        <v>22</v>
      </c>
      <c r="D301" s="2" t="s">
        <v>32</v>
      </c>
      <c r="E301" s="2">
        <v>1</v>
      </c>
      <c r="F301" s="2">
        <v>9.5</v>
      </c>
      <c r="G301" s="2" t="s">
        <v>82</v>
      </c>
      <c r="H301" s="2">
        <v>42</v>
      </c>
      <c r="I301" s="2" t="s">
        <v>76</v>
      </c>
      <c r="J301" s="2">
        <v>3</v>
      </c>
      <c r="K301" s="2" t="s">
        <v>87</v>
      </c>
      <c r="L301" s="2">
        <v>1</v>
      </c>
      <c r="M301" s="2" t="str">
        <f>VLOOKUP(Orders[[#This Row],[ItemID]],Menu[#All],2,FALSE)</f>
        <v>Spaghetti Bolognese</v>
      </c>
      <c r="N301" s="2" t="str">
        <f>VLOOKUP(Orders[[#This Row],[ItemID]],Menu[#All],3,FALSE)</f>
        <v>Pasta</v>
      </c>
      <c r="O301" s="2">
        <f>VLOOKUP(Orders[[#This Row],[ItemID]],Menu[#All],4,FALSE)</f>
        <v>9.5</v>
      </c>
      <c r="P301" s="2">
        <f>MATCH(M301,Orders[[#All],[ItemName]],0)</f>
        <v>14</v>
      </c>
    </row>
    <row r="302" spans="1:16" x14ac:dyDescent="0.25">
      <c r="A302" s="2">
        <v>2301</v>
      </c>
      <c r="B302" s="3">
        <v>45671</v>
      </c>
      <c r="C302" s="2">
        <v>14</v>
      </c>
      <c r="D302" s="2" t="s">
        <v>37</v>
      </c>
      <c r="E302" s="2">
        <v>5</v>
      </c>
      <c r="F302" s="2">
        <v>20</v>
      </c>
      <c r="G302" s="2" t="s">
        <v>79</v>
      </c>
      <c r="H302" s="2">
        <v>71</v>
      </c>
      <c r="I302" s="2" t="s">
        <v>80</v>
      </c>
      <c r="J302" s="2">
        <v>1</v>
      </c>
      <c r="K302" s="2" t="s">
        <v>87</v>
      </c>
      <c r="L302" s="2">
        <v>1</v>
      </c>
      <c r="M302" s="2" t="str">
        <f>VLOOKUP(Orders[[#This Row],[ItemID]],Menu[#All],2,FALSE)</f>
        <v>Side Salad</v>
      </c>
      <c r="N302" s="2" t="str">
        <f>VLOOKUP(Orders[[#This Row],[ItemID]],Menu[#All],3,FALSE)</f>
        <v>Salad</v>
      </c>
      <c r="O302" s="2">
        <f>VLOOKUP(Orders[[#This Row],[ItemID]],Menu[#All],4,FALSE)</f>
        <v>4</v>
      </c>
      <c r="P302" s="2">
        <f>MATCH(M302,Orders[[#All],[ItemName]],0)</f>
        <v>124</v>
      </c>
    </row>
    <row r="303" spans="1:16" x14ac:dyDescent="0.25">
      <c r="A303" s="2">
        <v>2302</v>
      </c>
      <c r="B303" s="3">
        <v>45711</v>
      </c>
      <c r="C303" s="2">
        <v>16</v>
      </c>
      <c r="D303" s="2" t="s">
        <v>47</v>
      </c>
      <c r="E303" s="2">
        <v>4</v>
      </c>
      <c r="F303" s="2">
        <v>24</v>
      </c>
      <c r="G303" s="2" t="s">
        <v>79</v>
      </c>
      <c r="H303" s="2">
        <v>75</v>
      </c>
      <c r="I303" s="2" t="s">
        <v>83</v>
      </c>
      <c r="J303" s="2">
        <v>2</v>
      </c>
      <c r="K303" s="2" t="s">
        <v>77</v>
      </c>
      <c r="L303" s="2">
        <v>6</v>
      </c>
      <c r="M303" s="2" t="str">
        <f>VLOOKUP(Orders[[#This Row],[ItemID]],Menu[#All],2,FALSE)</f>
        <v>Chocolate Shake</v>
      </c>
      <c r="N303" s="2" t="str">
        <f>VLOOKUP(Orders[[#This Row],[ItemID]],Menu[#All],3,FALSE)</f>
        <v>Shakes</v>
      </c>
      <c r="O303" s="2">
        <f>VLOOKUP(Orders[[#This Row],[ItemID]],Menu[#All],4,FALSE)</f>
        <v>6</v>
      </c>
      <c r="P303" s="2">
        <f>MATCH(M303,Orders[[#All],[ItemName]],0)</f>
        <v>12</v>
      </c>
    </row>
    <row r="304" spans="1:16" x14ac:dyDescent="0.25">
      <c r="A304" s="2">
        <v>2303</v>
      </c>
      <c r="B304" s="3">
        <v>45662</v>
      </c>
      <c r="C304" s="2">
        <v>13</v>
      </c>
      <c r="D304" s="2" t="s">
        <v>52</v>
      </c>
      <c r="E304" s="2">
        <v>1</v>
      </c>
      <c r="F304" s="2">
        <v>6</v>
      </c>
      <c r="G304" s="2" t="s">
        <v>79</v>
      </c>
      <c r="H304" s="2">
        <v>56</v>
      </c>
      <c r="I304" s="2" t="s">
        <v>80</v>
      </c>
      <c r="J304" s="2">
        <v>1</v>
      </c>
      <c r="K304" s="2" t="s">
        <v>77</v>
      </c>
      <c r="L304" s="2">
        <v>6</v>
      </c>
      <c r="M304" s="2" t="str">
        <f>VLOOKUP(Orders[[#This Row],[ItemID]],Menu[#All],2,FALSE)</f>
        <v>Strawberry Shake</v>
      </c>
      <c r="N304" s="2" t="str">
        <f>VLOOKUP(Orders[[#This Row],[ItemID]],Menu[#All],3,FALSE)</f>
        <v>Shakes</v>
      </c>
      <c r="O304" s="2">
        <f>VLOOKUP(Orders[[#This Row],[ItemID]],Menu[#All],4,FALSE)</f>
        <v>6</v>
      </c>
      <c r="P304" s="2">
        <f>MATCH(M304,Orders[[#All],[ItemName]],0)</f>
        <v>2</v>
      </c>
    </row>
    <row r="305" spans="1:16" x14ac:dyDescent="0.25">
      <c r="A305" s="2">
        <v>2304</v>
      </c>
      <c r="B305" s="3">
        <v>45743</v>
      </c>
      <c r="C305" s="2">
        <v>14</v>
      </c>
      <c r="D305" s="2" t="s">
        <v>52</v>
      </c>
      <c r="E305" s="2">
        <v>1</v>
      </c>
      <c r="F305" s="2">
        <v>6</v>
      </c>
      <c r="G305" s="2" t="s">
        <v>79</v>
      </c>
      <c r="H305" s="2">
        <v>93</v>
      </c>
      <c r="I305" s="2" t="s">
        <v>76</v>
      </c>
      <c r="J305" s="2">
        <v>3</v>
      </c>
      <c r="K305" s="2" t="s">
        <v>81</v>
      </c>
      <c r="L305" s="2">
        <v>3</v>
      </c>
      <c r="M305" s="2" t="str">
        <f>VLOOKUP(Orders[[#This Row],[ItemID]],Menu[#All],2,FALSE)</f>
        <v>Strawberry Shake</v>
      </c>
      <c r="N305" s="2" t="str">
        <f>VLOOKUP(Orders[[#This Row],[ItemID]],Menu[#All],3,FALSE)</f>
        <v>Shakes</v>
      </c>
      <c r="O305" s="2">
        <f>VLOOKUP(Orders[[#This Row],[ItemID]],Menu[#All],4,FALSE)</f>
        <v>6</v>
      </c>
      <c r="P305" s="2">
        <f>MATCH(M305,Orders[[#All],[ItemName]],0)</f>
        <v>2</v>
      </c>
    </row>
    <row r="306" spans="1:16" x14ac:dyDescent="0.25">
      <c r="A306" s="2">
        <v>2305</v>
      </c>
      <c r="B306" s="3">
        <v>45723</v>
      </c>
      <c r="C306" s="2">
        <v>12</v>
      </c>
      <c r="D306" s="2" t="s">
        <v>47</v>
      </c>
      <c r="E306" s="2">
        <v>3</v>
      </c>
      <c r="F306" s="2">
        <v>18</v>
      </c>
      <c r="G306" s="2" t="s">
        <v>79</v>
      </c>
      <c r="H306" s="2">
        <v>34</v>
      </c>
      <c r="I306" s="2" t="s">
        <v>76</v>
      </c>
      <c r="J306" s="2">
        <v>3</v>
      </c>
      <c r="K306" s="2" t="s">
        <v>86</v>
      </c>
      <c r="L306" s="2">
        <v>4</v>
      </c>
      <c r="M306" s="2" t="str">
        <f>VLOOKUP(Orders[[#This Row],[ItemID]],Menu[#All],2,FALSE)</f>
        <v>Chocolate Shake</v>
      </c>
      <c r="N306" s="2" t="str">
        <f>VLOOKUP(Orders[[#This Row],[ItemID]],Menu[#All],3,FALSE)</f>
        <v>Shakes</v>
      </c>
      <c r="O306" s="2">
        <f>VLOOKUP(Orders[[#This Row],[ItemID]],Menu[#All],4,FALSE)</f>
        <v>6</v>
      </c>
      <c r="P306" s="2">
        <f>MATCH(M306,Orders[[#All],[ItemName]],0)</f>
        <v>12</v>
      </c>
    </row>
    <row r="307" spans="1:16" x14ac:dyDescent="0.25">
      <c r="A307" s="2">
        <v>2306</v>
      </c>
      <c r="B307" s="3">
        <v>45719</v>
      </c>
      <c r="C307" s="2">
        <v>17</v>
      </c>
      <c r="D307" s="2" t="s">
        <v>50</v>
      </c>
      <c r="E307" s="2">
        <v>2</v>
      </c>
      <c r="F307" s="2">
        <v>12</v>
      </c>
      <c r="G307" s="2" t="s">
        <v>75</v>
      </c>
      <c r="H307" s="2">
        <v>65</v>
      </c>
      <c r="I307" s="2" t="s">
        <v>76</v>
      </c>
      <c r="J307" s="2">
        <v>3</v>
      </c>
      <c r="K307" s="2" t="s">
        <v>78</v>
      </c>
      <c r="L307" s="2">
        <v>0</v>
      </c>
      <c r="M307" s="2" t="str">
        <f>VLOOKUP(Orders[[#This Row],[ItemID]],Menu[#All],2,FALSE)</f>
        <v>Vanilla Shake</v>
      </c>
      <c r="N307" s="2" t="str">
        <f>VLOOKUP(Orders[[#This Row],[ItemID]],Menu[#All],3,FALSE)</f>
        <v>Shakes</v>
      </c>
      <c r="O307" s="2">
        <f>VLOOKUP(Orders[[#This Row],[ItemID]],Menu[#All],4,FALSE)</f>
        <v>6</v>
      </c>
      <c r="P307" s="2">
        <f>MATCH(M307,Orders[[#All],[ItemName]],0)</f>
        <v>13</v>
      </c>
    </row>
    <row r="308" spans="1:16" x14ac:dyDescent="0.25">
      <c r="A308" s="2">
        <v>2307</v>
      </c>
      <c r="B308" s="3">
        <v>45679</v>
      </c>
      <c r="C308" s="2">
        <v>17</v>
      </c>
      <c r="D308" s="2" t="s">
        <v>42</v>
      </c>
      <c r="E308" s="2">
        <v>5</v>
      </c>
      <c r="F308" s="2">
        <v>42.5</v>
      </c>
      <c r="G308" s="2" t="s">
        <v>75</v>
      </c>
      <c r="H308" s="2">
        <v>21</v>
      </c>
      <c r="I308" s="2" t="s">
        <v>80</v>
      </c>
      <c r="J308" s="2">
        <v>1</v>
      </c>
      <c r="K308" s="2" t="s">
        <v>84</v>
      </c>
      <c r="L308" s="2">
        <v>2</v>
      </c>
      <c r="M308" s="2" t="str">
        <f>VLOOKUP(Orders[[#This Row],[ItemID]],Menu[#All],2,FALSE)</f>
        <v>McRib Sandwich</v>
      </c>
      <c r="N308" s="2" t="str">
        <f>VLOOKUP(Orders[[#This Row],[ItemID]],Menu[#All],3,FALSE)</f>
        <v>Sandwich</v>
      </c>
      <c r="O308" s="2">
        <f>VLOOKUP(Orders[[#This Row],[ItemID]],Menu[#All],4,FALSE)</f>
        <v>8.5</v>
      </c>
      <c r="P308" s="2">
        <f>MATCH(M308,Orders[[#All],[ItemName]],0)</f>
        <v>112</v>
      </c>
    </row>
    <row r="309" spans="1:16" x14ac:dyDescent="0.25">
      <c r="A309" s="2">
        <v>2308</v>
      </c>
      <c r="B309" s="3">
        <v>45673</v>
      </c>
      <c r="C309" s="2">
        <v>16</v>
      </c>
      <c r="D309" s="2" t="s">
        <v>11</v>
      </c>
      <c r="E309" s="2">
        <v>5</v>
      </c>
      <c r="F309" s="2">
        <v>42.5</v>
      </c>
      <c r="G309" s="2" t="s">
        <v>79</v>
      </c>
      <c r="H309" s="2">
        <v>3</v>
      </c>
      <c r="I309" s="2" t="s">
        <v>80</v>
      </c>
      <c r="J309" s="2">
        <v>1</v>
      </c>
      <c r="K309" s="2" t="s">
        <v>81</v>
      </c>
      <c r="L309" s="2">
        <v>3</v>
      </c>
      <c r="M309" s="2" t="str">
        <f>VLOOKUP(Orders[[#This Row],[ItemID]],Menu[#All],2,FALSE)</f>
        <v>Big Mac</v>
      </c>
      <c r="N309" s="2" t="str">
        <f>VLOOKUP(Orders[[#This Row],[ItemID]],Menu[#All],3,FALSE)</f>
        <v>Burger</v>
      </c>
      <c r="O309" s="2">
        <f>VLOOKUP(Orders[[#This Row],[ItemID]],Menu[#All],4,FALSE)</f>
        <v>8.5</v>
      </c>
      <c r="P309" s="2">
        <f>MATCH(M309,Orders[[#All],[ItemName]],0)</f>
        <v>5</v>
      </c>
    </row>
    <row r="310" spans="1:16" x14ac:dyDescent="0.25">
      <c r="A310" s="2">
        <v>2309</v>
      </c>
      <c r="B310" s="3">
        <v>45693</v>
      </c>
      <c r="C310" s="2">
        <v>17</v>
      </c>
      <c r="D310" s="2" t="s">
        <v>52</v>
      </c>
      <c r="E310" s="2">
        <v>3</v>
      </c>
      <c r="F310" s="2">
        <v>18</v>
      </c>
      <c r="G310" s="2" t="s">
        <v>75</v>
      </c>
      <c r="H310" s="2">
        <v>67</v>
      </c>
      <c r="I310" s="2" t="s">
        <v>83</v>
      </c>
      <c r="J310" s="2">
        <v>2</v>
      </c>
      <c r="K310" s="2" t="s">
        <v>84</v>
      </c>
      <c r="L310" s="2">
        <v>2</v>
      </c>
      <c r="M310" s="2" t="str">
        <f>VLOOKUP(Orders[[#This Row],[ItemID]],Menu[#All],2,FALSE)</f>
        <v>Strawberry Shake</v>
      </c>
      <c r="N310" s="2" t="str">
        <f>VLOOKUP(Orders[[#This Row],[ItemID]],Menu[#All],3,FALSE)</f>
        <v>Shakes</v>
      </c>
      <c r="O310" s="2">
        <f>VLOOKUP(Orders[[#This Row],[ItemID]],Menu[#All],4,FALSE)</f>
        <v>6</v>
      </c>
      <c r="P310" s="2">
        <f>MATCH(M310,Orders[[#All],[ItemName]],0)</f>
        <v>2</v>
      </c>
    </row>
    <row r="311" spans="1:16" x14ac:dyDescent="0.25">
      <c r="A311" s="2">
        <v>2310</v>
      </c>
      <c r="B311" s="3">
        <v>45715</v>
      </c>
      <c r="C311" s="2">
        <v>21</v>
      </c>
      <c r="D311" s="2" t="s">
        <v>40</v>
      </c>
      <c r="E311" s="2">
        <v>2</v>
      </c>
      <c r="F311" s="2">
        <v>10</v>
      </c>
      <c r="G311" s="2" t="s">
        <v>82</v>
      </c>
      <c r="H311" s="2">
        <v>11</v>
      </c>
      <c r="I311" s="2" t="s">
        <v>83</v>
      </c>
      <c r="J311" s="2">
        <v>2</v>
      </c>
      <c r="K311" s="2" t="s">
        <v>81</v>
      </c>
      <c r="L311" s="2">
        <v>3</v>
      </c>
      <c r="M311" s="2" t="str">
        <f>VLOOKUP(Orders[[#This Row],[ItemID]],Menu[#All],2,FALSE)</f>
        <v>Caesar Salad</v>
      </c>
      <c r="N311" s="2" t="str">
        <f>VLOOKUP(Orders[[#This Row],[ItemID]],Menu[#All],3,FALSE)</f>
        <v>Salad</v>
      </c>
      <c r="O311" s="2">
        <f>VLOOKUP(Orders[[#This Row],[ItemID]],Menu[#All],4,FALSE)</f>
        <v>5</v>
      </c>
      <c r="P311" s="2">
        <f>MATCH(M311,Orders[[#All],[ItemName]],0)</f>
        <v>23</v>
      </c>
    </row>
    <row r="312" spans="1:16" x14ac:dyDescent="0.25">
      <c r="A312" s="2">
        <v>2311</v>
      </c>
      <c r="B312" s="3">
        <v>45703</v>
      </c>
      <c r="C312" s="2">
        <v>20</v>
      </c>
      <c r="D312" s="2" t="s">
        <v>62</v>
      </c>
      <c r="E312" s="2">
        <v>1</v>
      </c>
      <c r="F312" s="2">
        <v>7</v>
      </c>
      <c r="G312" s="2" t="s">
        <v>75</v>
      </c>
      <c r="H312" s="2">
        <v>59</v>
      </c>
      <c r="I312" s="2" t="s">
        <v>83</v>
      </c>
      <c r="J312" s="2">
        <v>2</v>
      </c>
      <c r="K312" s="2" t="s">
        <v>85</v>
      </c>
      <c r="L312" s="2">
        <v>5</v>
      </c>
      <c r="M312" s="2" t="str">
        <f>VLOOKUP(Orders[[#This Row],[ItemID]],Menu[#All],2,FALSE)</f>
        <v>Veggie Wrap</v>
      </c>
      <c r="N312" s="2" t="str">
        <f>VLOOKUP(Orders[[#This Row],[ItemID]],Menu[#All],3,FALSE)</f>
        <v>Wraps</v>
      </c>
      <c r="O312" s="2">
        <f>VLOOKUP(Orders[[#This Row],[ItemID]],Menu[#All],4,FALSE)</f>
        <v>7</v>
      </c>
      <c r="P312" s="2">
        <f>MATCH(M312,Orders[[#All],[ItemName]],0)</f>
        <v>39</v>
      </c>
    </row>
    <row r="313" spans="1:16" x14ac:dyDescent="0.25">
      <c r="A313" s="2">
        <v>2312</v>
      </c>
      <c r="B313" s="3">
        <v>45660</v>
      </c>
      <c r="C313" s="2">
        <v>19</v>
      </c>
      <c r="D313" s="2" t="s">
        <v>52</v>
      </c>
      <c r="E313" s="2">
        <v>3</v>
      </c>
      <c r="F313" s="2">
        <v>18</v>
      </c>
      <c r="G313" s="2" t="s">
        <v>75</v>
      </c>
      <c r="H313" s="2">
        <v>84</v>
      </c>
      <c r="I313" s="2" t="s">
        <v>80</v>
      </c>
      <c r="J313" s="2">
        <v>1</v>
      </c>
      <c r="K313" s="2" t="s">
        <v>86</v>
      </c>
      <c r="L313" s="2">
        <v>4</v>
      </c>
      <c r="M313" s="2" t="str">
        <f>VLOOKUP(Orders[[#This Row],[ItemID]],Menu[#All],2,FALSE)</f>
        <v>Strawberry Shake</v>
      </c>
      <c r="N313" s="2" t="str">
        <f>VLOOKUP(Orders[[#This Row],[ItemID]],Menu[#All],3,FALSE)</f>
        <v>Shakes</v>
      </c>
      <c r="O313" s="2">
        <f>VLOOKUP(Orders[[#This Row],[ItemID]],Menu[#All],4,FALSE)</f>
        <v>6</v>
      </c>
      <c r="P313" s="2">
        <f>MATCH(M313,Orders[[#All],[ItemName]],0)</f>
        <v>2</v>
      </c>
    </row>
    <row r="314" spans="1:16" x14ac:dyDescent="0.25">
      <c r="A314" s="2">
        <v>2313</v>
      </c>
      <c r="B314" s="3">
        <v>45686</v>
      </c>
      <c r="C314" s="2">
        <v>22</v>
      </c>
      <c r="D314" s="2" t="s">
        <v>25</v>
      </c>
      <c r="E314" s="2">
        <v>2</v>
      </c>
      <c r="F314" s="2">
        <v>9</v>
      </c>
      <c r="G314" s="2" t="s">
        <v>82</v>
      </c>
      <c r="H314" s="2">
        <v>11</v>
      </c>
      <c r="I314" s="2" t="s">
        <v>80</v>
      </c>
      <c r="J314" s="2">
        <v>1</v>
      </c>
      <c r="K314" s="2" t="s">
        <v>84</v>
      </c>
      <c r="L314" s="2">
        <v>2</v>
      </c>
      <c r="M314" s="2" t="str">
        <f>VLOOKUP(Orders[[#This Row],[ItemID]],Menu[#All],2,FALSE)</f>
        <v>Medium Fries</v>
      </c>
      <c r="N314" s="2" t="str">
        <f>VLOOKUP(Orders[[#This Row],[ItemID]],Menu[#All],3,FALSE)</f>
        <v>Fries</v>
      </c>
      <c r="O314" s="2">
        <f>VLOOKUP(Orders[[#This Row],[ItemID]],Menu[#All],4,FALSE)</f>
        <v>4.5</v>
      </c>
      <c r="P314" s="2">
        <f>MATCH(M314,Orders[[#All],[ItemName]],0)</f>
        <v>4</v>
      </c>
    </row>
    <row r="315" spans="1:16" x14ac:dyDescent="0.25">
      <c r="A315" s="2">
        <v>2314</v>
      </c>
      <c r="B315" s="3">
        <v>45676</v>
      </c>
      <c r="C315" s="2">
        <v>11</v>
      </c>
      <c r="D315" s="2" t="s">
        <v>9</v>
      </c>
      <c r="E315" s="2">
        <v>5</v>
      </c>
      <c r="F315" s="2">
        <v>20</v>
      </c>
      <c r="G315" s="2" t="s">
        <v>88</v>
      </c>
      <c r="H315" s="2">
        <v>45</v>
      </c>
      <c r="I315" s="2" t="s">
        <v>80</v>
      </c>
      <c r="J315" s="2">
        <v>1</v>
      </c>
      <c r="K315" s="2" t="s">
        <v>77</v>
      </c>
      <c r="L315" s="2">
        <v>6</v>
      </c>
      <c r="M315" s="2" t="str">
        <f>VLOOKUP(Orders[[#This Row],[ItemID]],Menu[#All],2,FALSE)</f>
        <v>Hash Browns</v>
      </c>
      <c r="N315" s="2" t="str">
        <f>VLOOKUP(Orders[[#This Row],[ItemID]],Menu[#All],3,FALSE)</f>
        <v>Breakfast</v>
      </c>
      <c r="O315" s="2">
        <f>VLOOKUP(Orders[[#This Row],[ItemID]],Menu[#All],4,FALSE)</f>
        <v>4</v>
      </c>
      <c r="P315" s="2">
        <f>MATCH(M315,Orders[[#All],[ItemName]],0)</f>
        <v>77</v>
      </c>
    </row>
    <row r="316" spans="1:16" x14ac:dyDescent="0.25">
      <c r="A316" s="2">
        <v>2315</v>
      </c>
      <c r="B316" s="3">
        <v>45709</v>
      </c>
      <c r="C316" s="2">
        <v>21</v>
      </c>
      <c r="D316" s="2" t="s">
        <v>11</v>
      </c>
      <c r="E316" s="2">
        <v>3</v>
      </c>
      <c r="F316" s="2">
        <v>25.5</v>
      </c>
      <c r="G316" s="2" t="s">
        <v>82</v>
      </c>
      <c r="H316" s="2">
        <v>81</v>
      </c>
      <c r="I316" s="2" t="s">
        <v>83</v>
      </c>
      <c r="J316" s="2">
        <v>2</v>
      </c>
      <c r="K316" s="2" t="s">
        <v>86</v>
      </c>
      <c r="L316" s="2">
        <v>4</v>
      </c>
      <c r="M316" s="2" t="str">
        <f>VLOOKUP(Orders[[#This Row],[ItemID]],Menu[#All],2,FALSE)</f>
        <v>Big Mac</v>
      </c>
      <c r="N316" s="2" t="str">
        <f>VLOOKUP(Orders[[#This Row],[ItemID]],Menu[#All],3,FALSE)</f>
        <v>Burger</v>
      </c>
      <c r="O316" s="2">
        <f>VLOOKUP(Orders[[#This Row],[ItemID]],Menu[#All],4,FALSE)</f>
        <v>8.5</v>
      </c>
      <c r="P316" s="2">
        <f>MATCH(M316,Orders[[#All],[ItemName]],0)</f>
        <v>5</v>
      </c>
    </row>
    <row r="317" spans="1:16" x14ac:dyDescent="0.25">
      <c r="A317" s="2">
        <v>2316</v>
      </c>
      <c r="B317" s="3">
        <v>45712</v>
      </c>
      <c r="C317" s="2">
        <v>10</v>
      </c>
      <c r="D317" s="2" t="s">
        <v>37</v>
      </c>
      <c r="E317" s="2">
        <v>3</v>
      </c>
      <c r="F317" s="2">
        <v>12</v>
      </c>
      <c r="G317" s="2" t="s">
        <v>88</v>
      </c>
      <c r="H317" s="2">
        <v>25</v>
      </c>
      <c r="I317" s="2" t="s">
        <v>83</v>
      </c>
      <c r="J317" s="2">
        <v>2</v>
      </c>
      <c r="K317" s="2" t="s">
        <v>78</v>
      </c>
      <c r="L317" s="2">
        <v>0</v>
      </c>
      <c r="M317" s="2" t="str">
        <f>VLOOKUP(Orders[[#This Row],[ItemID]],Menu[#All],2,FALSE)</f>
        <v>Side Salad</v>
      </c>
      <c r="N317" s="2" t="str">
        <f>VLOOKUP(Orders[[#This Row],[ItemID]],Menu[#All],3,FALSE)</f>
        <v>Salad</v>
      </c>
      <c r="O317" s="2">
        <f>VLOOKUP(Orders[[#This Row],[ItemID]],Menu[#All],4,FALSE)</f>
        <v>4</v>
      </c>
      <c r="P317" s="2">
        <f>MATCH(M317,Orders[[#All],[ItemName]],0)</f>
        <v>124</v>
      </c>
    </row>
    <row r="318" spans="1:16" x14ac:dyDescent="0.25">
      <c r="A318" s="2">
        <v>2317</v>
      </c>
      <c r="B318" s="3">
        <v>45672</v>
      </c>
      <c r="C318" s="2">
        <v>18</v>
      </c>
      <c r="D318" s="2" t="s">
        <v>16</v>
      </c>
      <c r="E318" s="2">
        <v>3</v>
      </c>
      <c r="F318" s="2">
        <v>22.5</v>
      </c>
      <c r="G318" s="2" t="s">
        <v>75</v>
      </c>
      <c r="H318" s="2">
        <v>18</v>
      </c>
      <c r="I318" s="2" t="s">
        <v>80</v>
      </c>
      <c r="J318" s="2">
        <v>1</v>
      </c>
      <c r="K318" s="2" t="s">
        <v>84</v>
      </c>
      <c r="L318" s="2">
        <v>2</v>
      </c>
      <c r="M318" s="2" t="str">
        <f>VLOOKUP(Orders[[#This Row],[ItemID]],Menu[#All],2,FALSE)</f>
        <v>McDouble</v>
      </c>
      <c r="N318" s="2" t="str">
        <f>VLOOKUP(Orders[[#This Row],[ItemID]],Menu[#All],3,FALSE)</f>
        <v>Burger</v>
      </c>
      <c r="O318" s="2">
        <f>VLOOKUP(Orders[[#This Row],[ItemID]],Menu[#All],4,FALSE)</f>
        <v>7.5</v>
      </c>
      <c r="P318" s="2">
        <f>MATCH(M318,Orders[[#All],[ItemName]],0)</f>
        <v>25</v>
      </c>
    </row>
    <row r="319" spans="1:16" x14ac:dyDescent="0.25">
      <c r="A319" s="2">
        <v>2318</v>
      </c>
      <c r="B319" s="3">
        <v>45706</v>
      </c>
      <c r="C319" s="2">
        <v>10</v>
      </c>
      <c r="D319" s="2" t="s">
        <v>25</v>
      </c>
      <c r="E319" s="2">
        <v>2</v>
      </c>
      <c r="F319" s="2">
        <v>9</v>
      </c>
      <c r="G319" s="2" t="s">
        <v>88</v>
      </c>
      <c r="H319" s="2">
        <v>42</v>
      </c>
      <c r="I319" s="2" t="s">
        <v>83</v>
      </c>
      <c r="J319" s="2">
        <v>2</v>
      </c>
      <c r="K319" s="2" t="s">
        <v>87</v>
      </c>
      <c r="L319" s="2">
        <v>1</v>
      </c>
      <c r="M319" s="2" t="str">
        <f>VLOOKUP(Orders[[#This Row],[ItemID]],Menu[#All],2,FALSE)</f>
        <v>Medium Fries</v>
      </c>
      <c r="N319" s="2" t="str">
        <f>VLOOKUP(Orders[[#This Row],[ItemID]],Menu[#All],3,FALSE)</f>
        <v>Fries</v>
      </c>
      <c r="O319" s="2">
        <f>VLOOKUP(Orders[[#This Row],[ItemID]],Menu[#All],4,FALSE)</f>
        <v>4.5</v>
      </c>
      <c r="P319" s="2">
        <f>MATCH(M319,Orders[[#All],[ItemName]],0)</f>
        <v>4</v>
      </c>
    </row>
    <row r="320" spans="1:16" x14ac:dyDescent="0.25">
      <c r="A320" s="2">
        <v>2319</v>
      </c>
      <c r="B320" s="3">
        <v>45676</v>
      </c>
      <c r="C320" s="2">
        <v>11</v>
      </c>
      <c r="D320" s="2" t="s">
        <v>50</v>
      </c>
      <c r="E320" s="2">
        <v>3</v>
      </c>
      <c r="F320" s="2">
        <v>18</v>
      </c>
      <c r="G320" s="2" t="s">
        <v>88</v>
      </c>
      <c r="H320" s="2">
        <v>91</v>
      </c>
      <c r="I320" s="2" t="s">
        <v>80</v>
      </c>
      <c r="J320" s="2">
        <v>1</v>
      </c>
      <c r="K320" s="2" t="s">
        <v>77</v>
      </c>
      <c r="L320" s="2">
        <v>6</v>
      </c>
      <c r="M320" s="2" t="str">
        <f>VLOOKUP(Orders[[#This Row],[ItemID]],Menu[#All],2,FALSE)</f>
        <v>Vanilla Shake</v>
      </c>
      <c r="N320" s="2" t="str">
        <f>VLOOKUP(Orders[[#This Row],[ItemID]],Menu[#All],3,FALSE)</f>
        <v>Shakes</v>
      </c>
      <c r="O320" s="2">
        <f>VLOOKUP(Orders[[#This Row],[ItemID]],Menu[#All],4,FALSE)</f>
        <v>6</v>
      </c>
      <c r="P320" s="2">
        <f>MATCH(M320,Orders[[#All],[ItemName]],0)</f>
        <v>13</v>
      </c>
    </row>
    <row r="321" spans="1:16" x14ac:dyDescent="0.25">
      <c r="A321" s="2">
        <v>2320</v>
      </c>
      <c r="B321" s="3">
        <v>45701</v>
      </c>
      <c r="C321" s="2">
        <v>22</v>
      </c>
      <c r="D321" s="2" t="s">
        <v>62</v>
      </c>
      <c r="E321" s="2">
        <v>4</v>
      </c>
      <c r="F321" s="2">
        <v>28</v>
      </c>
      <c r="G321" s="2" t="s">
        <v>82</v>
      </c>
      <c r="H321" s="2">
        <v>77</v>
      </c>
      <c r="I321" s="2" t="s">
        <v>83</v>
      </c>
      <c r="J321" s="2">
        <v>2</v>
      </c>
      <c r="K321" s="2" t="s">
        <v>81</v>
      </c>
      <c r="L321" s="2">
        <v>3</v>
      </c>
      <c r="M321" s="2" t="str">
        <f>VLOOKUP(Orders[[#This Row],[ItemID]],Menu[#All],2,FALSE)</f>
        <v>Veggie Wrap</v>
      </c>
      <c r="N321" s="2" t="str">
        <f>VLOOKUP(Orders[[#This Row],[ItemID]],Menu[#All],3,FALSE)</f>
        <v>Wraps</v>
      </c>
      <c r="O321" s="2">
        <f>VLOOKUP(Orders[[#This Row],[ItemID]],Menu[#All],4,FALSE)</f>
        <v>7</v>
      </c>
      <c r="P321" s="2">
        <f>MATCH(M321,Orders[[#All],[ItemName]],0)</f>
        <v>39</v>
      </c>
    </row>
    <row r="322" spans="1:16" x14ac:dyDescent="0.25">
      <c r="A322" s="2">
        <v>2321</v>
      </c>
      <c r="B322" s="3">
        <v>45670</v>
      </c>
      <c r="C322" s="2">
        <v>18</v>
      </c>
      <c r="D322" s="2" t="s">
        <v>30</v>
      </c>
      <c r="E322" s="2">
        <v>5</v>
      </c>
      <c r="F322" s="2">
        <v>17.5</v>
      </c>
      <c r="G322" s="2" t="s">
        <v>75</v>
      </c>
      <c r="H322" s="2">
        <v>89</v>
      </c>
      <c r="I322" s="2" t="s">
        <v>80</v>
      </c>
      <c r="J322" s="2">
        <v>1</v>
      </c>
      <c r="K322" s="2" t="s">
        <v>78</v>
      </c>
      <c r="L322" s="2">
        <v>0</v>
      </c>
      <c r="M322" s="2" t="str">
        <f>VLOOKUP(Orders[[#This Row],[ItemID]],Menu[#All],2,FALSE)</f>
        <v>Small Fries</v>
      </c>
      <c r="N322" s="2" t="str">
        <f>VLOOKUP(Orders[[#This Row],[ItemID]],Menu[#All],3,FALSE)</f>
        <v>Fries</v>
      </c>
      <c r="O322" s="2">
        <f>VLOOKUP(Orders[[#This Row],[ItemID]],Menu[#All],4,FALSE)</f>
        <v>3.5</v>
      </c>
      <c r="P322" s="2">
        <f>MATCH(M322,Orders[[#All],[ItemName]],0)</f>
        <v>10</v>
      </c>
    </row>
    <row r="323" spans="1:16" x14ac:dyDescent="0.25">
      <c r="A323" s="2">
        <v>2322</v>
      </c>
      <c r="B323" s="3">
        <v>45746</v>
      </c>
      <c r="C323" s="2">
        <v>12</v>
      </c>
      <c r="D323" s="2" t="s">
        <v>18</v>
      </c>
      <c r="E323" s="2">
        <v>1</v>
      </c>
      <c r="F323" s="2">
        <v>7</v>
      </c>
      <c r="G323" s="2" t="s">
        <v>79</v>
      </c>
      <c r="H323" s="2">
        <v>36</v>
      </c>
      <c r="I323" s="2" t="s">
        <v>76</v>
      </c>
      <c r="J323" s="2">
        <v>3</v>
      </c>
      <c r="K323" s="2" t="s">
        <v>77</v>
      </c>
      <c r="L323" s="2">
        <v>6</v>
      </c>
      <c r="M323" s="2" t="str">
        <f>VLOOKUP(Orders[[#This Row],[ItemID]],Menu[#All],2,FALSE)</f>
        <v>McChicken</v>
      </c>
      <c r="N323" s="2" t="str">
        <f>VLOOKUP(Orders[[#This Row],[ItemID]],Menu[#All],3,FALSE)</f>
        <v>Chicken</v>
      </c>
      <c r="O323" s="2">
        <f>VLOOKUP(Orders[[#This Row],[ItemID]],Menu[#All],4,FALSE)</f>
        <v>7</v>
      </c>
      <c r="P323" s="2">
        <f>MATCH(M323,Orders[[#All],[ItemName]],0)</f>
        <v>79</v>
      </c>
    </row>
    <row r="324" spans="1:16" x14ac:dyDescent="0.25">
      <c r="A324" s="2">
        <v>2323</v>
      </c>
      <c r="B324" s="3">
        <v>45710</v>
      </c>
      <c r="C324" s="2">
        <v>20</v>
      </c>
      <c r="D324" s="2" t="s">
        <v>32</v>
      </c>
      <c r="E324" s="2">
        <v>2</v>
      </c>
      <c r="F324" s="2">
        <v>19</v>
      </c>
      <c r="G324" s="2" t="s">
        <v>75</v>
      </c>
      <c r="H324" s="2">
        <v>98</v>
      </c>
      <c r="I324" s="2" t="s">
        <v>83</v>
      </c>
      <c r="J324" s="2">
        <v>2</v>
      </c>
      <c r="K324" s="2" t="s">
        <v>85</v>
      </c>
      <c r="L324" s="2">
        <v>5</v>
      </c>
      <c r="M324" s="2" t="str">
        <f>VLOOKUP(Orders[[#This Row],[ItemID]],Menu[#All],2,FALSE)</f>
        <v>Spaghetti Bolognese</v>
      </c>
      <c r="N324" s="2" t="str">
        <f>VLOOKUP(Orders[[#This Row],[ItemID]],Menu[#All],3,FALSE)</f>
        <v>Pasta</v>
      </c>
      <c r="O324" s="2">
        <f>VLOOKUP(Orders[[#This Row],[ItemID]],Menu[#All],4,FALSE)</f>
        <v>9.5</v>
      </c>
      <c r="P324" s="2">
        <f>MATCH(M324,Orders[[#All],[ItemName]],0)</f>
        <v>14</v>
      </c>
    </row>
    <row r="325" spans="1:16" x14ac:dyDescent="0.25">
      <c r="A325" s="2">
        <v>2324</v>
      </c>
      <c r="B325" s="3">
        <v>45741</v>
      </c>
      <c r="C325" s="2">
        <v>12</v>
      </c>
      <c r="D325" s="2" t="s">
        <v>45</v>
      </c>
      <c r="E325" s="2">
        <v>5</v>
      </c>
      <c r="F325" s="2">
        <v>37.5</v>
      </c>
      <c r="G325" s="2" t="s">
        <v>79</v>
      </c>
      <c r="H325" s="2">
        <v>18</v>
      </c>
      <c r="I325" s="2" t="s">
        <v>76</v>
      </c>
      <c r="J325" s="2">
        <v>3</v>
      </c>
      <c r="K325" s="2" t="s">
        <v>87</v>
      </c>
      <c r="L325" s="2">
        <v>1</v>
      </c>
      <c r="M325" s="2" t="str">
        <f>VLOOKUP(Orders[[#This Row],[ItemID]],Menu[#All],2,FALSE)</f>
        <v>Fish Sandwich</v>
      </c>
      <c r="N325" s="2" t="str">
        <f>VLOOKUP(Orders[[#This Row],[ItemID]],Menu[#All],3,FALSE)</f>
        <v>Sandwich</v>
      </c>
      <c r="O325" s="2">
        <f>VLOOKUP(Orders[[#This Row],[ItemID]],Menu[#All],4,FALSE)</f>
        <v>7.5</v>
      </c>
      <c r="P325" s="2">
        <f>MATCH(M325,Orders[[#All],[ItemName]],0)</f>
        <v>20</v>
      </c>
    </row>
    <row r="326" spans="1:16" x14ac:dyDescent="0.25">
      <c r="A326" s="2">
        <v>2325</v>
      </c>
      <c r="B326" s="3">
        <v>45658</v>
      </c>
      <c r="C326" s="2">
        <v>19</v>
      </c>
      <c r="D326" s="2" t="s">
        <v>16</v>
      </c>
      <c r="E326" s="2">
        <v>3</v>
      </c>
      <c r="F326" s="2">
        <v>22.5</v>
      </c>
      <c r="G326" s="2" t="s">
        <v>75</v>
      </c>
      <c r="H326" s="2">
        <v>32</v>
      </c>
      <c r="I326" s="2" t="s">
        <v>80</v>
      </c>
      <c r="J326" s="2">
        <v>1</v>
      </c>
      <c r="K326" s="2" t="s">
        <v>84</v>
      </c>
      <c r="L326" s="2">
        <v>2</v>
      </c>
      <c r="M326" s="2" t="str">
        <f>VLOOKUP(Orders[[#This Row],[ItemID]],Menu[#All],2,FALSE)</f>
        <v>McDouble</v>
      </c>
      <c r="N326" s="2" t="str">
        <f>VLOOKUP(Orders[[#This Row],[ItemID]],Menu[#All],3,FALSE)</f>
        <v>Burger</v>
      </c>
      <c r="O326" s="2">
        <f>VLOOKUP(Orders[[#This Row],[ItemID]],Menu[#All],4,FALSE)</f>
        <v>7.5</v>
      </c>
      <c r="P326" s="2">
        <f>MATCH(M326,Orders[[#All],[ItemName]],0)</f>
        <v>25</v>
      </c>
    </row>
    <row r="327" spans="1:16" x14ac:dyDescent="0.25">
      <c r="A327" s="2">
        <v>2326</v>
      </c>
      <c r="B327" s="3">
        <v>45691</v>
      </c>
      <c r="C327" s="2">
        <v>15</v>
      </c>
      <c r="D327" s="2" t="s">
        <v>57</v>
      </c>
      <c r="E327" s="2">
        <v>3</v>
      </c>
      <c r="F327" s="2">
        <v>16.5</v>
      </c>
      <c r="G327" s="2" t="s">
        <v>79</v>
      </c>
      <c r="H327" s="2">
        <v>32</v>
      </c>
      <c r="I327" s="2" t="s">
        <v>83</v>
      </c>
      <c r="J327" s="2">
        <v>2</v>
      </c>
      <c r="K327" s="2" t="s">
        <v>78</v>
      </c>
      <c r="L327" s="2">
        <v>0</v>
      </c>
      <c r="M327" s="2" t="str">
        <f>VLOOKUP(Orders[[#This Row],[ItemID]],Menu[#All],2,FALSE)</f>
        <v>Mozzarella Sticks</v>
      </c>
      <c r="N327" s="2" t="str">
        <f>VLOOKUP(Orders[[#This Row],[ItemID]],Menu[#All],3,FALSE)</f>
        <v>Sides</v>
      </c>
      <c r="O327" s="2">
        <f>VLOOKUP(Orders[[#This Row],[ItemID]],Menu[#All],4,FALSE)</f>
        <v>5.5</v>
      </c>
      <c r="P327" s="2">
        <f>MATCH(M327,Orders[[#All],[ItemName]],0)</f>
        <v>47</v>
      </c>
    </row>
    <row r="328" spans="1:16" x14ac:dyDescent="0.25">
      <c r="A328" s="2">
        <v>2327</v>
      </c>
      <c r="B328" s="3">
        <v>45710</v>
      </c>
      <c r="C328" s="2">
        <v>22</v>
      </c>
      <c r="D328" s="2" t="s">
        <v>50</v>
      </c>
      <c r="E328" s="2">
        <v>3</v>
      </c>
      <c r="F328" s="2">
        <v>18</v>
      </c>
      <c r="G328" s="2" t="s">
        <v>82</v>
      </c>
      <c r="H328" s="2">
        <v>94</v>
      </c>
      <c r="I328" s="2" t="s">
        <v>83</v>
      </c>
      <c r="J328" s="2">
        <v>2</v>
      </c>
      <c r="K328" s="2" t="s">
        <v>85</v>
      </c>
      <c r="L328" s="2">
        <v>5</v>
      </c>
      <c r="M328" s="2" t="str">
        <f>VLOOKUP(Orders[[#This Row],[ItemID]],Menu[#All],2,FALSE)</f>
        <v>Vanilla Shake</v>
      </c>
      <c r="N328" s="2" t="str">
        <f>VLOOKUP(Orders[[#This Row],[ItemID]],Menu[#All],3,FALSE)</f>
        <v>Shakes</v>
      </c>
      <c r="O328" s="2">
        <f>VLOOKUP(Orders[[#This Row],[ItemID]],Menu[#All],4,FALSE)</f>
        <v>6</v>
      </c>
      <c r="P328" s="2">
        <f>MATCH(M328,Orders[[#All],[ItemName]],0)</f>
        <v>13</v>
      </c>
    </row>
    <row r="329" spans="1:16" x14ac:dyDescent="0.25">
      <c r="A329" s="2">
        <v>2328</v>
      </c>
      <c r="B329" s="3">
        <v>45702</v>
      </c>
      <c r="C329" s="2">
        <v>21</v>
      </c>
      <c r="D329" s="2" t="s">
        <v>62</v>
      </c>
      <c r="E329" s="2">
        <v>3</v>
      </c>
      <c r="F329" s="2">
        <v>21</v>
      </c>
      <c r="G329" s="2" t="s">
        <v>82</v>
      </c>
      <c r="H329" s="2">
        <v>29</v>
      </c>
      <c r="I329" s="2" t="s">
        <v>83</v>
      </c>
      <c r="J329" s="2">
        <v>2</v>
      </c>
      <c r="K329" s="2" t="s">
        <v>86</v>
      </c>
      <c r="L329" s="2">
        <v>4</v>
      </c>
      <c r="M329" s="2" t="str">
        <f>VLOOKUP(Orders[[#This Row],[ItemID]],Menu[#All],2,FALSE)</f>
        <v>Veggie Wrap</v>
      </c>
      <c r="N329" s="2" t="str">
        <f>VLOOKUP(Orders[[#This Row],[ItemID]],Menu[#All],3,FALSE)</f>
        <v>Wraps</v>
      </c>
      <c r="O329" s="2">
        <f>VLOOKUP(Orders[[#This Row],[ItemID]],Menu[#All],4,FALSE)</f>
        <v>7</v>
      </c>
      <c r="P329" s="2">
        <f>MATCH(M329,Orders[[#All],[ItemName]],0)</f>
        <v>39</v>
      </c>
    </row>
    <row r="330" spans="1:16" x14ac:dyDescent="0.25">
      <c r="A330" s="2">
        <v>2329</v>
      </c>
      <c r="B330" s="3">
        <v>45728</v>
      </c>
      <c r="C330" s="2">
        <v>21</v>
      </c>
      <c r="D330" s="2" t="s">
        <v>14</v>
      </c>
      <c r="E330" s="2">
        <v>2</v>
      </c>
      <c r="F330" s="2">
        <v>18</v>
      </c>
      <c r="G330" s="2" t="s">
        <v>82</v>
      </c>
      <c r="H330" s="2">
        <v>33</v>
      </c>
      <c r="I330" s="2" t="s">
        <v>76</v>
      </c>
      <c r="J330" s="2">
        <v>3</v>
      </c>
      <c r="K330" s="2" t="s">
        <v>84</v>
      </c>
      <c r="L330" s="2">
        <v>2</v>
      </c>
      <c r="M330" s="2" t="str">
        <f>VLOOKUP(Orders[[#This Row],[ItemID]],Menu[#All],2,FALSE)</f>
        <v>Quarter Pounder with Cheese</v>
      </c>
      <c r="N330" s="2" t="str">
        <f>VLOOKUP(Orders[[#This Row],[ItemID]],Menu[#All],3,FALSE)</f>
        <v>Burger</v>
      </c>
      <c r="O330" s="2">
        <f>VLOOKUP(Orders[[#This Row],[ItemID]],Menu[#All],4,FALSE)</f>
        <v>9</v>
      </c>
      <c r="P330" s="2">
        <f>MATCH(M330,Orders[[#All],[ItemName]],0)</f>
        <v>26</v>
      </c>
    </row>
    <row r="331" spans="1:16" x14ac:dyDescent="0.25">
      <c r="A331" s="2">
        <v>2330</v>
      </c>
      <c r="B331" s="3">
        <v>45738</v>
      </c>
      <c r="C331" s="2">
        <v>21</v>
      </c>
      <c r="D331" s="2" t="s">
        <v>32</v>
      </c>
      <c r="E331" s="2">
        <v>3</v>
      </c>
      <c r="F331" s="2">
        <v>28.5</v>
      </c>
      <c r="G331" s="2" t="s">
        <v>82</v>
      </c>
      <c r="H331" s="2">
        <v>85</v>
      </c>
      <c r="I331" s="2" t="s">
        <v>76</v>
      </c>
      <c r="J331" s="2">
        <v>3</v>
      </c>
      <c r="K331" s="2" t="s">
        <v>85</v>
      </c>
      <c r="L331" s="2">
        <v>5</v>
      </c>
      <c r="M331" s="2" t="str">
        <f>VLOOKUP(Orders[[#This Row],[ItemID]],Menu[#All],2,FALSE)</f>
        <v>Spaghetti Bolognese</v>
      </c>
      <c r="N331" s="2" t="str">
        <f>VLOOKUP(Orders[[#This Row],[ItemID]],Menu[#All],3,FALSE)</f>
        <v>Pasta</v>
      </c>
      <c r="O331" s="2">
        <f>VLOOKUP(Orders[[#This Row],[ItemID]],Menu[#All],4,FALSE)</f>
        <v>9.5</v>
      </c>
      <c r="P331" s="2">
        <f>MATCH(M331,Orders[[#All],[ItemName]],0)</f>
        <v>14</v>
      </c>
    </row>
    <row r="332" spans="1:16" x14ac:dyDescent="0.25">
      <c r="A332" s="2">
        <v>2331</v>
      </c>
      <c r="B332" s="3">
        <v>45676</v>
      </c>
      <c r="C332" s="2">
        <v>16</v>
      </c>
      <c r="D332" s="2" t="s">
        <v>14</v>
      </c>
      <c r="E332" s="2">
        <v>4</v>
      </c>
      <c r="F332" s="2">
        <v>36</v>
      </c>
      <c r="G332" s="2" t="s">
        <v>79</v>
      </c>
      <c r="H332" s="2">
        <v>39</v>
      </c>
      <c r="I332" s="2" t="s">
        <v>80</v>
      </c>
      <c r="J332" s="2">
        <v>1</v>
      </c>
      <c r="K332" s="2" t="s">
        <v>77</v>
      </c>
      <c r="L332" s="2">
        <v>6</v>
      </c>
      <c r="M332" s="2" t="str">
        <f>VLOOKUP(Orders[[#This Row],[ItemID]],Menu[#All],2,FALSE)</f>
        <v>Quarter Pounder with Cheese</v>
      </c>
      <c r="N332" s="2" t="str">
        <f>VLOOKUP(Orders[[#This Row],[ItemID]],Menu[#All],3,FALSE)</f>
        <v>Burger</v>
      </c>
      <c r="O332" s="2">
        <f>VLOOKUP(Orders[[#This Row],[ItemID]],Menu[#All],4,FALSE)</f>
        <v>9</v>
      </c>
      <c r="P332" s="2">
        <f>MATCH(M332,Orders[[#All],[ItemName]],0)</f>
        <v>26</v>
      </c>
    </row>
    <row r="333" spans="1:16" x14ac:dyDescent="0.25">
      <c r="A333" s="2">
        <v>2332</v>
      </c>
      <c r="B333" s="3">
        <v>45718</v>
      </c>
      <c r="C333" s="2">
        <v>10</v>
      </c>
      <c r="D333" s="2" t="s">
        <v>23</v>
      </c>
      <c r="E333" s="2">
        <v>3</v>
      </c>
      <c r="F333" s="2">
        <v>22.5</v>
      </c>
      <c r="G333" s="2" t="s">
        <v>88</v>
      </c>
      <c r="H333" s="2">
        <v>32</v>
      </c>
      <c r="I333" s="2" t="s">
        <v>76</v>
      </c>
      <c r="J333" s="2">
        <v>3</v>
      </c>
      <c r="K333" s="2" t="s">
        <v>77</v>
      </c>
      <c r="L333" s="2">
        <v>6</v>
      </c>
      <c r="M333" s="2" t="str">
        <f>VLOOKUP(Orders[[#This Row],[ItemID]],Menu[#All],2,FALSE)</f>
        <v>Spicy McChicken</v>
      </c>
      <c r="N333" s="2" t="str">
        <f>VLOOKUP(Orders[[#This Row],[ItemID]],Menu[#All],3,FALSE)</f>
        <v>Chicken</v>
      </c>
      <c r="O333" s="2">
        <f>VLOOKUP(Orders[[#This Row],[ItemID]],Menu[#All],4,FALSE)</f>
        <v>7.5</v>
      </c>
      <c r="P333" s="2">
        <f>MATCH(M333,Orders[[#All],[ItemName]],0)</f>
        <v>16</v>
      </c>
    </row>
    <row r="334" spans="1:16" x14ac:dyDescent="0.25">
      <c r="A334" s="2">
        <v>2333</v>
      </c>
      <c r="B334" s="3">
        <v>45688</v>
      </c>
      <c r="C334" s="2">
        <v>12</v>
      </c>
      <c r="D334" s="2" t="s">
        <v>7</v>
      </c>
      <c r="E334" s="2">
        <v>3</v>
      </c>
      <c r="F334" s="2">
        <v>18</v>
      </c>
      <c r="G334" s="2" t="s">
        <v>79</v>
      </c>
      <c r="H334" s="2">
        <v>84</v>
      </c>
      <c r="I334" s="2" t="s">
        <v>80</v>
      </c>
      <c r="J334" s="2">
        <v>1</v>
      </c>
      <c r="K334" s="2" t="s">
        <v>86</v>
      </c>
      <c r="L334" s="2">
        <v>4</v>
      </c>
      <c r="M334" s="2" t="str">
        <f>VLOOKUP(Orders[[#This Row],[ItemID]],Menu[#All],2,FALSE)</f>
        <v>Hotcakes</v>
      </c>
      <c r="N334" s="2" t="str">
        <f>VLOOKUP(Orders[[#This Row],[ItemID]],Menu[#All],3,FALSE)</f>
        <v>Breakfast</v>
      </c>
      <c r="O334" s="2">
        <f>VLOOKUP(Orders[[#This Row],[ItemID]],Menu[#All],4,FALSE)</f>
        <v>6</v>
      </c>
      <c r="P334" s="2">
        <f>MATCH(M334,Orders[[#All],[ItemName]],0)</f>
        <v>61</v>
      </c>
    </row>
    <row r="335" spans="1:16" x14ac:dyDescent="0.25">
      <c r="A335" s="2">
        <v>2334</v>
      </c>
      <c r="B335" s="3">
        <v>45713</v>
      </c>
      <c r="C335" s="2">
        <v>23</v>
      </c>
      <c r="D335" s="2" t="s">
        <v>52</v>
      </c>
      <c r="E335" s="2">
        <v>5</v>
      </c>
      <c r="F335" s="2">
        <v>30</v>
      </c>
      <c r="G335" s="2" t="s">
        <v>82</v>
      </c>
      <c r="H335" s="2">
        <v>21</v>
      </c>
      <c r="I335" s="2" t="s">
        <v>83</v>
      </c>
      <c r="J335" s="2">
        <v>2</v>
      </c>
      <c r="K335" s="2" t="s">
        <v>87</v>
      </c>
      <c r="L335" s="2">
        <v>1</v>
      </c>
      <c r="M335" s="2" t="str">
        <f>VLOOKUP(Orders[[#This Row],[ItemID]],Menu[#All],2,FALSE)</f>
        <v>Strawberry Shake</v>
      </c>
      <c r="N335" s="2" t="str">
        <f>VLOOKUP(Orders[[#This Row],[ItemID]],Menu[#All],3,FALSE)</f>
        <v>Shakes</v>
      </c>
      <c r="O335" s="2">
        <f>VLOOKUP(Orders[[#This Row],[ItemID]],Menu[#All],4,FALSE)</f>
        <v>6</v>
      </c>
      <c r="P335" s="2">
        <f>MATCH(M335,Orders[[#All],[ItemName]],0)</f>
        <v>2</v>
      </c>
    </row>
    <row r="336" spans="1:16" x14ac:dyDescent="0.25">
      <c r="A336" s="2">
        <v>2335</v>
      </c>
      <c r="B336" s="3">
        <v>45708</v>
      </c>
      <c r="C336" s="2">
        <v>15</v>
      </c>
      <c r="D336" s="2" t="s">
        <v>35</v>
      </c>
      <c r="E336" s="2">
        <v>5</v>
      </c>
      <c r="F336" s="2">
        <v>50</v>
      </c>
      <c r="G336" s="2" t="s">
        <v>79</v>
      </c>
      <c r="H336" s="2">
        <v>43</v>
      </c>
      <c r="I336" s="2" t="s">
        <v>83</v>
      </c>
      <c r="J336" s="2">
        <v>2</v>
      </c>
      <c r="K336" s="2" t="s">
        <v>81</v>
      </c>
      <c r="L336" s="2">
        <v>3</v>
      </c>
      <c r="M336" s="2" t="str">
        <f>VLOOKUP(Orders[[#This Row],[ItemID]],Menu[#All],2,FALSE)</f>
        <v>Alfredo Pasta</v>
      </c>
      <c r="N336" s="2" t="str">
        <f>VLOOKUP(Orders[[#This Row],[ItemID]],Menu[#All],3,FALSE)</f>
        <v>Pasta</v>
      </c>
      <c r="O336" s="2">
        <f>VLOOKUP(Orders[[#This Row],[ItemID]],Menu[#All],4,FALSE)</f>
        <v>10</v>
      </c>
      <c r="P336" s="2">
        <f>MATCH(M336,Orders[[#All],[ItemName]],0)</f>
        <v>27</v>
      </c>
    </row>
    <row r="337" spans="1:16" x14ac:dyDescent="0.25">
      <c r="A337" s="2">
        <v>2336</v>
      </c>
      <c r="B337" s="3">
        <v>45683</v>
      </c>
      <c r="C337" s="2">
        <v>12</v>
      </c>
      <c r="D337" s="2" t="s">
        <v>47</v>
      </c>
      <c r="E337" s="2">
        <v>4</v>
      </c>
      <c r="F337" s="2">
        <v>24</v>
      </c>
      <c r="G337" s="2" t="s">
        <v>79</v>
      </c>
      <c r="H337" s="2">
        <v>57</v>
      </c>
      <c r="I337" s="2" t="s">
        <v>80</v>
      </c>
      <c r="J337" s="2">
        <v>1</v>
      </c>
      <c r="K337" s="2" t="s">
        <v>77</v>
      </c>
      <c r="L337" s="2">
        <v>6</v>
      </c>
      <c r="M337" s="2" t="str">
        <f>VLOOKUP(Orders[[#This Row],[ItemID]],Menu[#All],2,FALSE)</f>
        <v>Chocolate Shake</v>
      </c>
      <c r="N337" s="2" t="str">
        <f>VLOOKUP(Orders[[#This Row],[ItemID]],Menu[#All],3,FALSE)</f>
        <v>Shakes</v>
      </c>
      <c r="O337" s="2">
        <f>VLOOKUP(Orders[[#This Row],[ItemID]],Menu[#All],4,FALSE)</f>
        <v>6</v>
      </c>
      <c r="P337" s="2">
        <f>MATCH(M337,Orders[[#All],[ItemName]],0)</f>
        <v>12</v>
      </c>
    </row>
    <row r="338" spans="1:16" x14ac:dyDescent="0.25">
      <c r="A338" s="2">
        <v>2337</v>
      </c>
      <c r="B338" s="3">
        <v>45682</v>
      </c>
      <c r="C338" s="2">
        <v>16</v>
      </c>
      <c r="D338" s="2" t="s">
        <v>18</v>
      </c>
      <c r="E338" s="2">
        <v>1</v>
      </c>
      <c r="F338" s="2">
        <v>7</v>
      </c>
      <c r="G338" s="2" t="s">
        <v>79</v>
      </c>
      <c r="H338" s="2">
        <v>41</v>
      </c>
      <c r="I338" s="2" t="s">
        <v>80</v>
      </c>
      <c r="J338" s="2">
        <v>1</v>
      </c>
      <c r="K338" s="2" t="s">
        <v>85</v>
      </c>
      <c r="L338" s="2">
        <v>5</v>
      </c>
      <c r="M338" s="2" t="str">
        <f>VLOOKUP(Orders[[#This Row],[ItemID]],Menu[#All],2,FALSE)</f>
        <v>McChicken</v>
      </c>
      <c r="N338" s="2" t="str">
        <f>VLOOKUP(Orders[[#This Row],[ItemID]],Menu[#All],3,FALSE)</f>
        <v>Chicken</v>
      </c>
      <c r="O338" s="2">
        <f>VLOOKUP(Orders[[#This Row],[ItemID]],Menu[#All],4,FALSE)</f>
        <v>7</v>
      </c>
      <c r="P338" s="2">
        <f>MATCH(M338,Orders[[#All],[ItemName]],0)</f>
        <v>79</v>
      </c>
    </row>
    <row r="339" spans="1:16" x14ac:dyDescent="0.25">
      <c r="A339" s="2">
        <v>2338</v>
      </c>
      <c r="B339" s="3">
        <v>45680</v>
      </c>
      <c r="C339" s="2">
        <v>10</v>
      </c>
      <c r="D339" s="2" t="s">
        <v>35</v>
      </c>
      <c r="E339" s="2">
        <v>3</v>
      </c>
      <c r="F339" s="2">
        <v>30</v>
      </c>
      <c r="G339" s="2" t="s">
        <v>88</v>
      </c>
      <c r="H339" s="2">
        <v>92</v>
      </c>
      <c r="I339" s="2" t="s">
        <v>80</v>
      </c>
      <c r="J339" s="2">
        <v>1</v>
      </c>
      <c r="K339" s="2" t="s">
        <v>81</v>
      </c>
      <c r="L339" s="2">
        <v>3</v>
      </c>
      <c r="M339" s="2" t="str">
        <f>VLOOKUP(Orders[[#This Row],[ItemID]],Menu[#All],2,FALSE)</f>
        <v>Alfredo Pasta</v>
      </c>
      <c r="N339" s="2" t="str">
        <f>VLOOKUP(Orders[[#This Row],[ItemID]],Menu[#All],3,FALSE)</f>
        <v>Pasta</v>
      </c>
      <c r="O339" s="2">
        <f>VLOOKUP(Orders[[#This Row],[ItemID]],Menu[#All],4,FALSE)</f>
        <v>10</v>
      </c>
      <c r="P339" s="2">
        <f>MATCH(M339,Orders[[#All],[ItemName]],0)</f>
        <v>27</v>
      </c>
    </row>
    <row r="340" spans="1:16" x14ac:dyDescent="0.25">
      <c r="A340" s="2">
        <v>2339</v>
      </c>
      <c r="B340" s="3">
        <v>45692</v>
      </c>
      <c r="C340" s="2">
        <v>16</v>
      </c>
      <c r="D340" s="2" t="s">
        <v>30</v>
      </c>
      <c r="E340" s="2">
        <v>5</v>
      </c>
      <c r="F340" s="2">
        <v>17.5</v>
      </c>
      <c r="G340" s="2" t="s">
        <v>79</v>
      </c>
      <c r="H340" s="2">
        <v>100</v>
      </c>
      <c r="I340" s="2" t="s">
        <v>83</v>
      </c>
      <c r="J340" s="2">
        <v>2</v>
      </c>
      <c r="K340" s="2" t="s">
        <v>87</v>
      </c>
      <c r="L340" s="2">
        <v>1</v>
      </c>
      <c r="M340" s="2" t="str">
        <f>VLOOKUP(Orders[[#This Row],[ItemID]],Menu[#All],2,FALSE)</f>
        <v>Small Fries</v>
      </c>
      <c r="N340" s="2" t="str">
        <f>VLOOKUP(Orders[[#This Row],[ItemID]],Menu[#All],3,FALSE)</f>
        <v>Fries</v>
      </c>
      <c r="O340" s="2">
        <f>VLOOKUP(Orders[[#This Row],[ItemID]],Menu[#All],4,FALSE)</f>
        <v>3.5</v>
      </c>
      <c r="P340" s="2">
        <f>MATCH(M340,Orders[[#All],[ItemName]],0)</f>
        <v>10</v>
      </c>
    </row>
    <row r="341" spans="1:16" x14ac:dyDescent="0.25">
      <c r="A341" s="2">
        <v>2340</v>
      </c>
      <c r="B341" s="3">
        <v>45668</v>
      </c>
      <c r="C341" s="2">
        <v>15</v>
      </c>
      <c r="D341" s="2" t="s">
        <v>28</v>
      </c>
      <c r="E341" s="2">
        <v>1</v>
      </c>
      <c r="F341" s="2">
        <v>5.5</v>
      </c>
      <c r="G341" s="2" t="s">
        <v>79</v>
      </c>
      <c r="H341" s="2">
        <v>65</v>
      </c>
      <c r="I341" s="2" t="s">
        <v>80</v>
      </c>
      <c r="J341" s="2">
        <v>1</v>
      </c>
      <c r="K341" s="2" t="s">
        <v>85</v>
      </c>
      <c r="L341" s="2">
        <v>5</v>
      </c>
      <c r="M341" s="2" t="str">
        <f>VLOOKUP(Orders[[#This Row],[ItemID]],Menu[#All],2,FALSE)</f>
        <v>Large Fries</v>
      </c>
      <c r="N341" s="2" t="str">
        <f>VLOOKUP(Orders[[#This Row],[ItemID]],Menu[#All],3,FALSE)</f>
        <v>Fries</v>
      </c>
      <c r="O341" s="2">
        <f>VLOOKUP(Orders[[#This Row],[ItemID]],Menu[#All],4,FALSE)</f>
        <v>5.5</v>
      </c>
      <c r="P341" s="2">
        <f>MATCH(M341,Orders[[#All],[ItemName]],0)</f>
        <v>7</v>
      </c>
    </row>
    <row r="342" spans="1:16" x14ac:dyDescent="0.25">
      <c r="A342" s="2">
        <v>2341</v>
      </c>
      <c r="B342" s="3">
        <v>45711</v>
      </c>
      <c r="C342" s="2">
        <v>18</v>
      </c>
      <c r="D342" s="2" t="s">
        <v>37</v>
      </c>
      <c r="E342" s="2">
        <v>5</v>
      </c>
      <c r="F342" s="2">
        <v>20</v>
      </c>
      <c r="G342" s="2" t="s">
        <v>75</v>
      </c>
      <c r="H342" s="2">
        <v>2</v>
      </c>
      <c r="I342" s="2" t="s">
        <v>83</v>
      </c>
      <c r="J342" s="2">
        <v>2</v>
      </c>
      <c r="K342" s="2" t="s">
        <v>77</v>
      </c>
      <c r="L342" s="2">
        <v>6</v>
      </c>
      <c r="M342" s="2" t="str">
        <f>VLOOKUP(Orders[[#This Row],[ItemID]],Menu[#All],2,FALSE)</f>
        <v>Side Salad</v>
      </c>
      <c r="N342" s="2" t="str">
        <f>VLOOKUP(Orders[[#This Row],[ItemID]],Menu[#All],3,FALSE)</f>
        <v>Salad</v>
      </c>
      <c r="O342" s="2">
        <f>VLOOKUP(Orders[[#This Row],[ItemID]],Menu[#All],4,FALSE)</f>
        <v>4</v>
      </c>
      <c r="P342" s="2">
        <f>MATCH(M342,Orders[[#All],[ItemName]],0)</f>
        <v>124</v>
      </c>
    </row>
    <row r="343" spans="1:16" x14ac:dyDescent="0.25">
      <c r="A343" s="2">
        <v>2342</v>
      </c>
      <c r="B343" s="3">
        <v>45742</v>
      </c>
      <c r="C343" s="2">
        <v>21</v>
      </c>
      <c r="D343" s="2" t="s">
        <v>37</v>
      </c>
      <c r="E343" s="2">
        <v>5</v>
      </c>
      <c r="F343" s="2">
        <v>20</v>
      </c>
      <c r="G343" s="2" t="s">
        <v>82</v>
      </c>
      <c r="H343" s="2">
        <v>22</v>
      </c>
      <c r="I343" s="2" t="s">
        <v>76</v>
      </c>
      <c r="J343" s="2">
        <v>3</v>
      </c>
      <c r="K343" s="2" t="s">
        <v>84</v>
      </c>
      <c r="L343" s="2">
        <v>2</v>
      </c>
      <c r="M343" s="2" t="str">
        <f>VLOOKUP(Orders[[#This Row],[ItemID]],Menu[#All],2,FALSE)</f>
        <v>Side Salad</v>
      </c>
      <c r="N343" s="2" t="str">
        <f>VLOOKUP(Orders[[#This Row],[ItemID]],Menu[#All],3,FALSE)</f>
        <v>Salad</v>
      </c>
      <c r="O343" s="2">
        <f>VLOOKUP(Orders[[#This Row],[ItemID]],Menu[#All],4,FALSE)</f>
        <v>4</v>
      </c>
      <c r="P343" s="2">
        <f>MATCH(M343,Orders[[#All],[ItemName]],0)</f>
        <v>124</v>
      </c>
    </row>
    <row r="344" spans="1:16" x14ac:dyDescent="0.25">
      <c r="A344" s="2">
        <v>2343</v>
      </c>
      <c r="B344" s="3">
        <v>45672</v>
      </c>
      <c r="C344" s="2">
        <v>15</v>
      </c>
      <c r="D344" s="2" t="s">
        <v>16</v>
      </c>
      <c r="E344" s="2">
        <v>3</v>
      </c>
      <c r="F344" s="2">
        <v>22.5</v>
      </c>
      <c r="G344" s="2" t="s">
        <v>79</v>
      </c>
      <c r="H344" s="2">
        <v>75</v>
      </c>
      <c r="I344" s="2" t="s">
        <v>80</v>
      </c>
      <c r="J344" s="2">
        <v>1</v>
      </c>
      <c r="K344" s="2" t="s">
        <v>84</v>
      </c>
      <c r="L344" s="2">
        <v>2</v>
      </c>
      <c r="M344" s="2" t="str">
        <f>VLOOKUP(Orders[[#This Row],[ItemID]],Menu[#All],2,FALSE)</f>
        <v>McDouble</v>
      </c>
      <c r="N344" s="2" t="str">
        <f>VLOOKUP(Orders[[#This Row],[ItemID]],Menu[#All],3,FALSE)</f>
        <v>Burger</v>
      </c>
      <c r="O344" s="2">
        <f>VLOOKUP(Orders[[#This Row],[ItemID]],Menu[#All],4,FALSE)</f>
        <v>7.5</v>
      </c>
      <c r="P344" s="2">
        <f>MATCH(M344,Orders[[#All],[ItemName]],0)</f>
        <v>25</v>
      </c>
    </row>
    <row r="345" spans="1:16" x14ac:dyDescent="0.25">
      <c r="A345" s="2">
        <v>2344</v>
      </c>
      <c r="B345" s="3">
        <v>45688</v>
      </c>
      <c r="C345" s="2">
        <v>17</v>
      </c>
      <c r="D345" s="2" t="s">
        <v>4</v>
      </c>
      <c r="E345" s="2">
        <v>2</v>
      </c>
      <c r="F345" s="2">
        <v>11</v>
      </c>
      <c r="G345" s="2" t="s">
        <v>75</v>
      </c>
      <c r="H345" s="2">
        <v>4</v>
      </c>
      <c r="I345" s="2" t="s">
        <v>80</v>
      </c>
      <c r="J345" s="2">
        <v>1</v>
      </c>
      <c r="K345" s="2" t="s">
        <v>86</v>
      </c>
      <c r="L345" s="2">
        <v>4</v>
      </c>
      <c r="M345" s="2" t="str">
        <f>VLOOKUP(Orders[[#This Row],[ItemID]],Menu[#All],2,FALSE)</f>
        <v>Egg McMuffin</v>
      </c>
      <c r="N345" s="2" t="str">
        <f>VLOOKUP(Orders[[#This Row],[ItemID]],Menu[#All],3,FALSE)</f>
        <v>Breakfast</v>
      </c>
      <c r="O345" s="2">
        <f>VLOOKUP(Orders[[#This Row],[ItemID]],Menu[#All],4,FALSE)</f>
        <v>5.5</v>
      </c>
      <c r="P345" s="2">
        <f>MATCH(M345,Orders[[#All],[ItemName]],0)</f>
        <v>3</v>
      </c>
    </row>
    <row r="346" spans="1:16" x14ac:dyDescent="0.25">
      <c r="A346" s="2">
        <v>2345</v>
      </c>
      <c r="B346" s="3">
        <v>45716</v>
      </c>
      <c r="C346" s="2">
        <v>20</v>
      </c>
      <c r="D346" s="2" t="s">
        <v>32</v>
      </c>
      <c r="E346" s="2">
        <v>3</v>
      </c>
      <c r="F346" s="2">
        <v>28.5</v>
      </c>
      <c r="G346" s="2" t="s">
        <v>75</v>
      </c>
      <c r="H346" s="2">
        <v>2</v>
      </c>
      <c r="I346" s="2" t="s">
        <v>83</v>
      </c>
      <c r="J346" s="2">
        <v>2</v>
      </c>
      <c r="K346" s="2" t="s">
        <v>86</v>
      </c>
      <c r="L346" s="2">
        <v>4</v>
      </c>
      <c r="M346" s="2" t="str">
        <f>VLOOKUP(Orders[[#This Row],[ItemID]],Menu[#All],2,FALSE)</f>
        <v>Spaghetti Bolognese</v>
      </c>
      <c r="N346" s="2" t="str">
        <f>VLOOKUP(Orders[[#This Row],[ItemID]],Menu[#All],3,FALSE)</f>
        <v>Pasta</v>
      </c>
      <c r="O346" s="2">
        <f>VLOOKUP(Orders[[#This Row],[ItemID]],Menu[#All],4,FALSE)</f>
        <v>9.5</v>
      </c>
      <c r="P346" s="2">
        <f>MATCH(M346,Orders[[#All],[ItemName]],0)</f>
        <v>14</v>
      </c>
    </row>
    <row r="347" spans="1:16" x14ac:dyDescent="0.25">
      <c r="A347" s="2">
        <v>2346</v>
      </c>
      <c r="B347" s="3">
        <v>45733</v>
      </c>
      <c r="C347" s="2">
        <v>22</v>
      </c>
      <c r="D347" s="2" t="s">
        <v>37</v>
      </c>
      <c r="E347" s="2">
        <v>1</v>
      </c>
      <c r="F347" s="2">
        <v>4</v>
      </c>
      <c r="G347" s="2" t="s">
        <v>82</v>
      </c>
      <c r="H347" s="2">
        <v>91</v>
      </c>
      <c r="I347" s="2" t="s">
        <v>76</v>
      </c>
      <c r="J347" s="2">
        <v>3</v>
      </c>
      <c r="K347" s="2" t="s">
        <v>78</v>
      </c>
      <c r="L347" s="2">
        <v>0</v>
      </c>
      <c r="M347" s="2" t="str">
        <f>VLOOKUP(Orders[[#This Row],[ItemID]],Menu[#All],2,FALSE)</f>
        <v>Side Salad</v>
      </c>
      <c r="N347" s="2" t="str">
        <f>VLOOKUP(Orders[[#This Row],[ItemID]],Menu[#All],3,FALSE)</f>
        <v>Salad</v>
      </c>
      <c r="O347" s="2">
        <f>VLOOKUP(Orders[[#This Row],[ItemID]],Menu[#All],4,FALSE)</f>
        <v>4</v>
      </c>
      <c r="P347" s="2">
        <f>MATCH(M347,Orders[[#All],[ItemName]],0)</f>
        <v>124</v>
      </c>
    </row>
    <row r="348" spans="1:16" x14ac:dyDescent="0.25">
      <c r="A348" s="2">
        <v>2347</v>
      </c>
      <c r="B348" s="3">
        <v>45729</v>
      </c>
      <c r="C348" s="2">
        <v>18</v>
      </c>
      <c r="D348" s="2" t="s">
        <v>62</v>
      </c>
      <c r="E348" s="2">
        <v>4</v>
      </c>
      <c r="F348" s="2">
        <v>28</v>
      </c>
      <c r="G348" s="2" t="s">
        <v>75</v>
      </c>
      <c r="H348" s="2">
        <v>39</v>
      </c>
      <c r="I348" s="2" t="s">
        <v>76</v>
      </c>
      <c r="J348" s="2">
        <v>3</v>
      </c>
      <c r="K348" s="2" t="s">
        <v>81</v>
      </c>
      <c r="L348" s="2">
        <v>3</v>
      </c>
      <c r="M348" s="2" t="str">
        <f>VLOOKUP(Orders[[#This Row],[ItemID]],Menu[#All],2,FALSE)</f>
        <v>Veggie Wrap</v>
      </c>
      <c r="N348" s="2" t="str">
        <f>VLOOKUP(Orders[[#This Row],[ItemID]],Menu[#All],3,FALSE)</f>
        <v>Wraps</v>
      </c>
      <c r="O348" s="2">
        <f>VLOOKUP(Orders[[#This Row],[ItemID]],Menu[#All],4,FALSE)</f>
        <v>7</v>
      </c>
      <c r="P348" s="2">
        <f>MATCH(M348,Orders[[#All],[ItemName]],0)</f>
        <v>39</v>
      </c>
    </row>
    <row r="349" spans="1:16" x14ac:dyDescent="0.25">
      <c r="A349" s="2">
        <v>2348</v>
      </c>
      <c r="B349" s="3">
        <v>45718</v>
      </c>
      <c r="C349" s="2">
        <v>11</v>
      </c>
      <c r="D349" s="2" t="s">
        <v>30</v>
      </c>
      <c r="E349" s="2">
        <v>5</v>
      </c>
      <c r="F349" s="2">
        <v>17.5</v>
      </c>
      <c r="G349" s="2" t="s">
        <v>88</v>
      </c>
      <c r="H349" s="2">
        <v>25</v>
      </c>
      <c r="I349" s="2" t="s">
        <v>76</v>
      </c>
      <c r="J349" s="2">
        <v>3</v>
      </c>
      <c r="K349" s="2" t="s">
        <v>77</v>
      </c>
      <c r="L349" s="2">
        <v>6</v>
      </c>
      <c r="M349" s="2" t="str">
        <f>VLOOKUP(Orders[[#This Row],[ItemID]],Menu[#All],2,FALSE)</f>
        <v>Small Fries</v>
      </c>
      <c r="N349" s="2" t="str">
        <f>VLOOKUP(Orders[[#This Row],[ItemID]],Menu[#All],3,FALSE)</f>
        <v>Fries</v>
      </c>
      <c r="O349" s="2">
        <f>VLOOKUP(Orders[[#This Row],[ItemID]],Menu[#All],4,FALSE)</f>
        <v>3.5</v>
      </c>
      <c r="P349" s="2">
        <f>MATCH(M349,Orders[[#All],[ItemName]],0)</f>
        <v>10</v>
      </c>
    </row>
    <row r="350" spans="1:16" x14ac:dyDescent="0.25">
      <c r="A350" s="2">
        <v>2349</v>
      </c>
      <c r="B350" s="3">
        <v>45681</v>
      </c>
      <c r="C350" s="2">
        <v>20</v>
      </c>
      <c r="D350" s="2" t="s">
        <v>57</v>
      </c>
      <c r="E350" s="2">
        <v>1</v>
      </c>
      <c r="F350" s="2">
        <v>5.5</v>
      </c>
      <c r="G350" s="2" t="s">
        <v>75</v>
      </c>
      <c r="H350" s="2">
        <v>15</v>
      </c>
      <c r="I350" s="2" t="s">
        <v>80</v>
      </c>
      <c r="J350" s="2">
        <v>1</v>
      </c>
      <c r="K350" s="2" t="s">
        <v>86</v>
      </c>
      <c r="L350" s="2">
        <v>4</v>
      </c>
      <c r="M350" s="2" t="str">
        <f>VLOOKUP(Orders[[#This Row],[ItemID]],Menu[#All],2,FALSE)</f>
        <v>Mozzarella Sticks</v>
      </c>
      <c r="N350" s="2" t="str">
        <f>VLOOKUP(Orders[[#This Row],[ItemID]],Menu[#All],3,FALSE)</f>
        <v>Sides</v>
      </c>
      <c r="O350" s="2">
        <f>VLOOKUP(Orders[[#This Row],[ItemID]],Menu[#All],4,FALSE)</f>
        <v>5.5</v>
      </c>
      <c r="P350" s="2">
        <f>MATCH(M350,Orders[[#All],[ItemName]],0)</f>
        <v>47</v>
      </c>
    </row>
    <row r="351" spans="1:16" x14ac:dyDescent="0.25">
      <c r="A351" s="2">
        <v>2350</v>
      </c>
      <c r="B351" s="3">
        <v>45686</v>
      </c>
      <c r="C351" s="2">
        <v>13</v>
      </c>
      <c r="D351" s="2" t="s">
        <v>4</v>
      </c>
      <c r="E351" s="2">
        <v>3</v>
      </c>
      <c r="F351" s="2">
        <v>16.5</v>
      </c>
      <c r="G351" s="2" t="s">
        <v>79</v>
      </c>
      <c r="H351" s="2">
        <v>90</v>
      </c>
      <c r="I351" s="2" t="s">
        <v>80</v>
      </c>
      <c r="J351" s="2">
        <v>1</v>
      </c>
      <c r="K351" s="2" t="s">
        <v>84</v>
      </c>
      <c r="L351" s="2">
        <v>2</v>
      </c>
      <c r="M351" s="2" t="str">
        <f>VLOOKUP(Orders[[#This Row],[ItemID]],Menu[#All],2,FALSE)</f>
        <v>Egg McMuffin</v>
      </c>
      <c r="N351" s="2" t="str">
        <f>VLOOKUP(Orders[[#This Row],[ItemID]],Menu[#All],3,FALSE)</f>
        <v>Breakfast</v>
      </c>
      <c r="O351" s="2">
        <f>VLOOKUP(Orders[[#This Row],[ItemID]],Menu[#All],4,FALSE)</f>
        <v>5.5</v>
      </c>
      <c r="P351" s="2">
        <f>MATCH(M351,Orders[[#All],[ItemName]],0)</f>
        <v>3</v>
      </c>
    </row>
    <row r="352" spans="1:16" x14ac:dyDescent="0.25">
      <c r="A352" s="2">
        <v>2351</v>
      </c>
      <c r="B352" s="3">
        <v>45661</v>
      </c>
      <c r="C352" s="2">
        <v>13</v>
      </c>
      <c r="D352" s="2" t="s">
        <v>28</v>
      </c>
      <c r="E352" s="2">
        <v>1</v>
      </c>
      <c r="F352" s="2">
        <v>5.5</v>
      </c>
      <c r="G352" s="2" t="s">
        <v>79</v>
      </c>
      <c r="H352" s="2">
        <v>34</v>
      </c>
      <c r="I352" s="2" t="s">
        <v>80</v>
      </c>
      <c r="J352" s="2">
        <v>1</v>
      </c>
      <c r="K352" s="2" t="s">
        <v>85</v>
      </c>
      <c r="L352" s="2">
        <v>5</v>
      </c>
      <c r="M352" s="2" t="str">
        <f>VLOOKUP(Orders[[#This Row],[ItemID]],Menu[#All],2,FALSE)</f>
        <v>Large Fries</v>
      </c>
      <c r="N352" s="2" t="str">
        <f>VLOOKUP(Orders[[#This Row],[ItemID]],Menu[#All],3,FALSE)</f>
        <v>Fries</v>
      </c>
      <c r="O352" s="2">
        <f>VLOOKUP(Orders[[#This Row],[ItemID]],Menu[#All],4,FALSE)</f>
        <v>5.5</v>
      </c>
      <c r="P352" s="2">
        <f>MATCH(M352,Orders[[#All],[ItemName]],0)</f>
        <v>7</v>
      </c>
    </row>
    <row r="353" spans="1:16" x14ac:dyDescent="0.25">
      <c r="A353" s="2">
        <v>2352</v>
      </c>
      <c r="B353" s="3">
        <v>45742</v>
      </c>
      <c r="C353" s="2">
        <v>18</v>
      </c>
      <c r="D353" s="2" t="s">
        <v>21</v>
      </c>
      <c r="E353" s="2">
        <v>5</v>
      </c>
      <c r="F353" s="2">
        <v>40</v>
      </c>
      <c r="G353" s="2" t="s">
        <v>75</v>
      </c>
      <c r="H353" s="2">
        <v>37</v>
      </c>
      <c r="I353" s="2" t="s">
        <v>76</v>
      </c>
      <c r="J353" s="2">
        <v>3</v>
      </c>
      <c r="K353" s="2" t="s">
        <v>84</v>
      </c>
      <c r="L353" s="2">
        <v>2</v>
      </c>
      <c r="M353" s="2" t="str">
        <f>VLOOKUP(Orders[[#This Row],[ItemID]],Menu[#All],2,FALSE)</f>
        <v>Chicken McNuggets</v>
      </c>
      <c r="N353" s="2" t="str">
        <f>VLOOKUP(Orders[[#This Row],[ItemID]],Menu[#All],3,FALSE)</f>
        <v>Chicken</v>
      </c>
      <c r="O353" s="2">
        <f>VLOOKUP(Orders[[#This Row],[ItemID]],Menu[#All],4,FALSE)</f>
        <v>8</v>
      </c>
      <c r="P353" s="2">
        <f>MATCH(M353,Orders[[#All],[ItemName]],0)</f>
        <v>6</v>
      </c>
    </row>
    <row r="354" spans="1:16" x14ac:dyDescent="0.25">
      <c r="A354" s="2">
        <v>2353</v>
      </c>
      <c r="B354" s="3">
        <v>45683</v>
      </c>
      <c r="C354" s="2">
        <v>11</v>
      </c>
      <c r="D354" s="2" t="s">
        <v>11</v>
      </c>
      <c r="E354" s="2">
        <v>4</v>
      </c>
      <c r="F354" s="2">
        <v>34</v>
      </c>
      <c r="G354" s="2" t="s">
        <v>88</v>
      </c>
      <c r="H354" s="2">
        <v>88</v>
      </c>
      <c r="I354" s="2" t="s">
        <v>80</v>
      </c>
      <c r="J354" s="2">
        <v>1</v>
      </c>
      <c r="K354" s="2" t="s">
        <v>77</v>
      </c>
      <c r="L354" s="2">
        <v>6</v>
      </c>
      <c r="M354" s="2" t="str">
        <f>VLOOKUP(Orders[[#This Row],[ItemID]],Menu[#All],2,FALSE)</f>
        <v>Big Mac</v>
      </c>
      <c r="N354" s="2" t="str">
        <f>VLOOKUP(Orders[[#This Row],[ItemID]],Menu[#All],3,FALSE)</f>
        <v>Burger</v>
      </c>
      <c r="O354" s="2">
        <f>VLOOKUP(Orders[[#This Row],[ItemID]],Menu[#All],4,FALSE)</f>
        <v>8.5</v>
      </c>
      <c r="P354" s="2">
        <f>MATCH(M354,Orders[[#All],[ItemName]],0)</f>
        <v>5</v>
      </c>
    </row>
    <row r="355" spans="1:16" x14ac:dyDescent="0.25">
      <c r="A355" s="2">
        <v>2354</v>
      </c>
      <c r="B355" s="3">
        <v>45709</v>
      </c>
      <c r="C355" s="2">
        <v>17</v>
      </c>
      <c r="D355" s="2" t="s">
        <v>7</v>
      </c>
      <c r="E355" s="2">
        <v>4</v>
      </c>
      <c r="F355" s="2">
        <v>24</v>
      </c>
      <c r="G355" s="2" t="s">
        <v>75</v>
      </c>
      <c r="H355" s="2">
        <v>90</v>
      </c>
      <c r="I355" s="2" t="s">
        <v>83</v>
      </c>
      <c r="J355" s="2">
        <v>2</v>
      </c>
      <c r="K355" s="2" t="s">
        <v>86</v>
      </c>
      <c r="L355" s="2">
        <v>4</v>
      </c>
      <c r="M355" s="2" t="str">
        <f>VLOOKUP(Orders[[#This Row],[ItemID]],Menu[#All],2,FALSE)</f>
        <v>Hotcakes</v>
      </c>
      <c r="N355" s="2" t="str">
        <f>VLOOKUP(Orders[[#This Row],[ItemID]],Menu[#All],3,FALSE)</f>
        <v>Breakfast</v>
      </c>
      <c r="O355" s="2">
        <f>VLOOKUP(Orders[[#This Row],[ItemID]],Menu[#All],4,FALSE)</f>
        <v>6</v>
      </c>
      <c r="P355" s="2">
        <f>MATCH(M355,Orders[[#All],[ItemName]],0)</f>
        <v>61</v>
      </c>
    </row>
    <row r="356" spans="1:16" x14ac:dyDescent="0.25">
      <c r="A356" s="2">
        <v>2355</v>
      </c>
      <c r="B356" s="3">
        <v>45698</v>
      </c>
      <c r="C356" s="2">
        <v>18</v>
      </c>
      <c r="D356" s="2" t="s">
        <v>21</v>
      </c>
      <c r="E356" s="2">
        <v>5</v>
      </c>
      <c r="F356" s="2">
        <v>40</v>
      </c>
      <c r="G356" s="2" t="s">
        <v>75</v>
      </c>
      <c r="H356" s="2">
        <v>11</v>
      </c>
      <c r="I356" s="2" t="s">
        <v>83</v>
      </c>
      <c r="J356" s="2">
        <v>2</v>
      </c>
      <c r="K356" s="2" t="s">
        <v>78</v>
      </c>
      <c r="L356" s="2">
        <v>0</v>
      </c>
      <c r="M356" s="2" t="str">
        <f>VLOOKUP(Orders[[#This Row],[ItemID]],Menu[#All],2,FALSE)</f>
        <v>Chicken McNuggets</v>
      </c>
      <c r="N356" s="2" t="str">
        <f>VLOOKUP(Orders[[#This Row],[ItemID]],Menu[#All],3,FALSE)</f>
        <v>Chicken</v>
      </c>
      <c r="O356" s="2">
        <f>VLOOKUP(Orders[[#This Row],[ItemID]],Menu[#All],4,FALSE)</f>
        <v>8</v>
      </c>
      <c r="P356" s="2">
        <f>MATCH(M356,Orders[[#All],[ItemName]],0)</f>
        <v>6</v>
      </c>
    </row>
    <row r="357" spans="1:16" x14ac:dyDescent="0.25">
      <c r="A357" s="2">
        <v>2356</v>
      </c>
      <c r="B357" s="3">
        <v>45742</v>
      </c>
      <c r="C357" s="2">
        <v>12</v>
      </c>
      <c r="D357" s="2" t="s">
        <v>30</v>
      </c>
      <c r="E357" s="2">
        <v>4</v>
      </c>
      <c r="F357" s="2">
        <v>14</v>
      </c>
      <c r="G357" s="2" t="s">
        <v>79</v>
      </c>
      <c r="H357" s="2">
        <v>54</v>
      </c>
      <c r="I357" s="2" t="s">
        <v>76</v>
      </c>
      <c r="J357" s="2">
        <v>3</v>
      </c>
      <c r="K357" s="2" t="s">
        <v>84</v>
      </c>
      <c r="L357" s="2">
        <v>2</v>
      </c>
      <c r="M357" s="2" t="str">
        <f>VLOOKUP(Orders[[#This Row],[ItemID]],Menu[#All],2,FALSE)</f>
        <v>Small Fries</v>
      </c>
      <c r="N357" s="2" t="str">
        <f>VLOOKUP(Orders[[#This Row],[ItemID]],Menu[#All],3,FALSE)</f>
        <v>Fries</v>
      </c>
      <c r="O357" s="2">
        <f>VLOOKUP(Orders[[#This Row],[ItemID]],Menu[#All],4,FALSE)</f>
        <v>3.5</v>
      </c>
      <c r="P357" s="2">
        <f>MATCH(M357,Orders[[#All],[ItemName]],0)</f>
        <v>10</v>
      </c>
    </row>
    <row r="358" spans="1:16" x14ac:dyDescent="0.25">
      <c r="A358" s="2">
        <v>2357</v>
      </c>
      <c r="B358" s="3">
        <v>45694</v>
      </c>
      <c r="C358" s="2">
        <v>17</v>
      </c>
      <c r="D358" s="2" t="s">
        <v>52</v>
      </c>
      <c r="E358" s="2">
        <v>2</v>
      </c>
      <c r="F358" s="2">
        <v>12</v>
      </c>
      <c r="G358" s="2" t="s">
        <v>75</v>
      </c>
      <c r="H358" s="2">
        <v>8</v>
      </c>
      <c r="I358" s="2" t="s">
        <v>83</v>
      </c>
      <c r="J358" s="2">
        <v>2</v>
      </c>
      <c r="K358" s="2" t="s">
        <v>81</v>
      </c>
      <c r="L358" s="2">
        <v>3</v>
      </c>
      <c r="M358" s="2" t="str">
        <f>VLOOKUP(Orders[[#This Row],[ItemID]],Menu[#All],2,FALSE)</f>
        <v>Strawberry Shake</v>
      </c>
      <c r="N358" s="2" t="str">
        <f>VLOOKUP(Orders[[#This Row],[ItemID]],Menu[#All],3,FALSE)</f>
        <v>Shakes</v>
      </c>
      <c r="O358" s="2">
        <f>VLOOKUP(Orders[[#This Row],[ItemID]],Menu[#All],4,FALSE)</f>
        <v>6</v>
      </c>
      <c r="P358" s="2">
        <f>MATCH(M358,Orders[[#All],[ItemName]],0)</f>
        <v>2</v>
      </c>
    </row>
    <row r="359" spans="1:16" x14ac:dyDescent="0.25">
      <c r="A359" s="2">
        <v>2358</v>
      </c>
      <c r="B359" s="3">
        <v>45694</v>
      </c>
      <c r="C359" s="2">
        <v>19</v>
      </c>
      <c r="D359" s="2" t="s">
        <v>52</v>
      </c>
      <c r="E359" s="2">
        <v>2</v>
      </c>
      <c r="F359" s="2">
        <v>12</v>
      </c>
      <c r="G359" s="2" t="s">
        <v>75</v>
      </c>
      <c r="H359" s="2">
        <v>3</v>
      </c>
      <c r="I359" s="2" t="s">
        <v>83</v>
      </c>
      <c r="J359" s="2">
        <v>2</v>
      </c>
      <c r="K359" s="2" t="s">
        <v>81</v>
      </c>
      <c r="L359" s="2">
        <v>3</v>
      </c>
      <c r="M359" s="2" t="str">
        <f>VLOOKUP(Orders[[#This Row],[ItemID]],Menu[#All],2,FALSE)</f>
        <v>Strawberry Shake</v>
      </c>
      <c r="N359" s="2" t="str">
        <f>VLOOKUP(Orders[[#This Row],[ItemID]],Menu[#All],3,FALSE)</f>
        <v>Shakes</v>
      </c>
      <c r="O359" s="2">
        <f>VLOOKUP(Orders[[#This Row],[ItemID]],Menu[#All],4,FALSE)</f>
        <v>6</v>
      </c>
      <c r="P359" s="2">
        <f>MATCH(M359,Orders[[#All],[ItemName]],0)</f>
        <v>2</v>
      </c>
    </row>
    <row r="360" spans="1:16" x14ac:dyDescent="0.25">
      <c r="A360" s="2">
        <v>2359</v>
      </c>
      <c r="B360" s="3">
        <v>45728</v>
      </c>
      <c r="C360" s="2">
        <v>17</v>
      </c>
      <c r="D360" s="2" t="s">
        <v>50</v>
      </c>
      <c r="E360" s="2">
        <v>5</v>
      </c>
      <c r="F360" s="2">
        <v>30</v>
      </c>
      <c r="G360" s="2" t="s">
        <v>75</v>
      </c>
      <c r="H360" s="2">
        <v>50</v>
      </c>
      <c r="I360" s="2" t="s">
        <v>76</v>
      </c>
      <c r="J360" s="2">
        <v>3</v>
      </c>
      <c r="K360" s="2" t="s">
        <v>84</v>
      </c>
      <c r="L360" s="2">
        <v>2</v>
      </c>
      <c r="M360" s="2" t="str">
        <f>VLOOKUP(Orders[[#This Row],[ItemID]],Menu[#All],2,FALSE)</f>
        <v>Vanilla Shake</v>
      </c>
      <c r="N360" s="2" t="str">
        <f>VLOOKUP(Orders[[#This Row],[ItemID]],Menu[#All],3,FALSE)</f>
        <v>Shakes</v>
      </c>
      <c r="O360" s="2">
        <f>VLOOKUP(Orders[[#This Row],[ItemID]],Menu[#All],4,FALSE)</f>
        <v>6</v>
      </c>
      <c r="P360" s="2">
        <f>MATCH(M360,Orders[[#All],[ItemName]],0)</f>
        <v>13</v>
      </c>
    </row>
    <row r="361" spans="1:16" x14ac:dyDescent="0.25">
      <c r="A361" s="2">
        <v>2360</v>
      </c>
      <c r="B361" s="3">
        <v>45709</v>
      </c>
      <c r="C361" s="2">
        <v>14</v>
      </c>
      <c r="D361" s="2" t="s">
        <v>45</v>
      </c>
      <c r="E361" s="2">
        <v>3</v>
      </c>
      <c r="F361" s="2">
        <v>22.5</v>
      </c>
      <c r="G361" s="2" t="s">
        <v>79</v>
      </c>
      <c r="H361" s="2">
        <v>9</v>
      </c>
      <c r="I361" s="2" t="s">
        <v>83</v>
      </c>
      <c r="J361" s="2">
        <v>2</v>
      </c>
      <c r="K361" s="2" t="s">
        <v>86</v>
      </c>
      <c r="L361" s="2">
        <v>4</v>
      </c>
      <c r="M361" s="2" t="str">
        <f>VLOOKUP(Orders[[#This Row],[ItemID]],Menu[#All],2,FALSE)</f>
        <v>Fish Sandwich</v>
      </c>
      <c r="N361" s="2" t="str">
        <f>VLOOKUP(Orders[[#This Row],[ItemID]],Menu[#All],3,FALSE)</f>
        <v>Sandwich</v>
      </c>
      <c r="O361" s="2">
        <f>VLOOKUP(Orders[[#This Row],[ItemID]],Menu[#All],4,FALSE)</f>
        <v>7.5</v>
      </c>
      <c r="P361" s="2">
        <f>MATCH(M361,Orders[[#All],[ItemName]],0)</f>
        <v>20</v>
      </c>
    </row>
    <row r="362" spans="1:16" x14ac:dyDescent="0.25">
      <c r="A362" s="2">
        <v>2361</v>
      </c>
      <c r="B362" s="3">
        <v>45699</v>
      </c>
      <c r="C362" s="2">
        <v>19</v>
      </c>
      <c r="D362" s="2" t="s">
        <v>4</v>
      </c>
      <c r="E362" s="2">
        <v>5</v>
      </c>
      <c r="F362" s="2">
        <v>27.5</v>
      </c>
      <c r="G362" s="2" t="s">
        <v>75</v>
      </c>
      <c r="H362" s="2">
        <v>2</v>
      </c>
      <c r="I362" s="2" t="s">
        <v>83</v>
      </c>
      <c r="J362" s="2">
        <v>2</v>
      </c>
      <c r="K362" s="2" t="s">
        <v>87</v>
      </c>
      <c r="L362" s="2">
        <v>1</v>
      </c>
      <c r="M362" s="2" t="str">
        <f>VLOOKUP(Orders[[#This Row],[ItemID]],Menu[#All],2,FALSE)</f>
        <v>Egg McMuffin</v>
      </c>
      <c r="N362" s="2" t="str">
        <f>VLOOKUP(Orders[[#This Row],[ItemID]],Menu[#All],3,FALSE)</f>
        <v>Breakfast</v>
      </c>
      <c r="O362" s="2">
        <f>VLOOKUP(Orders[[#This Row],[ItemID]],Menu[#All],4,FALSE)</f>
        <v>5.5</v>
      </c>
      <c r="P362" s="2">
        <f>MATCH(M362,Orders[[#All],[ItemName]],0)</f>
        <v>3</v>
      </c>
    </row>
    <row r="363" spans="1:16" x14ac:dyDescent="0.25">
      <c r="A363" s="2">
        <v>2362</v>
      </c>
      <c r="B363" s="3">
        <v>45696</v>
      </c>
      <c r="C363" s="2">
        <v>17</v>
      </c>
      <c r="D363" s="2" t="s">
        <v>42</v>
      </c>
      <c r="E363" s="2">
        <v>2</v>
      </c>
      <c r="F363" s="2">
        <v>17</v>
      </c>
      <c r="G363" s="2" t="s">
        <v>75</v>
      </c>
      <c r="H363" s="2">
        <v>10</v>
      </c>
      <c r="I363" s="2" t="s">
        <v>83</v>
      </c>
      <c r="J363" s="2">
        <v>2</v>
      </c>
      <c r="K363" s="2" t="s">
        <v>85</v>
      </c>
      <c r="L363" s="2">
        <v>5</v>
      </c>
      <c r="M363" s="2" t="str">
        <f>VLOOKUP(Orders[[#This Row],[ItemID]],Menu[#All],2,FALSE)</f>
        <v>McRib Sandwich</v>
      </c>
      <c r="N363" s="2" t="str">
        <f>VLOOKUP(Orders[[#This Row],[ItemID]],Menu[#All],3,FALSE)</f>
        <v>Sandwich</v>
      </c>
      <c r="O363" s="2">
        <f>VLOOKUP(Orders[[#This Row],[ItemID]],Menu[#All],4,FALSE)</f>
        <v>8.5</v>
      </c>
      <c r="P363" s="2">
        <f>MATCH(M363,Orders[[#All],[ItemName]],0)</f>
        <v>112</v>
      </c>
    </row>
    <row r="364" spans="1:16" x14ac:dyDescent="0.25">
      <c r="A364" s="2">
        <v>2363</v>
      </c>
      <c r="B364" s="3">
        <v>45724</v>
      </c>
      <c r="C364" s="2">
        <v>16</v>
      </c>
      <c r="D364" s="2" t="s">
        <v>25</v>
      </c>
      <c r="E364" s="2">
        <v>1</v>
      </c>
      <c r="F364" s="2">
        <v>4.5</v>
      </c>
      <c r="G364" s="2" t="s">
        <v>79</v>
      </c>
      <c r="H364" s="2">
        <v>87</v>
      </c>
      <c r="I364" s="2" t="s">
        <v>76</v>
      </c>
      <c r="J364" s="2">
        <v>3</v>
      </c>
      <c r="K364" s="2" t="s">
        <v>85</v>
      </c>
      <c r="L364" s="2">
        <v>5</v>
      </c>
      <c r="M364" s="2" t="str">
        <f>VLOOKUP(Orders[[#This Row],[ItemID]],Menu[#All],2,FALSE)</f>
        <v>Medium Fries</v>
      </c>
      <c r="N364" s="2" t="str">
        <f>VLOOKUP(Orders[[#This Row],[ItemID]],Menu[#All],3,FALSE)</f>
        <v>Fries</v>
      </c>
      <c r="O364" s="2">
        <f>VLOOKUP(Orders[[#This Row],[ItemID]],Menu[#All],4,FALSE)</f>
        <v>4.5</v>
      </c>
      <c r="P364" s="2">
        <f>MATCH(M364,Orders[[#All],[ItemName]],0)</f>
        <v>4</v>
      </c>
    </row>
    <row r="365" spans="1:16" x14ac:dyDescent="0.25">
      <c r="A365" s="2">
        <v>2364</v>
      </c>
      <c r="B365" s="3">
        <v>45735</v>
      </c>
      <c r="C365" s="2">
        <v>23</v>
      </c>
      <c r="D365" s="2" t="s">
        <v>25</v>
      </c>
      <c r="E365" s="2">
        <v>5</v>
      </c>
      <c r="F365" s="2">
        <v>22.5</v>
      </c>
      <c r="G365" s="2" t="s">
        <v>82</v>
      </c>
      <c r="H365" s="2">
        <v>45</v>
      </c>
      <c r="I365" s="2" t="s">
        <v>76</v>
      </c>
      <c r="J365" s="2">
        <v>3</v>
      </c>
      <c r="K365" s="2" t="s">
        <v>84</v>
      </c>
      <c r="L365" s="2">
        <v>2</v>
      </c>
      <c r="M365" s="2" t="str">
        <f>VLOOKUP(Orders[[#This Row],[ItemID]],Menu[#All],2,FALSE)</f>
        <v>Medium Fries</v>
      </c>
      <c r="N365" s="2" t="str">
        <f>VLOOKUP(Orders[[#This Row],[ItemID]],Menu[#All],3,FALSE)</f>
        <v>Fries</v>
      </c>
      <c r="O365" s="2">
        <f>VLOOKUP(Orders[[#This Row],[ItemID]],Menu[#All],4,FALSE)</f>
        <v>4.5</v>
      </c>
      <c r="P365" s="2">
        <f>MATCH(M365,Orders[[#All],[ItemName]],0)</f>
        <v>4</v>
      </c>
    </row>
    <row r="366" spans="1:16" x14ac:dyDescent="0.25">
      <c r="A366" s="2">
        <v>2365</v>
      </c>
      <c r="B366" s="3">
        <v>45724</v>
      </c>
      <c r="C366" s="2">
        <v>21</v>
      </c>
      <c r="D366" s="2" t="s">
        <v>11</v>
      </c>
      <c r="E366" s="2">
        <v>5</v>
      </c>
      <c r="F366" s="2">
        <v>42.5</v>
      </c>
      <c r="G366" s="2" t="s">
        <v>82</v>
      </c>
      <c r="H366" s="2">
        <v>95</v>
      </c>
      <c r="I366" s="2" t="s">
        <v>76</v>
      </c>
      <c r="J366" s="2">
        <v>3</v>
      </c>
      <c r="K366" s="2" t="s">
        <v>85</v>
      </c>
      <c r="L366" s="2">
        <v>5</v>
      </c>
      <c r="M366" s="2" t="str">
        <f>VLOOKUP(Orders[[#This Row],[ItemID]],Menu[#All],2,FALSE)</f>
        <v>Big Mac</v>
      </c>
      <c r="N366" s="2" t="str">
        <f>VLOOKUP(Orders[[#This Row],[ItemID]],Menu[#All],3,FALSE)</f>
        <v>Burger</v>
      </c>
      <c r="O366" s="2">
        <f>VLOOKUP(Orders[[#This Row],[ItemID]],Menu[#All],4,FALSE)</f>
        <v>8.5</v>
      </c>
      <c r="P366" s="2">
        <f>MATCH(M366,Orders[[#All],[ItemName]],0)</f>
        <v>5</v>
      </c>
    </row>
    <row r="367" spans="1:16" x14ac:dyDescent="0.25">
      <c r="A367" s="2">
        <v>2366</v>
      </c>
      <c r="B367" s="3">
        <v>45691</v>
      </c>
      <c r="C367" s="2">
        <v>17</v>
      </c>
      <c r="D367" s="2" t="s">
        <v>23</v>
      </c>
      <c r="E367" s="2">
        <v>5</v>
      </c>
      <c r="F367" s="2">
        <v>37.5</v>
      </c>
      <c r="G367" s="2" t="s">
        <v>75</v>
      </c>
      <c r="H367" s="2">
        <v>13</v>
      </c>
      <c r="I367" s="2" t="s">
        <v>83</v>
      </c>
      <c r="J367" s="2">
        <v>2</v>
      </c>
      <c r="K367" s="2" t="s">
        <v>78</v>
      </c>
      <c r="L367" s="2">
        <v>0</v>
      </c>
      <c r="M367" s="2" t="str">
        <f>VLOOKUP(Orders[[#This Row],[ItemID]],Menu[#All],2,FALSE)</f>
        <v>Spicy McChicken</v>
      </c>
      <c r="N367" s="2" t="str">
        <f>VLOOKUP(Orders[[#This Row],[ItemID]],Menu[#All],3,FALSE)</f>
        <v>Chicken</v>
      </c>
      <c r="O367" s="2">
        <f>VLOOKUP(Orders[[#This Row],[ItemID]],Menu[#All],4,FALSE)</f>
        <v>7.5</v>
      </c>
      <c r="P367" s="2">
        <f>MATCH(M367,Orders[[#All],[ItemName]],0)</f>
        <v>16</v>
      </c>
    </row>
    <row r="368" spans="1:16" x14ac:dyDescent="0.25">
      <c r="A368" s="2">
        <v>2367</v>
      </c>
      <c r="B368" s="3">
        <v>45671</v>
      </c>
      <c r="C368" s="2">
        <v>23</v>
      </c>
      <c r="D368" s="2" t="s">
        <v>21</v>
      </c>
      <c r="E368" s="2">
        <v>2</v>
      </c>
      <c r="F368" s="2">
        <v>16</v>
      </c>
      <c r="G368" s="2" t="s">
        <v>82</v>
      </c>
      <c r="H368" s="2">
        <v>89</v>
      </c>
      <c r="I368" s="2" t="s">
        <v>80</v>
      </c>
      <c r="J368" s="2">
        <v>1</v>
      </c>
      <c r="K368" s="2" t="s">
        <v>87</v>
      </c>
      <c r="L368" s="2">
        <v>1</v>
      </c>
      <c r="M368" s="2" t="str">
        <f>VLOOKUP(Orders[[#This Row],[ItemID]],Menu[#All],2,FALSE)</f>
        <v>Chicken McNuggets</v>
      </c>
      <c r="N368" s="2" t="str">
        <f>VLOOKUP(Orders[[#This Row],[ItemID]],Menu[#All],3,FALSE)</f>
        <v>Chicken</v>
      </c>
      <c r="O368" s="2">
        <f>VLOOKUP(Orders[[#This Row],[ItemID]],Menu[#All],4,FALSE)</f>
        <v>8</v>
      </c>
      <c r="P368" s="2">
        <f>MATCH(M368,Orders[[#All],[ItemName]],0)</f>
        <v>6</v>
      </c>
    </row>
    <row r="369" spans="1:16" x14ac:dyDescent="0.25">
      <c r="A369" s="2">
        <v>2368</v>
      </c>
      <c r="B369" s="3">
        <v>45677</v>
      </c>
      <c r="C369" s="2">
        <v>15</v>
      </c>
      <c r="D369" s="2" t="s">
        <v>54</v>
      </c>
      <c r="E369" s="2">
        <v>3</v>
      </c>
      <c r="F369" s="2">
        <v>13.5</v>
      </c>
      <c r="G369" s="2" t="s">
        <v>79</v>
      </c>
      <c r="H369" s="2">
        <v>12</v>
      </c>
      <c r="I369" s="2" t="s">
        <v>80</v>
      </c>
      <c r="J369" s="2">
        <v>1</v>
      </c>
      <c r="K369" s="2" t="s">
        <v>78</v>
      </c>
      <c r="L369" s="2">
        <v>0</v>
      </c>
      <c r="M369" s="2" t="str">
        <f>VLOOKUP(Orders[[#This Row],[ItemID]],Menu[#All],2,FALSE)</f>
        <v>Apple Pie</v>
      </c>
      <c r="N369" s="2" t="str">
        <f>VLOOKUP(Orders[[#This Row],[ItemID]],Menu[#All],3,FALSE)</f>
        <v>Sides</v>
      </c>
      <c r="O369" s="2">
        <f>VLOOKUP(Orders[[#This Row],[ItemID]],Menu[#All],4,FALSE)</f>
        <v>4.5</v>
      </c>
      <c r="P369" s="2">
        <f>MATCH(M369,Orders[[#All],[ItemName]],0)</f>
        <v>17</v>
      </c>
    </row>
    <row r="370" spans="1:16" x14ac:dyDescent="0.25">
      <c r="A370" s="2">
        <v>2369</v>
      </c>
      <c r="B370" s="3">
        <v>45735</v>
      </c>
      <c r="C370" s="2">
        <v>10</v>
      </c>
      <c r="D370" s="2" t="s">
        <v>47</v>
      </c>
      <c r="E370" s="2">
        <v>3</v>
      </c>
      <c r="F370" s="2">
        <v>18</v>
      </c>
      <c r="G370" s="2" t="s">
        <v>88</v>
      </c>
      <c r="H370" s="2">
        <v>26</v>
      </c>
      <c r="I370" s="2" t="s">
        <v>76</v>
      </c>
      <c r="J370" s="2">
        <v>3</v>
      </c>
      <c r="K370" s="2" t="s">
        <v>84</v>
      </c>
      <c r="L370" s="2">
        <v>2</v>
      </c>
      <c r="M370" s="2" t="str">
        <f>VLOOKUP(Orders[[#This Row],[ItemID]],Menu[#All],2,FALSE)</f>
        <v>Chocolate Shake</v>
      </c>
      <c r="N370" s="2" t="str">
        <f>VLOOKUP(Orders[[#This Row],[ItemID]],Menu[#All],3,FALSE)</f>
        <v>Shakes</v>
      </c>
      <c r="O370" s="2">
        <f>VLOOKUP(Orders[[#This Row],[ItemID]],Menu[#All],4,FALSE)</f>
        <v>6</v>
      </c>
      <c r="P370" s="2">
        <f>MATCH(M370,Orders[[#All],[ItemName]],0)</f>
        <v>12</v>
      </c>
    </row>
    <row r="371" spans="1:16" x14ac:dyDescent="0.25">
      <c r="A371" s="2">
        <v>2370</v>
      </c>
      <c r="B371" s="3">
        <v>45675</v>
      </c>
      <c r="C371" s="2">
        <v>12</v>
      </c>
      <c r="D371" s="2" t="s">
        <v>14</v>
      </c>
      <c r="E371" s="2">
        <v>4</v>
      </c>
      <c r="F371" s="2">
        <v>36</v>
      </c>
      <c r="G371" s="2" t="s">
        <v>79</v>
      </c>
      <c r="H371" s="2">
        <v>92</v>
      </c>
      <c r="I371" s="2" t="s">
        <v>80</v>
      </c>
      <c r="J371" s="2">
        <v>1</v>
      </c>
      <c r="K371" s="2" t="s">
        <v>85</v>
      </c>
      <c r="L371" s="2">
        <v>5</v>
      </c>
      <c r="M371" s="2" t="str">
        <f>VLOOKUP(Orders[[#This Row],[ItemID]],Menu[#All],2,FALSE)</f>
        <v>Quarter Pounder with Cheese</v>
      </c>
      <c r="N371" s="2" t="str">
        <f>VLOOKUP(Orders[[#This Row],[ItemID]],Menu[#All],3,FALSE)</f>
        <v>Burger</v>
      </c>
      <c r="O371" s="2">
        <f>VLOOKUP(Orders[[#This Row],[ItemID]],Menu[#All],4,FALSE)</f>
        <v>9</v>
      </c>
      <c r="P371" s="2">
        <f>MATCH(M371,Orders[[#All],[ItemName]],0)</f>
        <v>26</v>
      </c>
    </row>
    <row r="372" spans="1:16" x14ac:dyDescent="0.25">
      <c r="A372" s="2">
        <v>2371</v>
      </c>
      <c r="B372" s="3">
        <v>45703</v>
      </c>
      <c r="C372" s="2">
        <v>17</v>
      </c>
      <c r="D372" s="2" t="s">
        <v>35</v>
      </c>
      <c r="E372" s="2">
        <v>5</v>
      </c>
      <c r="F372" s="2">
        <v>50</v>
      </c>
      <c r="G372" s="2" t="s">
        <v>75</v>
      </c>
      <c r="H372" s="2">
        <v>1</v>
      </c>
      <c r="I372" s="2" t="s">
        <v>83</v>
      </c>
      <c r="J372" s="2">
        <v>2</v>
      </c>
      <c r="K372" s="2" t="s">
        <v>85</v>
      </c>
      <c r="L372" s="2">
        <v>5</v>
      </c>
      <c r="M372" s="2" t="str">
        <f>VLOOKUP(Orders[[#This Row],[ItemID]],Menu[#All],2,FALSE)</f>
        <v>Alfredo Pasta</v>
      </c>
      <c r="N372" s="2" t="str">
        <f>VLOOKUP(Orders[[#This Row],[ItemID]],Menu[#All],3,FALSE)</f>
        <v>Pasta</v>
      </c>
      <c r="O372" s="2">
        <f>VLOOKUP(Orders[[#This Row],[ItemID]],Menu[#All],4,FALSE)</f>
        <v>10</v>
      </c>
      <c r="P372" s="2">
        <f>MATCH(M372,Orders[[#All],[ItemName]],0)</f>
        <v>27</v>
      </c>
    </row>
    <row r="373" spans="1:16" x14ac:dyDescent="0.25">
      <c r="A373" s="2">
        <v>2372</v>
      </c>
      <c r="B373" s="3">
        <v>45706</v>
      </c>
      <c r="C373" s="2">
        <v>23</v>
      </c>
      <c r="D373" s="2" t="s">
        <v>28</v>
      </c>
      <c r="E373" s="2">
        <v>3</v>
      </c>
      <c r="F373" s="2">
        <v>16.5</v>
      </c>
      <c r="G373" s="2" t="s">
        <v>82</v>
      </c>
      <c r="H373" s="2">
        <v>58</v>
      </c>
      <c r="I373" s="2" t="s">
        <v>83</v>
      </c>
      <c r="J373" s="2">
        <v>2</v>
      </c>
      <c r="K373" s="2" t="s">
        <v>87</v>
      </c>
      <c r="L373" s="2">
        <v>1</v>
      </c>
      <c r="M373" s="2" t="str">
        <f>VLOOKUP(Orders[[#This Row],[ItemID]],Menu[#All],2,FALSE)</f>
        <v>Large Fries</v>
      </c>
      <c r="N373" s="2" t="str">
        <f>VLOOKUP(Orders[[#This Row],[ItemID]],Menu[#All],3,FALSE)</f>
        <v>Fries</v>
      </c>
      <c r="O373" s="2">
        <f>VLOOKUP(Orders[[#This Row],[ItemID]],Menu[#All],4,FALSE)</f>
        <v>5.5</v>
      </c>
      <c r="P373" s="2">
        <f>MATCH(M373,Orders[[#All],[ItemName]],0)</f>
        <v>7</v>
      </c>
    </row>
    <row r="374" spans="1:16" x14ac:dyDescent="0.25">
      <c r="A374" s="2">
        <v>2373</v>
      </c>
      <c r="B374" s="3">
        <v>45741</v>
      </c>
      <c r="C374" s="2">
        <v>14</v>
      </c>
      <c r="D374" s="2" t="s">
        <v>35</v>
      </c>
      <c r="E374" s="2">
        <v>5</v>
      </c>
      <c r="F374" s="2">
        <v>50</v>
      </c>
      <c r="G374" s="2" t="s">
        <v>79</v>
      </c>
      <c r="H374" s="2">
        <v>58</v>
      </c>
      <c r="I374" s="2" t="s">
        <v>76</v>
      </c>
      <c r="J374" s="2">
        <v>3</v>
      </c>
      <c r="K374" s="2" t="s">
        <v>87</v>
      </c>
      <c r="L374" s="2">
        <v>1</v>
      </c>
      <c r="M374" s="2" t="str">
        <f>VLOOKUP(Orders[[#This Row],[ItemID]],Menu[#All],2,FALSE)</f>
        <v>Alfredo Pasta</v>
      </c>
      <c r="N374" s="2" t="str">
        <f>VLOOKUP(Orders[[#This Row],[ItemID]],Menu[#All],3,FALSE)</f>
        <v>Pasta</v>
      </c>
      <c r="O374" s="2">
        <f>VLOOKUP(Orders[[#This Row],[ItemID]],Menu[#All],4,FALSE)</f>
        <v>10</v>
      </c>
      <c r="P374" s="2">
        <f>MATCH(M374,Orders[[#All],[ItemName]],0)</f>
        <v>27</v>
      </c>
    </row>
    <row r="375" spans="1:16" x14ac:dyDescent="0.25">
      <c r="A375" s="2">
        <v>2374</v>
      </c>
      <c r="B375" s="3">
        <v>45735</v>
      </c>
      <c r="C375" s="2">
        <v>16</v>
      </c>
      <c r="D375" s="2" t="s">
        <v>54</v>
      </c>
      <c r="E375" s="2">
        <v>2</v>
      </c>
      <c r="F375" s="2">
        <v>9</v>
      </c>
      <c r="G375" s="2" t="s">
        <v>79</v>
      </c>
      <c r="H375" s="2">
        <v>64</v>
      </c>
      <c r="I375" s="2" t="s">
        <v>76</v>
      </c>
      <c r="J375" s="2">
        <v>3</v>
      </c>
      <c r="K375" s="2" t="s">
        <v>84</v>
      </c>
      <c r="L375" s="2">
        <v>2</v>
      </c>
      <c r="M375" s="2" t="str">
        <f>VLOOKUP(Orders[[#This Row],[ItemID]],Menu[#All],2,FALSE)</f>
        <v>Apple Pie</v>
      </c>
      <c r="N375" s="2" t="str">
        <f>VLOOKUP(Orders[[#This Row],[ItemID]],Menu[#All],3,FALSE)</f>
        <v>Sides</v>
      </c>
      <c r="O375" s="2">
        <f>VLOOKUP(Orders[[#This Row],[ItemID]],Menu[#All],4,FALSE)</f>
        <v>4.5</v>
      </c>
      <c r="P375" s="2">
        <f>MATCH(M375,Orders[[#All],[ItemName]],0)</f>
        <v>17</v>
      </c>
    </row>
    <row r="376" spans="1:16" x14ac:dyDescent="0.25">
      <c r="A376" s="2">
        <v>2375</v>
      </c>
      <c r="B376" s="3">
        <v>45659</v>
      </c>
      <c r="C376" s="2">
        <v>10</v>
      </c>
      <c r="D376" s="2" t="s">
        <v>45</v>
      </c>
      <c r="E376" s="2">
        <v>4</v>
      </c>
      <c r="F376" s="2">
        <v>30</v>
      </c>
      <c r="G376" s="2" t="s">
        <v>88</v>
      </c>
      <c r="H376" s="2">
        <v>69</v>
      </c>
      <c r="I376" s="2" t="s">
        <v>80</v>
      </c>
      <c r="J376" s="2">
        <v>1</v>
      </c>
      <c r="K376" s="2" t="s">
        <v>81</v>
      </c>
      <c r="L376" s="2">
        <v>3</v>
      </c>
      <c r="M376" s="2" t="str">
        <f>VLOOKUP(Orders[[#This Row],[ItemID]],Menu[#All],2,FALSE)</f>
        <v>Fish Sandwich</v>
      </c>
      <c r="N376" s="2" t="str">
        <f>VLOOKUP(Orders[[#This Row],[ItemID]],Menu[#All],3,FALSE)</f>
        <v>Sandwich</v>
      </c>
      <c r="O376" s="2">
        <f>VLOOKUP(Orders[[#This Row],[ItemID]],Menu[#All],4,FALSE)</f>
        <v>7.5</v>
      </c>
      <c r="P376" s="2">
        <f>MATCH(M376,Orders[[#All],[ItemName]],0)</f>
        <v>20</v>
      </c>
    </row>
    <row r="377" spans="1:16" x14ac:dyDescent="0.25">
      <c r="A377" s="2">
        <v>2376</v>
      </c>
      <c r="B377" s="3">
        <v>45672</v>
      </c>
      <c r="C377" s="2">
        <v>21</v>
      </c>
      <c r="D377" s="2" t="s">
        <v>37</v>
      </c>
      <c r="E377" s="2">
        <v>3</v>
      </c>
      <c r="F377" s="2">
        <v>12</v>
      </c>
      <c r="G377" s="2" t="s">
        <v>82</v>
      </c>
      <c r="H377" s="2">
        <v>74</v>
      </c>
      <c r="I377" s="2" t="s">
        <v>80</v>
      </c>
      <c r="J377" s="2">
        <v>1</v>
      </c>
      <c r="K377" s="2" t="s">
        <v>84</v>
      </c>
      <c r="L377" s="2">
        <v>2</v>
      </c>
      <c r="M377" s="2" t="str">
        <f>VLOOKUP(Orders[[#This Row],[ItemID]],Menu[#All],2,FALSE)</f>
        <v>Side Salad</v>
      </c>
      <c r="N377" s="2" t="str">
        <f>VLOOKUP(Orders[[#This Row],[ItemID]],Menu[#All],3,FALSE)</f>
        <v>Salad</v>
      </c>
      <c r="O377" s="2">
        <f>VLOOKUP(Orders[[#This Row],[ItemID]],Menu[#All],4,FALSE)</f>
        <v>4</v>
      </c>
      <c r="P377" s="2">
        <f>MATCH(M377,Orders[[#All],[ItemName]],0)</f>
        <v>124</v>
      </c>
    </row>
    <row r="378" spans="1:16" x14ac:dyDescent="0.25">
      <c r="A378" s="2">
        <v>2377</v>
      </c>
      <c r="B378" s="3">
        <v>45694</v>
      </c>
      <c r="C378" s="2">
        <v>11</v>
      </c>
      <c r="D378" s="2" t="s">
        <v>54</v>
      </c>
      <c r="E378" s="2">
        <v>2</v>
      </c>
      <c r="F378" s="2">
        <v>9</v>
      </c>
      <c r="G378" s="2" t="s">
        <v>88</v>
      </c>
      <c r="H378" s="2">
        <v>71</v>
      </c>
      <c r="I378" s="2" t="s">
        <v>83</v>
      </c>
      <c r="J378" s="2">
        <v>2</v>
      </c>
      <c r="K378" s="2" t="s">
        <v>81</v>
      </c>
      <c r="L378" s="2">
        <v>3</v>
      </c>
      <c r="M378" s="2" t="str">
        <f>VLOOKUP(Orders[[#This Row],[ItemID]],Menu[#All],2,FALSE)</f>
        <v>Apple Pie</v>
      </c>
      <c r="N378" s="2" t="str">
        <f>VLOOKUP(Orders[[#This Row],[ItemID]],Menu[#All],3,FALSE)</f>
        <v>Sides</v>
      </c>
      <c r="O378" s="2">
        <f>VLOOKUP(Orders[[#This Row],[ItemID]],Menu[#All],4,FALSE)</f>
        <v>4.5</v>
      </c>
      <c r="P378" s="2">
        <f>MATCH(M378,Orders[[#All],[ItemName]],0)</f>
        <v>17</v>
      </c>
    </row>
    <row r="379" spans="1:16" x14ac:dyDescent="0.25">
      <c r="A379" s="2">
        <v>2378</v>
      </c>
      <c r="B379" s="3">
        <v>45720</v>
      </c>
      <c r="C379" s="2">
        <v>14</v>
      </c>
      <c r="D379" s="2" t="s">
        <v>32</v>
      </c>
      <c r="E379" s="2">
        <v>4</v>
      </c>
      <c r="F379" s="2">
        <v>38</v>
      </c>
      <c r="G379" s="2" t="s">
        <v>79</v>
      </c>
      <c r="H379" s="2">
        <v>2</v>
      </c>
      <c r="I379" s="2" t="s">
        <v>76</v>
      </c>
      <c r="J379" s="2">
        <v>3</v>
      </c>
      <c r="K379" s="2" t="s">
        <v>87</v>
      </c>
      <c r="L379" s="2">
        <v>1</v>
      </c>
      <c r="M379" s="2" t="str">
        <f>VLOOKUP(Orders[[#This Row],[ItemID]],Menu[#All],2,FALSE)</f>
        <v>Spaghetti Bolognese</v>
      </c>
      <c r="N379" s="2" t="str">
        <f>VLOOKUP(Orders[[#This Row],[ItemID]],Menu[#All],3,FALSE)</f>
        <v>Pasta</v>
      </c>
      <c r="O379" s="2">
        <f>VLOOKUP(Orders[[#This Row],[ItemID]],Menu[#All],4,FALSE)</f>
        <v>9.5</v>
      </c>
      <c r="P379" s="2">
        <f>MATCH(M379,Orders[[#All],[ItemName]],0)</f>
        <v>14</v>
      </c>
    </row>
    <row r="380" spans="1:16" x14ac:dyDescent="0.25">
      <c r="A380" s="2">
        <v>2379</v>
      </c>
      <c r="B380" s="3">
        <v>45739</v>
      </c>
      <c r="C380" s="2">
        <v>11</v>
      </c>
      <c r="D380" s="2" t="s">
        <v>62</v>
      </c>
      <c r="E380" s="2">
        <v>4</v>
      </c>
      <c r="F380" s="2">
        <v>28</v>
      </c>
      <c r="G380" s="2" t="s">
        <v>88</v>
      </c>
      <c r="H380" s="2">
        <v>76</v>
      </c>
      <c r="I380" s="2" t="s">
        <v>76</v>
      </c>
      <c r="J380" s="2">
        <v>3</v>
      </c>
      <c r="K380" s="2" t="s">
        <v>77</v>
      </c>
      <c r="L380" s="2">
        <v>6</v>
      </c>
      <c r="M380" s="2" t="str">
        <f>VLOOKUP(Orders[[#This Row],[ItemID]],Menu[#All],2,FALSE)</f>
        <v>Veggie Wrap</v>
      </c>
      <c r="N380" s="2" t="str">
        <f>VLOOKUP(Orders[[#This Row],[ItemID]],Menu[#All],3,FALSE)</f>
        <v>Wraps</v>
      </c>
      <c r="O380" s="2">
        <f>VLOOKUP(Orders[[#This Row],[ItemID]],Menu[#All],4,FALSE)</f>
        <v>7</v>
      </c>
      <c r="P380" s="2">
        <f>MATCH(M380,Orders[[#All],[ItemName]],0)</f>
        <v>39</v>
      </c>
    </row>
    <row r="381" spans="1:16" x14ac:dyDescent="0.25">
      <c r="A381" s="2">
        <v>2380</v>
      </c>
      <c r="B381" s="3">
        <v>45744</v>
      </c>
      <c r="C381" s="2">
        <v>18</v>
      </c>
      <c r="D381" s="2" t="s">
        <v>40</v>
      </c>
      <c r="E381" s="2">
        <v>5</v>
      </c>
      <c r="F381" s="2">
        <v>25</v>
      </c>
      <c r="G381" s="2" t="s">
        <v>75</v>
      </c>
      <c r="H381" s="2">
        <v>80</v>
      </c>
      <c r="I381" s="2" t="s">
        <v>76</v>
      </c>
      <c r="J381" s="2">
        <v>3</v>
      </c>
      <c r="K381" s="2" t="s">
        <v>86</v>
      </c>
      <c r="L381" s="2">
        <v>4</v>
      </c>
      <c r="M381" s="2" t="str">
        <f>VLOOKUP(Orders[[#This Row],[ItemID]],Menu[#All],2,FALSE)</f>
        <v>Caesar Salad</v>
      </c>
      <c r="N381" s="2" t="str">
        <f>VLOOKUP(Orders[[#This Row],[ItemID]],Menu[#All],3,FALSE)</f>
        <v>Salad</v>
      </c>
      <c r="O381" s="2">
        <f>VLOOKUP(Orders[[#This Row],[ItemID]],Menu[#All],4,FALSE)</f>
        <v>5</v>
      </c>
      <c r="P381" s="2">
        <f>MATCH(M381,Orders[[#All],[ItemName]],0)</f>
        <v>23</v>
      </c>
    </row>
    <row r="382" spans="1:16" x14ac:dyDescent="0.25">
      <c r="A382" s="2">
        <v>2381</v>
      </c>
      <c r="B382" s="3">
        <v>45726</v>
      </c>
      <c r="C382" s="2">
        <v>23</v>
      </c>
      <c r="D382" s="2" t="s">
        <v>18</v>
      </c>
      <c r="E382" s="2">
        <v>2</v>
      </c>
      <c r="F382" s="2">
        <v>14</v>
      </c>
      <c r="G382" s="2" t="s">
        <v>82</v>
      </c>
      <c r="H382" s="2">
        <v>22</v>
      </c>
      <c r="I382" s="2" t="s">
        <v>76</v>
      </c>
      <c r="J382" s="2">
        <v>3</v>
      </c>
      <c r="K382" s="2" t="s">
        <v>78</v>
      </c>
      <c r="L382" s="2">
        <v>0</v>
      </c>
      <c r="M382" s="2" t="str">
        <f>VLOOKUP(Orders[[#This Row],[ItemID]],Menu[#All],2,FALSE)</f>
        <v>McChicken</v>
      </c>
      <c r="N382" s="2" t="str">
        <f>VLOOKUP(Orders[[#This Row],[ItemID]],Menu[#All],3,FALSE)</f>
        <v>Chicken</v>
      </c>
      <c r="O382" s="2">
        <f>VLOOKUP(Orders[[#This Row],[ItemID]],Menu[#All],4,FALSE)</f>
        <v>7</v>
      </c>
      <c r="P382" s="2">
        <f>MATCH(M382,Orders[[#All],[ItemName]],0)</f>
        <v>79</v>
      </c>
    </row>
    <row r="383" spans="1:16" x14ac:dyDescent="0.25">
      <c r="A383" s="2">
        <v>2382</v>
      </c>
      <c r="B383" s="3">
        <v>45743</v>
      </c>
      <c r="C383" s="2">
        <v>11</v>
      </c>
      <c r="D383" s="2" t="s">
        <v>9</v>
      </c>
      <c r="E383" s="2">
        <v>4</v>
      </c>
      <c r="F383" s="2">
        <v>16</v>
      </c>
      <c r="G383" s="2" t="s">
        <v>88</v>
      </c>
      <c r="H383" s="2">
        <v>24</v>
      </c>
      <c r="I383" s="2" t="s">
        <v>76</v>
      </c>
      <c r="J383" s="2">
        <v>3</v>
      </c>
      <c r="K383" s="2" t="s">
        <v>81</v>
      </c>
      <c r="L383" s="2">
        <v>3</v>
      </c>
      <c r="M383" s="2" t="str">
        <f>VLOOKUP(Orders[[#This Row],[ItemID]],Menu[#All],2,FALSE)</f>
        <v>Hash Browns</v>
      </c>
      <c r="N383" s="2" t="str">
        <f>VLOOKUP(Orders[[#This Row],[ItemID]],Menu[#All],3,FALSE)</f>
        <v>Breakfast</v>
      </c>
      <c r="O383" s="2">
        <f>VLOOKUP(Orders[[#This Row],[ItemID]],Menu[#All],4,FALSE)</f>
        <v>4</v>
      </c>
      <c r="P383" s="2">
        <f>MATCH(M383,Orders[[#All],[ItemName]],0)</f>
        <v>77</v>
      </c>
    </row>
    <row r="384" spans="1:16" x14ac:dyDescent="0.25">
      <c r="A384" s="2">
        <v>2383</v>
      </c>
      <c r="B384" s="3">
        <v>45702</v>
      </c>
      <c r="C384" s="2">
        <v>13</v>
      </c>
      <c r="D384" s="2" t="s">
        <v>25</v>
      </c>
      <c r="E384" s="2">
        <v>3</v>
      </c>
      <c r="F384" s="2">
        <v>13.5</v>
      </c>
      <c r="G384" s="2" t="s">
        <v>79</v>
      </c>
      <c r="H384" s="2">
        <v>26</v>
      </c>
      <c r="I384" s="2" t="s">
        <v>83</v>
      </c>
      <c r="J384" s="2">
        <v>2</v>
      </c>
      <c r="K384" s="2" t="s">
        <v>86</v>
      </c>
      <c r="L384" s="2">
        <v>4</v>
      </c>
      <c r="M384" s="2" t="str">
        <f>VLOOKUP(Orders[[#This Row],[ItemID]],Menu[#All],2,FALSE)</f>
        <v>Medium Fries</v>
      </c>
      <c r="N384" s="2" t="str">
        <f>VLOOKUP(Orders[[#This Row],[ItemID]],Menu[#All],3,FALSE)</f>
        <v>Fries</v>
      </c>
      <c r="O384" s="2">
        <f>VLOOKUP(Orders[[#This Row],[ItemID]],Menu[#All],4,FALSE)</f>
        <v>4.5</v>
      </c>
      <c r="P384" s="2">
        <f>MATCH(M384,Orders[[#All],[ItemName]],0)</f>
        <v>4</v>
      </c>
    </row>
    <row r="385" spans="1:16" x14ac:dyDescent="0.25">
      <c r="A385" s="2">
        <v>2384</v>
      </c>
      <c r="B385" s="3">
        <v>45671</v>
      </c>
      <c r="C385" s="2">
        <v>11</v>
      </c>
      <c r="D385" s="2" t="s">
        <v>62</v>
      </c>
      <c r="E385" s="2">
        <v>4</v>
      </c>
      <c r="F385" s="2">
        <v>28</v>
      </c>
      <c r="G385" s="2" t="s">
        <v>88</v>
      </c>
      <c r="H385" s="2">
        <v>24</v>
      </c>
      <c r="I385" s="2" t="s">
        <v>80</v>
      </c>
      <c r="J385" s="2">
        <v>1</v>
      </c>
      <c r="K385" s="2" t="s">
        <v>87</v>
      </c>
      <c r="L385" s="2">
        <v>1</v>
      </c>
      <c r="M385" s="2" t="str">
        <f>VLOOKUP(Orders[[#This Row],[ItemID]],Menu[#All],2,FALSE)</f>
        <v>Veggie Wrap</v>
      </c>
      <c r="N385" s="2" t="str">
        <f>VLOOKUP(Orders[[#This Row],[ItemID]],Menu[#All],3,FALSE)</f>
        <v>Wraps</v>
      </c>
      <c r="O385" s="2">
        <f>VLOOKUP(Orders[[#This Row],[ItemID]],Menu[#All],4,FALSE)</f>
        <v>7</v>
      </c>
      <c r="P385" s="2">
        <f>MATCH(M385,Orders[[#All],[ItemName]],0)</f>
        <v>39</v>
      </c>
    </row>
    <row r="386" spans="1:16" x14ac:dyDescent="0.25">
      <c r="A386" s="2">
        <v>2385</v>
      </c>
      <c r="B386" s="3">
        <v>45703</v>
      </c>
      <c r="C386" s="2">
        <v>13</v>
      </c>
      <c r="D386" s="2" t="s">
        <v>35</v>
      </c>
      <c r="E386" s="2">
        <v>1</v>
      </c>
      <c r="F386" s="2">
        <v>10</v>
      </c>
      <c r="G386" s="2" t="s">
        <v>79</v>
      </c>
      <c r="H386" s="2">
        <v>42</v>
      </c>
      <c r="I386" s="2" t="s">
        <v>83</v>
      </c>
      <c r="J386" s="2">
        <v>2</v>
      </c>
      <c r="K386" s="2" t="s">
        <v>85</v>
      </c>
      <c r="L386" s="2">
        <v>5</v>
      </c>
      <c r="M386" s="2" t="str">
        <f>VLOOKUP(Orders[[#This Row],[ItemID]],Menu[#All],2,FALSE)</f>
        <v>Alfredo Pasta</v>
      </c>
      <c r="N386" s="2" t="str">
        <f>VLOOKUP(Orders[[#This Row],[ItemID]],Menu[#All],3,FALSE)</f>
        <v>Pasta</v>
      </c>
      <c r="O386" s="2">
        <f>VLOOKUP(Orders[[#This Row],[ItemID]],Menu[#All],4,FALSE)</f>
        <v>10</v>
      </c>
      <c r="P386" s="2">
        <f>MATCH(M386,Orders[[#All],[ItemName]],0)</f>
        <v>27</v>
      </c>
    </row>
    <row r="387" spans="1:16" x14ac:dyDescent="0.25">
      <c r="A387" s="2">
        <v>2386</v>
      </c>
      <c r="B387" s="3">
        <v>45694</v>
      </c>
      <c r="C387" s="2">
        <v>20</v>
      </c>
      <c r="D387" s="2" t="s">
        <v>23</v>
      </c>
      <c r="E387" s="2">
        <v>4</v>
      </c>
      <c r="F387" s="2">
        <v>30</v>
      </c>
      <c r="G387" s="2" t="s">
        <v>75</v>
      </c>
      <c r="H387" s="2">
        <v>31</v>
      </c>
      <c r="I387" s="2" t="s">
        <v>83</v>
      </c>
      <c r="J387" s="2">
        <v>2</v>
      </c>
      <c r="K387" s="2" t="s">
        <v>81</v>
      </c>
      <c r="L387" s="2">
        <v>3</v>
      </c>
      <c r="M387" s="2" t="str">
        <f>VLOOKUP(Orders[[#This Row],[ItemID]],Menu[#All],2,FALSE)</f>
        <v>Spicy McChicken</v>
      </c>
      <c r="N387" s="2" t="str">
        <f>VLOOKUP(Orders[[#This Row],[ItemID]],Menu[#All],3,FALSE)</f>
        <v>Chicken</v>
      </c>
      <c r="O387" s="2">
        <f>VLOOKUP(Orders[[#This Row],[ItemID]],Menu[#All],4,FALSE)</f>
        <v>7.5</v>
      </c>
      <c r="P387" s="2">
        <f>MATCH(M387,Orders[[#All],[ItemName]],0)</f>
        <v>16</v>
      </c>
    </row>
    <row r="388" spans="1:16" x14ac:dyDescent="0.25">
      <c r="A388" s="2">
        <v>2387</v>
      </c>
      <c r="B388" s="3">
        <v>45658</v>
      </c>
      <c r="C388" s="2">
        <v>22</v>
      </c>
      <c r="D388" s="2" t="s">
        <v>52</v>
      </c>
      <c r="E388" s="2">
        <v>5</v>
      </c>
      <c r="F388" s="2">
        <v>30</v>
      </c>
      <c r="G388" s="2" t="s">
        <v>82</v>
      </c>
      <c r="H388" s="2">
        <v>13</v>
      </c>
      <c r="I388" s="2" t="s">
        <v>80</v>
      </c>
      <c r="J388" s="2">
        <v>1</v>
      </c>
      <c r="K388" s="2" t="s">
        <v>84</v>
      </c>
      <c r="L388" s="2">
        <v>2</v>
      </c>
      <c r="M388" s="2" t="str">
        <f>VLOOKUP(Orders[[#This Row],[ItemID]],Menu[#All],2,FALSE)</f>
        <v>Strawberry Shake</v>
      </c>
      <c r="N388" s="2" t="str">
        <f>VLOOKUP(Orders[[#This Row],[ItemID]],Menu[#All],3,FALSE)</f>
        <v>Shakes</v>
      </c>
      <c r="O388" s="2">
        <f>VLOOKUP(Orders[[#This Row],[ItemID]],Menu[#All],4,FALSE)</f>
        <v>6</v>
      </c>
      <c r="P388" s="2">
        <f>MATCH(M388,Orders[[#All],[ItemName]],0)</f>
        <v>2</v>
      </c>
    </row>
    <row r="389" spans="1:16" x14ac:dyDescent="0.25">
      <c r="A389" s="2">
        <v>2388</v>
      </c>
      <c r="B389" s="3">
        <v>45733</v>
      </c>
      <c r="C389" s="2">
        <v>10</v>
      </c>
      <c r="D389" s="2" t="s">
        <v>18</v>
      </c>
      <c r="E389" s="2">
        <v>2</v>
      </c>
      <c r="F389" s="2">
        <v>14</v>
      </c>
      <c r="G389" s="2" t="s">
        <v>88</v>
      </c>
      <c r="H389" s="2">
        <v>22</v>
      </c>
      <c r="I389" s="2" t="s">
        <v>76</v>
      </c>
      <c r="J389" s="2">
        <v>3</v>
      </c>
      <c r="K389" s="2" t="s">
        <v>78</v>
      </c>
      <c r="L389" s="2">
        <v>0</v>
      </c>
      <c r="M389" s="2" t="str">
        <f>VLOOKUP(Orders[[#This Row],[ItemID]],Menu[#All],2,FALSE)</f>
        <v>McChicken</v>
      </c>
      <c r="N389" s="2" t="str">
        <f>VLOOKUP(Orders[[#This Row],[ItemID]],Menu[#All],3,FALSE)</f>
        <v>Chicken</v>
      </c>
      <c r="O389" s="2">
        <f>VLOOKUP(Orders[[#This Row],[ItemID]],Menu[#All],4,FALSE)</f>
        <v>7</v>
      </c>
      <c r="P389" s="2">
        <f>MATCH(M389,Orders[[#All],[ItemName]],0)</f>
        <v>79</v>
      </c>
    </row>
    <row r="390" spans="1:16" x14ac:dyDescent="0.25">
      <c r="A390" s="2">
        <v>2389</v>
      </c>
      <c r="B390" s="3">
        <v>45719</v>
      </c>
      <c r="C390" s="2">
        <v>23</v>
      </c>
      <c r="D390" s="2" t="s">
        <v>14</v>
      </c>
      <c r="E390" s="2">
        <v>5</v>
      </c>
      <c r="F390" s="2">
        <v>45</v>
      </c>
      <c r="G390" s="2" t="s">
        <v>82</v>
      </c>
      <c r="H390" s="2">
        <v>15</v>
      </c>
      <c r="I390" s="2" t="s">
        <v>76</v>
      </c>
      <c r="J390" s="2">
        <v>3</v>
      </c>
      <c r="K390" s="2" t="s">
        <v>78</v>
      </c>
      <c r="L390" s="2">
        <v>0</v>
      </c>
      <c r="M390" s="2" t="str">
        <f>VLOOKUP(Orders[[#This Row],[ItemID]],Menu[#All],2,FALSE)</f>
        <v>Quarter Pounder with Cheese</v>
      </c>
      <c r="N390" s="2" t="str">
        <f>VLOOKUP(Orders[[#This Row],[ItemID]],Menu[#All],3,FALSE)</f>
        <v>Burger</v>
      </c>
      <c r="O390" s="2">
        <f>VLOOKUP(Orders[[#This Row],[ItemID]],Menu[#All],4,FALSE)</f>
        <v>9</v>
      </c>
      <c r="P390" s="2">
        <f>MATCH(M390,Orders[[#All],[ItemName]],0)</f>
        <v>26</v>
      </c>
    </row>
    <row r="391" spans="1:16" x14ac:dyDescent="0.25">
      <c r="A391" s="2">
        <v>2390</v>
      </c>
      <c r="B391" s="3">
        <v>45689</v>
      </c>
      <c r="C391" s="2">
        <v>19</v>
      </c>
      <c r="D391" s="2" t="s">
        <v>23</v>
      </c>
      <c r="E391" s="2">
        <v>5</v>
      </c>
      <c r="F391" s="2">
        <v>37.5</v>
      </c>
      <c r="G391" s="2" t="s">
        <v>75</v>
      </c>
      <c r="H391" s="2">
        <v>23</v>
      </c>
      <c r="I391" s="2" t="s">
        <v>83</v>
      </c>
      <c r="J391" s="2">
        <v>2</v>
      </c>
      <c r="K391" s="2" t="s">
        <v>85</v>
      </c>
      <c r="L391" s="2">
        <v>5</v>
      </c>
      <c r="M391" s="2" t="str">
        <f>VLOOKUP(Orders[[#This Row],[ItemID]],Menu[#All],2,FALSE)</f>
        <v>Spicy McChicken</v>
      </c>
      <c r="N391" s="2" t="str">
        <f>VLOOKUP(Orders[[#This Row],[ItemID]],Menu[#All],3,FALSE)</f>
        <v>Chicken</v>
      </c>
      <c r="O391" s="2">
        <f>VLOOKUP(Orders[[#This Row],[ItemID]],Menu[#All],4,FALSE)</f>
        <v>7.5</v>
      </c>
      <c r="P391" s="2">
        <f>MATCH(M391,Orders[[#All],[ItemName]],0)</f>
        <v>16</v>
      </c>
    </row>
    <row r="392" spans="1:16" x14ac:dyDescent="0.25">
      <c r="A392" s="2">
        <v>2391</v>
      </c>
      <c r="B392" s="3">
        <v>45721</v>
      </c>
      <c r="C392" s="2">
        <v>19</v>
      </c>
      <c r="D392" s="2" t="s">
        <v>42</v>
      </c>
      <c r="E392" s="2">
        <v>3</v>
      </c>
      <c r="F392" s="2">
        <v>25.5</v>
      </c>
      <c r="G392" s="2" t="s">
        <v>75</v>
      </c>
      <c r="H392" s="2">
        <v>89</v>
      </c>
      <c r="I392" s="2" t="s">
        <v>76</v>
      </c>
      <c r="J392" s="2">
        <v>3</v>
      </c>
      <c r="K392" s="2" t="s">
        <v>84</v>
      </c>
      <c r="L392" s="2">
        <v>2</v>
      </c>
      <c r="M392" s="2" t="str">
        <f>VLOOKUP(Orders[[#This Row],[ItemID]],Menu[#All],2,FALSE)</f>
        <v>McRib Sandwich</v>
      </c>
      <c r="N392" s="2" t="str">
        <f>VLOOKUP(Orders[[#This Row],[ItemID]],Menu[#All],3,FALSE)</f>
        <v>Sandwich</v>
      </c>
      <c r="O392" s="2">
        <f>VLOOKUP(Orders[[#This Row],[ItemID]],Menu[#All],4,FALSE)</f>
        <v>8.5</v>
      </c>
      <c r="P392" s="2">
        <f>MATCH(M392,Orders[[#All],[ItemName]],0)</f>
        <v>112</v>
      </c>
    </row>
    <row r="393" spans="1:16" x14ac:dyDescent="0.25">
      <c r="A393" s="2">
        <v>2392</v>
      </c>
      <c r="B393" s="3">
        <v>45746</v>
      </c>
      <c r="C393" s="2">
        <v>13</v>
      </c>
      <c r="D393" s="2" t="s">
        <v>16</v>
      </c>
      <c r="E393" s="2">
        <v>5</v>
      </c>
      <c r="F393" s="2">
        <v>37.5</v>
      </c>
      <c r="G393" s="2" t="s">
        <v>79</v>
      </c>
      <c r="H393" s="2">
        <v>19</v>
      </c>
      <c r="I393" s="2" t="s">
        <v>76</v>
      </c>
      <c r="J393" s="2">
        <v>3</v>
      </c>
      <c r="K393" s="2" t="s">
        <v>77</v>
      </c>
      <c r="L393" s="2">
        <v>6</v>
      </c>
      <c r="M393" s="2" t="str">
        <f>VLOOKUP(Orders[[#This Row],[ItemID]],Menu[#All],2,FALSE)</f>
        <v>McDouble</v>
      </c>
      <c r="N393" s="2" t="str">
        <f>VLOOKUP(Orders[[#This Row],[ItemID]],Menu[#All],3,FALSE)</f>
        <v>Burger</v>
      </c>
      <c r="O393" s="2">
        <f>VLOOKUP(Orders[[#This Row],[ItemID]],Menu[#All],4,FALSE)</f>
        <v>7.5</v>
      </c>
      <c r="P393" s="2">
        <f>MATCH(M393,Orders[[#All],[ItemName]],0)</f>
        <v>25</v>
      </c>
    </row>
    <row r="394" spans="1:16" x14ac:dyDescent="0.25">
      <c r="A394" s="2">
        <v>2393</v>
      </c>
      <c r="B394" s="3">
        <v>45659</v>
      </c>
      <c r="C394" s="2">
        <v>21</v>
      </c>
      <c r="D394" s="2" t="s">
        <v>47</v>
      </c>
      <c r="E394" s="2">
        <v>1</v>
      </c>
      <c r="F394" s="2">
        <v>6</v>
      </c>
      <c r="G394" s="2" t="s">
        <v>82</v>
      </c>
      <c r="H394" s="2">
        <v>80</v>
      </c>
      <c r="I394" s="2" t="s">
        <v>80</v>
      </c>
      <c r="J394" s="2">
        <v>1</v>
      </c>
      <c r="K394" s="2" t="s">
        <v>81</v>
      </c>
      <c r="L394" s="2">
        <v>3</v>
      </c>
      <c r="M394" s="2" t="str">
        <f>VLOOKUP(Orders[[#This Row],[ItemID]],Menu[#All],2,FALSE)</f>
        <v>Chocolate Shake</v>
      </c>
      <c r="N394" s="2" t="str">
        <f>VLOOKUP(Orders[[#This Row],[ItemID]],Menu[#All],3,FALSE)</f>
        <v>Shakes</v>
      </c>
      <c r="O394" s="2">
        <f>VLOOKUP(Orders[[#This Row],[ItemID]],Menu[#All],4,FALSE)</f>
        <v>6</v>
      </c>
      <c r="P394" s="2">
        <f>MATCH(M394,Orders[[#All],[ItemName]],0)</f>
        <v>12</v>
      </c>
    </row>
    <row r="395" spans="1:16" x14ac:dyDescent="0.25">
      <c r="A395" s="2">
        <v>2394</v>
      </c>
      <c r="B395" s="3">
        <v>45741</v>
      </c>
      <c r="C395" s="2">
        <v>19</v>
      </c>
      <c r="D395" s="2" t="s">
        <v>23</v>
      </c>
      <c r="E395" s="2">
        <v>4</v>
      </c>
      <c r="F395" s="2">
        <v>30</v>
      </c>
      <c r="G395" s="2" t="s">
        <v>75</v>
      </c>
      <c r="H395" s="2">
        <v>54</v>
      </c>
      <c r="I395" s="2" t="s">
        <v>76</v>
      </c>
      <c r="J395" s="2">
        <v>3</v>
      </c>
      <c r="K395" s="2" t="s">
        <v>87</v>
      </c>
      <c r="L395" s="2">
        <v>1</v>
      </c>
      <c r="M395" s="2" t="str">
        <f>VLOOKUP(Orders[[#This Row],[ItemID]],Menu[#All],2,FALSE)</f>
        <v>Spicy McChicken</v>
      </c>
      <c r="N395" s="2" t="str">
        <f>VLOOKUP(Orders[[#This Row],[ItemID]],Menu[#All],3,FALSE)</f>
        <v>Chicken</v>
      </c>
      <c r="O395" s="2">
        <f>VLOOKUP(Orders[[#This Row],[ItemID]],Menu[#All],4,FALSE)</f>
        <v>7.5</v>
      </c>
      <c r="P395" s="2">
        <f>MATCH(M395,Orders[[#All],[ItemName]],0)</f>
        <v>16</v>
      </c>
    </row>
    <row r="396" spans="1:16" x14ac:dyDescent="0.25">
      <c r="A396" s="2">
        <v>2395</v>
      </c>
      <c r="B396" s="3">
        <v>45672</v>
      </c>
      <c r="C396" s="2">
        <v>18</v>
      </c>
      <c r="D396" s="2" t="s">
        <v>23</v>
      </c>
      <c r="E396" s="2">
        <v>1</v>
      </c>
      <c r="F396" s="2">
        <v>7.5</v>
      </c>
      <c r="G396" s="2" t="s">
        <v>75</v>
      </c>
      <c r="H396" s="2">
        <v>87</v>
      </c>
      <c r="I396" s="2" t="s">
        <v>80</v>
      </c>
      <c r="J396" s="2">
        <v>1</v>
      </c>
      <c r="K396" s="2" t="s">
        <v>84</v>
      </c>
      <c r="L396" s="2">
        <v>2</v>
      </c>
      <c r="M396" s="2" t="str">
        <f>VLOOKUP(Orders[[#This Row],[ItemID]],Menu[#All],2,FALSE)</f>
        <v>Spicy McChicken</v>
      </c>
      <c r="N396" s="2" t="str">
        <f>VLOOKUP(Orders[[#This Row],[ItemID]],Menu[#All],3,FALSE)</f>
        <v>Chicken</v>
      </c>
      <c r="O396" s="2">
        <f>VLOOKUP(Orders[[#This Row],[ItemID]],Menu[#All],4,FALSE)</f>
        <v>7.5</v>
      </c>
      <c r="P396" s="2">
        <f>MATCH(M396,Orders[[#All],[ItemName]],0)</f>
        <v>16</v>
      </c>
    </row>
    <row r="397" spans="1:16" x14ac:dyDescent="0.25">
      <c r="A397" s="2">
        <v>2396</v>
      </c>
      <c r="B397" s="3">
        <v>45732</v>
      </c>
      <c r="C397" s="2">
        <v>18</v>
      </c>
      <c r="D397" s="2" t="s">
        <v>4</v>
      </c>
      <c r="E397" s="2">
        <v>3</v>
      </c>
      <c r="F397" s="2">
        <v>16.5</v>
      </c>
      <c r="G397" s="2" t="s">
        <v>75</v>
      </c>
      <c r="H397" s="2">
        <v>65</v>
      </c>
      <c r="I397" s="2" t="s">
        <v>76</v>
      </c>
      <c r="J397" s="2">
        <v>3</v>
      </c>
      <c r="K397" s="2" t="s">
        <v>77</v>
      </c>
      <c r="L397" s="2">
        <v>6</v>
      </c>
      <c r="M397" s="2" t="str">
        <f>VLOOKUP(Orders[[#This Row],[ItemID]],Menu[#All],2,FALSE)</f>
        <v>Egg McMuffin</v>
      </c>
      <c r="N397" s="2" t="str">
        <f>VLOOKUP(Orders[[#This Row],[ItemID]],Menu[#All],3,FALSE)</f>
        <v>Breakfast</v>
      </c>
      <c r="O397" s="2">
        <f>VLOOKUP(Orders[[#This Row],[ItemID]],Menu[#All],4,FALSE)</f>
        <v>5.5</v>
      </c>
      <c r="P397" s="2">
        <f>MATCH(M397,Orders[[#All],[ItemName]],0)</f>
        <v>3</v>
      </c>
    </row>
    <row r="398" spans="1:16" x14ac:dyDescent="0.25">
      <c r="A398" s="2">
        <v>2397</v>
      </c>
      <c r="B398" s="3">
        <v>45679</v>
      </c>
      <c r="C398" s="2">
        <v>23</v>
      </c>
      <c r="D398" s="2" t="s">
        <v>52</v>
      </c>
      <c r="E398" s="2">
        <v>1</v>
      </c>
      <c r="F398" s="2">
        <v>6</v>
      </c>
      <c r="G398" s="2" t="s">
        <v>82</v>
      </c>
      <c r="H398" s="2">
        <v>48</v>
      </c>
      <c r="I398" s="2" t="s">
        <v>80</v>
      </c>
      <c r="J398" s="2">
        <v>1</v>
      </c>
      <c r="K398" s="2" t="s">
        <v>84</v>
      </c>
      <c r="L398" s="2">
        <v>2</v>
      </c>
      <c r="M398" s="2" t="str">
        <f>VLOOKUP(Orders[[#This Row],[ItemID]],Menu[#All],2,FALSE)</f>
        <v>Strawberry Shake</v>
      </c>
      <c r="N398" s="2" t="str">
        <f>VLOOKUP(Orders[[#This Row],[ItemID]],Menu[#All],3,FALSE)</f>
        <v>Shakes</v>
      </c>
      <c r="O398" s="2">
        <f>VLOOKUP(Orders[[#This Row],[ItemID]],Menu[#All],4,FALSE)</f>
        <v>6</v>
      </c>
      <c r="P398" s="2">
        <f>MATCH(M398,Orders[[#All],[ItemName]],0)</f>
        <v>2</v>
      </c>
    </row>
    <row r="399" spans="1:16" x14ac:dyDescent="0.25">
      <c r="A399" s="2">
        <v>2398</v>
      </c>
      <c r="B399" s="3">
        <v>45663</v>
      </c>
      <c r="C399" s="2">
        <v>16</v>
      </c>
      <c r="D399" s="2" t="s">
        <v>54</v>
      </c>
      <c r="E399" s="2">
        <v>3</v>
      </c>
      <c r="F399" s="2">
        <v>13.5</v>
      </c>
      <c r="G399" s="2" t="s">
        <v>79</v>
      </c>
      <c r="H399" s="2">
        <v>23</v>
      </c>
      <c r="I399" s="2" t="s">
        <v>80</v>
      </c>
      <c r="J399" s="2">
        <v>1</v>
      </c>
      <c r="K399" s="2" t="s">
        <v>78</v>
      </c>
      <c r="L399" s="2">
        <v>0</v>
      </c>
      <c r="M399" s="2" t="str">
        <f>VLOOKUP(Orders[[#This Row],[ItemID]],Menu[#All],2,FALSE)</f>
        <v>Apple Pie</v>
      </c>
      <c r="N399" s="2" t="str">
        <f>VLOOKUP(Orders[[#This Row],[ItemID]],Menu[#All],3,FALSE)</f>
        <v>Sides</v>
      </c>
      <c r="O399" s="2">
        <f>VLOOKUP(Orders[[#This Row],[ItemID]],Menu[#All],4,FALSE)</f>
        <v>4.5</v>
      </c>
      <c r="P399" s="2">
        <f>MATCH(M399,Orders[[#All],[ItemName]],0)</f>
        <v>17</v>
      </c>
    </row>
    <row r="400" spans="1:16" x14ac:dyDescent="0.25">
      <c r="A400" s="2">
        <v>2399</v>
      </c>
      <c r="B400" s="3">
        <v>45746</v>
      </c>
      <c r="C400" s="2">
        <v>15</v>
      </c>
      <c r="D400" s="2" t="s">
        <v>40</v>
      </c>
      <c r="E400" s="2">
        <v>4</v>
      </c>
      <c r="F400" s="2">
        <v>20</v>
      </c>
      <c r="G400" s="2" t="s">
        <v>79</v>
      </c>
      <c r="H400" s="2">
        <v>73</v>
      </c>
      <c r="I400" s="2" t="s">
        <v>76</v>
      </c>
      <c r="J400" s="2">
        <v>3</v>
      </c>
      <c r="K400" s="2" t="s">
        <v>77</v>
      </c>
      <c r="L400" s="2">
        <v>6</v>
      </c>
      <c r="M400" s="2" t="str">
        <f>VLOOKUP(Orders[[#This Row],[ItemID]],Menu[#All],2,FALSE)</f>
        <v>Caesar Salad</v>
      </c>
      <c r="N400" s="2" t="str">
        <f>VLOOKUP(Orders[[#This Row],[ItemID]],Menu[#All],3,FALSE)</f>
        <v>Salad</v>
      </c>
      <c r="O400" s="2">
        <f>VLOOKUP(Orders[[#This Row],[ItemID]],Menu[#All],4,FALSE)</f>
        <v>5</v>
      </c>
      <c r="P400" s="2">
        <f>MATCH(M400,Orders[[#All],[ItemName]],0)</f>
        <v>23</v>
      </c>
    </row>
    <row r="401" spans="1:16" x14ac:dyDescent="0.25">
      <c r="A401" s="2">
        <v>2400</v>
      </c>
      <c r="B401" s="3">
        <v>45737</v>
      </c>
      <c r="C401" s="2">
        <v>19</v>
      </c>
      <c r="D401" s="2" t="s">
        <v>9</v>
      </c>
      <c r="E401" s="2">
        <v>1</v>
      </c>
      <c r="F401" s="2">
        <v>4</v>
      </c>
      <c r="G401" s="2" t="s">
        <v>75</v>
      </c>
      <c r="H401" s="2">
        <v>6</v>
      </c>
      <c r="I401" s="2" t="s">
        <v>76</v>
      </c>
      <c r="J401" s="2">
        <v>3</v>
      </c>
      <c r="K401" s="2" t="s">
        <v>86</v>
      </c>
      <c r="L401" s="2">
        <v>4</v>
      </c>
      <c r="M401" s="2" t="str">
        <f>VLOOKUP(Orders[[#This Row],[ItemID]],Menu[#All],2,FALSE)</f>
        <v>Hash Browns</v>
      </c>
      <c r="N401" s="2" t="str">
        <f>VLOOKUP(Orders[[#This Row],[ItemID]],Menu[#All],3,FALSE)</f>
        <v>Breakfast</v>
      </c>
      <c r="O401" s="2">
        <f>VLOOKUP(Orders[[#This Row],[ItemID]],Menu[#All],4,FALSE)</f>
        <v>4</v>
      </c>
      <c r="P401" s="2">
        <f>MATCH(M401,Orders[[#All],[ItemName]],0)</f>
        <v>77</v>
      </c>
    </row>
    <row r="402" spans="1:16" x14ac:dyDescent="0.25">
      <c r="A402" s="2">
        <v>2401</v>
      </c>
      <c r="B402" s="3">
        <v>45680</v>
      </c>
      <c r="C402" s="2">
        <v>19</v>
      </c>
      <c r="D402" s="2" t="s">
        <v>50</v>
      </c>
      <c r="E402" s="2">
        <v>4</v>
      </c>
      <c r="F402" s="2">
        <v>24</v>
      </c>
      <c r="G402" s="2" t="s">
        <v>75</v>
      </c>
      <c r="H402" s="2">
        <v>6</v>
      </c>
      <c r="I402" s="2" t="s">
        <v>80</v>
      </c>
      <c r="J402" s="2">
        <v>1</v>
      </c>
      <c r="K402" s="2" t="s">
        <v>81</v>
      </c>
      <c r="L402" s="2">
        <v>3</v>
      </c>
      <c r="M402" s="2" t="str">
        <f>VLOOKUP(Orders[[#This Row],[ItemID]],Menu[#All],2,FALSE)</f>
        <v>Vanilla Shake</v>
      </c>
      <c r="N402" s="2" t="str">
        <f>VLOOKUP(Orders[[#This Row],[ItemID]],Menu[#All],3,FALSE)</f>
        <v>Shakes</v>
      </c>
      <c r="O402" s="2">
        <f>VLOOKUP(Orders[[#This Row],[ItemID]],Menu[#All],4,FALSE)</f>
        <v>6</v>
      </c>
      <c r="P402" s="2">
        <f>MATCH(M402,Orders[[#All],[ItemName]],0)</f>
        <v>13</v>
      </c>
    </row>
    <row r="403" spans="1:16" x14ac:dyDescent="0.25">
      <c r="A403" s="2">
        <v>2402</v>
      </c>
      <c r="B403" s="3">
        <v>45741</v>
      </c>
      <c r="C403" s="2">
        <v>19</v>
      </c>
      <c r="D403" s="2" t="s">
        <v>32</v>
      </c>
      <c r="E403" s="2">
        <v>4</v>
      </c>
      <c r="F403" s="2">
        <v>38</v>
      </c>
      <c r="G403" s="2" t="s">
        <v>75</v>
      </c>
      <c r="H403" s="2">
        <v>21</v>
      </c>
      <c r="I403" s="2" t="s">
        <v>76</v>
      </c>
      <c r="J403" s="2">
        <v>3</v>
      </c>
      <c r="K403" s="2" t="s">
        <v>87</v>
      </c>
      <c r="L403" s="2">
        <v>1</v>
      </c>
      <c r="M403" s="2" t="str">
        <f>VLOOKUP(Orders[[#This Row],[ItemID]],Menu[#All],2,FALSE)</f>
        <v>Spaghetti Bolognese</v>
      </c>
      <c r="N403" s="2" t="str">
        <f>VLOOKUP(Orders[[#This Row],[ItemID]],Menu[#All],3,FALSE)</f>
        <v>Pasta</v>
      </c>
      <c r="O403" s="2">
        <f>VLOOKUP(Orders[[#This Row],[ItemID]],Menu[#All],4,FALSE)</f>
        <v>9.5</v>
      </c>
      <c r="P403" s="2">
        <f>MATCH(M403,Orders[[#All],[ItemName]],0)</f>
        <v>14</v>
      </c>
    </row>
    <row r="404" spans="1:16" x14ac:dyDescent="0.25">
      <c r="A404" s="2">
        <v>2403</v>
      </c>
      <c r="B404" s="3">
        <v>45716</v>
      </c>
      <c r="C404" s="2">
        <v>11</v>
      </c>
      <c r="D404" s="2" t="s">
        <v>37</v>
      </c>
      <c r="E404" s="2">
        <v>1</v>
      </c>
      <c r="F404" s="2">
        <v>4</v>
      </c>
      <c r="G404" s="2" t="s">
        <v>88</v>
      </c>
      <c r="H404" s="2">
        <v>92</v>
      </c>
      <c r="I404" s="2" t="s">
        <v>83</v>
      </c>
      <c r="J404" s="2">
        <v>2</v>
      </c>
      <c r="K404" s="2" t="s">
        <v>86</v>
      </c>
      <c r="L404" s="2">
        <v>4</v>
      </c>
      <c r="M404" s="2" t="str">
        <f>VLOOKUP(Orders[[#This Row],[ItemID]],Menu[#All],2,FALSE)</f>
        <v>Side Salad</v>
      </c>
      <c r="N404" s="2" t="str">
        <f>VLOOKUP(Orders[[#This Row],[ItemID]],Menu[#All],3,FALSE)</f>
        <v>Salad</v>
      </c>
      <c r="O404" s="2">
        <f>VLOOKUP(Orders[[#This Row],[ItemID]],Menu[#All],4,FALSE)</f>
        <v>4</v>
      </c>
      <c r="P404" s="2">
        <f>MATCH(M404,Orders[[#All],[ItemName]],0)</f>
        <v>124</v>
      </c>
    </row>
    <row r="405" spans="1:16" x14ac:dyDescent="0.25">
      <c r="A405" s="2">
        <v>2404</v>
      </c>
      <c r="B405" s="3">
        <v>45724</v>
      </c>
      <c r="C405" s="2">
        <v>11</v>
      </c>
      <c r="D405" s="2" t="s">
        <v>7</v>
      </c>
      <c r="E405" s="2">
        <v>3</v>
      </c>
      <c r="F405" s="2">
        <v>18</v>
      </c>
      <c r="G405" s="2" t="s">
        <v>88</v>
      </c>
      <c r="H405" s="2">
        <v>77</v>
      </c>
      <c r="I405" s="2" t="s">
        <v>76</v>
      </c>
      <c r="J405" s="2">
        <v>3</v>
      </c>
      <c r="K405" s="2" t="s">
        <v>85</v>
      </c>
      <c r="L405" s="2">
        <v>5</v>
      </c>
      <c r="M405" s="2" t="str">
        <f>VLOOKUP(Orders[[#This Row],[ItemID]],Menu[#All],2,FALSE)</f>
        <v>Hotcakes</v>
      </c>
      <c r="N405" s="2" t="str">
        <f>VLOOKUP(Orders[[#This Row],[ItemID]],Menu[#All],3,FALSE)</f>
        <v>Breakfast</v>
      </c>
      <c r="O405" s="2">
        <f>VLOOKUP(Orders[[#This Row],[ItemID]],Menu[#All],4,FALSE)</f>
        <v>6</v>
      </c>
      <c r="P405" s="2">
        <f>MATCH(M405,Orders[[#All],[ItemName]],0)</f>
        <v>61</v>
      </c>
    </row>
    <row r="406" spans="1:16" x14ac:dyDescent="0.25">
      <c r="A406" s="2">
        <v>2405</v>
      </c>
      <c r="B406" s="3">
        <v>45677</v>
      </c>
      <c r="C406" s="2">
        <v>23</v>
      </c>
      <c r="D406" s="2" t="s">
        <v>28</v>
      </c>
      <c r="E406" s="2">
        <v>2</v>
      </c>
      <c r="F406" s="2">
        <v>11</v>
      </c>
      <c r="G406" s="2" t="s">
        <v>82</v>
      </c>
      <c r="H406" s="2">
        <v>13</v>
      </c>
      <c r="I406" s="2" t="s">
        <v>80</v>
      </c>
      <c r="J406" s="2">
        <v>1</v>
      </c>
      <c r="K406" s="2" t="s">
        <v>78</v>
      </c>
      <c r="L406" s="2">
        <v>0</v>
      </c>
      <c r="M406" s="2" t="str">
        <f>VLOOKUP(Orders[[#This Row],[ItemID]],Menu[#All],2,FALSE)</f>
        <v>Large Fries</v>
      </c>
      <c r="N406" s="2" t="str">
        <f>VLOOKUP(Orders[[#This Row],[ItemID]],Menu[#All],3,FALSE)</f>
        <v>Fries</v>
      </c>
      <c r="O406" s="2">
        <f>VLOOKUP(Orders[[#This Row],[ItemID]],Menu[#All],4,FALSE)</f>
        <v>5.5</v>
      </c>
      <c r="P406" s="2">
        <f>MATCH(M406,Orders[[#All],[ItemName]],0)</f>
        <v>7</v>
      </c>
    </row>
    <row r="407" spans="1:16" x14ac:dyDescent="0.25">
      <c r="A407" s="2">
        <v>2406</v>
      </c>
      <c r="B407" s="3">
        <v>45728</v>
      </c>
      <c r="C407" s="2">
        <v>22</v>
      </c>
      <c r="D407" s="2" t="s">
        <v>30</v>
      </c>
      <c r="E407" s="2">
        <v>2</v>
      </c>
      <c r="F407" s="2">
        <v>7</v>
      </c>
      <c r="G407" s="2" t="s">
        <v>82</v>
      </c>
      <c r="H407" s="2">
        <v>45</v>
      </c>
      <c r="I407" s="2" t="s">
        <v>76</v>
      </c>
      <c r="J407" s="2">
        <v>3</v>
      </c>
      <c r="K407" s="2" t="s">
        <v>84</v>
      </c>
      <c r="L407" s="2">
        <v>2</v>
      </c>
      <c r="M407" s="2" t="str">
        <f>VLOOKUP(Orders[[#This Row],[ItemID]],Menu[#All],2,FALSE)</f>
        <v>Small Fries</v>
      </c>
      <c r="N407" s="2" t="str">
        <f>VLOOKUP(Orders[[#This Row],[ItemID]],Menu[#All],3,FALSE)</f>
        <v>Fries</v>
      </c>
      <c r="O407" s="2">
        <f>VLOOKUP(Orders[[#This Row],[ItemID]],Menu[#All],4,FALSE)</f>
        <v>3.5</v>
      </c>
      <c r="P407" s="2">
        <f>MATCH(M407,Orders[[#All],[ItemName]],0)</f>
        <v>10</v>
      </c>
    </row>
    <row r="408" spans="1:16" x14ac:dyDescent="0.25">
      <c r="A408" s="2">
        <v>2407</v>
      </c>
      <c r="B408" s="3">
        <v>45737</v>
      </c>
      <c r="C408" s="2">
        <v>13</v>
      </c>
      <c r="D408" s="2" t="s">
        <v>54</v>
      </c>
      <c r="E408" s="2">
        <v>5</v>
      </c>
      <c r="F408" s="2">
        <v>22.5</v>
      </c>
      <c r="G408" s="2" t="s">
        <v>79</v>
      </c>
      <c r="H408" s="2">
        <v>29</v>
      </c>
      <c r="I408" s="2" t="s">
        <v>76</v>
      </c>
      <c r="J408" s="2">
        <v>3</v>
      </c>
      <c r="K408" s="2" t="s">
        <v>86</v>
      </c>
      <c r="L408" s="2">
        <v>4</v>
      </c>
      <c r="M408" s="2" t="str">
        <f>VLOOKUP(Orders[[#This Row],[ItemID]],Menu[#All],2,FALSE)</f>
        <v>Apple Pie</v>
      </c>
      <c r="N408" s="2" t="str">
        <f>VLOOKUP(Orders[[#This Row],[ItemID]],Menu[#All],3,FALSE)</f>
        <v>Sides</v>
      </c>
      <c r="O408" s="2">
        <f>VLOOKUP(Orders[[#This Row],[ItemID]],Menu[#All],4,FALSE)</f>
        <v>4.5</v>
      </c>
      <c r="P408" s="2">
        <f>MATCH(M408,Orders[[#All],[ItemName]],0)</f>
        <v>17</v>
      </c>
    </row>
    <row r="409" spans="1:16" x14ac:dyDescent="0.25">
      <c r="A409" s="2">
        <v>2408</v>
      </c>
      <c r="B409" s="3">
        <v>45665</v>
      </c>
      <c r="C409" s="2">
        <v>12</v>
      </c>
      <c r="D409" s="2" t="s">
        <v>32</v>
      </c>
      <c r="E409" s="2">
        <v>3</v>
      </c>
      <c r="F409" s="2">
        <v>28.5</v>
      </c>
      <c r="G409" s="2" t="s">
        <v>79</v>
      </c>
      <c r="H409" s="2">
        <v>33</v>
      </c>
      <c r="I409" s="2" t="s">
        <v>80</v>
      </c>
      <c r="J409" s="2">
        <v>1</v>
      </c>
      <c r="K409" s="2" t="s">
        <v>84</v>
      </c>
      <c r="L409" s="2">
        <v>2</v>
      </c>
      <c r="M409" s="2" t="str">
        <f>VLOOKUP(Orders[[#This Row],[ItemID]],Menu[#All],2,FALSE)</f>
        <v>Spaghetti Bolognese</v>
      </c>
      <c r="N409" s="2" t="str">
        <f>VLOOKUP(Orders[[#This Row],[ItemID]],Menu[#All],3,FALSE)</f>
        <v>Pasta</v>
      </c>
      <c r="O409" s="2">
        <f>VLOOKUP(Orders[[#This Row],[ItemID]],Menu[#All],4,FALSE)</f>
        <v>9.5</v>
      </c>
      <c r="P409" s="2">
        <f>MATCH(M409,Orders[[#All],[ItemName]],0)</f>
        <v>14</v>
      </c>
    </row>
    <row r="410" spans="1:16" x14ac:dyDescent="0.25">
      <c r="A410" s="2">
        <v>2409</v>
      </c>
      <c r="B410" s="3">
        <v>45709</v>
      </c>
      <c r="C410" s="2">
        <v>10</v>
      </c>
      <c r="D410" s="2" t="s">
        <v>7</v>
      </c>
      <c r="E410" s="2">
        <v>3</v>
      </c>
      <c r="F410" s="2">
        <v>18</v>
      </c>
      <c r="G410" s="2" t="s">
        <v>88</v>
      </c>
      <c r="H410" s="2">
        <v>86</v>
      </c>
      <c r="I410" s="2" t="s">
        <v>83</v>
      </c>
      <c r="J410" s="2">
        <v>2</v>
      </c>
      <c r="K410" s="2" t="s">
        <v>86</v>
      </c>
      <c r="L410" s="2">
        <v>4</v>
      </c>
      <c r="M410" s="2" t="str">
        <f>VLOOKUP(Orders[[#This Row],[ItemID]],Menu[#All],2,FALSE)</f>
        <v>Hotcakes</v>
      </c>
      <c r="N410" s="2" t="str">
        <f>VLOOKUP(Orders[[#This Row],[ItemID]],Menu[#All],3,FALSE)</f>
        <v>Breakfast</v>
      </c>
      <c r="O410" s="2">
        <f>VLOOKUP(Orders[[#This Row],[ItemID]],Menu[#All],4,FALSE)</f>
        <v>6</v>
      </c>
      <c r="P410" s="2">
        <f>MATCH(M410,Orders[[#All],[ItemName]],0)</f>
        <v>61</v>
      </c>
    </row>
    <row r="411" spans="1:16" x14ac:dyDescent="0.25">
      <c r="A411" s="2">
        <v>2410</v>
      </c>
      <c r="B411" s="3">
        <v>45747</v>
      </c>
      <c r="C411" s="2">
        <v>14</v>
      </c>
      <c r="D411" s="2" t="s">
        <v>50</v>
      </c>
      <c r="E411" s="2">
        <v>3</v>
      </c>
      <c r="F411" s="2">
        <v>18</v>
      </c>
      <c r="G411" s="2" t="s">
        <v>79</v>
      </c>
      <c r="H411" s="2">
        <v>96</v>
      </c>
      <c r="I411" s="2" t="s">
        <v>76</v>
      </c>
      <c r="J411" s="2">
        <v>3</v>
      </c>
      <c r="K411" s="2" t="s">
        <v>78</v>
      </c>
      <c r="L411" s="2">
        <v>0</v>
      </c>
      <c r="M411" s="2" t="str">
        <f>VLOOKUP(Orders[[#This Row],[ItemID]],Menu[#All],2,FALSE)</f>
        <v>Vanilla Shake</v>
      </c>
      <c r="N411" s="2" t="str">
        <f>VLOOKUP(Orders[[#This Row],[ItemID]],Menu[#All],3,FALSE)</f>
        <v>Shakes</v>
      </c>
      <c r="O411" s="2">
        <f>VLOOKUP(Orders[[#This Row],[ItemID]],Menu[#All],4,FALSE)</f>
        <v>6</v>
      </c>
      <c r="P411" s="2">
        <f>MATCH(M411,Orders[[#All],[ItemName]],0)</f>
        <v>13</v>
      </c>
    </row>
    <row r="412" spans="1:16" x14ac:dyDescent="0.25">
      <c r="A412" s="2">
        <v>2411</v>
      </c>
      <c r="B412" s="3">
        <v>45742</v>
      </c>
      <c r="C412" s="2">
        <v>21</v>
      </c>
      <c r="D412" s="2" t="s">
        <v>62</v>
      </c>
      <c r="E412" s="2">
        <v>1</v>
      </c>
      <c r="F412" s="2">
        <v>7</v>
      </c>
      <c r="G412" s="2" t="s">
        <v>82</v>
      </c>
      <c r="H412" s="2">
        <v>56</v>
      </c>
      <c r="I412" s="2" t="s">
        <v>76</v>
      </c>
      <c r="J412" s="2">
        <v>3</v>
      </c>
      <c r="K412" s="2" t="s">
        <v>84</v>
      </c>
      <c r="L412" s="2">
        <v>2</v>
      </c>
      <c r="M412" s="2" t="str">
        <f>VLOOKUP(Orders[[#This Row],[ItemID]],Menu[#All],2,FALSE)</f>
        <v>Veggie Wrap</v>
      </c>
      <c r="N412" s="2" t="str">
        <f>VLOOKUP(Orders[[#This Row],[ItemID]],Menu[#All],3,FALSE)</f>
        <v>Wraps</v>
      </c>
      <c r="O412" s="2">
        <f>VLOOKUP(Orders[[#This Row],[ItemID]],Menu[#All],4,FALSE)</f>
        <v>7</v>
      </c>
      <c r="P412" s="2">
        <f>MATCH(M412,Orders[[#All],[ItemName]],0)</f>
        <v>39</v>
      </c>
    </row>
    <row r="413" spans="1:16" x14ac:dyDescent="0.25">
      <c r="A413" s="2">
        <v>2412</v>
      </c>
      <c r="B413" s="3">
        <v>45691</v>
      </c>
      <c r="C413" s="2">
        <v>23</v>
      </c>
      <c r="D413" s="2" t="s">
        <v>9</v>
      </c>
      <c r="E413" s="2">
        <v>3</v>
      </c>
      <c r="F413" s="2">
        <v>12</v>
      </c>
      <c r="G413" s="2" t="s">
        <v>82</v>
      </c>
      <c r="H413" s="2">
        <v>16</v>
      </c>
      <c r="I413" s="2" t="s">
        <v>83</v>
      </c>
      <c r="J413" s="2">
        <v>2</v>
      </c>
      <c r="K413" s="2" t="s">
        <v>78</v>
      </c>
      <c r="L413" s="2">
        <v>0</v>
      </c>
      <c r="M413" s="2" t="str">
        <f>VLOOKUP(Orders[[#This Row],[ItemID]],Menu[#All],2,FALSE)</f>
        <v>Hash Browns</v>
      </c>
      <c r="N413" s="2" t="str">
        <f>VLOOKUP(Orders[[#This Row],[ItemID]],Menu[#All],3,FALSE)</f>
        <v>Breakfast</v>
      </c>
      <c r="O413" s="2">
        <f>VLOOKUP(Orders[[#This Row],[ItemID]],Menu[#All],4,FALSE)</f>
        <v>4</v>
      </c>
      <c r="P413" s="2">
        <f>MATCH(M413,Orders[[#All],[ItemName]],0)</f>
        <v>77</v>
      </c>
    </row>
    <row r="414" spans="1:16" x14ac:dyDescent="0.25">
      <c r="A414" s="2">
        <v>2413</v>
      </c>
      <c r="B414" s="3">
        <v>45743</v>
      </c>
      <c r="C414" s="2">
        <v>18</v>
      </c>
      <c r="D414" s="2" t="s">
        <v>23</v>
      </c>
      <c r="E414" s="2">
        <v>3</v>
      </c>
      <c r="F414" s="2">
        <v>22.5</v>
      </c>
      <c r="G414" s="2" t="s">
        <v>75</v>
      </c>
      <c r="H414" s="2">
        <v>14</v>
      </c>
      <c r="I414" s="2" t="s">
        <v>76</v>
      </c>
      <c r="J414" s="2">
        <v>3</v>
      </c>
      <c r="K414" s="2" t="s">
        <v>81</v>
      </c>
      <c r="L414" s="2">
        <v>3</v>
      </c>
      <c r="M414" s="2" t="str">
        <f>VLOOKUP(Orders[[#This Row],[ItemID]],Menu[#All],2,FALSE)</f>
        <v>Spicy McChicken</v>
      </c>
      <c r="N414" s="2" t="str">
        <f>VLOOKUP(Orders[[#This Row],[ItemID]],Menu[#All],3,FALSE)</f>
        <v>Chicken</v>
      </c>
      <c r="O414" s="2">
        <f>VLOOKUP(Orders[[#This Row],[ItemID]],Menu[#All],4,FALSE)</f>
        <v>7.5</v>
      </c>
      <c r="P414" s="2">
        <f>MATCH(M414,Orders[[#All],[ItemName]],0)</f>
        <v>16</v>
      </c>
    </row>
    <row r="415" spans="1:16" x14ac:dyDescent="0.25">
      <c r="A415" s="2">
        <v>2414</v>
      </c>
      <c r="B415" s="3">
        <v>45702</v>
      </c>
      <c r="C415" s="2">
        <v>17</v>
      </c>
      <c r="D415" s="2" t="s">
        <v>28</v>
      </c>
      <c r="E415" s="2">
        <v>4</v>
      </c>
      <c r="F415" s="2">
        <v>22</v>
      </c>
      <c r="G415" s="2" t="s">
        <v>75</v>
      </c>
      <c r="H415" s="2">
        <v>7</v>
      </c>
      <c r="I415" s="2" t="s">
        <v>83</v>
      </c>
      <c r="J415" s="2">
        <v>2</v>
      </c>
      <c r="K415" s="2" t="s">
        <v>86</v>
      </c>
      <c r="L415" s="2">
        <v>4</v>
      </c>
      <c r="M415" s="2" t="str">
        <f>VLOOKUP(Orders[[#This Row],[ItemID]],Menu[#All],2,FALSE)</f>
        <v>Large Fries</v>
      </c>
      <c r="N415" s="2" t="str">
        <f>VLOOKUP(Orders[[#This Row],[ItemID]],Menu[#All],3,FALSE)</f>
        <v>Fries</v>
      </c>
      <c r="O415" s="2">
        <f>VLOOKUP(Orders[[#This Row],[ItemID]],Menu[#All],4,FALSE)</f>
        <v>5.5</v>
      </c>
      <c r="P415" s="2">
        <f>MATCH(M415,Orders[[#All],[ItemName]],0)</f>
        <v>7</v>
      </c>
    </row>
    <row r="416" spans="1:16" x14ac:dyDescent="0.25">
      <c r="A416" s="2">
        <v>2415</v>
      </c>
      <c r="B416" s="3">
        <v>45659</v>
      </c>
      <c r="C416" s="2">
        <v>21</v>
      </c>
      <c r="D416" s="2" t="s">
        <v>11</v>
      </c>
      <c r="E416" s="2">
        <v>2</v>
      </c>
      <c r="F416" s="2">
        <v>17</v>
      </c>
      <c r="G416" s="2" t="s">
        <v>82</v>
      </c>
      <c r="H416" s="2">
        <v>79</v>
      </c>
      <c r="I416" s="2" t="s">
        <v>80</v>
      </c>
      <c r="J416" s="2">
        <v>1</v>
      </c>
      <c r="K416" s="2" t="s">
        <v>81</v>
      </c>
      <c r="L416" s="2">
        <v>3</v>
      </c>
      <c r="M416" s="2" t="str">
        <f>VLOOKUP(Orders[[#This Row],[ItemID]],Menu[#All],2,FALSE)</f>
        <v>Big Mac</v>
      </c>
      <c r="N416" s="2" t="str">
        <f>VLOOKUP(Orders[[#This Row],[ItemID]],Menu[#All],3,FALSE)</f>
        <v>Burger</v>
      </c>
      <c r="O416" s="2">
        <f>VLOOKUP(Orders[[#This Row],[ItemID]],Menu[#All],4,FALSE)</f>
        <v>8.5</v>
      </c>
      <c r="P416" s="2">
        <f>MATCH(M416,Orders[[#All],[ItemName]],0)</f>
        <v>5</v>
      </c>
    </row>
    <row r="417" spans="1:16" x14ac:dyDescent="0.25">
      <c r="A417" s="2">
        <v>2416</v>
      </c>
      <c r="B417" s="3">
        <v>45669</v>
      </c>
      <c r="C417" s="2">
        <v>10</v>
      </c>
      <c r="D417" s="2" t="s">
        <v>11</v>
      </c>
      <c r="E417" s="2">
        <v>2</v>
      </c>
      <c r="F417" s="2">
        <v>17</v>
      </c>
      <c r="G417" s="2" t="s">
        <v>88</v>
      </c>
      <c r="H417" s="2">
        <v>52</v>
      </c>
      <c r="I417" s="2" t="s">
        <v>80</v>
      </c>
      <c r="J417" s="2">
        <v>1</v>
      </c>
      <c r="K417" s="2" t="s">
        <v>77</v>
      </c>
      <c r="L417" s="2">
        <v>6</v>
      </c>
      <c r="M417" s="2" t="str">
        <f>VLOOKUP(Orders[[#This Row],[ItemID]],Menu[#All],2,FALSE)</f>
        <v>Big Mac</v>
      </c>
      <c r="N417" s="2" t="str">
        <f>VLOOKUP(Orders[[#This Row],[ItemID]],Menu[#All],3,FALSE)</f>
        <v>Burger</v>
      </c>
      <c r="O417" s="2">
        <f>VLOOKUP(Orders[[#This Row],[ItemID]],Menu[#All],4,FALSE)</f>
        <v>8.5</v>
      </c>
      <c r="P417" s="2">
        <f>MATCH(M417,Orders[[#All],[ItemName]],0)</f>
        <v>5</v>
      </c>
    </row>
    <row r="418" spans="1:16" x14ac:dyDescent="0.25">
      <c r="A418" s="2">
        <v>2417</v>
      </c>
      <c r="B418" s="3">
        <v>45738</v>
      </c>
      <c r="C418" s="2">
        <v>17</v>
      </c>
      <c r="D418" s="2" t="s">
        <v>54</v>
      </c>
      <c r="E418" s="2">
        <v>2</v>
      </c>
      <c r="F418" s="2">
        <v>9</v>
      </c>
      <c r="G418" s="2" t="s">
        <v>75</v>
      </c>
      <c r="H418" s="2">
        <v>46</v>
      </c>
      <c r="I418" s="2" t="s">
        <v>76</v>
      </c>
      <c r="J418" s="2">
        <v>3</v>
      </c>
      <c r="K418" s="2" t="s">
        <v>85</v>
      </c>
      <c r="L418" s="2">
        <v>5</v>
      </c>
      <c r="M418" s="2" t="str">
        <f>VLOOKUP(Orders[[#This Row],[ItemID]],Menu[#All],2,FALSE)</f>
        <v>Apple Pie</v>
      </c>
      <c r="N418" s="2" t="str">
        <f>VLOOKUP(Orders[[#This Row],[ItemID]],Menu[#All],3,FALSE)</f>
        <v>Sides</v>
      </c>
      <c r="O418" s="2">
        <f>VLOOKUP(Orders[[#This Row],[ItemID]],Menu[#All],4,FALSE)</f>
        <v>4.5</v>
      </c>
      <c r="P418" s="2">
        <f>MATCH(M418,Orders[[#All],[ItemName]],0)</f>
        <v>17</v>
      </c>
    </row>
    <row r="419" spans="1:16" x14ac:dyDescent="0.25">
      <c r="A419" s="2">
        <v>2418</v>
      </c>
      <c r="B419" s="3">
        <v>45731</v>
      </c>
      <c r="C419" s="2">
        <v>15</v>
      </c>
      <c r="D419" s="2" t="s">
        <v>30</v>
      </c>
      <c r="E419" s="2">
        <v>1</v>
      </c>
      <c r="F419" s="2">
        <v>3.5</v>
      </c>
      <c r="G419" s="2" t="s">
        <v>79</v>
      </c>
      <c r="H419" s="2">
        <v>13</v>
      </c>
      <c r="I419" s="2" t="s">
        <v>76</v>
      </c>
      <c r="J419" s="2">
        <v>3</v>
      </c>
      <c r="K419" s="2" t="s">
        <v>85</v>
      </c>
      <c r="L419" s="2">
        <v>5</v>
      </c>
      <c r="M419" s="2" t="str">
        <f>VLOOKUP(Orders[[#This Row],[ItemID]],Menu[#All],2,FALSE)</f>
        <v>Small Fries</v>
      </c>
      <c r="N419" s="2" t="str">
        <f>VLOOKUP(Orders[[#This Row],[ItemID]],Menu[#All],3,FALSE)</f>
        <v>Fries</v>
      </c>
      <c r="O419" s="2">
        <f>VLOOKUP(Orders[[#This Row],[ItemID]],Menu[#All],4,FALSE)</f>
        <v>3.5</v>
      </c>
      <c r="P419" s="2">
        <f>MATCH(M419,Orders[[#All],[ItemName]],0)</f>
        <v>10</v>
      </c>
    </row>
    <row r="420" spans="1:16" x14ac:dyDescent="0.25">
      <c r="A420" s="2">
        <v>2419</v>
      </c>
      <c r="B420" s="3">
        <v>45710</v>
      </c>
      <c r="C420" s="2">
        <v>23</v>
      </c>
      <c r="D420" s="2" t="s">
        <v>28</v>
      </c>
      <c r="E420" s="2">
        <v>3</v>
      </c>
      <c r="F420" s="2">
        <v>16.5</v>
      </c>
      <c r="G420" s="2" t="s">
        <v>82</v>
      </c>
      <c r="H420" s="2">
        <v>94</v>
      </c>
      <c r="I420" s="2" t="s">
        <v>83</v>
      </c>
      <c r="J420" s="2">
        <v>2</v>
      </c>
      <c r="K420" s="2" t="s">
        <v>85</v>
      </c>
      <c r="L420" s="2">
        <v>5</v>
      </c>
      <c r="M420" s="2" t="str">
        <f>VLOOKUP(Orders[[#This Row],[ItemID]],Menu[#All],2,FALSE)</f>
        <v>Large Fries</v>
      </c>
      <c r="N420" s="2" t="str">
        <f>VLOOKUP(Orders[[#This Row],[ItemID]],Menu[#All],3,FALSE)</f>
        <v>Fries</v>
      </c>
      <c r="O420" s="2">
        <f>VLOOKUP(Orders[[#This Row],[ItemID]],Menu[#All],4,FALSE)</f>
        <v>5.5</v>
      </c>
      <c r="P420" s="2">
        <f>MATCH(M420,Orders[[#All],[ItemName]],0)</f>
        <v>7</v>
      </c>
    </row>
    <row r="421" spans="1:16" x14ac:dyDescent="0.25">
      <c r="A421" s="2">
        <v>2420</v>
      </c>
      <c r="B421" s="3">
        <v>45671</v>
      </c>
      <c r="C421" s="2">
        <v>11</v>
      </c>
      <c r="D421" s="2" t="s">
        <v>28</v>
      </c>
      <c r="E421" s="2">
        <v>5</v>
      </c>
      <c r="F421" s="2">
        <v>27.5</v>
      </c>
      <c r="G421" s="2" t="s">
        <v>88</v>
      </c>
      <c r="H421" s="2">
        <v>35</v>
      </c>
      <c r="I421" s="2" t="s">
        <v>80</v>
      </c>
      <c r="J421" s="2">
        <v>1</v>
      </c>
      <c r="K421" s="2" t="s">
        <v>87</v>
      </c>
      <c r="L421" s="2">
        <v>1</v>
      </c>
      <c r="M421" s="2" t="str">
        <f>VLOOKUP(Orders[[#This Row],[ItemID]],Menu[#All],2,FALSE)</f>
        <v>Large Fries</v>
      </c>
      <c r="N421" s="2" t="str">
        <f>VLOOKUP(Orders[[#This Row],[ItemID]],Menu[#All],3,FALSE)</f>
        <v>Fries</v>
      </c>
      <c r="O421" s="2">
        <f>VLOOKUP(Orders[[#This Row],[ItemID]],Menu[#All],4,FALSE)</f>
        <v>5.5</v>
      </c>
      <c r="P421" s="2">
        <f>MATCH(M421,Orders[[#All],[ItemName]],0)</f>
        <v>7</v>
      </c>
    </row>
    <row r="422" spans="1:16" x14ac:dyDescent="0.25">
      <c r="A422" s="2">
        <v>2421</v>
      </c>
      <c r="B422" s="3">
        <v>45704</v>
      </c>
      <c r="C422" s="2">
        <v>21</v>
      </c>
      <c r="D422" s="2" t="s">
        <v>11</v>
      </c>
      <c r="E422" s="2">
        <v>3</v>
      </c>
      <c r="F422" s="2">
        <v>25.5</v>
      </c>
      <c r="G422" s="2" t="s">
        <v>82</v>
      </c>
      <c r="H422" s="2">
        <v>97</v>
      </c>
      <c r="I422" s="2" t="s">
        <v>83</v>
      </c>
      <c r="J422" s="2">
        <v>2</v>
      </c>
      <c r="K422" s="2" t="s">
        <v>77</v>
      </c>
      <c r="L422" s="2">
        <v>6</v>
      </c>
      <c r="M422" s="2" t="str">
        <f>VLOOKUP(Orders[[#This Row],[ItemID]],Menu[#All],2,FALSE)</f>
        <v>Big Mac</v>
      </c>
      <c r="N422" s="2" t="str">
        <f>VLOOKUP(Orders[[#This Row],[ItemID]],Menu[#All],3,FALSE)</f>
        <v>Burger</v>
      </c>
      <c r="O422" s="2">
        <f>VLOOKUP(Orders[[#This Row],[ItemID]],Menu[#All],4,FALSE)</f>
        <v>8.5</v>
      </c>
      <c r="P422" s="2">
        <f>MATCH(M422,Orders[[#All],[ItemName]],0)</f>
        <v>5</v>
      </c>
    </row>
    <row r="423" spans="1:16" x14ac:dyDescent="0.25">
      <c r="A423" s="2">
        <v>2422</v>
      </c>
      <c r="B423" s="3">
        <v>45726</v>
      </c>
      <c r="C423" s="2">
        <v>10</v>
      </c>
      <c r="D423" s="2" t="s">
        <v>7</v>
      </c>
      <c r="E423" s="2">
        <v>1</v>
      </c>
      <c r="F423" s="2">
        <v>6</v>
      </c>
      <c r="G423" s="2" t="s">
        <v>88</v>
      </c>
      <c r="H423" s="2">
        <v>42</v>
      </c>
      <c r="I423" s="2" t="s">
        <v>76</v>
      </c>
      <c r="J423" s="2">
        <v>3</v>
      </c>
      <c r="K423" s="2" t="s">
        <v>78</v>
      </c>
      <c r="L423" s="2">
        <v>0</v>
      </c>
      <c r="M423" s="2" t="str">
        <f>VLOOKUP(Orders[[#This Row],[ItemID]],Menu[#All],2,FALSE)</f>
        <v>Hotcakes</v>
      </c>
      <c r="N423" s="2" t="str">
        <f>VLOOKUP(Orders[[#This Row],[ItemID]],Menu[#All],3,FALSE)</f>
        <v>Breakfast</v>
      </c>
      <c r="O423" s="2">
        <f>VLOOKUP(Orders[[#This Row],[ItemID]],Menu[#All],4,FALSE)</f>
        <v>6</v>
      </c>
      <c r="P423" s="2">
        <f>MATCH(M423,Orders[[#All],[ItemName]],0)</f>
        <v>61</v>
      </c>
    </row>
    <row r="424" spans="1:16" x14ac:dyDescent="0.25">
      <c r="A424" s="2">
        <v>2423</v>
      </c>
      <c r="B424" s="3">
        <v>45688</v>
      </c>
      <c r="C424" s="2">
        <v>13</v>
      </c>
      <c r="D424" s="2" t="s">
        <v>9</v>
      </c>
      <c r="E424" s="2">
        <v>4</v>
      </c>
      <c r="F424" s="2">
        <v>16</v>
      </c>
      <c r="G424" s="2" t="s">
        <v>79</v>
      </c>
      <c r="H424" s="2">
        <v>95</v>
      </c>
      <c r="I424" s="2" t="s">
        <v>80</v>
      </c>
      <c r="J424" s="2">
        <v>1</v>
      </c>
      <c r="K424" s="2" t="s">
        <v>86</v>
      </c>
      <c r="L424" s="2">
        <v>4</v>
      </c>
      <c r="M424" s="2" t="str">
        <f>VLOOKUP(Orders[[#This Row],[ItemID]],Menu[#All],2,FALSE)</f>
        <v>Hash Browns</v>
      </c>
      <c r="N424" s="2" t="str">
        <f>VLOOKUP(Orders[[#This Row],[ItemID]],Menu[#All],3,FALSE)</f>
        <v>Breakfast</v>
      </c>
      <c r="O424" s="2">
        <f>VLOOKUP(Orders[[#This Row],[ItemID]],Menu[#All],4,FALSE)</f>
        <v>4</v>
      </c>
      <c r="P424" s="2">
        <f>MATCH(M424,Orders[[#All],[ItemName]],0)</f>
        <v>77</v>
      </c>
    </row>
    <row r="425" spans="1:16" x14ac:dyDescent="0.25">
      <c r="A425" s="2">
        <v>2424</v>
      </c>
      <c r="B425" s="3">
        <v>45717</v>
      </c>
      <c r="C425" s="2">
        <v>16</v>
      </c>
      <c r="D425" s="2" t="s">
        <v>35</v>
      </c>
      <c r="E425" s="2">
        <v>4</v>
      </c>
      <c r="F425" s="2">
        <v>40</v>
      </c>
      <c r="G425" s="2" t="s">
        <v>79</v>
      </c>
      <c r="H425" s="2">
        <v>52</v>
      </c>
      <c r="I425" s="2" t="s">
        <v>76</v>
      </c>
      <c r="J425" s="2">
        <v>3</v>
      </c>
      <c r="K425" s="2" t="s">
        <v>85</v>
      </c>
      <c r="L425" s="2">
        <v>5</v>
      </c>
      <c r="M425" s="2" t="str">
        <f>VLOOKUP(Orders[[#This Row],[ItemID]],Menu[#All],2,FALSE)</f>
        <v>Alfredo Pasta</v>
      </c>
      <c r="N425" s="2" t="str">
        <f>VLOOKUP(Orders[[#This Row],[ItemID]],Menu[#All],3,FALSE)</f>
        <v>Pasta</v>
      </c>
      <c r="O425" s="2">
        <f>VLOOKUP(Orders[[#This Row],[ItemID]],Menu[#All],4,FALSE)</f>
        <v>10</v>
      </c>
      <c r="P425" s="2">
        <f>MATCH(M425,Orders[[#All],[ItemName]],0)</f>
        <v>27</v>
      </c>
    </row>
    <row r="426" spans="1:16" x14ac:dyDescent="0.25">
      <c r="A426" s="2">
        <v>2425</v>
      </c>
      <c r="B426" s="3">
        <v>45682</v>
      </c>
      <c r="C426" s="2">
        <v>23</v>
      </c>
      <c r="D426" s="2" t="s">
        <v>45</v>
      </c>
      <c r="E426" s="2">
        <v>3</v>
      </c>
      <c r="F426" s="2">
        <v>22.5</v>
      </c>
      <c r="G426" s="2" t="s">
        <v>82</v>
      </c>
      <c r="H426" s="2">
        <v>6</v>
      </c>
      <c r="I426" s="2" t="s">
        <v>80</v>
      </c>
      <c r="J426" s="2">
        <v>1</v>
      </c>
      <c r="K426" s="2" t="s">
        <v>85</v>
      </c>
      <c r="L426" s="2">
        <v>5</v>
      </c>
      <c r="M426" s="2" t="str">
        <f>VLOOKUP(Orders[[#This Row],[ItemID]],Menu[#All],2,FALSE)</f>
        <v>Fish Sandwich</v>
      </c>
      <c r="N426" s="2" t="str">
        <f>VLOOKUP(Orders[[#This Row],[ItemID]],Menu[#All],3,FALSE)</f>
        <v>Sandwich</v>
      </c>
      <c r="O426" s="2">
        <f>VLOOKUP(Orders[[#This Row],[ItemID]],Menu[#All],4,FALSE)</f>
        <v>7.5</v>
      </c>
      <c r="P426" s="2">
        <f>MATCH(M426,Orders[[#All],[ItemName]],0)</f>
        <v>20</v>
      </c>
    </row>
    <row r="427" spans="1:16" x14ac:dyDescent="0.25">
      <c r="A427" s="2">
        <v>2426</v>
      </c>
      <c r="B427" s="3">
        <v>45731</v>
      </c>
      <c r="C427" s="2">
        <v>17</v>
      </c>
      <c r="D427" s="2" t="s">
        <v>35</v>
      </c>
      <c r="E427" s="2">
        <v>4</v>
      </c>
      <c r="F427" s="2">
        <v>40</v>
      </c>
      <c r="G427" s="2" t="s">
        <v>75</v>
      </c>
      <c r="H427" s="2">
        <v>28</v>
      </c>
      <c r="I427" s="2" t="s">
        <v>76</v>
      </c>
      <c r="J427" s="2">
        <v>3</v>
      </c>
      <c r="K427" s="2" t="s">
        <v>85</v>
      </c>
      <c r="L427" s="2">
        <v>5</v>
      </c>
      <c r="M427" s="2" t="str">
        <f>VLOOKUP(Orders[[#This Row],[ItemID]],Menu[#All],2,FALSE)</f>
        <v>Alfredo Pasta</v>
      </c>
      <c r="N427" s="2" t="str">
        <f>VLOOKUP(Orders[[#This Row],[ItemID]],Menu[#All],3,FALSE)</f>
        <v>Pasta</v>
      </c>
      <c r="O427" s="2">
        <f>VLOOKUP(Orders[[#This Row],[ItemID]],Menu[#All],4,FALSE)</f>
        <v>10</v>
      </c>
      <c r="P427" s="2">
        <f>MATCH(M427,Orders[[#All],[ItemName]],0)</f>
        <v>27</v>
      </c>
    </row>
    <row r="428" spans="1:16" x14ac:dyDescent="0.25">
      <c r="A428" s="2">
        <v>2427</v>
      </c>
      <c r="B428" s="3">
        <v>45706</v>
      </c>
      <c r="C428" s="2">
        <v>17</v>
      </c>
      <c r="D428" s="2" t="s">
        <v>21</v>
      </c>
      <c r="E428" s="2">
        <v>3</v>
      </c>
      <c r="F428" s="2">
        <v>24</v>
      </c>
      <c r="G428" s="2" t="s">
        <v>75</v>
      </c>
      <c r="H428" s="2">
        <v>12</v>
      </c>
      <c r="I428" s="2" t="s">
        <v>83</v>
      </c>
      <c r="J428" s="2">
        <v>2</v>
      </c>
      <c r="K428" s="2" t="s">
        <v>87</v>
      </c>
      <c r="L428" s="2">
        <v>1</v>
      </c>
      <c r="M428" s="2" t="str">
        <f>VLOOKUP(Orders[[#This Row],[ItemID]],Menu[#All],2,FALSE)</f>
        <v>Chicken McNuggets</v>
      </c>
      <c r="N428" s="2" t="str">
        <f>VLOOKUP(Orders[[#This Row],[ItemID]],Menu[#All],3,FALSE)</f>
        <v>Chicken</v>
      </c>
      <c r="O428" s="2">
        <f>VLOOKUP(Orders[[#This Row],[ItemID]],Menu[#All],4,FALSE)</f>
        <v>8</v>
      </c>
      <c r="P428" s="2">
        <f>MATCH(M428,Orders[[#All],[ItemName]],0)</f>
        <v>6</v>
      </c>
    </row>
    <row r="429" spans="1:16" x14ac:dyDescent="0.25">
      <c r="A429" s="2">
        <v>2428</v>
      </c>
      <c r="B429" s="3">
        <v>45726</v>
      </c>
      <c r="C429" s="2">
        <v>10</v>
      </c>
      <c r="D429" s="2" t="s">
        <v>54</v>
      </c>
      <c r="E429" s="2">
        <v>4</v>
      </c>
      <c r="F429" s="2">
        <v>18</v>
      </c>
      <c r="G429" s="2" t="s">
        <v>88</v>
      </c>
      <c r="H429" s="2">
        <v>19</v>
      </c>
      <c r="I429" s="2" t="s">
        <v>76</v>
      </c>
      <c r="J429" s="2">
        <v>3</v>
      </c>
      <c r="K429" s="2" t="s">
        <v>78</v>
      </c>
      <c r="L429" s="2">
        <v>0</v>
      </c>
      <c r="M429" s="2" t="str">
        <f>VLOOKUP(Orders[[#This Row],[ItemID]],Menu[#All],2,FALSE)</f>
        <v>Apple Pie</v>
      </c>
      <c r="N429" s="2" t="str">
        <f>VLOOKUP(Orders[[#This Row],[ItemID]],Menu[#All],3,FALSE)</f>
        <v>Sides</v>
      </c>
      <c r="O429" s="2">
        <f>VLOOKUP(Orders[[#This Row],[ItemID]],Menu[#All],4,FALSE)</f>
        <v>4.5</v>
      </c>
      <c r="P429" s="2">
        <f>MATCH(M429,Orders[[#All],[ItemName]],0)</f>
        <v>17</v>
      </c>
    </row>
    <row r="430" spans="1:16" x14ac:dyDescent="0.25">
      <c r="A430" s="2">
        <v>2429</v>
      </c>
      <c r="B430" s="3">
        <v>45676</v>
      </c>
      <c r="C430" s="2">
        <v>15</v>
      </c>
      <c r="D430" s="2" t="s">
        <v>11</v>
      </c>
      <c r="E430" s="2">
        <v>2</v>
      </c>
      <c r="F430" s="2">
        <v>17</v>
      </c>
      <c r="G430" s="2" t="s">
        <v>79</v>
      </c>
      <c r="H430" s="2">
        <v>97</v>
      </c>
      <c r="I430" s="2" t="s">
        <v>80</v>
      </c>
      <c r="J430" s="2">
        <v>1</v>
      </c>
      <c r="K430" s="2" t="s">
        <v>77</v>
      </c>
      <c r="L430" s="2">
        <v>6</v>
      </c>
      <c r="M430" s="2" t="str">
        <f>VLOOKUP(Orders[[#This Row],[ItemID]],Menu[#All],2,FALSE)</f>
        <v>Big Mac</v>
      </c>
      <c r="N430" s="2" t="str">
        <f>VLOOKUP(Orders[[#This Row],[ItemID]],Menu[#All],3,FALSE)</f>
        <v>Burger</v>
      </c>
      <c r="O430" s="2">
        <f>VLOOKUP(Orders[[#This Row],[ItemID]],Menu[#All],4,FALSE)</f>
        <v>8.5</v>
      </c>
      <c r="P430" s="2">
        <f>MATCH(M430,Orders[[#All],[ItemName]],0)</f>
        <v>5</v>
      </c>
    </row>
    <row r="431" spans="1:16" x14ac:dyDescent="0.25">
      <c r="A431" s="2">
        <v>2430</v>
      </c>
      <c r="B431" s="3">
        <v>45695</v>
      </c>
      <c r="C431" s="2">
        <v>20</v>
      </c>
      <c r="D431" s="2" t="s">
        <v>28</v>
      </c>
      <c r="E431" s="2">
        <v>4</v>
      </c>
      <c r="F431" s="2">
        <v>22</v>
      </c>
      <c r="G431" s="2" t="s">
        <v>75</v>
      </c>
      <c r="H431" s="2">
        <v>99</v>
      </c>
      <c r="I431" s="2" t="s">
        <v>83</v>
      </c>
      <c r="J431" s="2">
        <v>2</v>
      </c>
      <c r="K431" s="2" t="s">
        <v>86</v>
      </c>
      <c r="L431" s="2">
        <v>4</v>
      </c>
      <c r="M431" s="2" t="str">
        <f>VLOOKUP(Orders[[#This Row],[ItemID]],Menu[#All],2,FALSE)</f>
        <v>Large Fries</v>
      </c>
      <c r="N431" s="2" t="str">
        <f>VLOOKUP(Orders[[#This Row],[ItemID]],Menu[#All],3,FALSE)</f>
        <v>Fries</v>
      </c>
      <c r="O431" s="2">
        <f>VLOOKUP(Orders[[#This Row],[ItemID]],Menu[#All],4,FALSE)</f>
        <v>5.5</v>
      </c>
      <c r="P431" s="2">
        <f>MATCH(M431,Orders[[#All],[ItemName]],0)</f>
        <v>7</v>
      </c>
    </row>
    <row r="432" spans="1:16" x14ac:dyDescent="0.25">
      <c r="A432" s="2">
        <v>2431</v>
      </c>
      <c r="B432" s="3">
        <v>45668</v>
      </c>
      <c r="C432" s="2">
        <v>10</v>
      </c>
      <c r="D432" s="2" t="s">
        <v>47</v>
      </c>
      <c r="E432" s="2">
        <v>3</v>
      </c>
      <c r="F432" s="2">
        <v>18</v>
      </c>
      <c r="G432" s="2" t="s">
        <v>88</v>
      </c>
      <c r="H432" s="2">
        <v>1</v>
      </c>
      <c r="I432" s="2" t="s">
        <v>80</v>
      </c>
      <c r="J432" s="2">
        <v>1</v>
      </c>
      <c r="K432" s="2" t="s">
        <v>85</v>
      </c>
      <c r="L432" s="2">
        <v>5</v>
      </c>
      <c r="M432" s="2" t="str">
        <f>VLOOKUP(Orders[[#This Row],[ItemID]],Menu[#All],2,FALSE)</f>
        <v>Chocolate Shake</v>
      </c>
      <c r="N432" s="2" t="str">
        <f>VLOOKUP(Orders[[#This Row],[ItemID]],Menu[#All],3,FALSE)</f>
        <v>Shakes</v>
      </c>
      <c r="O432" s="2">
        <f>VLOOKUP(Orders[[#This Row],[ItemID]],Menu[#All],4,FALSE)</f>
        <v>6</v>
      </c>
      <c r="P432" s="2">
        <f>MATCH(M432,Orders[[#All],[ItemName]],0)</f>
        <v>12</v>
      </c>
    </row>
    <row r="433" spans="1:16" x14ac:dyDescent="0.25">
      <c r="A433" s="2">
        <v>2432</v>
      </c>
      <c r="B433" s="3">
        <v>45691</v>
      </c>
      <c r="C433" s="2">
        <v>23</v>
      </c>
      <c r="D433" s="2" t="s">
        <v>59</v>
      </c>
      <c r="E433" s="2">
        <v>5</v>
      </c>
      <c r="F433" s="2">
        <v>37.5</v>
      </c>
      <c r="G433" s="2" t="s">
        <v>82</v>
      </c>
      <c r="H433" s="2">
        <v>94</v>
      </c>
      <c r="I433" s="2" t="s">
        <v>83</v>
      </c>
      <c r="J433" s="2">
        <v>2</v>
      </c>
      <c r="K433" s="2" t="s">
        <v>78</v>
      </c>
      <c r="L433" s="2">
        <v>0</v>
      </c>
      <c r="M433" s="2" t="str">
        <f>VLOOKUP(Orders[[#This Row],[ItemID]],Menu[#All],2,FALSE)</f>
        <v>Chicken Wrap</v>
      </c>
      <c r="N433" s="2" t="str">
        <f>VLOOKUP(Orders[[#This Row],[ItemID]],Menu[#All],3,FALSE)</f>
        <v>Wraps</v>
      </c>
      <c r="O433" s="2">
        <f>VLOOKUP(Orders[[#This Row],[ItemID]],Menu[#All],4,FALSE)</f>
        <v>7.5</v>
      </c>
      <c r="P433" s="2">
        <f>MATCH(M433,Orders[[#All],[ItemName]],0)</f>
        <v>8</v>
      </c>
    </row>
    <row r="434" spans="1:16" x14ac:dyDescent="0.25">
      <c r="A434" s="2">
        <v>2433</v>
      </c>
      <c r="B434" s="3">
        <v>45682</v>
      </c>
      <c r="C434" s="2">
        <v>17</v>
      </c>
      <c r="D434" s="2" t="s">
        <v>23</v>
      </c>
      <c r="E434" s="2">
        <v>2</v>
      </c>
      <c r="F434" s="2">
        <v>15</v>
      </c>
      <c r="G434" s="2" t="s">
        <v>75</v>
      </c>
      <c r="H434" s="2">
        <v>79</v>
      </c>
      <c r="I434" s="2" t="s">
        <v>80</v>
      </c>
      <c r="J434" s="2">
        <v>1</v>
      </c>
      <c r="K434" s="2" t="s">
        <v>85</v>
      </c>
      <c r="L434" s="2">
        <v>5</v>
      </c>
      <c r="M434" s="2" t="str">
        <f>VLOOKUP(Orders[[#This Row],[ItemID]],Menu[#All],2,FALSE)</f>
        <v>Spicy McChicken</v>
      </c>
      <c r="N434" s="2" t="str">
        <f>VLOOKUP(Orders[[#This Row],[ItemID]],Menu[#All],3,FALSE)</f>
        <v>Chicken</v>
      </c>
      <c r="O434" s="2">
        <f>VLOOKUP(Orders[[#This Row],[ItemID]],Menu[#All],4,FALSE)</f>
        <v>7.5</v>
      </c>
      <c r="P434" s="2">
        <f>MATCH(M434,Orders[[#All],[ItemName]],0)</f>
        <v>16</v>
      </c>
    </row>
    <row r="435" spans="1:16" x14ac:dyDescent="0.25">
      <c r="A435" s="2">
        <v>2434</v>
      </c>
      <c r="B435" s="3">
        <v>45688</v>
      </c>
      <c r="C435" s="2">
        <v>18</v>
      </c>
      <c r="D435" s="2" t="s">
        <v>52</v>
      </c>
      <c r="E435" s="2">
        <v>1</v>
      </c>
      <c r="F435" s="2">
        <v>6</v>
      </c>
      <c r="G435" s="2" t="s">
        <v>75</v>
      </c>
      <c r="H435" s="2">
        <v>73</v>
      </c>
      <c r="I435" s="2" t="s">
        <v>80</v>
      </c>
      <c r="J435" s="2">
        <v>1</v>
      </c>
      <c r="K435" s="2" t="s">
        <v>86</v>
      </c>
      <c r="L435" s="2">
        <v>4</v>
      </c>
      <c r="M435" s="2" t="str">
        <f>VLOOKUP(Orders[[#This Row],[ItemID]],Menu[#All],2,FALSE)</f>
        <v>Strawberry Shake</v>
      </c>
      <c r="N435" s="2" t="str">
        <f>VLOOKUP(Orders[[#This Row],[ItemID]],Menu[#All],3,FALSE)</f>
        <v>Shakes</v>
      </c>
      <c r="O435" s="2">
        <f>VLOOKUP(Orders[[#This Row],[ItemID]],Menu[#All],4,FALSE)</f>
        <v>6</v>
      </c>
      <c r="P435" s="2">
        <f>MATCH(M435,Orders[[#All],[ItemName]],0)</f>
        <v>2</v>
      </c>
    </row>
    <row r="436" spans="1:16" x14ac:dyDescent="0.25">
      <c r="A436" s="2">
        <v>2435</v>
      </c>
      <c r="B436" s="3">
        <v>45680</v>
      </c>
      <c r="C436" s="2">
        <v>23</v>
      </c>
      <c r="D436" s="2" t="s">
        <v>35</v>
      </c>
      <c r="E436" s="2">
        <v>5</v>
      </c>
      <c r="F436" s="2">
        <v>50</v>
      </c>
      <c r="G436" s="2" t="s">
        <v>82</v>
      </c>
      <c r="H436" s="2">
        <v>100</v>
      </c>
      <c r="I436" s="2" t="s">
        <v>80</v>
      </c>
      <c r="J436" s="2">
        <v>1</v>
      </c>
      <c r="K436" s="2" t="s">
        <v>81</v>
      </c>
      <c r="L436" s="2">
        <v>3</v>
      </c>
      <c r="M436" s="2" t="str">
        <f>VLOOKUP(Orders[[#This Row],[ItemID]],Menu[#All],2,FALSE)</f>
        <v>Alfredo Pasta</v>
      </c>
      <c r="N436" s="2" t="str">
        <f>VLOOKUP(Orders[[#This Row],[ItemID]],Menu[#All],3,FALSE)</f>
        <v>Pasta</v>
      </c>
      <c r="O436" s="2">
        <f>VLOOKUP(Orders[[#This Row],[ItemID]],Menu[#All],4,FALSE)</f>
        <v>10</v>
      </c>
      <c r="P436" s="2">
        <f>MATCH(M436,Orders[[#All],[ItemName]],0)</f>
        <v>27</v>
      </c>
    </row>
    <row r="437" spans="1:16" x14ac:dyDescent="0.25">
      <c r="A437" s="2">
        <v>2436</v>
      </c>
      <c r="B437" s="3">
        <v>45718</v>
      </c>
      <c r="C437" s="2">
        <v>21</v>
      </c>
      <c r="D437" s="2" t="s">
        <v>47</v>
      </c>
      <c r="E437" s="2">
        <v>2</v>
      </c>
      <c r="F437" s="2">
        <v>12</v>
      </c>
      <c r="G437" s="2" t="s">
        <v>82</v>
      </c>
      <c r="H437" s="2">
        <v>78</v>
      </c>
      <c r="I437" s="2" t="s">
        <v>76</v>
      </c>
      <c r="J437" s="2">
        <v>3</v>
      </c>
      <c r="K437" s="2" t="s">
        <v>77</v>
      </c>
      <c r="L437" s="2">
        <v>6</v>
      </c>
      <c r="M437" s="2" t="str">
        <f>VLOOKUP(Orders[[#This Row],[ItemID]],Menu[#All],2,FALSE)</f>
        <v>Chocolate Shake</v>
      </c>
      <c r="N437" s="2" t="str">
        <f>VLOOKUP(Orders[[#This Row],[ItemID]],Menu[#All],3,FALSE)</f>
        <v>Shakes</v>
      </c>
      <c r="O437" s="2">
        <f>VLOOKUP(Orders[[#This Row],[ItemID]],Menu[#All],4,FALSE)</f>
        <v>6</v>
      </c>
      <c r="P437" s="2">
        <f>MATCH(M437,Orders[[#All],[ItemName]],0)</f>
        <v>12</v>
      </c>
    </row>
    <row r="438" spans="1:16" x14ac:dyDescent="0.25">
      <c r="A438" s="2">
        <v>2437</v>
      </c>
      <c r="B438" s="3">
        <v>45701</v>
      </c>
      <c r="C438" s="2">
        <v>13</v>
      </c>
      <c r="D438" s="2" t="s">
        <v>16</v>
      </c>
      <c r="E438" s="2">
        <v>4</v>
      </c>
      <c r="F438" s="2">
        <v>30</v>
      </c>
      <c r="G438" s="2" t="s">
        <v>79</v>
      </c>
      <c r="H438" s="2">
        <v>56</v>
      </c>
      <c r="I438" s="2" t="s">
        <v>83</v>
      </c>
      <c r="J438" s="2">
        <v>2</v>
      </c>
      <c r="K438" s="2" t="s">
        <v>81</v>
      </c>
      <c r="L438" s="2">
        <v>3</v>
      </c>
      <c r="M438" s="2" t="str">
        <f>VLOOKUP(Orders[[#This Row],[ItemID]],Menu[#All],2,FALSE)</f>
        <v>McDouble</v>
      </c>
      <c r="N438" s="2" t="str">
        <f>VLOOKUP(Orders[[#This Row],[ItemID]],Menu[#All],3,FALSE)</f>
        <v>Burger</v>
      </c>
      <c r="O438" s="2">
        <f>VLOOKUP(Orders[[#This Row],[ItemID]],Menu[#All],4,FALSE)</f>
        <v>7.5</v>
      </c>
      <c r="P438" s="2">
        <f>MATCH(M438,Orders[[#All],[ItemName]],0)</f>
        <v>25</v>
      </c>
    </row>
    <row r="439" spans="1:16" x14ac:dyDescent="0.25">
      <c r="A439" s="2">
        <v>2438</v>
      </c>
      <c r="B439" s="3">
        <v>45671</v>
      </c>
      <c r="C439" s="2">
        <v>15</v>
      </c>
      <c r="D439" s="2" t="s">
        <v>32</v>
      </c>
      <c r="E439" s="2">
        <v>1</v>
      </c>
      <c r="F439" s="2">
        <v>9.5</v>
      </c>
      <c r="G439" s="2" t="s">
        <v>79</v>
      </c>
      <c r="H439" s="2">
        <v>76</v>
      </c>
      <c r="I439" s="2" t="s">
        <v>80</v>
      </c>
      <c r="J439" s="2">
        <v>1</v>
      </c>
      <c r="K439" s="2" t="s">
        <v>87</v>
      </c>
      <c r="L439" s="2">
        <v>1</v>
      </c>
      <c r="M439" s="2" t="str">
        <f>VLOOKUP(Orders[[#This Row],[ItemID]],Menu[#All],2,FALSE)</f>
        <v>Spaghetti Bolognese</v>
      </c>
      <c r="N439" s="2" t="str">
        <f>VLOOKUP(Orders[[#This Row],[ItemID]],Menu[#All],3,FALSE)</f>
        <v>Pasta</v>
      </c>
      <c r="O439" s="2">
        <f>VLOOKUP(Orders[[#This Row],[ItemID]],Menu[#All],4,FALSE)</f>
        <v>9.5</v>
      </c>
      <c r="P439" s="2">
        <f>MATCH(M439,Orders[[#All],[ItemName]],0)</f>
        <v>14</v>
      </c>
    </row>
    <row r="440" spans="1:16" x14ac:dyDescent="0.25">
      <c r="A440" s="2">
        <v>2439</v>
      </c>
      <c r="B440" s="3">
        <v>45729</v>
      </c>
      <c r="C440" s="2">
        <v>20</v>
      </c>
      <c r="D440" s="2" t="s">
        <v>4</v>
      </c>
      <c r="E440" s="2">
        <v>1</v>
      </c>
      <c r="F440" s="2">
        <v>5.5</v>
      </c>
      <c r="G440" s="2" t="s">
        <v>75</v>
      </c>
      <c r="H440" s="2">
        <v>21</v>
      </c>
      <c r="I440" s="2" t="s">
        <v>76</v>
      </c>
      <c r="J440" s="2">
        <v>3</v>
      </c>
      <c r="K440" s="2" t="s">
        <v>81</v>
      </c>
      <c r="L440" s="2">
        <v>3</v>
      </c>
      <c r="M440" s="2" t="str">
        <f>VLOOKUP(Orders[[#This Row],[ItemID]],Menu[#All],2,FALSE)</f>
        <v>Egg McMuffin</v>
      </c>
      <c r="N440" s="2" t="str">
        <f>VLOOKUP(Orders[[#This Row],[ItemID]],Menu[#All],3,FALSE)</f>
        <v>Breakfast</v>
      </c>
      <c r="O440" s="2">
        <f>VLOOKUP(Orders[[#This Row],[ItemID]],Menu[#All],4,FALSE)</f>
        <v>5.5</v>
      </c>
      <c r="P440" s="2">
        <f>MATCH(M440,Orders[[#All],[ItemName]],0)</f>
        <v>3</v>
      </c>
    </row>
    <row r="441" spans="1:16" x14ac:dyDescent="0.25">
      <c r="A441" s="2">
        <v>2440</v>
      </c>
      <c r="B441" s="3">
        <v>45747</v>
      </c>
      <c r="C441" s="2">
        <v>17</v>
      </c>
      <c r="D441" s="2" t="s">
        <v>45</v>
      </c>
      <c r="E441" s="2">
        <v>1</v>
      </c>
      <c r="F441" s="2">
        <v>7.5</v>
      </c>
      <c r="G441" s="2" t="s">
        <v>75</v>
      </c>
      <c r="H441" s="2">
        <v>12</v>
      </c>
      <c r="I441" s="2" t="s">
        <v>76</v>
      </c>
      <c r="J441" s="2">
        <v>3</v>
      </c>
      <c r="K441" s="2" t="s">
        <v>78</v>
      </c>
      <c r="L441" s="2">
        <v>0</v>
      </c>
      <c r="M441" s="2" t="str">
        <f>VLOOKUP(Orders[[#This Row],[ItemID]],Menu[#All],2,FALSE)</f>
        <v>Fish Sandwich</v>
      </c>
      <c r="N441" s="2" t="str">
        <f>VLOOKUP(Orders[[#This Row],[ItemID]],Menu[#All],3,FALSE)</f>
        <v>Sandwich</v>
      </c>
      <c r="O441" s="2">
        <f>VLOOKUP(Orders[[#This Row],[ItemID]],Menu[#All],4,FALSE)</f>
        <v>7.5</v>
      </c>
      <c r="P441" s="2">
        <f>MATCH(M441,Orders[[#All],[ItemName]],0)</f>
        <v>20</v>
      </c>
    </row>
    <row r="442" spans="1:16" x14ac:dyDescent="0.25">
      <c r="A442" s="2">
        <v>2441</v>
      </c>
      <c r="B442" s="3">
        <v>45688</v>
      </c>
      <c r="C442" s="2">
        <v>15</v>
      </c>
      <c r="D442" s="2" t="s">
        <v>54</v>
      </c>
      <c r="E442" s="2">
        <v>1</v>
      </c>
      <c r="F442" s="2">
        <v>4.5</v>
      </c>
      <c r="G442" s="2" t="s">
        <v>79</v>
      </c>
      <c r="H442" s="2">
        <v>15</v>
      </c>
      <c r="I442" s="2" t="s">
        <v>80</v>
      </c>
      <c r="J442" s="2">
        <v>1</v>
      </c>
      <c r="K442" s="2" t="s">
        <v>86</v>
      </c>
      <c r="L442" s="2">
        <v>4</v>
      </c>
      <c r="M442" s="2" t="str">
        <f>VLOOKUP(Orders[[#This Row],[ItemID]],Menu[#All],2,FALSE)</f>
        <v>Apple Pie</v>
      </c>
      <c r="N442" s="2" t="str">
        <f>VLOOKUP(Orders[[#This Row],[ItemID]],Menu[#All],3,FALSE)</f>
        <v>Sides</v>
      </c>
      <c r="O442" s="2">
        <f>VLOOKUP(Orders[[#This Row],[ItemID]],Menu[#All],4,FALSE)</f>
        <v>4.5</v>
      </c>
      <c r="P442" s="2">
        <f>MATCH(M442,Orders[[#All],[ItemName]],0)</f>
        <v>17</v>
      </c>
    </row>
    <row r="443" spans="1:16" x14ac:dyDescent="0.25">
      <c r="A443" s="2">
        <v>2442</v>
      </c>
      <c r="B443" s="3">
        <v>45685</v>
      </c>
      <c r="C443" s="2">
        <v>10</v>
      </c>
      <c r="D443" s="2" t="s">
        <v>50</v>
      </c>
      <c r="E443" s="2">
        <v>4</v>
      </c>
      <c r="F443" s="2">
        <v>24</v>
      </c>
      <c r="G443" s="2" t="s">
        <v>88</v>
      </c>
      <c r="H443" s="2">
        <v>24</v>
      </c>
      <c r="I443" s="2" t="s">
        <v>80</v>
      </c>
      <c r="J443" s="2">
        <v>1</v>
      </c>
      <c r="K443" s="2" t="s">
        <v>87</v>
      </c>
      <c r="L443" s="2">
        <v>1</v>
      </c>
      <c r="M443" s="2" t="str">
        <f>VLOOKUP(Orders[[#This Row],[ItemID]],Menu[#All],2,FALSE)</f>
        <v>Vanilla Shake</v>
      </c>
      <c r="N443" s="2" t="str">
        <f>VLOOKUP(Orders[[#This Row],[ItemID]],Menu[#All],3,FALSE)</f>
        <v>Shakes</v>
      </c>
      <c r="O443" s="2">
        <f>VLOOKUP(Orders[[#This Row],[ItemID]],Menu[#All],4,FALSE)</f>
        <v>6</v>
      </c>
      <c r="P443" s="2">
        <f>MATCH(M443,Orders[[#All],[ItemName]],0)</f>
        <v>13</v>
      </c>
    </row>
    <row r="444" spans="1:16" x14ac:dyDescent="0.25">
      <c r="A444" s="2">
        <v>2443</v>
      </c>
      <c r="B444" s="3">
        <v>45692</v>
      </c>
      <c r="C444" s="2">
        <v>13</v>
      </c>
      <c r="D444" s="2" t="s">
        <v>23</v>
      </c>
      <c r="E444" s="2">
        <v>1</v>
      </c>
      <c r="F444" s="2">
        <v>7.5</v>
      </c>
      <c r="G444" s="2" t="s">
        <v>79</v>
      </c>
      <c r="H444" s="2">
        <v>52</v>
      </c>
      <c r="I444" s="2" t="s">
        <v>83</v>
      </c>
      <c r="J444" s="2">
        <v>2</v>
      </c>
      <c r="K444" s="2" t="s">
        <v>87</v>
      </c>
      <c r="L444" s="2">
        <v>1</v>
      </c>
      <c r="M444" s="2" t="str">
        <f>VLOOKUP(Orders[[#This Row],[ItemID]],Menu[#All],2,FALSE)</f>
        <v>Spicy McChicken</v>
      </c>
      <c r="N444" s="2" t="str">
        <f>VLOOKUP(Orders[[#This Row],[ItemID]],Menu[#All],3,FALSE)</f>
        <v>Chicken</v>
      </c>
      <c r="O444" s="2">
        <f>VLOOKUP(Orders[[#This Row],[ItemID]],Menu[#All],4,FALSE)</f>
        <v>7.5</v>
      </c>
      <c r="P444" s="2">
        <f>MATCH(M444,Orders[[#All],[ItemName]],0)</f>
        <v>16</v>
      </c>
    </row>
    <row r="445" spans="1:16" x14ac:dyDescent="0.25">
      <c r="A445" s="2">
        <v>2444</v>
      </c>
      <c r="B445" s="3">
        <v>45703</v>
      </c>
      <c r="C445" s="2">
        <v>15</v>
      </c>
      <c r="D445" s="2" t="s">
        <v>54</v>
      </c>
      <c r="E445" s="2">
        <v>3</v>
      </c>
      <c r="F445" s="2">
        <v>13.5</v>
      </c>
      <c r="G445" s="2" t="s">
        <v>79</v>
      </c>
      <c r="H445" s="2">
        <v>69</v>
      </c>
      <c r="I445" s="2" t="s">
        <v>83</v>
      </c>
      <c r="J445" s="2">
        <v>2</v>
      </c>
      <c r="K445" s="2" t="s">
        <v>85</v>
      </c>
      <c r="L445" s="2">
        <v>5</v>
      </c>
      <c r="M445" s="2" t="str">
        <f>VLOOKUP(Orders[[#This Row],[ItemID]],Menu[#All],2,FALSE)</f>
        <v>Apple Pie</v>
      </c>
      <c r="N445" s="2" t="str">
        <f>VLOOKUP(Orders[[#This Row],[ItemID]],Menu[#All],3,FALSE)</f>
        <v>Sides</v>
      </c>
      <c r="O445" s="2">
        <f>VLOOKUP(Orders[[#This Row],[ItemID]],Menu[#All],4,FALSE)</f>
        <v>4.5</v>
      </c>
      <c r="P445" s="2">
        <f>MATCH(M445,Orders[[#All],[ItemName]],0)</f>
        <v>17</v>
      </c>
    </row>
    <row r="446" spans="1:16" x14ac:dyDescent="0.25">
      <c r="A446" s="2">
        <v>2445</v>
      </c>
      <c r="B446" s="3">
        <v>45691</v>
      </c>
      <c r="C446" s="2">
        <v>23</v>
      </c>
      <c r="D446" s="2" t="s">
        <v>18</v>
      </c>
      <c r="E446" s="2">
        <v>4</v>
      </c>
      <c r="F446" s="2">
        <v>28</v>
      </c>
      <c r="G446" s="2" t="s">
        <v>82</v>
      </c>
      <c r="H446" s="2">
        <v>25</v>
      </c>
      <c r="I446" s="2" t="s">
        <v>83</v>
      </c>
      <c r="J446" s="2">
        <v>2</v>
      </c>
      <c r="K446" s="2" t="s">
        <v>78</v>
      </c>
      <c r="L446" s="2">
        <v>0</v>
      </c>
      <c r="M446" s="2" t="str">
        <f>VLOOKUP(Orders[[#This Row],[ItemID]],Menu[#All],2,FALSE)</f>
        <v>McChicken</v>
      </c>
      <c r="N446" s="2" t="str">
        <f>VLOOKUP(Orders[[#This Row],[ItemID]],Menu[#All],3,FALSE)</f>
        <v>Chicken</v>
      </c>
      <c r="O446" s="2">
        <f>VLOOKUP(Orders[[#This Row],[ItemID]],Menu[#All],4,FALSE)</f>
        <v>7</v>
      </c>
      <c r="P446" s="2">
        <f>MATCH(M446,Orders[[#All],[ItemName]],0)</f>
        <v>79</v>
      </c>
    </row>
    <row r="447" spans="1:16" x14ac:dyDescent="0.25">
      <c r="A447" s="2">
        <v>2446</v>
      </c>
      <c r="B447" s="3">
        <v>45681</v>
      </c>
      <c r="C447" s="2">
        <v>18</v>
      </c>
      <c r="D447" s="2" t="s">
        <v>40</v>
      </c>
      <c r="E447" s="2">
        <v>4</v>
      </c>
      <c r="F447" s="2">
        <v>20</v>
      </c>
      <c r="G447" s="2" t="s">
        <v>75</v>
      </c>
      <c r="H447" s="2">
        <v>60</v>
      </c>
      <c r="I447" s="2" t="s">
        <v>80</v>
      </c>
      <c r="J447" s="2">
        <v>1</v>
      </c>
      <c r="K447" s="2" t="s">
        <v>86</v>
      </c>
      <c r="L447" s="2">
        <v>4</v>
      </c>
      <c r="M447" s="2" t="str">
        <f>VLOOKUP(Orders[[#This Row],[ItemID]],Menu[#All],2,FALSE)</f>
        <v>Caesar Salad</v>
      </c>
      <c r="N447" s="2" t="str">
        <f>VLOOKUP(Orders[[#This Row],[ItemID]],Menu[#All],3,FALSE)</f>
        <v>Salad</v>
      </c>
      <c r="O447" s="2">
        <f>VLOOKUP(Orders[[#This Row],[ItemID]],Menu[#All],4,FALSE)</f>
        <v>5</v>
      </c>
      <c r="P447" s="2">
        <f>MATCH(M447,Orders[[#All],[ItemName]],0)</f>
        <v>23</v>
      </c>
    </row>
    <row r="448" spans="1:16" x14ac:dyDescent="0.25">
      <c r="A448" s="2">
        <v>2447</v>
      </c>
      <c r="B448" s="3">
        <v>45713</v>
      </c>
      <c r="C448" s="2">
        <v>18</v>
      </c>
      <c r="D448" s="2" t="s">
        <v>47</v>
      </c>
      <c r="E448" s="2">
        <v>3</v>
      </c>
      <c r="F448" s="2">
        <v>18</v>
      </c>
      <c r="G448" s="2" t="s">
        <v>75</v>
      </c>
      <c r="H448" s="2">
        <v>51</v>
      </c>
      <c r="I448" s="2" t="s">
        <v>83</v>
      </c>
      <c r="J448" s="2">
        <v>2</v>
      </c>
      <c r="K448" s="2" t="s">
        <v>87</v>
      </c>
      <c r="L448" s="2">
        <v>1</v>
      </c>
      <c r="M448" s="2" t="str">
        <f>VLOOKUP(Orders[[#This Row],[ItemID]],Menu[#All],2,FALSE)</f>
        <v>Chocolate Shake</v>
      </c>
      <c r="N448" s="2" t="str">
        <f>VLOOKUP(Orders[[#This Row],[ItemID]],Menu[#All],3,FALSE)</f>
        <v>Shakes</v>
      </c>
      <c r="O448" s="2">
        <f>VLOOKUP(Orders[[#This Row],[ItemID]],Menu[#All],4,FALSE)</f>
        <v>6</v>
      </c>
      <c r="P448" s="2">
        <f>MATCH(M448,Orders[[#All],[ItemName]],0)</f>
        <v>12</v>
      </c>
    </row>
    <row r="449" spans="1:16" x14ac:dyDescent="0.25">
      <c r="A449" s="2">
        <v>2448</v>
      </c>
      <c r="B449" s="3">
        <v>45716</v>
      </c>
      <c r="C449" s="2">
        <v>15</v>
      </c>
      <c r="D449" s="2" t="s">
        <v>4</v>
      </c>
      <c r="E449" s="2">
        <v>3</v>
      </c>
      <c r="F449" s="2">
        <v>16.5</v>
      </c>
      <c r="G449" s="2" t="s">
        <v>79</v>
      </c>
      <c r="H449" s="2">
        <v>74</v>
      </c>
      <c r="I449" s="2" t="s">
        <v>83</v>
      </c>
      <c r="J449" s="2">
        <v>2</v>
      </c>
      <c r="K449" s="2" t="s">
        <v>86</v>
      </c>
      <c r="L449" s="2">
        <v>4</v>
      </c>
      <c r="M449" s="2" t="str">
        <f>VLOOKUP(Orders[[#This Row],[ItemID]],Menu[#All],2,FALSE)</f>
        <v>Egg McMuffin</v>
      </c>
      <c r="N449" s="2" t="str">
        <f>VLOOKUP(Orders[[#This Row],[ItemID]],Menu[#All],3,FALSE)</f>
        <v>Breakfast</v>
      </c>
      <c r="O449" s="2">
        <f>VLOOKUP(Orders[[#This Row],[ItemID]],Menu[#All],4,FALSE)</f>
        <v>5.5</v>
      </c>
      <c r="P449" s="2">
        <f>MATCH(M449,Orders[[#All],[ItemName]],0)</f>
        <v>3</v>
      </c>
    </row>
    <row r="450" spans="1:16" x14ac:dyDescent="0.25">
      <c r="A450" s="2">
        <v>2449</v>
      </c>
      <c r="B450" s="3">
        <v>45736</v>
      </c>
      <c r="C450" s="2">
        <v>15</v>
      </c>
      <c r="D450" s="2" t="s">
        <v>47</v>
      </c>
      <c r="E450" s="2">
        <v>4</v>
      </c>
      <c r="F450" s="2">
        <v>24</v>
      </c>
      <c r="G450" s="2" t="s">
        <v>79</v>
      </c>
      <c r="H450" s="2">
        <v>40</v>
      </c>
      <c r="I450" s="2" t="s">
        <v>76</v>
      </c>
      <c r="J450" s="2">
        <v>3</v>
      </c>
      <c r="K450" s="2" t="s">
        <v>81</v>
      </c>
      <c r="L450" s="2">
        <v>3</v>
      </c>
      <c r="M450" s="2" t="str">
        <f>VLOOKUP(Orders[[#This Row],[ItemID]],Menu[#All],2,FALSE)</f>
        <v>Chocolate Shake</v>
      </c>
      <c r="N450" s="2" t="str">
        <f>VLOOKUP(Orders[[#This Row],[ItemID]],Menu[#All],3,FALSE)</f>
        <v>Shakes</v>
      </c>
      <c r="O450" s="2">
        <f>VLOOKUP(Orders[[#This Row],[ItemID]],Menu[#All],4,FALSE)</f>
        <v>6</v>
      </c>
      <c r="P450" s="2">
        <f>MATCH(M450,Orders[[#All],[ItemName]],0)</f>
        <v>12</v>
      </c>
    </row>
    <row r="451" spans="1:16" x14ac:dyDescent="0.25">
      <c r="A451" s="2">
        <v>2450</v>
      </c>
      <c r="B451" s="3">
        <v>45677</v>
      </c>
      <c r="C451" s="2">
        <v>23</v>
      </c>
      <c r="D451" s="2" t="s">
        <v>62</v>
      </c>
      <c r="E451" s="2">
        <v>4</v>
      </c>
      <c r="F451" s="2">
        <v>28</v>
      </c>
      <c r="G451" s="2" t="s">
        <v>82</v>
      </c>
      <c r="H451" s="2">
        <v>25</v>
      </c>
      <c r="I451" s="2" t="s">
        <v>80</v>
      </c>
      <c r="J451" s="2">
        <v>1</v>
      </c>
      <c r="K451" s="2" t="s">
        <v>78</v>
      </c>
      <c r="L451" s="2">
        <v>0</v>
      </c>
      <c r="M451" s="2" t="str">
        <f>VLOOKUP(Orders[[#This Row],[ItemID]],Menu[#All],2,FALSE)</f>
        <v>Veggie Wrap</v>
      </c>
      <c r="N451" s="2" t="str">
        <f>VLOOKUP(Orders[[#This Row],[ItemID]],Menu[#All],3,FALSE)</f>
        <v>Wraps</v>
      </c>
      <c r="O451" s="2">
        <f>VLOOKUP(Orders[[#This Row],[ItemID]],Menu[#All],4,FALSE)</f>
        <v>7</v>
      </c>
      <c r="P451" s="2">
        <f>MATCH(M451,Orders[[#All],[ItemName]],0)</f>
        <v>39</v>
      </c>
    </row>
    <row r="452" spans="1:16" x14ac:dyDescent="0.25">
      <c r="A452" s="2">
        <v>2451</v>
      </c>
      <c r="B452" s="3">
        <v>45664</v>
      </c>
      <c r="C452" s="2">
        <v>12</v>
      </c>
      <c r="D452" s="2" t="s">
        <v>21</v>
      </c>
      <c r="E452" s="2">
        <v>1</v>
      </c>
      <c r="F452" s="2">
        <v>8</v>
      </c>
      <c r="G452" s="2" t="s">
        <v>79</v>
      </c>
      <c r="H452" s="2">
        <v>87</v>
      </c>
      <c r="I452" s="2" t="s">
        <v>80</v>
      </c>
      <c r="J452" s="2">
        <v>1</v>
      </c>
      <c r="K452" s="2" t="s">
        <v>87</v>
      </c>
      <c r="L452" s="2">
        <v>1</v>
      </c>
      <c r="M452" s="2" t="str">
        <f>VLOOKUP(Orders[[#This Row],[ItemID]],Menu[#All],2,FALSE)</f>
        <v>Chicken McNuggets</v>
      </c>
      <c r="N452" s="2" t="str">
        <f>VLOOKUP(Orders[[#This Row],[ItemID]],Menu[#All],3,FALSE)</f>
        <v>Chicken</v>
      </c>
      <c r="O452" s="2">
        <f>VLOOKUP(Orders[[#This Row],[ItemID]],Menu[#All],4,FALSE)</f>
        <v>8</v>
      </c>
      <c r="P452" s="2">
        <f>MATCH(M452,Orders[[#All],[ItemName]],0)</f>
        <v>6</v>
      </c>
    </row>
    <row r="453" spans="1:16" x14ac:dyDescent="0.25">
      <c r="A453" s="2">
        <v>2452</v>
      </c>
      <c r="B453" s="3">
        <v>45675</v>
      </c>
      <c r="C453" s="2">
        <v>18</v>
      </c>
      <c r="D453" s="2" t="s">
        <v>42</v>
      </c>
      <c r="E453" s="2">
        <v>3</v>
      </c>
      <c r="F453" s="2">
        <v>25.5</v>
      </c>
      <c r="G453" s="2" t="s">
        <v>75</v>
      </c>
      <c r="H453" s="2">
        <v>89</v>
      </c>
      <c r="I453" s="2" t="s">
        <v>80</v>
      </c>
      <c r="J453" s="2">
        <v>1</v>
      </c>
      <c r="K453" s="2" t="s">
        <v>85</v>
      </c>
      <c r="L453" s="2">
        <v>5</v>
      </c>
      <c r="M453" s="2" t="str">
        <f>VLOOKUP(Orders[[#This Row],[ItemID]],Menu[#All],2,FALSE)</f>
        <v>McRib Sandwich</v>
      </c>
      <c r="N453" s="2" t="str">
        <f>VLOOKUP(Orders[[#This Row],[ItemID]],Menu[#All],3,FALSE)</f>
        <v>Sandwich</v>
      </c>
      <c r="O453" s="2">
        <f>VLOOKUP(Orders[[#This Row],[ItemID]],Menu[#All],4,FALSE)</f>
        <v>8.5</v>
      </c>
      <c r="P453" s="2">
        <f>MATCH(M453,Orders[[#All],[ItemName]],0)</f>
        <v>112</v>
      </c>
    </row>
    <row r="454" spans="1:16" x14ac:dyDescent="0.25">
      <c r="A454" s="2">
        <v>2453</v>
      </c>
      <c r="B454" s="3">
        <v>45698</v>
      </c>
      <c r="C454" s="2">
        <v>22</v>
      </c>
      <c r="D454" s="2" t="s">
        <v>59</v>
      </c>
      <c r="E454" s="2">
        <v>1</v>
      </c>
      <c r="F454" s="2">
        <v>7.5</v>
      </c>
      <c r="G454" s="2" t="s">
        <v>82</v>
      </c>
      <c r="H454" s="2">
        <v>75</v>
      </c>
      <c r="I454" s="2" t="s">
        <v>83</v>
      </c>
      <c r="J454" s="2">
        <v>2</v>
      </c>
      <c r="K454" s="2" t="s">
        <v>78</v>
      </c>
      <c r="L454" s="2">
        <v>0</v>
      </c>
      <c r="M454" s="2" t="str">
        <f>VLOOKUP(Orders[[#This Row],[ItemID]],Menu[#All],2,FALSE)</f>
        <v>Chicken Wrap</v>
      </c>
      <c r="N454" s="2" t="str">
        <f>VLOOKUP(Orders[[#This Row],[ItemID]],Menu[#All],3,FALSE)</f>
        <v>Wraps</v>
      </c>
      <c r="O454" s="2">
        <f>VLOOKUP(Orders[[#This Row],[ItemID]],Menu[#All],4,FALSE)</f>
        <v>7.5</v>
      </c>
      <c r="P454" s="2">
        <f>MATCH(M454,Orders[[#All],[ItemName]],0)</f>
        <v>8</v>
      </c>
    </row>
    <row r="455" spans="1:16" x14ac:dyDescent="0.25">
      <c r="A455" s="2">
        <v>2454</v>
      </c>
      <c r="B455" s="3">
        <v>45710</v>
      </c>
      <c r="C455" s="2">
        <v>22</v>
      </c>
      <c r="D455" s="2" t="s">
        <v>28</v>
      </c>
      <c r="E455" s="2">
        <v>5</v>
      </c>
      <c r="F455" s="2">
        <v>27.5</v>
      </c>
      <c r="G455" s="2" t="s">
        <v>82</v>
      </c>
      <c r="H455" s="2">
        <v>58</v>
      </c>
      <c r="I455" s="2" t="s">
        <v>83</v>
      </c>
      <c r="J455" s="2">
        <v>2</v>
      </c>
      <c r="K455" s="2" t="s">
        <v>85</v>
      </c>
      <c r="L455" s="2">
        <v>5</v>
      </c>
      <c r="M455" s="2" t="str">
        <f>VLOOKUP(Orders[[#This Row],[ItemID]],Menu[#All],2,FALSE)</f>
        <v>Large Fries</v>
      </c>
      <c r="N455" s="2" t="str">
        <f>VLOOKUP(Orders[[#This Row],[ItemID]],Menu[#All],3,FALSE)</f>
        <v>Fries</v>
      </c>
      <c r="O455" s="2">
        <f>VLOOKUP(Orders[[#This Row],[ItemID]],Menu[#All],4,FALSE)</f>
        <v>5.5</v>
      </c>
      <c r="P455" s="2">
        <f>MATCH(M455,Orders[[#All],[ItemName]],0)</f>
        <v>7</v>
      </c>
    </row>
    <row r="456" spans="1:16" x14ac:dyDescent="0.25">
      <c r="A456" s="2">
        <v>2455</v>
      </c>
      <c r="B456" s="3">
        <v>45731</v>
      </c>
      <c r="C456" s="2">
        <v>10</v>
      </c>
      <c r="D456" s="2" t="s">
        <v>62</v>
      </c>
      <c r="E456" s="2">
        <v>5</v>
      </c>
      <c r="F456" s="2">
        <v>35</v>
      </c>
      <c r="G456" s="2" t="s">
        <v>88</v>
      </c>
      <c r="H456" s="2">
        <v>24</v>
      </c>
      <c r="I456" s="2" t="s">
        <v>76</v>
      </c>
      <c r="J456" s="2">
        <v>3</v>
      </c>
      <c r="K456" s="2" t="s">
        <v>85</v>
      </c>
      <c r="L456" s="2">
        <v>5</v>
      </c>
      <c r="M456" s="2" t="str">
        <f>VLOOKUP(Orders[[#This Row],[ItemID]],Menu[#All],2,FALSE)</f>
        <v>Veggie Wrap</v>
      </c>
      <c r="N456" s="2" t="str">
        <f>VLOOKUP(Orders[[#This Row],[ItemID]],Menu[#All],3,FALSE)</f>
        <v>Wraps</v>
      </c>
      <c r="O456" s="2">
        <f>VLOOKUP(Orders[[#This Row],[ItemID]],Menu[#All],4,FALSE)</f>
        <v>7</v>
      </c>
      <c r="P456" s="2">
        <f>MATCH(M456,Orders[[#All],[ItemName]],0)</f>
        <v>39</v>
      </c>
    </row>
    <row r="457" spans="1:16" x14ac:dyDescent="0.25">
      <c r="A457" s="2">
        <v>2456</v>
      </c>
      <c r="B457" s="3">
        <v>45684</v>
      </c>
      <c r="C457" s="2">
        <v>21</v>
      </c>
      <c r="D457" s="2" t="s">
        <v>62</v>
      </c>
      <c r="E457" s="2">
        <v>4</v>
      </c>
      <c r="F457" s="2">
        <v>28</v>
      </c>
      <c r="G457" s="2" t="s">
        <v>82</v>
      </c>
      <c r="H457" s="2">
        <v>60</v>
      </c>
      <c r="I457" s="2" t="s">
        <v>80</v>
      </c>
      <c r="J457" s="2">
        <v>1</v>
      </c>
      <c r="K457" s="2" t="s">
        <v>78</v>
      </c>
      <c r="L457" s="2">
        <v>0</v>
      </c>
      <c r="M457" s="2" t="str">
        <f>VLOOKUP(Orders[[#This Row],[ItemID]],Menu[#All],2,FALSE)</f>
        <v>Veggie Wrap</v>
      </c>
      <c r="N457" s="2" t="str">
        <f>VLOOKUP(Orders[[#This Row],[ItemID]],Menu[#All],3,FALSE)</f>
        <v>Wraps</v>
      </c>
      <c r="O457" s="2">
        <f>VLOOKUP(Orders[[#This Row],[ItemID]],Menu[#All],4,FALSE)</f>
        <v>7</v>
      </c>
      <c r="P457" s="2">
        <f>MATCH(M457,Orders[[#All],[ItemName]],0)</f>
        <v>39</v>
      </c>
    </row>
    <row r="458" spans="1:16" x14ac:dyDescent="0.25">
      <c r="A458" s="2">
        <v>2457</v>
      </c>
      <c r="B458" s="3">
        <v>45687</v>
      </c>
      <c r="C458" s="2">
        <v>21</v>
      </c>
      <c r="D458" s="2" t="s">
        <v>32</v>
      </c>
      <c r="E458" s="2">
        <v>5</v>
      </c>
      <c r="F458" s="2">
        <v>47.5</v>
      </c>
      <c r="G458" s="2" t="s">
        <v>82</v>
      </c>
      <c r="H458" s="2">
        <v>68</v>
      </c>
      <c r="I458" s="2" t="s">
        <v>80</v>
      </c>
      <c r="J458" s="2">
        <v>1</v>
      </c>
      <c r="K458" s="2" t="s">
        <v>81</v>
      </c>
      <c r="L458" s="2">
        <v>3</v>
      </c>
      <c r="M458" s="2" t="str">
        <f>VLOOKUP(Orders[[#This Row],[ItemID]],Menu[#All],2,FALSE)</f>
        <v>Spaghetti Bolognese</v>
      </c>
      <c r="N458" s="2" t="str">
        <f>VLOOKUP(Orders[[#This Row],[ItemID]],Menu[#All],3,FALSE)</f>
        <v>Pasta</v>
      </c>
      <c r="O458" s="2">
        <f>VLOOKUP(Orders[[#This Row],[ItemID]],Menu[#All],4,FALSE)</f>
        <v>9.5</v>
      </c>
      <c r="P458" s="2">
        <f>MATCH(M458,Orders[[#All],[ItemName]],0)</f>
        <v>14</v>
      </c>
    </row>
    <row r="459" spans="1:16" x14ac:dyDescent="0.25">
      <c r="A459" s="2">
        <v>2458</v>
      </c>
      <c r="B459" s="3">
        <v>45708</v>
      </c>
      <c r="C459" s="2">
        <v>23</v>
      </c>
      <c r="D459" s="2" t="s">
        <v>28</v>
      </c>
      <c r="E459" s="2">
        <v>5</v>
      </c>
      <c r="F459" s="2">
        <v>27.5</v>
      </c>
      <c r="G459" s="2" t="s">
        <v>82</v>
      </c>
      <c r="H459" s="2">
        <v>31</v>
      </c>
      <c r="I459" s="2" t="s">
        <v>83</v>
      </c>
      <c r="J459" s="2">
        <v>2</v>
      </c>
      <c r="K459" s="2" t="s">
        <v>81</v>
      </c>
      <c r="L459" s="2">
        <v>3</v>
      </c>
      <c r="M459" s="2" t="str">
        <f>VLOOKUP(Orders[[#This Row],[ItemID]],Menu[#All],2,FALSE)</f>
        <v>Large Fries</v>
      </c>
      <c r="N459" s="2" t="str">
        <f>VLOOKUP(Orders[[#This Row],[ItemID]],Menu[#All],3,FALSE)</f>
        <v>Fries</v>
      </c>
      <c r="O459" s="2">
        <f>VLOOKUP(Orders[[#This Row],[ItemID]],Menu[#All],4,FALSE)</f>
        <v>5.5</v>
      </c>
      <c r="P459" s="2">
        <f>MATCH(M459,Orders[[#All],[ItemName]],0)</f>
        <v>7</v>
      </c>
    </row>
    <row r="460" spans="1:16" x14ac:dyDescent="0.25">
      <c r="A460" s="2">
        <v>2459</v>
      </c>
      <c r="B460" s="3">
        <v>45706</v>
      </c>
      <c r="C460" s="2">
        <v>22</v>
      </c>
      <c r="D460" s="2" t="s">
        <v>54</v>
      </c>
      <c r="E460" s="2">
        <v>3</v>
      </c>
      <c r="F460" s="2">
        <v>13.5</v>
      </c>
      <c r="G460" s="2" t="s">
        <v>82</v>
      </c>
      <c r="H460" s="2">
        <v>21</v>
      </c>
      <c r="I460" s="2" t="s">
        <v>83</v>
      </c>
      <c r="J460" s="2">
        <v>2</v>
      </c>
      <c r="K460" s="2" t="s">
        <v>87</v>
      </c>
      <c r="L460" s="2">
        <v>1</v>
      </c>
      <c r="M460" s="2" t="str">
        <f>VLOOKUP(Orders[[#This Row],[ItemID]],Menu[#All],2,FALSE)</f>
        <v>Apple Pie</v>
      </c>
      <c r="N460" s="2" t="str">
        <f>VLOOKUP(Orders[[#This Row],[ItemID]],Menu[#All],3,FALSE)</f>
        <v>Sides</v>
      </c>
      <c r="O460" s="2">
        <f>VLOOKUP(Orders[[#This Row],[ItemID]],Menu[#All],4,FALSE)</f>
        <v>4.5</v>
      </c>
      <c r="P460" s="2">
        <f>MATCH(M460,Orders[[#All],[ItemName]],0)</f>
        <v>17</v>
      </c>
    </row>
    <row r="461" spans="1:16" x14ac:dyDescent="0.25">
      <c r="A461" s="2">
        <v>2460</v>
      </c>
      <c r="B461" s="3">
        <v>45695</v>
      </c>
      <c r="C461" s="2">
        <v>11</v>
      </c>
      <c r="D461" s="2" t="s">
        <v>28</v>
      </c>
      <c r="E461" s="2">
        <v>5</v>
      </c>
      <c r="F461" s="2">
        <v>27.5</v>
      </c>
      <c r="G461" s="2" t="s">
        <v>88</v>
      </c>
      <c r="H461" s="2">
        <v>58</v>
      </c>
      <c r="I461" s="2" t="s">
        <v>83</v>
      </c>
      <c r="J461" s="2">
        <v>2</v>
      </c>
      <c r="K461" s="2" t="s">
        <v>86</v>
      </c>
      <c r="L461" s="2">
        <v>4</v>
      </c>
      <c r="M461" s="2" t="str">
        <f>VLOOKUP(Orders[[#This Row],[ItemID]],Menu[#All],2,FALSE)</f>
        <v>Large Fries</v>
      </c>
      <c r="N461" s="2" t="str">
        <f>VLOOKUP(Orders[[#This Row],[ItemID]],Menu[#All],3,FALSE)</f>
        <v>Fries</v>
      </c>
      <c r="O461" s="2">
        <f>VLOOKUP(Orders[[#This Row],[ItemID]],Menu[#All],4,FALSE)</f>
        <v>5.5</v>
      </c>
      <c r="P461" s="2">
        <f>MATCH(M461,Orders[[#All],[ItemName]],0)</f>
        <v>7</v>
      </c>
    </row>
    <row r="462" spans="1:16" x14ac:dyDescent="0.25">
      <c r="A462" s="2">
        <v>2461</v>
      </c>
      <c r="B462" s="3">
        <v>45685</v>
      </c>
      <c r="C462" s="2">
        <v>19</v>
      </c>
      <c r="D462" s="2" t="s">
        <v>52</v>
      </c>
      <c r="E462" s="2">
        <v>5</v>
      </c>
      <c r="F462" s="2">
        <v>30</v>
      </c>
      <c r="G462" s="2" t="s">
        <v>75</v>
      </c>
      <c r="H462" s="2">
        <v>35</v>
      </c>
      <c r="I462" s="2" t="s">
        <v>80</v>
      </c>
      <c r="J462" s="2">
        <v>1</v>
      </c>
      <c r="K462" s="2" t="s">
        <v>87</v>
      </c>
      <c r="L462" s="2">
        <v>1</v>
      </c>
      <c r="M462" s="2" t="str">
        <f>VLOOKUP(Orders[[#This Row],[ItemID]],Menu[#All],2,FALSE)</f>
        <v>Strawberry Shake</v>
      </c>
      <c r="N462" s="2" t="str">
        <f>VLOOKUP(Orders[[#This Row],[ItemID]],Menu[#All],3,FALSE)</f>
        <v>Shakes</v>
      </c>
      <c r="O462" s="2">
        <f>VLOOKUP(Orders[[#This Row],[ItemID]],Menu[#All],4,FALSE)</f>
        <v>6</v>
      </c>
      <c r="P462" s="2">
        <f>MATCH(M462,Orders[[#All],[ItemName]],0)</f>
        <v>2</v>
      </c>
    </row>
    <row r="463" spans="1:16" x14ac:dyDescent="0.25">
      <c r="A463" s="2">
        <v>2462</v>
      </c>
      <c r="B463" s="3">
        <v>45658</v>
      </c>
      <c r="C463" s="2">
        <v>16</v>
      </c>
      <c r="D463" s="2" t="s">
        <v>47</v>
      </c>
      <c r="E463" s="2">
        <v>2</v>
      </c>
      <c r="F463" s="2">
        <v>12</v>
      </c>
      <c r="G463" s="2" t="s">
        <v>79</v>
      </c>
      <c r="H463" s="2">
        <v>21</v>
      </c>
      <c r="I463" s="2" t="s">
        <v>80</v>
      </c>
      <c r="J463" s="2">
        <v>1</v>
      </c>
      <c r="K463" s="2" t="s">
        <v>84</v>
      </c>
      <c r="L463" s="2">
        <v>2</v>
      </c>
      <c r="M463" s="2" t="str">
        <f>VLOOKUP(Orders[[#This Row],[ItemID]],Menu[#All],2,FALSE)</f>
        <v>Chocolate Shake</v>
      </c>
      <c r="N463" s="2" t="str">
        <f>VLOOKUP(Orders[[#This Row],[ItemID]],Menu[#All],3,FALSE)</f>
        <v>Shakes</v>
      </c>
      <c r="O463" s="2">
        <f>VLOOKUP(Orders[[#This Row],[ItemID]],Menu[#All],4,FALSE)</f>
        <v>6</v>
      </c>
      <c r="P463" s="2">
        <f>MATCH(M463,Orders[[#All],[ItemName]],0)</f>
        <v>12</v>
      </c>
    </row>
    <row r="464" spans="1:16" x14ac:dyDescent="0.25">
      <c r="A464" s="2">
        <v>2463</v>
      </c>
      <c r="B464" s="3">
        <v>45703</v>
      </c>
      <c r="C464" s="2">
        <v>18</v>
      </c>
      <c r="D464" s="2" t="s">
        <v>35</v>
      </c>
      <c r="E464" s="2">
        <v>3</v>
      </c>
      <c r="F464" s="2">
        <v>30</v>
      </c>
      <c r="G464" s="2" t="s">
        <v>75</v>
      </c>
      <c r="H464" s="2">
        <v>10</v>
      </c>
      <c r="I464" s="2" t="s">
        <v>83</v>
      </c>
      <c r="J464" s="2">
        <v>2</v>
      </c>
      <c r="K464" s="2" t="s">
        <v>85</v>
      </c>
      <c r="L464" s="2">
        <v>5</v>
      </c>
      <c r="M464" s="2" t="str">
        <f>VLOOKUP(Orders[[#This Row],[ItemID]],Menu[#All],2,FALSE)</f>
        <v>Alfredo Pasta</v>
      </c>
      <c r="N464" s="2" t="str">
        <f>VLOOKUP(Orders[[#This Row],[ItemID]],Menu[#All],3,FALSE)</f>
        <v>Pasta</v>
      </c>
      <c r="O464" s="2">
        <f>VLOOKUP(Orders[[#This Row],[ItemID]],Menu[#All],4,FALSE)</f>
        <v>10</v>
      </c>
      <c r="P464" s="2">
        <f>MATCH(M464,Orders[[#All],[ItemName]],0)</f>
        <v>27</v>
      </c>
    </row>
    <row r="465" spans="1:16" x14ac:dyDescent="0.25">
      <c r="A465" s="2">
        <v>2464</v>
      </c>
      <c r="B465" s="3">
        <v>45723</v>
      </c>
      <c r="C465" s="2">
        <v>10</v>
      </c>
      <c r="D465" s="2" t="s">
        <v>11</v>
      </c>
      <c r="E465" s="2">
        <v>5</v>
      </c>
      <c r="F465" s="2">
        <v>42.5</v>
      </c>
      <c r="G465" s="2" t="s">
        <v>88</v>
      </c>
      <c r="H465" s="2">
        <v>30</v>
      </c>
      <c r="I465" s="2" t="s">
        <v>76</v>
      </c>
      <c r="J465" s="2">
        <v>3</v>
      </c>
      <c r="K465" s="2" t="s">
        <v>86</v>
      </c>
      <c r="L465" s="2">
        <v>4</v>
      </c>
      <c r="M465" s="2" t="str">
        <f>VLOOKUP(Orders[[#This Row],[ItemID]],Menu[#All],2,FALSE)</f>
        <v>Big Mac</v>
      </c>
      <c r="N465" s="2" t="str">
        <f>VLOOKUP(Orders[[#This Row],[ItemID]],Menu[#All],3,FALSE)</f>
        <v>Burger</v>
      </c>
      <c r="O465" s="2">
        <f>VLOOKUP(Orders[[#This Row],[ItemID]],Menu[#All],4,FALSE)</f>
        <v>8.5</v>
      </c>
      <c r="P465" s="2">
        <f>MATCH(M465,Orders[[#All],[ItemName]],0)</f>
        <v>5</v>
      </c>
    </row>
    <row r="466" spans="1:16" x14ac:dyDescent="0.25">
      <c r="A466" s="2">
        <v>2465</v>
      </c>
      <c r="B466" s="3">
        <v>45714</v>
      </c>
      <c r="C466" s="2">
        <v>19</v>
      </c>
      <c r="D466" s="2" t="s">
        <v>9</v>
      </c>
      <c r="E466" s="2">
        <v>3</v>
      </c>
      <c r="F466" s="2">
        <v>12</v>
      </c>
      <c r="G466" s="2" t="s">
        <v>75</v>
      </c>
      <c r="H466" s="2">
        <v>50</v>
      </c>
      <c r="I466" s="2" t="s">
        <v>83</v>
      </c>
      <c r="J466" s="2">
        <v>2</v>
      </c>
      <c r="K466" s="2" t="s">
        <v>84</v>
      </c>
      <c r="L466" s="2">
        <v>2</v>
      </c>
      <c r="M466" s="2" t="str">
        <f>VLOOKUP(Orders[[#This Row],[ItemID]],Menu[#All],2,FALSE)</f>
        <v>Hash Browns</v>
      </c>
      <c r="N466" s="2" t="str">
        <f>VLOOKUP(Orders[[#This Row],[ItemID]],Menu[#All],3,FALSE)</f>
        <v>Breakfast</v>
      </c>
      <c r="O466" s="2">
        <f>VLOOKUP(Orders[[#This Row],[ItemID]],Menu[#All],4,FALSE)</f>
        <v>4</v>
      </c>
      <c r="P466" s="2">
        <f>MATCH(M466,Orders[[#All],[ItemName]],0)</f>
        <v>77</v>
      </c>
    </row>
    <row r="467" spans="1:16" x14ac:dyDescent="0.25">
      <c r="A467" s="2">
        <v>2466</v>
      </c>
      <c r="B467" s="3">
        <v>45684</v>
      </c>
      <c r="C467" s="2">
        <v>18</v>
      </c>
      <c r="D467" s="2" t="s">
        <v>50</v>
      </c>
      <c r="E467" s="2">
        <v>5</v>
      </c>
      <c r="F467" s="2">
        <v>30</v>
      </c>
      <c r="G467" s="2" t="s">
        <v>75</v>
      </c>
      <c r="H467" s="2">
        <v>76</v>
      </c>
      <c r="I467" s="2" t="s">
        <v>80</v>
      </c>
      <c r="J467" s="2">
        <v>1</v>
      </c>
      <c r="K467" s="2" t="s">
        <v>78</v>
      </c>
      <c r="L467" s="2">
        <v>0</v>
      </c>
      <c r="M467" s="2" t="str">
        <f>VLOOKUP(Orders[[#This Row],[ItemID]],Menu[#All],2,FALSE)</f>
        <v>Vanilla Shake</v>
      </c>
      <c r="N467" s="2" t="str">
        <f>VLOOKUP(Orders[[#This Row],[ItemID]],Menu[#All],3,FALSE)</f>
        <v>Shakes</v>
      </c>
      <c r="O467" s="2">
        <f>VLOOKUP(Orders[[#This Row],[ItemID]],Menu[#All],4,FALSE)</f>
        <v>6</v>
      </c>
      <c r="P467" s="2">
        <f>MATCH(M467,Orders[[#All],[ItemName]],0)</f>
        <v>13</v>
      </c>
    </row>
    <row r="468" spans="1:16" x14ac:dyDescent="0.25">
      <c r="A468" s="2">
        <v>2467</v>
      </c>
      <c r="B468" s="3">
        <v>45746</v>
      </c>
      <c r="C468" s="2">
        <v>14</v>
      </c>
      <c r="D468" s="2" t="s">
        <v>14</v>
      </c>
      <c r="E468" s="2">
        <v>5</v>
      </c>
      <c r="F468" s="2">
        <v>45</v>
      </c>
      <c r="G468" s="2" t="s">
        <v>79</v>
      </c>
      <c r="H468" s="2">
        <v>13</v>
      </c>
      <c r="I468" s="2" t="s">
        <v>76</v>
      </c>
      <c r="J468" s="2">
        <v>3</v>
      </c>
      <c r="K468" s="2" t="s">
        <v>77</v>
      </c>
      <c r="L468" s="2">
        <v>6</v>
      </c>
      <c r="M468" s="2" t="str">
        <f>VLOOKUP(Orders[[#This Row],[ItemID]],Menu[#All],2,FALSE)</f>
        <v>Quarter Pounder with Cheese</v>
      </c>
      <c r="N468" s="2" t="str">
        <f>VLOOKUP(Orders[[#This Row],[ItemID]],Menu[#All],3,FALSE)</f>
        <v>Burger</v>
      </c>
      <c r="O468" s="2">
        <f>VLOOKUP(Orders[[#This Row],[ItemID]],Menu[#All],4,FALSE)</f>
        <v>9</v>
      </c>
      <c r="P468" s="2">
        <f>MATCH(M468,Orders[[#All],[ItemName]],0)</f>
        <v>26</v>
      </c>
    </row>
    <row r="469" spans="1:16" x14ac:dyDescent="0.25">
      <c r="A469" s="2">
        <v>2468</v>
      </c>
      <c r="B469" s="3">
        <v>45702</v>
      </c>
      <c r="C469" s="2">
        <v>17</v>
      </c>
      <c r="D469" s="2" t="s">
        <v>25</v>
      </c>
      <c r="E469" s="2">
        <v>3</v>
      </c>
      <c r="F469" s="2">
        <v>13.5</v>
      </c>
      <c r="G469" s="2" t="s">
        <v>75</v>
      </c>
      <c r="H469" s="2">
        <v>29</v>
      </c>
      <c r="I469" s="2" t="s">
        <v>83</v>
      </c>
      <c r="J469" s="2">
        <v>2</v>
      </c>
      <c r="K469" s="2" t="s">
        <v>86</v>
      </c>
      <c r="L469" s="2">
        <v>4</v>
      </c>
      <c r="M469" s="2" t="str">
        <f>VLOOKUP(Orders[[#This Row],[ItemID]],Menu[#All],2,FALSE)</f>
        <v>Medium Fries</v>
      </c>
      <c r="N469" s="2" t="str">
        <f>VLOOKUP(Orders[[#This Row],[ItemID]],Menu[#All],3,FALSE)</f>
        <v>Fries</v>
      </c>
      <c r="O469" s="2">
        <f>VLOOKUP(Orders[[#This Row],[ItemID]],Menu[#All],4,FALSE)</f>
        <v>4.5</v>
      </c>
      <c r="P469" s="2">
        <f>MATCH(M469,Orders[[#All],[ItemName]],0)</f>
        <v>4</v>
      </c>
    </row>
    <row r="470" spans="1:16" x14ac:dyDescent="0.25">
      <c r="A470" s="2">
        <v>2469</v>
      </c>
      <c r="B470" s="3">
        <v>45688</v>
      </c>
      <c r="C470" s="2">
        <v>15</v>
      </c>
      <c r="D470" s="2" t="s">
        <v>35</v>
      </c>
      <c r="E470" s="2">
        <v>3</v>
      </c>
      <c r="F470" s="2">
        <v>30</v>
      </c>
      <c r="G470" s="2" t="s">
        <v>79</v>
      </c>
      <c r="H470" s="2">
        <v>56</v>
      </c>
      <c r="I470" s="2" t="s">
        <v>80</v>
      </c>
      <c r="J470" s="2">
        <v>1</v>
      </c>
      <c r="K470" s="2" t="s">
        <v>86</v>
      </c>
      <c r="L470" s="2">
        <v>4</v>
      </c>
      <c r="M470" s="2" t="str">
        <f>VLOOKUP(Orders[[#This Row],[ItemID]],Menu[#All],2,FALSE)</f>
        <v>Alfredo Pasta</v>
      </c>
      <c r="N470" s="2" t="str">
        <f>VLOOKUP(Orders[[#This Row],[ItemID]],Menu[#All],3,FALSE)</f>
        <v>Pasta</v>
      </c>
      <c r="O470" s="2">
        <f>VLOOKUP(Orders[[#This Row],[ItemID]],Menu[#All],4,FALSE)</f>
        <v>10</v>
      </c>
      <c r="P470" s="2">
        <f>MATCH(M470,Orders[[#All],[ItemName]],0)</f>
        <v>27</v>
      </c>
    </row>
    <row r="471" spans="1:16" x14ac:dyDescent="0.25">
      <c r="A471" s="2">
        <v>2470</v>
      </c>
      <c r="B471" s="3">
        <v>45678</v>
      </c>
      <c r="C471" s="2">
        <v>17</v>
      </c>
      <c r="D471" s="2" t="s">
        <v>57</v>
      </c>
      <c r="E471" s="2">
        <v>2</v>
      </c>
      <c r="F471" s="2">
        <v>11</v>
      </c>
      <c r="G471" s="2" t="s">
        <v>75</v>
      </c>
      <c r="H471" s="2">
        <v>79</v>
      </c>
      <c r="I471" s="2" t="s">
        <v>80</v>
      </c>
      <c r="J471" s="2">
        <v>1</v>
      </c>
      <c r="K471" s="2" t="s">
        <v>87</v>
      </c>
      <c r="L471" s="2">
        <v>1</v>
      </c>
      <c r="M471" s="2" t="str">
        <f>VLOOKUP(Orders[[#This Row],[ItemID]],Menu[#All],2,FALSE)</f>
        <v>Mozzarella Sticks</v>
      </c>
      <c r="N471" s="2" t="str">
        <f>VLOOKUP(Orders[[#This Row],[ItemID]],Menu[#All],3,FALSE)</f>
        <v>Sides</v>
      </c>
      <c r="O471" s="2">
        <f>VLOOKUP(Orders[[#This Row],[ItemID]],Menu[#All],4,FALSE)</f>
        <v>5.5</v>
      </c>
      <c r="P471" s="2">
        <f>MATCH(M471,Orders[[#All],[ItemName]],0)</f>
        <v>47</v>
      </c>
    </row>
    <row r="472" spans="1:16" x14ac:dyDescent="0.25">
      <c r="A472" s="2">
        <v>2471</v>
      </c>
      <c r="B472" s="3">
        <v>45674</v>
      </c>
      <c r="C472" s="2">
        <v>15</v>
      </c>
      <c r="D472" s="2" t="s">
        <v>21</v>
      </c>
      <c r="E472" s="2">
        <v>5</v>
      </c>
      <c r="F472" s="2">
        <v>40</v>
      </c>
      <c r="G472" s="2" t="s">
        <v>79</v>
      </c>
      <c r="H472" s="2">
        <v>51</v>
      </c>
      <c r="I472" s="2" t="s">
        <v>80</v>
      </c>
      <c r="J472" s="2">
        <v>1</v>
      </c>
      <c r="K472" s="2" t="s">
        <v>86</v>
      </c>
      <c r="L472" s="2">
        <v>4</v>
      </c>
      <c r="M472" s="2" t="str">
        <f>VLOOKUP(Orders[[#This Row],[ItemID]],Menu[#All],2,FALSE)</f>
        <v>Chicken McNuggets</v>
      </c>
      <c r="N472" s="2" t="str">
        <f>VLOOKUP(Orders[[#This Row],[ItemID]],Menu[#All],3,FALSE)</f>
        <v>Chicken</v>
      </c>
      <c r="O472" s="2">
        <f>VLOOKUP(Orders[[#This Row],[ItemID]],Menu[#All],4,FALSE)</f>
        <v>8</v>
      </c>
      <c r="P472" s="2">
        <f>MATCH(M472,Orders[[#All],[ItemName]],0)</f>
        <v>6</v>
      </c>
    </row>
    <row r="473" spans="1:16" x14ac:dyDescent="0.25">
      <c r="A473" s="2">
        <v>2472</v>
      </c>
      <c r="B473" s="3">
        <v>45737</v>
      </c>
      <c r="C473" s="2">
        <v>17</v>
      </c>
      <c r="D473" s="2" t="s">
        <v>35</v>
      </c>
      <c r="E473" s="2">
        <v>1</v>
      </c>
      <c r="F473" s="2">
        <v>10</v>
      </c>
      <c r="G473" s="2" t="s">
        <v>75</v>
      </c>
      <c r="H473" s="2">
        <v>18</v>
      </c>
      <c r="I473" s="2" t="s">
        <v>76</v>
      </c>
      <c r="J473" s="2">
        <v>3</v>
      </c>
      <c r="K473" s="2" t="s">
        <v>86</v>
      </c>
      <c r="L473" s="2">
        <v>4</v>
      </c>
      <c r="M473" s="2" t="str">
        <f>VLOOKUP(Orders[[#This Row],[ItemID]],Menu[#All],2,FALSE)</f>
        <v>Alfredo Pasta</v>
      </c>
      <c r="N473" s="2" t="str">
        <f>VLOOKUP(Orders[[#This Row],[ItemID]],Menu[#All],3,FALSE)</f>
        <v>Pasta</v>
      </c>
      <c r="O473" s="2">
        <f>VLOOKUP(Orders[[#This Row],[ItemID]],Menu[#All],4,FALSE)</f>
        <v>10</v>
      </c>
      <c r="P473" s="2">
        <f>MATCH(M473,Orders[[#All],[ItemName]],0)</f>
        <v>27</v>
      </c>
    </row>
    <row r="474" spans="1:16" x14ac:dyDescent="0.25">
      <c r="A474" s="2">
        <v>2473</v>
      </c>
      <c r="B474" s="3">
        <v>45703</v>
      </c>
      <c r="C474" s="2">
        <v>12</v>
      </c>
      <c r="D474" s="2" t="s">
        <v>7</v>
      </c>
      <c r="E474" s="2">
        <v>5</v>
      </c>
      <c r="F474" s="2">
        <v>30</v>
      </c>
      <c r="G474" s="2" t="s">
        <v>79</v>
      </c>
      <c r="H474" s="2">
        <v>67</v>
      </c>
      <c r="I474" s="2" t="s">
        <v>83</v>
      </c>
      <c r="J474" s="2">
        <v>2</v>
      </c>
      <c r="K474" s="2" t="s">
        <v>85</v>
      </c>
      <c r="L474" s="2">
        <v>5</v>
      </c>
      <c r="M474" s="2" t="str">
        <f>VLOOKUP(Orders[[#This Row],[ItemID]],Menu[#All],2,FALSE)</f>
        <v>Hotcakes</v>
      </c>
      <c r="N474" s="2" t="str">
        <f>VLOOKUP(Orders[[#This Row],[ItemID]],Menu[#All],3,FALSE)</f>
        <v>Breakfast</v>
      </c>
      <c r="O474" s="2">
        <f>VLOOKUP(Orders[[#This Row],[ItemID]],Menu[#All],4,FALSE)</f>
        <v>6</v>
      </c>
      <c r="P474" s="2">
        <f>MATCH(M474,Orders[[#All],[ItemName]],0)</f>
        <v>61</v>
      </c>
    </row>
    <row r="475" spans="1:16" x14ac:dyDescent="0.25">
      <c r="A475" s="2">
        <v>2474</v>
      </c>
      <c r="B475" s="3">
        <v>45683</v>
      </c>
      <c r="C475" s="2">
        <v>13</v>
      </c>
      <c r="D475" s="2" t="s">
        <v>32</v>
      </c>
      <c r="E475" s="2">
        <v>2</v>
      </c>
      <c r="F475" s="2">
        <v>19</v>
      </c>
      <c r="G475" s="2" t="s">
        <v>79</v>
      </c>
      <c r="H475" s="2">
        <v>78</v>
      </c>
      <c r="I475" s="2" t="s">
        <v>80</v>
      </c>
      <c r="J475" s="2">
        <v>1</v>
      </c>
      <c r="K475" s="2" t="s">
        <v>77</v>
      </c>
      <c r="L475" s="2">
        <v>6</v>
      </c>
      <c r="M475" s="2" t="str">
        <f>VLOOKUP(Orders[[#This Row],[ItemID]],Menu[#All],2,FALSE)</f>
        <v>Spaghetti Bolognese</v>
      </c>
      <c r="N475" s="2" t="str">
        <f>VLOOKUP(Orders[[#This Row],[ItemID]],Menu[#All],3,FALSE)</f>
        <v>Pasta</v>
      </c>
      <c r="O475" s="2">
        <f>VLOOKUP(Orders[[#This Row],[ItemID]],Menu[#All],4,FALSE)</f>
        <v>9.5</v>
      </c>
      <c r="P475" s="2">
        <f>MATCH(M475,Orders[[#All],[ItemName]],0)</f>
        <v>14</v>
      </c>
    </row>
    <row r="476" spans="1:16" x14ac:dyDescent="0.25">
      <c r="A476" s="2">
        <v>2475</v>
      </c>
      <c r="B476" s="3">
        <v>45718</v>
      </c>
      <c r="C476" s="2">
        <v>14</v>
      </c>
      <c r="D476" s="2" t="s">
        <v>40</v>
      </c>
      <c r="E476" s="2">
        <v>4</v>
      </c>
      <c r="F476" s="2">
        <v>20</v>
      </c>
      <c r="G476" s="2" t="s">
        <v>79</v>
      </c>
      <c r="H476" s="2">
        <v>66</v>
      </c>
      <c r="I476" s="2" t="s">
        <v>76</v>
      </c>
      <c r="J476" s="2">
        <v>3</v>
      </c>
      <c r="K476" s="2" t="s">
        <v>77</v>
      </c>
      <c r="L476" s="2">
        <v>6</v>
      </c>
      <c r="M476" s="2" t="str">
        <f>VLOOKUP(Orders[[#This Row],[ItemID]],Menu[#All],2,FALSE)</f>
        <v>Caesar Salad</v>
      </c>
      <c r="N476" s="2" t="str">
        <f>VLOOKUP(Orders[[#This Row],[ItemID]],Menu[#All],3,FALSE)</f>
        <v>Salad</v>
      </c>
      <c r="O476" s="2">
        <f>VLOOKUP(Orders[[#This Row],[ItemID]],Menu[#All],4,FALSE)</f>
        <v>5</v>
      </c>
      <c r="P476" s="2">
        <f>MATCH(M476,Orders[[#All],[ItemName]],0)</f>
        <v>23</v>
      </c>
    </row>
    <row r="477" spans="1:16" x14ac:dyDescent="0.25">
      <c r="A477" s="2">
        <v>2476</v>
      </c>
      <c r="B477" s="3">
        <v>45674</v>
      </c>
      <c r="C477" s="2">
        <v>23</v>
      </c>
      <c r="D477" s="2" t="s">
        <v>42</v>
      </c>
      <c r="E477" s="2">
        <v>4</v>
      </c>
      <c r="F477" s="2">
        <v>34</v>
      </c>
      <c r="G477" s="2" t="s">
        <v>82</v>
      </c>
      <c r="H477" s="2">
        <v>50</v>
      </c>
      <c r="I477" s="2" t="s">
        <v>80</v>
      </c>
      <c r="J477" s="2">
        <v>1</v>
      </c>
      <c r="K477" s="2" t="s">
        <v>86</v>
      </c>
      <c r="L477" s="2">
        <v>4</v>
      </c>
      <c r="M477" s="2" t="str">
        <f>VLOOKUP(Orders[[#This Row],[ItemID]],Menu[#All],2,FALSE)</f>
        <v>McRib Sandwich</v>
      </c>
      <c r="N477" s="2" t="str">
        <f>VLOOKUP(Orders[[#This Row],[ItemID]],Menu[#All],3,FALSE)</f>
        <v>Sandwich</v>
      </c>
      <c r="O477" s="2">
        <f>VLOOKUP(Orders[[#This Row],[ItemID]],Menu[#All],4,FALSE)</f>
        <v>8.5</v>
      </c>
      <c r="P477" s="2">
        <f>MATCH(M477,Orders[[#All],[ItemName]],0)</f>
        <v>112</v>
      </c>
    </row>
    <row r="478" spans="1:16" x14ac:dyDescent="0.25">
      <c r="A478" s="2">
        <v>2477</v>
      </c>
      <c r="B478" s="3">
        <v>45703</v>
      </c>
      <c r="C478" s="2">
        <v>18</v>
      </c>
      <c r="D478" s="2" t="s">
        <v>14</v>
      </c>
      <c r="E478" s="2">
        <v>3</v>
      </c>
      <c r="F478" s="2">
        <v>27</v>
      </c>
      <c r="G478" s="2" t="s">
        <v>75</v>
      </c>
      <c r="H478" s="2">
        <v>9</v>
      </c>
      <c r="I478" s="2" t="s">
        <v>83</v>
      </c>
      <c r="J478" s="2">
        <v>2</v>
      </c>
      <c r="K478" s="2" t="s">
        <v>85</v>
      </c>
      <c r="L478" s="2">
        <v>5</v>
      </c>
      <c r="M478" s="2" t="str">
        <f>VLOOKUP(Orders[[#This Row],[ItemID]],Menu[#All],2,FALSE)</f>
        <v>Quarter Pounder with Cheese</v>
      </c>
      <c r="N478" s="2" t="str">
        <f>VLOOKUP(Orders[[#This Row],[ItemID]],Menu[#All],3,FALSE)</f>
        <v>Burger</v>
      </c>
      <c r="O478" s="2">
        <f>VLOOKUP(Orders[[#This Row],[ItemID]],Menu[#All],4,FALSE)</f>
        <v>9</v>
      </c>
      <c r="P478" s="2">
        <f>MATCH(M478,Orders[[#All],[ItemName]],0)</f>
        <v>26</v>
      </c>
    </row>
    <row r="479" spans="1:16" x14ac:dyDescent="0.25">
      <c r="A479" s="2">
        <v>2478</v>
      </c>
      <c r="B479" s="3">
        <v>45731</v>
      </c>
      <c r="C479" s="2">
        <v>17</v>
      </c>
      <c r="D479" s="2" t="s">
        <v>11</v>
      </c>
      <c r="E479" s="2">
        <v>1</v>
      </c>
      <c r="F479" s="2">
        <v>8.5</v>
      </c>
      <c r="G479" s="2" t="s">
        <v>75</v>
      </c>
      <c r="H479" s="2">
        <v>60</v>
      </c>
      <c r="I479" s="2" t="s">
        <v>76</v>
      </c>
      <c r="J479" s="2">
        <v>3</v>
      </c>
      <c r="K479" s="2" t="s">
        <v>85</v>
      </c>
      <c r="L479" s="2">
        <v>5</v>
      </c>
      <c r="M479" s="2" t="str">
        <f>VLOOKUP(Orders[[#This Row],[ItemID]],Menu[#All],2,FALSE)</f>
        <v>Big Mac</v>
      </c>
      <c r="N479" s="2" t="str">
        <f>VLOOKUP(Orders[[#This Row],[ItemID]],Menu[#All],3,FALSE)</f>
        <v>Burger</v>
      </c>
      <c r="O479" s="2">
        <f>VLOOKUP(Orders[[#This Row],[ItemID]],Menu[#All],4,FALSE)</f>
        <v>8.5</v>
      </c>
      <c r="P479" s="2">
        <f>MATCH(M479,Orders[[#All],[ItemName]],0)</f>
        <v>5</v>
      </c>
    </row>
    <row r="480" spans="1:16" x14ac:dyDescent="0.25">
      <c r="A480" s="2">
        <v>2479</v>
      </c>
      <c r="B480" s="3">
        <v>45690</v>
      </c>
      <c r="C480" s="2">
        <v>10</v>
      </c>
      <c r="D480" s="2" t="s">
        <v>40</v>
      </c>
      <c r="E480" s="2">
        <v>5</v>
      </c>
      <c r="F480" s="2">
        <v>25</v>
      </c>
      <c r="G480" s="2" t="s">
        <v>88</v>
      </c>
      <c r="H480" s="2">
        <v>83</v>
      </c>
      <c r="I480" s="2" t="s">
        <v>83</v>
      </c>
      <c r="J480" s="2">
        <v>2</v>
      </c>
      <c r="K480" s="2" t="s">
        <v>77</v>
      </c>
      <c r="L480" s="2">
        <v>6</v>
      </c>
      <c r="M480" s="2" t="str">
        <f>VLOOKUP(Orders[[#This Row],[ItemID]],Menu[#All],2,FALSE)</f>
        <v>Caesar Salad</v>
      </c>
      <c r="N480" s="2" t="str">
        <f>VLOOKUP(Orders[[#This Row],[ItemID]],Menu[#All],3,FALSE)</f>
        <v>Salad</v>
      </c>
      <c r="O480" s="2">
        <f>VLOOKUP(Orders[[#This Row],[ItemID]],Menu[#All],4,FALSE)</f>
        <v>5</v>
      </c>
      <c r="P480" s="2">
        <f>MATCH(M480,Orders[[#All],[ItemName]],0)</f>
        <v>23</v>
      </c>
    </row>
    <row r="481" spans="1:16" x14ac:dyDescent="0.25">
      <c r="A481" s="2">
        <v>2480</v>
      </c>
      <c r="B481" s="3">
        <v>45719</v>
      </c>
      <c r="C481" s="2">
        <v>16</v>
      </c>
      <c r="D481" s="2" t="s">
        <v>32</v>
      </c>
      <c r="E481" s="2">
        <v>5</v>
      </c>
      <c r="F481" s="2">
        <v>47.5</v>
      </c>
      <c r="G481" s="2" t="s">
        <v>79</v>
      </c>
      <c r="H481" s="2">
        <v>76</v>
      </c>
      <c r="I481" s="2" t="s">
        <v>76</v>
      </c>
      <c r="J481" s="2">
        <v>3</v>
      </c>
      <c r="K481" s="2" t="s">
        <v>78</v>
      </c>
      <c r="L481" s="2">
        <v>0</v>
      </c>
      <c r="M481" s="2" t="str">
        <f>VLOOKUP(Orders[[#This Row],[ItemID]],Menu[#All],2,FALSE)</f>
        <v>Spaghetti Bolognese</v>
      </c>
      <c r="N481" s="2" t="str">
        <f>VLOOKUP(Orders[[#This Row],[ItemID]],Menu[#All],3,FALSE)</f>
        <v>Pasta</v>
      </c>
      <c r="O481" s="2">
        <f>VLOOKUP(Orders[[#This Row],[ItemID]],Menu[#All],4,FALSE)</f>
        <v>9.5</v>
      </c>
      <c r="P481" s="2">
        <f>MATCH(M481,Orders[[#All],[ItemName]],0)</f>
        <v>14</v>
      </c>
    </row>
    <row r="482" spans="1:16" x14ac:dyDescent="0.25">
      <c r="A482" s="2">
        <v>2481</v>
      </c>
      <c r="B482" s="3">
        <v>45699</v>
      </c>
      <c r="C482" s="2">
        <v>23</v>
      </c>
      <c r="D482" s="2" t="s">
        <v>52</v>
      </c>
      <c r="E482" s="2">
        <v>1</v>
      </c>
      <c r="F482" s="2">
        <v>6</v>
      </c>
      <c r="G482" s="2" t="s">
        <v>82</v>
      </c>
      <c r="H482" s="2">
        <v>82</v>
      </c>
      <c r="I482" s="2" t="s">
        <v>83</v>
      </c>
      <c r="J482" s="2">
        <v>2</v>
      </c>
      <c r="K482" s="2" t="s">
        <v>87</v>
      </c>
      <c r="L482" s="2">
        <v>1</v>
      </c>
      <c r="M482" s="2" t="str">
        <f>VLOOKUP(Orders[[#This Row],[ItemID]],Menu[#All],2,FALSE)</f>
        <v>Strawberry Shake</v>
      </c>
      <c r="N482" s="2" t="str">
        <f>VLOOKUP(Orders[[#This Row],[ItemID]],Menu[#All],3,FALSE)</f>
        <v>Shakes</v>
      </c>
      <c r="O482" s="2">
        <f>VLOOKUP(Orders[[#This Row],[ItemID]],Menu[#All],4,FALSE)</f>
        <v>6</v>
      </c>
      <c r="P482" s="2">
        <f>MATCH(M482,Orders[[#All],[ItemName]],0)</f>
        <v>2</v>
      </c>
    </row>
    <row r="483" spans="1:16" x14ac:dyDescent="0.25">
      <c r="A483" s="2">
        <v>2482</v>
      </c>
      <c r="B483" s="3">
        <v>45703</v>
      </c>
      <c r="C483" s="2">
        <v>14</v>
      </c>
      <c r="D483" s="2" t="s">
        <v>57</v>
      </c>
      <c r="E483" s="2">
        <v>4</v>
      </c>
      <c r="F483" s="2">
        <v>22</v>
      </c>
      <c r="G483" s="2" t="s">
        <v>79</v>
      </c>
      <c r="H483" s="2">
        <v>64</v>
      </c>
      <c r="I483" s="2" t="s">
        <v>83</v>
      </c>
      <c r="J483" s="2">
        <v>2</v>
      </c>
      <c r="K483" s="2" t="s">
        <v>85</v>
      </c>
      <c r="L483" s="2">
        <v>5</v>
      </c>
      <c r="M483" s="2" t="str">
        <f>VLOOKUP(Orders[[#This Row],[ItemID]],Menu[#All],2,FALSE)</f>
        <v>Mozzarella Sticks</v>
      </c>
      <c r="N483" s="2" t="str">
        <f>VLOOKUP(Orders[[#This Row],[ItemID]],Menu[#All],3,FALSE)</f>
        <v>Sides</v>
      </c>
      <c r="O483" s="2">
        <f>VLOOKUP(Orders[[#This Row],[ItemID]],Menu[#All],4,FALSE)</f>
        <v>5.5</v>
      </c>
      <c r="P483" s="2">
        <f>MATCH(M483,Orders[[#All],[ItemName]],0)</f>
        <v>47</v>
      </c>
    </row>
    <row r="484" spans="1:16" x14ac:dyDescent="0.25">
      <c r="A484" s="2">
        <v>2483</v>
      </c>
      <c r="B484" s="3">
        <v>45697</v>
      </c>
      <c r="C484" s="2">
        <v>10</v>
      </c>
      <c r="D484" s="2" t="s">
        <v>47</v>
      </c>
      <c r="E484" s="2">
        <v>1</v>
      </c>
      <c r="F484" s="2">
        <v>6</v>
      </c>
      <c r="G484" s="2" t="s">
        <v>88</v>
      </c>
      <c r="H484" s="2">
        <v>43</v>
      </c>
      <c r="I484" s="2" t="s">
        <v>83</v>
      </c>
      <c r="J484" s="2">
        <v>2</v>
      </c>
      <c r="K484" s="2" t="s">
        <v>77</v>
      </c>
      <c r="L484" s="2">
        <v>6</v>
      </c>
      <c r="M484" s="2" t="str">
        <f>VLOOKUP(Orders[[#This Row],[ItemID]],Menu[#All],2,FALSE)</f>
        <v>Chocolate Shake</v>
      </c>
      <c r="N484" s="2" t="str">
        <f>VLOOKUP(Orders[[#This Row],[ItemID]],Menu[#All],3,FALSE)</f>
        <v>Shakes</v>
      </c>
      <c r="O484" s="2">
        <f>VLOOKUP(Orders[[#This Row],[ItemID]],Menu[#All],4,FALSE)</f>
        <v>6</v>
      </c>
      <c r="P484" s="2">
        <f>MATCH(M484,Orders[[#All],[ItemName]],0)</f>
        <v>12</v>
      </c>
    </row>
    <row r="485" spans="1:16" x14ac:dyDescent="0.25">
      <c r="A485" s="2">
        <v>2484</v>
      </c>
      <c r="B485" s="3">
        <v>45737</v>
      </c>
      <c r="C485" s="2">
        <v>14</v>
      </c>
      <c r="D485" s="2" t="s">
        <v>50</v>
      </c>
      <c r="E485" s="2">
        <v>5</v>
      </c>
      <c r="F485" s="2">
        <v>30</v>
      </c>
      <c r="G485" s="2" t="s">
        <v>79</v>
      </c>
      <c r="H485" s="2">
        <v>3</v>
      </c>
      <c r="I485" s="2" t="s">
        <v>76</v>
      </c>
      <c r="J485" s="2">
        <v>3</v>
      </c>
      <c r="K485" s="2" t="s">
        <v>86</v>
      </c>
      <c r="L485" s="2">
        <v>4</v>
      </c>
      <c r="M485" s="2" t="str">
        <f>VLOOKUP(Orders[[#This Row],[ItemID]],Menu[#All],2,FALSE)</f>
        <v>Vanilla Shake</v>
      </c>
      <c r="N485" s="2" t="str">
        <f>VLOOKUP(Orders[[#This Row],[ItemID]],Menu[#All],3,FALSE)</f>
        <v>Shakes</v>
      </c>
      <c r="O485" s="2">
        <f>VLOOKUP(Orders[[#This Row],[ItemID]],Menu[#All],4,FALSE)</f>
        <v>6</v>
      </c>
      <c r="P485" s="2">
        <f>MATCH(M485,Orders[[#All],[ItemName]],0)</f>
        <v>13</v>
      </c>
    </row>
    <row r="486" spans="1:16" x14ac:dyDescent="0.25">
      <c r="A486" s="2">
        <v>2485</v>
      </c>
      <c r="B486" s="3">
        <v>45658</v>
      </c>
      <c r="C486" s="2">
        <v>23</v>
      </c>
      <c r="D486" s="2" t="s">
        <v>4</v>
      </c>
      <c r="E486" s="2">
        <v>2</v>
      </c>
      <c r="F486" s="2">
        <v>11</v>
      </c>
      <c r="G486" s="2" t="s">
        <v>82</v>
      </c>
      <c r="H486" s="2">
        <v>15</v>
      </c>
      <c r="I486" s="2" t="s">
        <v>80</v>
      </c>
      <c r="J486" s="2">
        <v>1</v>
      </c>
      <c r="K486" s="2" t="s">
        <v>84</v>
      </c>
      <c r="L486" s="2">
        <v>2</v>
      </c>
      <c r="M486" s="2" t="str">
        <f>VLOOKUP(Orders[[#This Row],[ItemID]],Menu[#All],2,FALSE)</f>
        <v>Egg McMuffin</v>
      </c>
      <c r="N486" s="2" t="str">
        <f>VLOOKUP(Orders[[#This Row],[ItemID]],Menu[#All],3,FALSE)</f>
        <v>Breakfast</v>
      </c>
      <c r="O486" s="2">
        <f>VLOOKUP(Orders[[#This Row],[ItemID]],Menu[#All],4,FALSE)</f>
        <v>5.5</v>
      </c>
      <c r="P486" s="2">
        <f>MATCH(M486,Orders[[#All],[ItemName]],0)</f>
        <v>3</v>
      </c>
    </row>
    <row r="487" spans="1:16" x14ac:dyDescent="0.25">
      <c r="A487" s="2">
        <v>2486</v>
      </c>
      <c r="B487" s="3">
        <v>45673</v>
      </c>
      <c r="C487" s="2">
        <v>15</v>
      </c>
      <c r="D487" s="2" t="s">
        <v>57</v>
      </c>
      <c r="E487" s="2">
        <v>5</v>
      </c>
      <c r="F487" s="2">
        <v>27.5</v>
      </c>
      <c r="G487" s="2" t="s">
        <v>79</v>
      </c>
      <c r="H487" s="2">
        <v>71</v>
      </c>
      <c r="I487" s="2" t="s">
        <v>80</v>
      </c>
      <c r="J487" s="2">
        <v>1</v>
      </c>
      <c r="K487" s="2" t="s">
        <v>81</v>
      </c>
      <c r="L487" s="2">
        <v>3</v>
      </c>
      <c r="M487" s="2" t="str">
        <f>VLOOKUP(Orders[[#This Row],[ItemID]],Menu[#All],2,FALSE)</f>
        <v>Mozzarella Sticks</v>
      </c>
      <c r="N487" s="2" t="str">
        <f>VLOOKUP(Orders[[#This Row],[ItemID]],Menu[#All],3,FALSE)</f>
        <v>Sides</v>
      </c>
      <c r="O487" s="2">
        <f>VLOOKUP(Orders[[#This Row],[ItemID]],Menu[#All],4,FALSE)</f>
        <v>5.5</v>
      </c>
      <c r="P487" s="2">
        <f>MATCH(M487,Orders[[#All],[ItemName]],0)</f>
        <v>47</v>
      </c>
    </row>
    <row r="488" spans="1:16" x14ac:dyDescent="0.25">
      <c r="A488" s="2">
        <v>2487</v>
      </c>
      <c r="B488" s="3">
        <v>45697</v>
      </c>
      <c r="C488" s="2">
        <v>12</v>
      </c>
      <c r="D488" s="2" t="s">
        <v>50</v>
      </c>
      <c r="E488" s="2">
        <v>4</v>
      </c>
      <c r="F488" s="2">
        <v>24</v>
      </c>
      <c r="G488" s="2" t="s">
        <v>79</v>
      </c>
      <c r="H488" s="2">
        <v>98</v>
      </c>
      <c r="I488" s="2" t="s">
        <v>83</v>
      </c>
      <c r="J488" s="2">
        <v>2</v>
      </c>
      <c r="K488" s="2" t="s">
        <v>77</v>
      </c>
      <c r="L488" s="2">
        <v>6</v>
      </c>
      <c r="M488" s="2" t="str">
        <f>VLOOKUP(Orders[[#This Row],[ItemID]],Menu[#All],2,FALSE)</f>
        <v>Vanilla Shake</v>
      </c>
      <c r="N488" s="2" t="str">
        <f>VLOOKUP(Orders[[#This Row],[ItemID]],Menu[#All],3,FALSE)</f>
        <v>Shakes</v>
      </c>
      <c r="O488" s="2">
        <f>VLOOKUP(Orders[[#This Row],[ItemID]],Menu[#All],4,FALSE)</f>
        <v>6</v>
      </c>
      <c r="P488" s="2">
        <f>MATCH(M488,Orders[[#All],[ItemName]],0)</f>
        <v>13</v>
      </c>
    </row>
    <row r="489" spans="1:16" x14ac:dyDescent="0.25">
      <c r="A489" s="2">
        <v>2488</v>
      </c>
      <c r="B489" s="3">
        <v>45680</v>
      </c>
      <c r="C489" s="2">
        <v>20</v>
      </c>
      <c r="D489" s="2" t="s">
        <v>59</v>
      </c>
      <c r="E489" s="2">
        <v>2</v>
      </c>
      <c r="F489" s="2">
        <v>15</v>
      </c>
      <c r="G489" s="2" t="s">
        <v>75</v>
      </c>
      <c r="H489" s="2">
        <v>88</v>
      </c>
      <c r="I489" s="2" t="s">
        <v>80</v>
      </c>
      <c r="J489" s="2">
        <v>1</v>
      </c>
      <c r="K489" s="2" t="s">
        <v>81</v>
      </c>
      <c r="L489" s="2">
        <v>3</v>
      </c>
      <c r="M489" s="2" t="str">
        <f>VLOOKUP(Orders[[#This Row],[ItemID]],Menu[#All],2,FALSE)</f>
        <v>Chicken Wrap</v>
      </c>
      <c r="N489" s="2" t="str">
        <f>VLOOKUP(Orders[[#This Row],[ItemID]],Menu[#All],3,FALSE)</f>
        <v>Wraps</v>
      </c>
      <c r="O489" s="2">
        <f>VLOOKUP(Orders[[#This Row],[ItemID]],Menu[#All],4,FALSE)</f>
        <v>7.5</v>
      </c>
      <c r="P489" s="2">
        <f>MATCH(M489,Orders[[#All],[ItemName]],0)</f>
        <v>8</v>
      </c>
    </row>
    <row r="490" spans="1:16" x14ac:dyDescent="0.25">
      <c r="A490" s="2">
        <v>2489</v>
      </c>
      <c r="B490" s="3">
        <v>45664</v>
      </c>
      <c r="C490" s="2">
        <v>16</v>
      </c>
      <c r="D490" s="2" t="s">
        <v>32</v>
      </c>
      <c r="E490" s="2">
        <v>2</v>
      </c>
      <c r="F490" s="2">
        <v>19</v>
      </c>
      <c r="G490" s="2" t="s">
        <v>79</v>
      </c>
      <c r="H490" s="2">
        <v>75</v>
      </c>
      <c r="I490" s="2" t="s">
        <v>80</v>
      </c>
      <c r="J490" s="2">
        <v>1</v>
      </c>
      <c r="K490" s="2" t="s">
        <v>87</v>
      </c>
      <c r="L490" s="2">
        <v>1</v>
      </c>
      <c r="M490" s="2" t="str">
        <f>VLOOKUP(Orders[[#This Row],[ItemID]],Menu[#All],2,FALSE)</f>
        <v>Spaghetti Bolognese</v>
      </c>
      <c r="N490" s="2" t="str">
        <f>VLOOKUP(Orders[[#This Row],[ItemID]],Menu[#All],3,FALSE)</f>
        <v>Pasta</v>
      </c>
      <c r="O490" s="2">
        <f>VLOOKUP(Orders[[#This Row],[ItemID]],Menu[#All],4,FALSE)</f>
        <v>9.5</v>
      </c>
      <c r="P490" s="2">
        <f>MATCH(M490,Orders[[#All],[ItemName]],0)</f>
        <v>14</v>
      </c>
    </row>
    <row r="491" spans="1:16" x14ac:dyDescent="0.25">
      <c r="A491" s="2">
        <v>2490</v>
      </c>
      <c r="B491" s="3">
        <v>45697</v>
      </c>
      <c r="C491" s="2">
        <v>16</v>
      </c>
      <c r="D491" s="2" t="s">
        <v>25</v>
      </c>
      <c r="E491" s="2">
        <v>5</v>
      </c>
      <c r="F491" s="2">
        <v>22.5</v>
      </c>
      <c r="G491" s="2" t="s">
        <v>79</v>
      </c>
      <c r="H491" s="2">
        <v>70</v>
      </c>
      <c r="I491" s="2" t="s">
        <v>83</v>
      </c>
      <c r="J491" s="2">
        <v>2</v>
      </c>
      <c r="K491" s="2" t="s">
        <v>77</v>
      </c>
      <c r="L491" s="2">
        <v>6</v>
      </c>
      <c r="M491" s="2" t="str">
        <f>VLOOKUP(Orders[[#This Row],[ItemID]],Menu[#All],2,FALSE)</f>
        <v>Medium Fries</v>
      </c>
      <c r="N491" s="2" t="str">
        <f>VLOOKUP(Orders[[#This Row],[ItemID]],Menu[#All],3,FALSE)</f>
        <v>Fries</v>
      </c>
      <c r="O491" s="2">
        <f>VLOOKUP(Orders[[#This Row],[ItemID]],Menu[#All],4,FALSE)</f>
        <v>4.5</v>
      </c>
      <c r="P491" s="2">
        <f>MATCH(M491,Orders[[#All],[ItemName]],0)</f>
        <v>4</v>
      </c>
    </row>
    <row r="492" spans="1:16" x14ac:dyDescent="0.25">
      <c r="A492" s="2">
        <v>2491</v>
      </c>
      <c r="B492" s="3">
        <v>45669</v>
      </c>
      <c r="C492" s="2">
        <v>19</v>
      </c>
      <c r="D492" s="2" t="s">
        <v>23</v>
      </c>
      <c r="E492" s="2">
        <v>5</v>
      </c>
      <c r="F492" s="2">
        <v>37.5</v>
      </c>
      <c r="G492" s="2" t="s">
        <v>75</v>
      </c>
      <c r="H492" s="2">
        <v>49</v>
      </c>
      <c r="I492" s="2" t="s">
        <v>80</v>
      </c>
      <c r="J492" s="2">
        <v>1</v>
      </c>
      <c r="K492" s="2" t="s">
        <v>77</v>
      </c>
      <c r="L492" s="2">
        <v>6</v>
      </c>
      <c r="M492" s="2" t="str">
        <f>VLOOKUP(Orders[[#This Row],[ItemID]],Menu[#All],2,FALSE)</f>
        <v>Spicy McChicken</v>
      </c>
      <c r="N492" s="2" t="str">
        <f>VLOOKUP(Orders[[#This Row],[ItemID]],Menu[#All],3,FALSE)</f>
        <v>Chicken</v>
      </c>
      <c r="O492" s="2">
        <f>VLOOKUP(Orders[[#This Row],[ItemID]],Menu[#All],4,FALSE)</f>
        <v>7.5</v>
      </c>
      <c r="P492" s="2">
        <f>MATCH(M492,Orders[[#All],[ItemName]],0)</f>
        <v>16</v>
      </c>
    </row>
    <row r="493" spans="1:16" x14ac:dyDescent="0.25">
      <c r="A493" s="2">
        <v>2492</v>
      </c>
      <c r="B493" s="3">
        <v>45665</v>
      </c>
      <c r="C493" s="2">
        <v>12</v>
      </c>
      <c r="D493" s="2" t="s">
        <v>30</v>
      </c>
      <c r="E493" s="2">
        <v>1</v>
      </c>
      <c r="F493" s="2">
        <v>3.5</v>
      </c>
      <c r="G493" s="2" t="s">
        <v>79</v>
      </c>
      <c r="H493" s="2">
        <v>35</v>
      </c>
      <c r="I493" s="2" t="s">
        <v>80</v>
      </c>
      <c r="J493" s="2">
        <v>1</v>
      </c>
      <c r="K493" s="2" t="s">
        <v>84</v>
      </c>
      <c r="L493" s="2">
        <v>2</v>
      </c>
      <c r="M493" s="2" t="str">
        <f>VLOOKUP(Orders[[#This Row],[ItemID]],Menu[#All],2,FALSE)</f>
        <v>Small Fries</v>
      </c>
      <c r="N493" s="2" t="str">
        <f>VLOOKUP(Orders[[#This Row],[ItemID]],Menu[#All],3,FALSE)</f>
        <v>Fries</v>
      </c>
      <c r="O493" s="2">
        <f>VLOOKUP(Orders[[#This Row],[ItemID]],Menu[#All],4,FALSE)</f>
        <v>3.5</v>
      </c>
      <c r="P493" s="2">
        <f>MATCH(M493,Orders[[#All],[ItemName]],0)</f>
        <v>10</v>
      </c>
    </row>
    <row r="494" spans="1:16" x14ac:dyDescent="0.25">
      <c r="A494" s="2">
        <v>2493</v>
      </c>
      <c r="B494" s="3">
        <v>45672</v>
      </c>
      <c r="C494" s="2">
        <v>13</v>
      </c>
      <c r="D494" s="2" t="s">
        <v>40</v>
      </c>
      <c r="E494" s="2">
        <v>5</v>
      </c>
      <c r="F494" s="2">
        <v>25</v>
      </c>
      <c r="G494" s="2" t="s">
        <v>79</v>
      </c>
      <c r="H494" s="2">
        <v>48</v>
      </c>
      <c r="I494" s="2" t="s">
        <v>80</v>
      </c>
      <c r="J494" s="2">
        <v>1</v>
      </c>
      <c r="K494" s="2" t="s">
        <v>84</v>
      </c>
      <c r="L494" s="2">
        <v>2</v>
      </c>
      <c r="M494" s="2" t="str">
        <f>VLOOKUP(Orders[[#This Row],[ItemID]],Menu[#All],2,FALSE)</f>
        <v>Caesar Salad</v>
      </c>
      <c r="N494" s="2" t="str">
        <f>VLOOKUP(Orders[[#This Row],[ItemID]],Menu[#All],3,FALSE)</f>
        <v>Salad</v>
      </c>
      <c r="O494" s="2">
        <f>VLOOKUP(Orders[[#This Row],[ItemID]],Menu[#All],4,FALSE)</f>
        <v>5</v>
      </c>
      <c r="P494" s="2">
        <f>MATCH(M494,Orders[[#All],[ItemName]],0)</f>
        <v>23</v>
      </c>
    </row>
    <row r="495" spans="1:16" x14ac:dyDescent="0.25">
      <c r="A495" s="2">
        <v>2494</v>
      </c>
      <c r="B495" s="3">
        <v>45738</v>
      </c>
      <c r="C495" s="2">
        <v>14</v>
      </c>
      <c r="D495" s="2" t="s">
        <v>4</v>
      </c>
      <c r="E495" s="2">
        <v>4</v>
      </c>
      <c r="F495" s="2">
        <v>22</v>
      </c>
      <c r="G495" s="2" t="s">
        <v>79</v>
      </c>
      <c r="H495" s="2">
        <v>74</v>
      </c>
      <c r="I495" s="2" t="s">
        <v>76</v>
      </c>
      <c r="J495" s="2">
        <v>3</v>
      </c>
      <c r="K495" s="2" t="s">
        <v>85</v>
      </c>
      <c r="L495" s="2">
        <v>5</v>
      </c>
      <c r="M495" s="2" t="str">
        <f>VLOOKUP(Orders[[#This Row],[ItemID]],Menu[#All],2,FALSE)</f>
        <v>Egg McMuffin</v>
      </c>
      <c r="N495" s="2" t="str">
        <f>VLOOKUP(Orders[[#This Row],[ItemID]],Menu[#All],3,FALSE)</f>
        <v>Breakfast</v>
      </c>
      <c r="O495" s="2">
        <f>VLOOKUP(Orders[[#This Row],[ItemID]],Menu[#All],4,FALSE)</f>
        <v>5.5</v>
      </c>
      <c r="P495" s="2">
        <f>MATCH(M495,Orders[[#All],[ItemName]],0)</f>
        <v>3</v>
      </c>
    </row>
    <row r="496" spans="1:16" x14ac:dyDescent="0.25">
      <c r="A496" s="2">
        <v>2495</v>
      </c>
      <c r="B496" s="3">
        <v>45723</v>
      </c>
      <c r="C496" s="2">
        <v>12</v>
      </c>
      <c r="D496" s="2" t="s">
        <v>37</v>
      </c>
      <c r="E496" s="2">
        <v>4</v>
      </c>
      <c r="F496" s="2">
        <v>16</v>
      </c>
      <c r="G496" s="2" t="s">
        <v>79</v>
      </c>
      <c r="H496" s="2">
        <v>10</v>
      </c>
      <c r="I496" s="2" t="s">
        <v>76</v>
      </c>
      <c r="J496" s="2">
        <v>3</v>
      </c>
      <c r="K496" s="2" t="s">
        <v>86</v>
      </c>
      <c r="L496" s="2">
        <v>4</v>
      </c>
      <c r="M496" s="2" t="str">
        <f>VLOOKUP(Orders[[#This Row],[ItemID]],Menu[#All],2,FALSE)</f>
        <v>Side Salad</v>
      </c>
      <c r="N496" s="2" t="str">
        <f>VLOOKUP(Orders[[#This Row],[ItemID]],Menu[#All],3,FALSE)</f>
        <v>Salad</v>
      </c>
      <c r="O496" s="2">
        <f>VLOOKUP(Orders[[#This Row],[ItemID]],Menu[#All],4,FALSE)</f>
        <v>4</v>
      </c>
      <c r="P496" s="2">
        <f>MATCH(M496,Orders[[#All],[ItemName]],0)</f>
        <v>124</v>
      </c>
    </row>
    <row r="497" spans="1:16" x14ac:dyDescent="0.25">
      <c r="A497" s="2">
        <v>2496</v>
      </c>
      <c r="B497" s="3">
        <v>45692</v>
      </c>
      <c r="C497" s="2">
        <v>16</v>
      </c>
      <c r="D497" s="2" t="s">
        <v>9</v>
      </c>
      <c r="E497" s="2">
        <v>3</v>
      </c>
      <c r="F497" s="2">
        <v>12</v>
      </c>
      <c r="G497" s="2" t="s">
        <v>79</v>
      </c>
      <c r="H497" s="2">
        <v>89</v>
      </c>
      <c r="I497" s="2" t="s">
        <v>83</v>
      </c>
      <c r="J497" s="2">
        <v>2</v>
      </c>
      <c r="K497" s="2" t="s">
        <v>87</v>
      </c>
      <c r="L497" s="2">
        <v>1</v>
      </c>
      <c r="M497" s="2" t="str">
        <f>VLOOKUP(Orders[[#This Row],[ItemID]],Menu[#All],2,FALSE)</f>
        <v>Hash Browns</v>
      </c>
      <c r="N497" s="2" t="str">
        <f>VLOOKUP(Orders[[#This Row],[ItemID]],Menu[#All],3,FALSE)</f>
        <v>Breakfast</v>
      </c>
      <c r="O497" s="2">
        <f>VLOOKUP(Orders[[#This Row],[ItemID]],Menu[#All],4,FALSE)</f>
        <v>4</v>
      </c>
      <c r="P497" s="2">
        <f>MATCH(M497,Orders[[#All],[ItemName]],0)</f>
        <v>77</v>
      </c>
    </row>
    <row r="498" spans="1:16" x14ac:dyDescent="0.25">
      <c r="A498" s="2">
        <v>2497</v>
      </c>
      <c r="B498" s="3">
        <v>45739</v>
      </c>
      <c r="C498" s="2">
        <v>16</v>
      </c>
      <c r="D498" s="2" t="s">
        <v>42</v>
      </c>
      <c r="E498" s="2">
        <v>1</v>
      </c>
      <c r="F498" s="2">
        <v>8.5</v>
      </c>
      <c r="G498" s="2" t="s">
        <v>79</v>
      </c>
      <c r="H498" s="2">
        <v>87</v>
      </c>
      <c r="I498" s="2" t="s">
        <v>76</v>
      </c>
      <c r="J498" s="2">
        <v>3</v>
      </c>
      <c r="K498" s="2" t="s">
        <v>77</v>
      </c>
      <c r="L498" s="2">
        <v>6</v>
      </c>
      <c r="M498" s="2" t="str">
        <f>VLOOKUP(Orders[[#This Row],[ItemID]],Menu[#All],2,FALSE)</f>
        <v>McRib Sandwich</v>
      </c>
      <c r="N498" s="2" t="str">
        <f>VLOOKUP(Orders[[#This Row],[ItemID]],Menu[#All],3,FALSE)</f>
        <v>Sandwich</v>
      </c>
      <c r="O498" s="2">
        <f>VLOOKUP(Orders[[#This Row],[ItemID]],Menu[#All],4,FALSE)</f>
        <v>8.5</v>
      </c>
      <c r="P498" s="2">
        <f>MATCH(M498,Orders[[#All],[ItemName]],0)</f>
        <v>112</v>
      </c>
    </row>
    <row r="499" spans="1:16" x14ac:dyDescent="0.25">
      <c r="A499" s="2">
        <v>2498</v>
      </c>
      <c r="B499" s="3">
        <v>45725</v>
      </c>
      <c r="C499" s="2">
        <v>22</v>
      </c>
      <c r="D499" s="2" t="s">
        <v>16</v>
      </c>
      <c r="E499" s="2">
        <v>3</v>
      </c>
      <c r="F499" s="2">
        <v>22.5</v>
      </c>
      <c r="G499" s="2" t="s">
        <v>82</v>
      </c>
      <c r="H499" s="2">
        <v>43</v>
      </c>
      <c r="I499" s="2" t="s">
        <v>76</v>
      </c>
      <c r="J499" s="2">
        <v>3</v>
      </c>
      <c r="K499" s="2" t="s">
        <v>77</v>
      </c>
      <c r="L499" s="2">
        <v>6</v>
      </c>
      <c r="M499" s="2" t="str">
        <f>VLOOKUP(Orders[[#This Row],[ItemID]],Menu[#All],2,FALSE)</f>
        <v>McDouble</v>
      </c>
      <c r="N499" s="2" t="str">
        <f>VLOOKUP(Orders[[#This Row],[ItemID]],Menu[#All],3,FALSE)</f>
        <v>Burger</v>
      </c>
      <c r="O499" s="2">
        <f>VLOOKUP(Orders[[#This Row],[ItemID]],Menu[#All],4,FALSE)</f>
        <v>7.5</v>
      </c>
      <c r="P499" s="2">
        <f>MATCH(M499,Orders[[#All],[ItemName]],0)</f>
        <v>25</v>
      </c>
    </row>
    <row r="500" spans="1:16" x14ac:dyDescent="0.25">
      <c r="A500" s="2">
        <v>2499</v>
      </c>
      <c r="B500" s="3">
        <v>45663</v>
      </c>
      <c r="C500" s="2">
        <v>10</v>
      </c>
      <c r="D500" s="2" t="s">
        <v>37</v>
      </c>
      <c r="E500" s="2">
        <v>3</v>
      </c>
      <c r="F500" s="2">
        <v>12</v>
      </c>
      <c r="G500" s="2" t="s">
        <v>88</v>
      </c>
      <c r="H500" s="2">
        <v>100</v>
      </c>
      <c r="I500" s="2" t="s">
        <v>80</v>
      </c>
      <c r="J500" s="2">
        <v>1</v>
      </c>
      <c r="K500" s="2" t="s">
        <v>78</v>
      </c>
      <c r="L500" s="2">
        <v>0</v>
      </c>
      <c r="M500" s="2" t="str">
        <f>VLOOKUP(Orders[[#This Row],[ItemID]],Menu[#All],2,FALSE)</f>
        <v>Side Salad</v>
      </c>
      <c r="N500" s="2" t="str">
        <f>VLOOKUP(Orders[[#This Row],[ItemID]],Menu[#All],3,FALSE)</f>
        <v>Salad</v>
      </c>
      <c r="O500" s="2">
        <f>VLOOKUP(Orders[[#This Row],[ItemID]],Menu[#All],4,FALSE)</f>
        <v>4</v>
      </c>
      <c r="P500" s="2">
        <f>MATCH(M500,Orders[[#All],[ItemName]],0)</f>
        <v>124</v>
      </c>
    </row>
    <row r="501" spans="1:16" x14ac:dyDescent="0.25">
      <c r="A501" s="2">
        <v>2500</v>
      </c>
      <c r="B501" s="3">
        <v>45679</v>
      </c>
      <c r="C501" s="2">
        <v>17</v>
      </c>
      <c r="D501" s="2" t="s">
        <v>4</v>
      </c>
      <c r="E501" s="2">
        <v>2</v>
      </c>
      <c r="F501" s="2">
        <v>11</v>
      </c>
      <c r="G501" s="2" t="s">
        <v>75</v>
      </c>
      <c r="H501" s="2">
        <v>61</v>
      </c>
      <c r="I501" s="2" t="s">
        <v>80</v>
      </c>
      <c r="J501" s="2">
        <v>1</v>
      </c>
      <c r="K501" s="2" t="s">
        <v>84</v>
      </c>
      <c r="L501" s="2">
        <v>2</v>
      </c>
      <c r="M501" s="2" t="str">
        <f>VLOOKUP(Orders[[#This Row],[ItemID]],Menu[#All],2,FALSE)</f>
        <v>Egg McMuffin</v>
      </c>
      <c r="N501" s="2" t="str">
        <f>VLOOKUP(Orders[[#This Row],[ItemID]],Menu[#All],3,FALSE)</f>
        <v>Breakfast</v>
      </c>
      <c r="O501" s="2">
        <f>VLOOKUP(Orders[[#This Row],[ItemID]],Menu[#All],4,FALSE)</f>
        <v>5.5</v>
      </c>
      <c r="P501" s="2">
        <f>MATCH(M501,Orders[[#All],[ItemName]],0)</f>
        <v>3</v>
      </c>
    </row>
    <row r="502" spans="1:16" x14ac:dyDescent="0.25">
      <c r="A502" s="2">
        <v>2501</v>
      </c>
      <c r="B502" s="3">
        <v>45665</v>
      </c>
      <c r="C502" s="2">
        <v>14</v>
      </c>
      <c r="D502" s="2" t="s">
        <v>32</v>
      </c>
      <c r="E502" s="2">
        <v>1</v>
      </c>
      <c r="F502" s="2">
        <v>9.5</v>
      </c>
      <c r="G502" s="2" t="s">
        <v>79</v>
      </c>
      <c r="H502" s="2">
        <v>11</v>
      </c>
      <c r="I502" s="2" t="s">
        <v>80</v>
      </c>
      <c r="J502" s="2">
        <v>1</v>
      </c>
      <c r="K502" s="2" t="s">
        <v>84</v>
      </c>
      <c r="L502" s="2">
        <v>2</v>
      </c>
      <c r="M502" s="2" t="str">
        <f>VLOOKUP(Orders[[#This Row],[ItemID]],Menu[#All],2,FALSE)</f>
        <v>Spaghetti Bolognese</v>
      </c>
      <c r="N502" s="2" t="str">
        <f>VLOOKUP(Orders[[#This Row],[ItemID]],Menu[#All],3,FALSE)</f>
        <v>Pasta</v>
      </c>
      <c r="O502" s="2">
        <f>VLOOKUP(Orders[[#This Row],[ItemID]],Menu[#All],4,FALSE)</f>
        <v>9.5</v>
      </c>
      <c r="P502" s="2">
        <f>MATCH(M502,Orders[[#All],[ItemName]],0)</f>
        <v>14</v>
      </c>
    </row>
    <row r="503" spans="1:16" x14ac:dyDescent="0.25">
      <c r="A503" s="2">
        <v>2502</v>
      </c>
      <c r="B503" s="3">
        <v>45683</v>
      </c>
      <c r="C503" s="2">
        <v>21</v>
      </c>
      <c r="D503" s="2" t="s">
        <v>14</v>
      </c>
      <c r="E503" s="2">
        <v>5</v>
      </c>
      <c r="F503" s="2">
        <v>45</v>
      </c>
      <c r="G503" s="2" t="s">
        <v>82</v>
      </c>
      <c r="H503" s="2">
        <v>5</v>
      </c>
      <c r="I503" s="2" t="s">
        <v>80</v>
      </c>
      <c r="J503" s="2">
        <v>1</v>
      </c>
      <c r="K503" s="2" t="s">
        <v>77</v>
      </c>
      <c r="L503" s="2">
        <v>6</v>
      </c>
      <c r="M503" s="2" t="str">
        <f>VLOOKUP(Orders[[#This Row],[ItemID]],Menu[#All],2,FALSE)</f>
        <v>Quarter Pounder with Cheese</v>
      </c>
      <c r="N503" s="2" t="str">
        <f>VLOOKUP(Orders[[#This Row],[ItemID]],Menu[#All],3,FALSE)</f>
        <v>Burger</v>
      </c>
      <c r="O503" s="2">
        <f>VLOOKUP(Orders[[#This Row],[ItemID]],Menu[#All],4,FALSE)</f>
        <v>9</v>
      </c>
      <c r="P503" s="2">
        <f>MATCH(M503,Orders[[#All],[ItemName]],0)</f>
        <v>26</v>
      </c>
    </row>
    <row r="504" spans="1:16" x14ac:dyDescent="0.25">
      <c r="A504" s="2">
        <v>2503</v>
      </c>
      <c r="B504" s="3">
        <v>45690</v>
      </c>
      <c r="C504" s="2">
        <v>17</v>
      </c>
      <c r="D504" s="2" t="s">
        <v>47</v>
      </c>
      <c r="E504" s="2">
        <v>4</v>
      </c>
      <c r="F504" s="2">
        <v>24</v>
      </c>
      <c r="G504" s="2" t="s">
        <v>75</v>
      </c>
      <c r="H504" s="2">
        <v>42</v>
      </c>
      <c r="I504" s="2" t="s">
        <v>83</v>
      </c>
      <c r="J504" s="2">
        <v>2</v>
      </c>
      <c r="K504" s="2" t="s">
        <v>77</v>
      </c>
      <c r="L504" s="2">
        <v>6</v>
      </c>
      <c r="M504" s="2" t="str">
        <f>VLOOKUP(Orders[[#This Row],[ItemID]],Menu[#All],2,FALSE)</f>
        <v>Chocolate Shake</v>
      </c>
      <c r="N504" s="2" t="str">
        <f>VLOOKUP(Orders[[#This Row],[ItemID]],Menu[#All],3,FALSE)</f>
        <v>Shakes</v>
      </c>
      <c r="O504" s="2">
        <f>VLOOKUP(Orders[[#This Row],[ItemID]],Menu[#All],4,FALSE)</f>
        <v>6</v>
      </c>
      <c r="P504" s="2">
        <f>MATCH(M504,Orders[[#All],[ItemName]],0)</f>
        <v>12</v>
      </c>
    </row>
    <row r="505" spans="1:16" x14ac:dyDescent="0.25">
      <c r="A505" s="2">
        <v>2504</v>
      </c>
      <c r="B505" s="3">
        <v>45740</v>
      </c>
      <c r="C505" s="2">
        <v>15</v>
      </c>
      <c r="D505" s="2" t="s">
        <v>25</v>
      </c>
      <c r="E505" s="2">
        <v>5</v>
      </c>
      <c r="F505" s="2">
        <v>22.5</v>
      </c>
      <c r="G505" s="2" t="s">
        <v>79</v>
      </c>
      <c r="H505" s="2">
        <v>27</v>
      </c>
      <c r="I505" s="2" t="s">
        <v>76</v>
      </c>
      <c r="J505" s="2">
        <v>3</v>
      </c>
      <c r="K505" s="2" t="s">
        <v>78</v>
      </c>
      <c r="L505" s="2">
        <v>0</v>
      </c>
      <c r="M505" s="2" t="str">
        <f>VLOOKUP(Orders[[#This Row],[ItemID]],Menu[#All],2,FALSE)</f>
        <v>Medium Fries</v>
      </c>
      <c r="N505" s="2" t="str">
        <f>VLOOKUP(Orders[[#This Row],[ItemID]],Menu[#All],3,FALSE)</f>
        <v>Fries</v>
      </c>
      <c r="O505" s="2">
        <f>VLOOKUP(Orders[[#This Row],[ItemID]],Menu[#All],4,FALSE)</f>
        <v>4.5</v>
      </c>
      <c r="P505" s="2">
        <f>MATCH(M505,Orders[[#All],[ItemName]],0)</f>
        <v>4</v>
      </c>
    </row>
    <row r="506" spans="1:16" x14ac:dyDescent="0.25">
      <c r="A506" s="2">
        <v>2505</v>
      </c>
      <c r="B506" s="3">
        <v>45680</v>
      </c>
      <c r="C506" s="2">
        <v>13</v>
      </c>
      <c r="D506" s="2" t="s">
        <v>57</v>
      </c>
      <c r="E506" s="2">
        <v>4</v>
      </c>
      <c r="F506" s="2">
        <v>22</v>
      </c>
      <c r="G506" s="2" t="s">
        <v>79</v>
      </c>
      <c r="H506" s="2">
        <v>85</v>
      </c>
      <c r="I506" s="2" t="s">
        <v>80</v>
      </c>
      <c r="J506" s="2">
        <v>1</v>
      </c>
      <c r="K506" s="2" t="s">
        <v>81</v>
      </c>
      <c r="L506" s="2">
        <v>3</v>
      </c>
      <c r="M506" s="2" t="str">
        <f>VLOOKUP(Orders[[#This Row],[ItemID]],Menu[#All],2,FALSE)</f>
        <v>Mozzarella Sticks</v>
      </c>
      <c r="N506" s="2" t="str">
        <f>VLOOKUP(Orders[[#This Row],[ItemID]],Menu[#All],3,FALSE)</f>
        <v>Sides</v>
      </c>
      <c r="O506" s="2">
        <f>VLOOKUP(Orders[[#This Row],[ItemID]],Menu[#All],4,FALSE)</f>
        <v>5.5</v>
      </c>
      <c r="P506" s="2">
        <f>MATCH(M506,Orders[[#All],[ItemName]],0)</f>
        <v>47</v>
      </c>
    </row>
    <row r="507" spans="1:16" x14ac:dyDescent="0.25">
      <c r="A507" s="2">
        <v>2506</v>
      </c>
      <c r="B507" s="3">
        <v>45695</v>
      </c>
      <c r="C507" s="2">
        <v>13</v>
      </c>
      <c r="D507" s="2" t="s">
        <v>9</v>
      </c>
      <c r="E507" s="2">
        <v>5</v>
      </c>
      <c r="F507" s="2">
        <v>20</v>
      </c>
      <c r="G507" s="2" t="s">
        <v>79</v>
      </c>
      <c r="H507" s="2">
        <v>16</v>
      </c>
      <c r="I507" s="2" t="s">
        <v>83</v>
      </c>
      <c r="J507" s="2">
        <v>2</v>
      </c>
      <c r="K507" s="2" t="s">
        <v>86</v>
      </c>
      <c r="L507" s="2">
        <v>4</v>
      </c>
      <c r="M507" s="2" t="str">
        <f>VLOOKUP(Orders[[#This Row],[ItemID]],Menu[#All],2,FALSE)</f>
        <v>Hash Browns</v>
      </c>
      <c r="N507" s="2" t="str">
        <f>VLOOKUP(Orders[[#This Row],[ItemID]],Menu[#All],3,FALSE)</f>
        <v>Breakfast</v>
      </c>
      <c r="O507" s="2">
        <f>VLOOKUP(Orders[[#This Row],[ItemID]],Menu[#All],4,FALSE)</f>
        <v>4</v>
      </c>
      <c r="P507" s="2">
        <f>MATCH(M507,Orders[[#All],[ItemName]],0)</f>
        <v>77</v>
      </c>
    </row>
    <row r="508" spans="1:16" x14ac:dyDescent="0.25">
      <c r="A508" s="2">
        <v>2507</v>
      </c>
      <c r="B508" s="3">
        <v>45746</v>
      </c>
      <c r="C508" s="2">
        <v>19</v>
      </c>
      <c r="D508" s="2" t="s">
        <v>7</v>
      </c>
      <c r="E508" s="2">
        <v>1</v>
      </c>
      <c r="F508" s="2">
        <v>6</v>
      </c>
      <c r="G508" s="2" t="s">
        <v>75</v>
      </c>
      <c r="H508" s="2">
        <v>29</v>
      </c>
      <c r="I508" s="2" t="s">
        <v>76</v>
      </c>
      <c r="J508" s="2">
        <v>3</v>
      </c>
      <c r="K508" s="2" t="s">
        <v>77</v>
      </c>
      <c r="L508" s="2">
        <v>6</v>
      </c>
      <c r="M508" s="2" t="str">
        <f>VLOOKUP(Orders[[#This Row],[ItemID]],Menu[#All],2,FALSE)</f>
        <v>Hotcakes</v>
      </c>
      <c r="N508" s="2" t="str">
        <f>VLOOKUP(Orders[[#This Row],[ItemID]],Menu[#All],3,FALSE)</f>
        <v>Breakfast</v>
      </c>
      <c r="O508" s="2">
        <f>VLOOKUP(Orders[[#This Row],[ItemID]],Menu[#All],4,FALSE)</f>
        <v>6</v>
      </c>
      <c r="P508" s="2">
        <f>MATCH(M508,Orders[[#All],[ItemName]],0)</f>
        <v>61</v>
      </c>
    </row>
    <row r="509" spans="1:16" x14ac:dyDescent="0.25">
      <c r="A509" s="2">
        <v>2508</v>
      </c>
      <c r="B509" s="3">
        <v>45704</v>
      </c>
      <c r="C509" s="2">
        <v>10</v>
      </c>
      <c r="D509" s="2" t="s">
        <v>4</v>
      </c>
      <c r="E509" s="2">
        <v>2</v>
      </c>
      <c r="F509" s="2">
        <v>11</v>
      </c>
      <c r="G509" s="2" t="s">
        <v>88</v>
      </c>
      <c r="H509" s="2">
        <v>84</v>
      </c>
      <c r="I509" s="2" t="s">
        <v>83</v>
      </c>
      <c r="J509" s="2">
        <v>2</v>
      </c>
      <c r="K509" s="2" t="s">
        <v>77</v>
      </c>
      <c r="L509" s="2">
        <v>6</v>
      </c>
      <c r="M509" s="2" t="str">
        <f>VLOOKUP(Orders[[#This Row],[ItemID]],Menu[#All],2,FALSE)</f>
        <v>Egg McMuffin</v>
      </c>
      <c r="N509" s="2" t="str">
        <f>VLOOKUP(Orders[[#This Row],[ItemID]],Menu[#All],3,FALSE)</f>
        <v>Breakfast</v>
      </c>
      <c r="O509" s="2">
        <f>VLOOKUP(Orders[[#This Row],[ItemID]],Menu[#All],4,FALSE)</f>
        <v>5.5</v>
      </c>
      <c r="P509" s="2">
        <f>MATCH(M509,Orders[[#All],[ItemName]],0)</f>
        <v>3</v>
      </c>
    </row>
    <row r="510" spans="1:16" x14ac:dyDescent="0.25">
      <c r="A510" s="2">
        <v>2509</v>
      </c>
      <c r="B510" s="3">
        <v>45675</v>
      </c>
      <c r="C510" s="2">
        <v>21</v>
      </c>
      <c r="D510" s="2" t="s">
        <v>25</v>
      </c>
      <c r="E510" s="2">
        <v>2</v>
      </c>
      <c r="F510" s="2">
        <v>9</v>
      </c>
      <c r="G510" s="2" t="s">
        <v>82</v>
      </c>
      <c r="H510" s="2">
        <v>90</v>
      </c>
      <c r="I510" s="2" t="s">
        <v>80</v>
      </c>
      <c r="J510" s="2">
        <v>1</v>
      </c>
      <c r="K510" s="2" t="s">
        <v>85</v>
      </c>
      <c r="L510" s="2">
        <v>5</v>
      </c>
      <c r="M510" s="2" t="str">
        <f>VLOOKUP(Orders[[#This Row],[ItemID]],Menu[#All],2,FALSE)</f>
        <v>Medium Fries</v>
      </c>
      <c r="N510" s="2" t="str">
        <f>VLOOKUP(Orders[[#This Row],[ItemID]],Menu[#All],3,FALSE)</f>
        <v>Fries</v>
      </c>
      <c r="O510" s="2">
        <f>VLOOKUP(Orders[[#This Row],[ItemID]],Menu[#All],4,FALSE)</f>
        <v>4.5</v>
      </c>
      <c r="P510" s="2">
        <f>MATCH(M510,Orders[[#All],[ItemName]],0)</f>
        <v>4</v>
      </c>
    </row>
    <row r="511" spans="1:16" x14ac:dyDescent="0.25">
      <c r="A511" s="2">
        <v>2510</v>
      </c>
      <c r="B511" s="3">
        <v>45669</v>
      </c>
      <c r="C511" s="2">
        <v>22</v>
      </c>
      <c r="D511" s="2" t="s">
        <v>42</v>
      </c>
      <c r="E511" s="2">
        <v>3</v>
      </c>
      <c r="F511" s="2">
        <v>25.5</v>
      </c>
      <c r="G511" s="2" t="s">
        <v>82</v>
      </c>
      <c r="H511" s="2">
        <v>36</v>
      </c>
      <c r="I511" s="2" t="s">
        <v>80</v>
      </c>
      <c r="J511" s="2">
        <v>1</v>
      </c>
      <c r="K511" s="2" t="s">
        <v>77</v>
      </c>
      <c r="L511" s="2">
        <v>6</v>
      </c>
      <c r="M511" s="2" t="str">
        <f>VLOOKUP(Orders[[#This Row],[ItemID]],Menu[#All],2,FALSE)</f>
        <v>McRib Sandwich</v>
      </c>
      <c r="N511" s="2" t="str">
        <f>VLOOKUP(Orders[[#This Row],[ItemID]],Menu[#All],3,FALSE)</f>
        <v>Sandwich</v>
      </c>
      <c r="O511" s="2">
        <f>VLOOKUP(Orders[[#This Row],[ItemID]],Menu[#All],4,FALSE)</f>
        <v>8.5</v>
      </c>
      <c r="P511" s="2">
        <f>MATCH(M511,Orders[[#All],[ItemName]],0)</f>
        <v>112</v>
      </c>
    </row>
    <row r="512" spans="1:16" x14ac:dyDescent="0.25">
      <c r="A512" s="2">
        <v>2511</v>
      </c>
      <c r="B512" s="3">
        <v>45705</v>
      </c>
      <c r="C512" s="2">
        <v>15</v>
      </c>
      <c r="D512" s="2" t="s">
        <v>40</v>
      </c>
      <c r="E512" s="2">
        <v>1</v>
      </c>
      <c r="F512" s="2">
        <v>5</v>
      </c>
      <c r="G512" s="2" t="s">
        <v>79</v>
      </c>
      <c r="H512" s="2">
        <v>66</v>
      </c>
      <c r="I512" s="2" t="s">
        <v>83</v>
      </c>
      <c r="J512" s="2">
        <v>2</v>
      </c>
      <c r="K512" s="2" t="s">
        <v>78</v>
      </c>
      <c r="L512" s="2">
        <v>0</v>
      </c>
      <c r="M512" s="2" t="str">
        <f>VLOOKUP(Orders[[#This Row],[ItemID]],Menu[#All],2,FALSE)</f>
        <v>Caesar Salad</v>
      </c>
      <c r="N512" s="2" t="str">
        <f>VLOOKUP(Orders[[#This Row],[ItemID]],Menu[#All],3,FALSE)</f>
        <v>Salad</v>
      </c>
      <c r="O512" s="2">
        <f>VLOOKUP(Orders[[#This Row],[ItemID]],Menu[#All],4,FALSE)</f>
        <v>5</v>
      </c>
      <c r="P512" s="2">
        <f>MATCH(M512,Orders[[#All],[ItemName]],0)</f>
        <v>23</v>
      </c>
    </row>
    <row r="513" spans="1:16" x14ac:dyDescent="0.25">
      <c r="A513" s="2">
        <v>2512</v>
      </c>
      <c r="B513" s="3">
        <v>45684</v>
      </c>
      <c r="C513" s="2">
        <v>22</v>
      </c>
      <c r="D513" s="2" t="s">
        <v>47</v>
      </c>
      <c r="E513" s="2">
        <v>2</v>
      </c>
      <c r="F513" s="2">
        <v>12</v>
      </c>
      <c r="G513" s="2" t="s">
        <v>82</v>
      </c>
      <c r="H513" s="2">
        <v>91</v>
      </c>
      <c r="I513" s="2" t="s">
        <v>80</v>
      </c>
      <c r="J513" s="2">
        <v>1</v>
      </c>
      <c r="K513" s="2" t="s">
        <v>78</v>
      </c>
      <c r="L513" s="2">
        <v>0</v>
      </c>
      <c r="M513" s="2" t="str">
        <f>VLOOKUP(Orders[[#This Row],[ItemID]],Menu[#All],2,FALSE)</f>
        <v>Chocolate Shake</v>
      </c>
      <c r="N513" s="2" t="str">
        <f>VLOOKUP(Orders[[#This Row],[ItemID]],Menu[#All],3,FALSE)</f>
        <v>Shakes</v>
      </c>
      <c r="O513" s="2">
        <f>VLOOKUP(Orders[[#This Row],[ItemID]],Menu[#All],4,FALSE)</f>
        <v>6</v>
      </c>
      <c r="P513" s="2">
        <f>MATCH(M513,Orders[[#All],[ItemName]],0)</f>
        <v>12</v>
      </c>
    </row>
    <row r="514" spans="1:16" x14ac:dyDescent="0.25">
      <c r="A514" s="2">
        <v>2513</v>
      </c>
      <c r="B514" s="3">
        <v>45692</v>
      </c>
      <c r="C514" s="2">
        <v>12</v>
      </c>
      <c r="D514" s="2" t="s">
        <v>9</v>
      </c>
      <c r="E514" s="2">
        <v>5</v>
      </c>
      <c r="F514" s="2">
        <v>20</v>
      </c>
      <c r="G514" s="2" t="s">
        <v>79</v>
      </c>
      <c r="H514" s="2">
        <v>63</v>
      </c>
      <c r="I514" s="2" t="s">
        <v>83</v>
      </c>
      <c r="J514" s="2">
        <v>2</v>
      </c>
      <c r="K514" s="2" t="s">
        <v>87</v>
      </c>
      <c r="L514" s="2">
        <v>1</v>
      </c>
      <c r="M514" s="2" t="str">
        <f>VLOOKUP(Orders[[#This Row],[ItemID]],Menu[#All],2,FALSE)</f>
        <v>Hash Browns</v>
      </c>
      <c r="N514" s="2" t="str">
        <f>VLOOKUP(Orders[[#This Row],[ItemID]],Menu[#All],3,FALSE)</f>
        <v>Breakfast</v>
      </c>
      <c r="O514" s="2">
        <f>VLOOKUP(Orders[[#This Row],[ItemID]],Menu[#All],4,FALSE)</f>
        <v>4</v>
      </c>
      <c r="P514" s="2">
        <f>MATCH(M514,Orders[[#All],[ItemName]],0)</f>
        <v>77</v>
      </c>
    </row>
    <row r="515" spans="1:16" x14ac:dyDescent="0.25">
      <c r="A515" s="2">
        <v>2514</v>
      </c>
      <c r="B515" s="3">
        <v>45700</v>
      </c>
      <c r="C515" s="2">
        <v>18</v>
      </c>
      <c r="D515" s="2" t="s">
        <v>4</v>
      </c>
      <c r="E515" s="2">
        <v>1</v>
      </c>
      <c r="F515" s="2">
        <v>5.5</v>
      </c>
      <c r="G515" s="2" t="s">
        <v>75</v>
      </c>
      <c r="H515" s="2">
        <v>34</v>
      </c>
      <c r="I515" s="2" t="s">
        <v>83</v>
      </c>
      <c r="J515" s="2">
        <v>2</v>
      </c>
      <c r="K515" s="2" t="s">
        <v>84</v>
      </c>
      <c r="L515" s="2">
        <v>2</v>
      </c>
      <c r="M515" s="2" t="str">
        <f>VLOOKUP(Orders[[#This Row],[ItemID]],Menu[#All],2,FALSE)</f>
        <v>Egg McMuffin</v>
      </c>
      <c r="N515" s="2" t="str">
        <f>VLOOKUP(Orders[[#This Row],[ItemID]],Menu[#All],3,FALSE)</f>
        <v>Breakfast</v>
      </c>
      <c r="O515" s="2">
        <f>VLOOKUP(Orders[[#This Row],[ItemID]],Menu[#All],4,FALSE)</f>
        <v>5.5</v>
      </c>
      <c r="P515" s="2">
        <f>MATCH(M515,Orders[[#All],[ItemName]],0)</f>
        <v>3</v>
      </c>
    </row>
    <row r="516" spans="1:16" x14ac:dyDescent="0.25">
      <c r="A516" s="2">
        <v>2515</v>
      </c>
      <c r="B516" s="3">
        <v>45739</v>
      </c>
      <c r="C516" s="2">
        <v>13</v>
      </c>
      <c r="D516" s="2" t="s">
        <v>42</v>
      </c>
      <c r="E516" s="2">
        <v>4</v>
      </c>
      <c r="F516" s="2">
        <v>34</v>
      </c>
      <c r="G516" s="2" t="s">
        <v>79</v>
      </c>
      <c r="H516" s="2">
        <v>5</v>
      </c>
      <c r="I516" s="2" t="s">
        <v>76</v>
      </c>
      <c r="J516" s="2">
        <v>3</v>
      </c>
      <c r="K516" s="2" t="s">
        <v>77</v>
      </c>
      <c r="L516" s="2">
        <v>6</v>
      </c>
      <c r="M516" s="2" t="str">
        <f>VLOOKUP(Orders[[#This Row],[ItemID]],Menu[#All],2,FALSE)</f>
        <v>McRib Sandwich</v>
      </c>
      <c r="N516" s="2" t="str">
        <f>VLOOKUP(Orders[[#This Row],[ItemID]],Menu[#All],3,FALSE)</f>
        <v>Sandwich</v>
      </c>
      <c r="O516" s="2">
        <f>VLOOKUP(Orders[[#This Row],[ItemID]],Menu[#All],4,FALSE)</f>
        <v>8.5</v>
      </c>
      <c r="P516" s="2">
        <f>MATCH(M516,Orders[[#All],[ItemName]],0)</f>
        <v>112</v>
      </c>
    </row>
    <row r="517" spans="1:16" x14ac:dyDescent="0.25">
      <c r="A517" s="2">
        <v>2516</v>
      </c>
      <c r="B517" s="3">
        <v>45701</v>
      </c>
      <c r="C517" s="2">
        <v>21</v>
      </c>
      <c r="D517" s="2" t="s">
        <v>7</v>
      </c>
      <c r="E517" s="2">
        <v>3</v>
      </c>
      <c r="F517" s="2">
        <v>18</v>
      </c>
      <c r="G517" s="2" t="s">
        <v>82</v>
      </c>
      <c r="H517" s="2">
        <v>83</v>
      </c>
      <c r="I517" s="2" t="s">
        <v>83</v>
      </c>
      <c r="J517" s="2">
        <v>2</v>
      </c>
      <c r="K517" s="2" t="s">
        <v>81</v>
      </c>
      <c r="L517" s="2">
        <v>3</v>
      </c>
      <c r="M517" s="2" t="str">
        <f>VLOOKUP(Orders[[#This Row],[ItemID]],Menu[#All],2,FALSE)</f>
        <v>Hotcakes</v>
      </c>
      <c r="N517" s="2" t="str">
        <f>VLOOKUP(Orders[[#This Row],[ItemID]],Menu[#All],3,FALSE)</f>
        <v>Breakfast</v>
      </c>
      <c r="O517" s="2">
        <f>VLOOKUP(Orders[[#This Row],[ItemID]],Menu[#All],4,FALSE)</f>
        <v>6</v>
      </c>
      <c r="P517" s="2">
        <f>MATCH(M517,Orders[[#All],[ItemName]],0)</f>
        <v>61</v>
      </c>
    </row>
    <row r="518" spans="1:16" x14ac:dyDescent="0.25">
      <c r="A518" s="2">
        <v>2517</v>
      </c>
      <c r="B518" s="3">
        <v>45685</v>
      </c>
      <c r="C518" s="2">
        <v>12</v>
      </c>
      <c r="D518" s="2" t="s">
        <v>14</v>
      </c>
      <c r="E518" s="2">
        <v>1</v>
      </c>
      <c r="F518" s="2">
        <v>9</v>
      </c>
      <c r="G518" s="2" t="s">
        <v>79</v>
      </c>
      <c r="H518" s="2">
        <v>64</v>
      </c>
      <c r="I518" s="2" t="s">
        <v>80</v>
      </c>
      <c r="J518" s="2">
        <v>1</v>
      </c>
      <c r="K518" s="2" t="s">
        <v>87</v>
      </c>
      <c r="L518" s="2">
        <v>1</v>
      </c>
      <c r="M518" s="2" t="str">
        <f>VLOOKUP(Orders[[#This Row],[ItemID]],Menu[#All],2,FALSE)</f>
        <v>Quarter Pounder with Cheese</v>
      </c>
      <c r="N518" s="2" t="str">
        <f>VLOOKUP(Orders[[#This Row],[ItemID]],Menu[#All],3,FALSE)</f>
        <v>Burger</v>
      </c>
      <c r="O518" s="2">
        <f>VLOOKUP(Orders[[#This Row],[ItemID]],Menu[#All],4,FALSE)</f>
        <v>9</v>
      </c>
      <c r="P518" s="2">
        <f>MATCH(M518,Orders[[#All],[ItemName]],0)</f>
        <v>26</v>
      </c>
    </row>
    <row r="519" spans="1:16" x14ac:dyDescent="0.25">
      <c r="A519" s="2">
        <v>2518</v>
      </c>
      <c r="B519" s="3">
        <v>45677</v>
      </c>
      <c r="C519" s="2">
        <v>13</v>
      </c>
      <c r="D519" s="2" t="s">
        <v>9</v>
      </c>
      <c r="E519" s="2">
        <v>2</v>
      </c>
      <c r="F519" s="2">
        <v>8</v>
      </c>
      <c r="G519" s="2" t="s">
        <v>79</v>
      </c>
      <c r="H519" s="2">
        <v>89</v>
      </c>
      <c r="I519" s="2" t="s">
        <v>80</v>
      </c>
      <c r="J519" s="2">
        <v>1</v>
      </c>
      <c r="K519" s="2" t="s">
        <v>78</v>
      </c>
      <c r="L519" s="2">
        <v>0</v>
      </c>
      <c r="M519" s="2" t="str">
        <f>VLOOKUP(Orders[[#This Row],[ItemID]],Menu[#All],2,FALSE)</f>
        <v>Hash Browns</v>
      </c>
      <c r="N519" s="2" t="str">
        <f>VLOOKUP(Orders[[#This Row],[ItemID]],Menu[#All],3,FALSE)</f>
        <v>Breakfast</v>
      </c>
      <c r="O519" s="2">
        <f>VLOOKUP(Orders[[#This Row],[ItemID]],Menu[#All],4,FALSE)</f>
        <v>4</v>
      </c>
      <c r="P519" s="2">
        <f>MATCH(M519,Orders[[#All],[ItemName]],0)</f>
        <v>77</v>
      </c>
    </row>
    <row r="520" spans="1:16" x14ac:dyDescent="0.25">
      <c r="A520" s="2">
        <v>2519</v>
      </c>
      <c r="B520" s="3">
        <v>45677</v>
      </c>
      <c r="C520" s="2">
        <v>15</v>
      </c>
      <c r="D520" s="2" t="s">
        <v>14</v>
      </c>
      <c r="E520" s="2">
        <v>4</v>
      </c>
      <c r="F520" s="2">
        <v>36</v>
      </c>
      <c r="G520" s="2" t="s">
        <v>79</v>
      </c>
      <c r="H520" s="2">
        <v>34</v>
      </c>
      <c r="I520" s="2" t="s">
        <v>80</v>
      </c>
      <c r="J520" s="2">
        <v>1</v>
      </c>
      <c r="K520" s="2" t="s">
        <v>78</v>
      </c>
      <c r="L520" s="2">
        <v>0</v>
      </c>
      <c r="M520" s="2" t="str">
        <f>VLOOKUP(Orders[[#This Row],[ItemID]],Menu[#All],2,FALSE)</f>
        <v>Quarter Pounder with Cheese</v>
      </c>
      <c r="N520" s="2" t="str">
        <f>VLOOKUP(Orders[[#This Row],[ItemID]],Menu[#All],3,FALSE)</f>
        <v>Burger</v>
      </c>
      <c r="O520" s="2">
        <f>VLOOKUP(Orders[[#This Row],[ItemID]],Menu[#All],4,FALSE)</f>
        <v>9</v>
      </c>
      <c r="P520" s="2">
        <f>MATCH(M520,Orders[[#All],[ItemName]],0)</f>
        <v>26</v>
      </c>
    </row>
    <row r="521" spans="1:16" x14ac:dyDescent="0.25">
      <c r="A521" s="2">
        <v>2520</v>
      </c>
      <c r="B521" s="3">
        <v>45738</v>
      </c>
      <c r="C521" s="2">
        <v>22</v>
      </c>
      <c r="D521" s="2" t="s">
        <v>35</v>
      </c>
      <c r="E521" s="2">
        <v>3</v>
      </c>
      <c r="F521" s="2">
        <v>30</v>
      </c>
      <c r="G521" s="2" t="s">
        <v>82</v>
      </c>
      <c r="H521" s="2">
        <v>46</v>
      </c>
      <c r="I521" s="2" t="s">
        <v>76</v>
      </c>
      <c r="J521" s="2">
        <v>3</v>
      </c>
      <c r="K521" s="2" t="s">
        <v>85</v>
      </c>
      <c r="L521" s="2">
        <v>5</v>
      </c>
      <c r="M521" s="2" t="str">
        <f>VLOOKUP(Orders[[#This Row],[ItemID]],Menu[#All],2,FALSE)</f>
        <v>Alfredo Pasta</v>
      </c>
      <c r="N521" s="2" t="str">
        <f>VLOOKUP(Orders[[#This Row],[ItemID]],Menu[#All],3,FALSE)</f>
        <v>Pasta</v>
      </c>
      <c r="O521" s="2">
        <f>VLOOKUP(Orders[[#This Row],[ItemID]],Menu[#All],4,FALSE)</f>
        <v>10</v>
      </c>
      <c r="P521" s="2">
        <f>MATCH(M521,Orders[[#All],[ItemName]],0)</f>
        <v>27</v>
      </c>
    </row>
    <row r="522" spans="1:16" x14ac:dyDescent="0.25">
      <c r="A522" s="2">
        <v>2521</v>
      </c>
      <c r="B522" s="3">
        <v>45707</v>
      </c>
      <c r="C522" s="2">
        <v>19</v>
      </c>
      <c r="D522" s="2" t="s">
        <v>18</v>
      </c>
      <c r="E522" s="2">
        <v>5</v>
      </c>
      <c r="F522" s="2">
        <v>35</v>
      </c>
      <c r="G522" s="2" t="s">
        <v>75</v>
      </c>
      <c r="H522" s="2">
        <v>100</v>
      </c>
      <c r="I522" s="2" t="s">
        <v>83</v>
      </c>
      <c r="J522" s="2">
        <v>2</v>
      </c>
      <c r="K522" s="2" t="s">
        <v>84</v>
      </c>
      <c r="L522" s="2">
        <v>2</v>
      </c>
      <c r="M522" s="2" t="str">
        <f>VLOOKUP(Orders[[#This Row],[ItemID]],Menu[#All],2,FALSE)</f>
        <v>McChicken</v>
      </c>
      <c r="N522" s="2" t="str">
        <f>VLOOKUP(Orders[[#This Row],[ItemID]],Menu[#All],3,FALSE)</f>
        <v>Chicken</v>
      </c>
      <c r="O522" s="2">
        <f>VLOOKUP(Orders[[#This Row],[ItemID]],Menu[#All],4,FALSE)</f>
        <v>7</v>
      </c>
      <c r="P522" s="2">
        <f>MATCH(M522,Orders[[#All],[ItemName]],0)</f>
        <v>79</v>
      </c>
    </row>
    <row r="523" spans="1:16" x14ac:dyDescent="0.25">
      <c r="A523" s="2">
        <v>2522</v>
      </c>
      <c r="B523" s="3">
        <v>45660</v>
      </c>
      <c r="C523" s="2">
        <v>13</v>
      </c>
      <c r="D523" s="2" t="s">
        <v>40</v>
      </c>
      <c r="E523" s="2">
        <v>1</v>
      </c>
      <c r="F523" s="2">
        <v>5</v>
      </c>
      <c r="G523" s="2" t="s">
        <v>79</v>
      </c>
      <c r="H523" s="2">
        <v>38</v>
      </c>
      <c r="I523" s="2" t="s">
        <v>80</v>
      </c>
      <c r="J523" s="2">
        <v>1</v>
      </c>
      <c r="K523" s="2" t="s">
        <v>86</v>
      </c>
      <c r="L523" s="2">
        <v>4</v>
      </c>
      <c r="M523" s="2" t="str">
        <f>VLOOKUP(Orders[[#This Row],[ItemID]],Menu[#All],2,FALSE)</f>
        <v>Caesar Salad</v>
      </c>
      <c r="N523" s="2" t="str">
        <f>VLOOKUP(Orders[[#This Row],[ItemID]],Menu[#All],3,FALSE)</f>
        <v>Salad</v>
      </c>
      <c r="O523" s="2">
        <f>VLOOKUP(Orders[[#This Row],[ItemID]],Menu[#All],4,FALSE)</f>
        <v>5</v>
      </c>
      <c r="P523" s="2">
        <f>MATCH(M523,Orders[[#All],[ItemName]],0)</f>
        <v>23</v>
      </c>
    </row>
    <row r="524" spans="1:16" x14ac:dyDescent="0.25">
      <c r="A524" s="2">
        <v>2523</v>
      </c>
      <c r="B524" s="3">
        <v>45679</v>
      </c>
      <c r="C524" s="2">
        <v>18</v>
      </c>
      <c r="D524" s="2" t="s">
        <v>9</v>
      </c>
      <c r="E524" s="2">
        <v>2</v>
      </c>
      <c r="F524" s="2">
        <v>8</v>
      </c>
      <c r="G524" s="2" t="s">
        <v>75</v>
      </c>
      <c r="H524" s="2">
        <v>55</v>
      </c>
      <c r="I524" s="2" t="s">
        <v>80</v>
      </c>
      <c r="J524" s="2">
        <v>1</v>
      </c>
      <c r="K524" s="2" t="s">
        <v>84</v>
      </c>
      <c r="L524" s="2">
        <v>2</v>
      </c>
      <c r="M524" s="2" t="str">
        <f>VLOOKUP(Orders[[#This Row],[ItemID]],Menu[#All],2,FALSE)</f>
        <v>Hash Browns</v>
      </c>
      <c r="N524" s="2" t="str">
        <f>VLOOKUP(Orders[[#This Row],[ItemID]],Menu[#All],3,FALSE)</f>
        <v>Breakfast</v>
      </c>
      <c r="O524" s="2">
        <f>VLOOKUP(Orders[[#This Row],[ItemID]],Menu[#All],4,FALSE)</f>
        <v>4</v>
      </c>
      <c r="P524" s="2">
        <f>MATCH(M524,Orders[[#All],[ItemName]],0)</f>
        <v>77</v>
      </c>
    </row>
    <row r="525" spans="1:16" x14ac:dyDescent="0.25">
      <c r="A525" s="2">
        <v>2524</v>
      </c>
      <c r="B525" s="3">
        <v>45687</v>
      </c>
      <c r="C525" s="2">
        <v>18</v>
      </c>
      <c r="D525" s="2" t="s">
        <v>21</v>
      </c>
      <c r="E525" s="2">
        <v>4</v>
      </c>
      <c r="F525" s="2">
        <v>32</v>
      </c>
      <c r="G525" s="2" t="s">
        <v>75</v>
      </c>
      <c r="H525" s="2">
        <v>17</v>
      </c>
      <c r="I525" s="2" t="s">
        <v>80</v>
      </c>
      <c r="J525" s="2">
        <v>1</v>
      </c>
      <c r="K525" s="2" t="s">
        <v>81</v>
      </c>
      <c r="L525" s="2">
        <v>3</v>
      </c>
      <c r="M525" s="2" t="str">
        <f>VLOOKUP(Orders[[#This Row],[ItemID]],Menu[#All],2,FALSE)</f>
        <v>Chicken McNuggets</v>
      </c>
      <c r="N525" s="2" t="str">
        <f>VLOOKUP(Orders[[#This Row],[ItemID]],Menu[#All],3,FALSE)</f>
        <v>Chicken</v>
      </c>
      <c r="O525" s="2">
        <f>VLOOKUP(Orders[[#This Row],[ItemID]],Menu[#All],4,FALSE)</f>
        <v>8</v>
      </c>
      <c r="P525" s="2">
        <f>MATCH(M525,Orders[[#All],[ItemName]],0)</f>
        <v>6</v>
      </c>
    </row>
    <row r="526" spans="1:16" x14ac:dyDescent="0.25">
      <c r="A526" s="2">
        <v>2525</v>
      </c>
      <c r="B526" s="3">
        <v>45667</v>
      </c>
      <c r="C526" s="2">
        <v>23</v>
      </c>
      <c r="D526" s="2" t="s">
        <v>35</v>
      </c>
      <c r="E526" s="2">
        <v>2</v>
      </c>
      <c r="F526" s="2">
        <v>20</v>
      </c>
      <c r="G526" s="2" t="s">
        <v>82</v>
      </c>
      <c r="H526" s="2">
        <v>5</v>
      </c>
      <c r="I526" s="2" t="s">
        <v>80</v>
      </c>
      <c r="J526" s="2">
        <v>1</v>
      </c>
      <c r="K526" s="2" t="s">
        <v>86</v>
      </c>
      <c r="L526" s="2">
        <v>4</v>
      </c>
      <c r="M526" s="2" t="str">
        <f>VLOOKUP(Orders[[#This Row],[ItemID]],Menu[#All],2,FALSE)</f>
        <v>Alfredo Pasta</v>
      </c>
      <c r="N526" s="2" t="str">
        <f>VLOOKUP(Orders[[#This Row],[ItemID]],Menu[#All],3,FALSE)</f>
        <v>Pasta</v>
      </c>
      <c r="O526" s="2">
        <f>VLOOKUP(Orders[[#This Row],[ItemID]],Menu[#All],4,FALSE)</f>
        <v>10</v>
      </c>
      <c r="P526" s="2">
        <f>MATCH(M526,Orders[[#All],[ItemName]],0)</f>
        <v>27</v>
      </c>
    </row>
    <row r="527" spans="1:16" x14ac:dyDescent="0.25">
      <c r="A527" s="2">
        <v>2526</v>
      </c>
      <c r="B527" s="3">
        <v>45666</v>
      </c>
      <c r="C527" s="2">
        <v>16</v>
      </c>
      <c r="D527" s="2" t="s">
        <v>4</v>
      </c>
      <c r="E527" s="2">
        <v>4</v>
      </c>
      <c r="F527" s="2">
        <v>22</v>
      </c>
      <c r="G527" s="2" t="s">
        <v>79</v>
      </c>
      <c r="H527" s="2">
        <v>20</v>
      </c>
      <c r="I527" s="2" t="s">
        <v>80</v>
      </c>
      <c r="J527" s="2">
        <v>1</v>
      </c>
      <c r="K527" s="2" t="s">
        <v>81</v>
      </c>
      <c r="L527" s="2">
        <v>3</v>
      </c>
      <c r="M527" s="2" t="str">
        <f>VLOOKUP(Orders[[#This Row],[ItemID]],Menu[#All],2,FALSE)</f>
        <v>Egg McMuffin</v>
      </c>
      <c r="N527" s="2" t="str">
        <f>VLOOKUP(Orders[[#This Row],[ItemID]],Menu[#All],3,FALSE)</f>
        <v>Breakfast</v>
      </c>
      <c r="O527" s="2">
        <f>VLOOKUP(Orders[[#This Row],[ItemID]],Menu[#All],4,FALSE)</f>
        <v>5.5</v>
      </c>
      <c r="P527" s="2">
        <f>MATCH(M527,Orders[[#All],[ItemName]],0)</f>
        <v>3</v>
      </c>
    </row>
    <row r="528" spans="1:16" x14ac:dyDescent="0.25">
      <c r="A528" s="2">
        <v>2527</v>
      </c>
      <c r="B528" s="3">
        <v>45745</v>
      </c>
      <c r="C528" s="2">
        <v>15</v>
      </c>
      <c r="D528" s="2" t="s">
        <v>4</v>
      </c>
      <c r="E528" s="2">
        <v>2</v>
      </c>
      <c r="F528" s="2">
        <v>11</v>
      </c>
      <c r="G528" s="2" t="s">
        <v>79</v>
      </c>
      <c r="H528" s="2">
        <v>84</v>
      </c>
      <c r="I528" s="2" t="s">
        <v>76</v>
      </c>
      <c r="J528" s="2">
        <v>3</v>
      </c>
      <c r="K528" s="2" t="s">
        <v>85</v>
      </c>
      <c r="L528" s="2">
        <v>5</v>
      </c>
      <c r="M528" s="2" t="str">
        <f>VLOOKUP(Orders[[#This Row],[ItemID]],Menu[#All],2,FALSE)</f>
        <v>Egg McMuffin</v>
      </c>
      <c r="N528" s="2" t="str">
        <f>VLOOKUP(Orders[[#This Row],[ItemID]],Menu[#All],3,FALSE)</f>
        <v>Breakfast</v>
      </c>
      <c r="O528" s="2">
        <f>VLOOKUP(Orders[[#This Row],[ItemID]],Menu[#All],4,FALSE)</f>
        <v>5.5</v>
      </c>
      <c r="P528" s="2">
        <f>MATCH(M528,Orders[[#All],[ItemName]],0)</f>
        <v>3</v>
      </c>
    </row>
    <row r="529" spans="1:16" x14ac:dyDescent="0.25">
      <c r="A529" s="2">
        <v>2528</v>
      </c>
      <c r="B529" s="3">
        <v>45685</v>
      </c>
      <c r="C529" s="2">
        <v>21</v>
      </c>
      <c r="D529" s="2" t="s">
        <v>16</v>
      </c>
      <c r="E529" s="2">
        <v>4</v>
      </c>
      <c r="F529" s="2">
        <v>30</v>
      </c>
      <c r="G529" s="2" t="s">
        <v>82</v>
      </c>
      <c r="H529" s="2">
        <v>22</v>
      </c>
      <c r="I529" s="2" t="s">
        <v>80</v>
      </c>
      <c r="J529" s="2">
        <v>1</v>
      </c>
      <c r="K529" s="2" t="s">
        <v>87</v>
      </c>
      <c r="L529" s="2">
        <v>1</v>
      </c>
      <c r="M529" s="2" t="str">
        <f>VLOOKUP(Orders[[#This Row],[ItemID]],Menu[#All],2,FALSE)</f>
        <v>McDouble</v>
      </c>
      <c r="N529" s="2" t="str">
        <f>VLOOKUP(Orders[[#This Row],[ItemID]],Menu[#All],3,FALSE)</f>
        <v>Burger</v>
      </c>
      <c r="O529" s="2">
        <f>VLOOKUP(Orders[[#This Row],[ItemID]],Menu[#All],4,FALSE)</f>
        <v>7.5</v>
      </c>
      <c r="P529" s="2">
        <f>MATCH(M529,Orders[[#All],[ItemName]],0)</f>
        <v>25</v>
      </c>
    </row>
    <row r="530" spans="1:16" x14ac:dyDescent="0.25">
      <c r="A530" s="2">
        <v>2529</v>
      </c>
      <c r="B530" s="3">
        <v>45691</v>
      </c>
      <c r="C530" s="2">
        <v>20</v>
      </c>
      <c r="D530" s="2" t="s">
        <v>54</v>
      </c>
      <c r="E530" s="2">
        <v>4</v>
      </c>
      <c r="F530" s="2">
        <v>18</v>
      </c>
      <c r="G530" s="2" t="s">
        <v>75</v>
      </c>
      <c r="H530" s="2">
        <v>23</v>
      </c>
      <c r="I530" s="2" t="s">
        <v>83</v>
      </c>
      <c r="J530" s="2">
        <v>2</v>
      </c>
      <c r="K530" s="2" t="s">
        <v>78</v>
      </c>
      <c r="L530" s="2">
        <v>0</v>
      </c>
      <c r="M530" s="2" t="str">
        <f>VLOOKUP(Orders[[#This Row],[ItemID]],Menu[#All],2,FALSE)</f>
        <v>Apple Pie</v>
      </c>
      <c r="N530" s="2" t="str">
        <f>VLOOKUP(Orders[[#This Row],[ItemID]],Menu[#All],3,FALSE)</f>
        <v>Sides</v>
      </c>
      <c r="O530" s="2">
        <f>VLOOKUP(Orders[[#This Row],[ItemID]],Menu[#All],4,FALSE)</f>
        <v>4.5</v>
      </c>
      <c r="P530" s="2">
        <f>MATCH(M530,Orders[[#All],[ItemName]],0)</f>
        <v>17</v>
      </c>
    </row>
    <row r="531" spans="1:16" x14ac:dyDescent="0.25">
      <c r="A531" s="2">
        <v>2530</v>
      </c>
      <c r="B531" s="3">
        <v>45711</v>
      </c>
      <c r="C531" s="2">
        <v>10</v>
      </c>
      <c r="D531" s="2" t="s">
        <v>59</v>
      </c>
      <c r="E531" s="2">
        <v>5</v>
      </c>
      <c r="F531" s="2">
        <v>37.5</v>
      </c>
      <c r="G531" s="2" t="s">
        <v>88</v>
      </c>
      <c r="H531" s="2">
        <v>18</v>
      </c>
      <c r="I531" s="2" t="s">
        <v>83</v>
      </c>
      <c r="J531" s="2">
        <v>2</v>
      </c>
      <c r="K531" s="2" t="s">
        <v>77</v>
      </c>
      <c r="L531" s="2">
        <v>6</v>
      </c>
      <c r="M531" s="2" t="str">
        <f>VLOOKUP(Orders[[#This Row],[ItemID]],Menu[#All],2,FALSE)</f>
        <v>Chicken Wrap</v>
      </c>
      <c r="N531" s="2" t="str">
        <f>VLOOKUP(Orders[[#This Row],[ItemID]],Menu[#All],3,FALSE)</f>
        <v>Wraps</v>
      </c>
      <c r="O531" s="2">
        <f>VLOOKUP(Orders[[#This Row],[ItemID]],Menu[#All],4,FALSE)</f>
        <v>7.5</v>
      </c>
      <c r="P531" s="2">
        <f>MATCH(M531,Orders[[#All],[ItemName]],0)</f>
        <v>8</v>
      </c>
    </row>
    <row r="532" spans="1:16" x14ac:dyDescent="0.25">
      <c r="A532" s="2">
        <v>2531</v>
      </c>
      <c r="B532" s="3">
        <v>45662</v>
      </c>
      <c r="C532" s="2">
        <v>20</v>
      </c>
      <c r="D532" s="2" t="s">
        <v>30</v>
      </c>
      <c r="E532" s="2">
        <v>1</v>
      </c>
      <c r="F532" s="2">
        <v>3.5</v>
      </c>
      <c r="G532" s="2" t="s">
        <v>75</v>
      </c>
      <c r="H532" s="2">
        <v>68</v>
      </c>
      <c r="I532" s="2" t="s">
        <v>80</v>
      </c>
      <c r="J532" s="2">
        <v>1</v>
      </c>
      <c r="K532" s="2" t="s">
        <v>77</v>
      </c>
      <c r="L532" s="2">
        <v>6</v>
      </c>
      <c r="M532" s="2" t="str">
        <f>VLOOKUP(Orders[[#This Row],[ItemID]],Menu[#All],2,FALSE)</f>
        <v>Small Fries</v>
      </c>
      <c r="N532" s="2" t="str">
        <f>VLOOKUP(Orders[[#This Row],[ItemID]],Menu[#All],3,FALSE)</f>
        <v>Fries</v>
      </c>
      <c r="O532" s="2">
        <f>VLOOKUP(Orders[[#This Row],[ItemID]],Menu[#All],4,FALSE)</f>
        <v>3.5</v>
      </c>
      <c r="P532" s="2">
        <f>MATCH(M532,Orders[[#All],[ItemName]],0)</f>
        <v>10</v>
      </c>
    </row>
    <row r="533" spans="1:16" x14ac:dyDescent="0.25">
      <c r="A533" s="2">
        <v>2532</v>
      </c>
      <c r="B533" s="3">
        <v>45743</v>
      </c>
      <c r="C533" s="2">
        <v>16</v>
      </c>
      <c r="D533" s="2" t="s">
        <v>25</v>
      </c>
      <c r="E533" s="2">
        <v>5</v>
      </c>
      <c r="F533" s="2">
        <v>22.5</v>
      </c>
      <c r="G533" s="2" t="s">
        <v>79</v>
      </c>
      <c r="H533" s="2">
        <v>39</v>
      </c>
      <c r="I533" s="2" t="s">
        <v>76</v>
      </c>
      <c r="J533" s="2">
        <v>3</v>
      </c>
      <c r="K533" s="2" t="s">
        <v>81</v>
      </c>
      <c r="L533" s="2">
        <v>3</v>
      </c>
      <c r="M533" s="2" t="str">
        <f>VLOOKUP(Orders[[#This Row],[ItemID]],Menu[#All],2,FALSE)</f>
        <v>Medium Fries</v>
      </c>
      <c r="N533" s="2" t="str">
        <f>VLOOKUP(Orders[[#This Row],[ItemID]],Menu[#All],3,FALSE)</f>
        <v>Fries</v>
      </c>
      <c r="O533" s="2">
        <f>VLOOKUP(Orders[[#This Row],[ItemID]],Menu[#All],4,FALSE)</f>
        <v>4.5</v>
      </c>
      <c r="P533" s="2">
        <f>MATCH(M533,Orders[[#All],[ItemName]],0)</f>
        <v>4</v>
      </c>
    </row>
    <row r="534" spans="1:16" x14ac:dyDescent="0.25">
      <c r="A534" s="2">
        <v>2533</v>
      </c>
      <c r="B534" s="3">
        <v>45686</v>
      </c>
      <c r="C534" s="2">
        <v>18</v>
      </c>
      <c r="D534" s="2" t="s">
        <v>25</v>
      </c>
      <c r="E534" s="2">
        <v>1</v>
      </c>
      <c r="F534" s="2">
        <v>4.5</v>
      </c>
      <c r="G534" s="2" t="s">
        <v>75</v>
      </c>
      <c r="H534" s="2">
        <v>57</v>
      </c>
      <c r="I534" s="2" t="s">
        <v>80</v>
      </c>
      <c r="J534" s="2">
        <v>1</v>
      </c>
      <c r="K534" s="2" t="s">
        <v>84</v>
      </c>
      <c r="L534" s="2">
        <v>2</v>
      </c>
      <c r="M534" s="2" t="str">
        <f>VLOOKUP(Orders[[#This Row],[ItemID]],Menu[#All],2,FALSE)</f>
        <v>Medium Fries</v>
      </c>
      <c r="N534" s="2" t="str">
        <f>VLOOKUP(Orders[[#This Row],[ItemID]],Menu[#All],3,FALSE)</f>
        <v>Fries</v>
      </c>
      <c r="O534" s="2">
        <f>VLOOKUP(Orders[[#This Row],[ItemID]],Menu[#All],4,FALSE)</f>
        <v>4.5</v>
      </c>
      <c r="P534" s="2">
        <f>MATCH(M534,Orders[[#All],[ItemName]],0)</f>
        <v>4</v>
      </c>
    </row>
    <row r="535" spans="1:16" x14ac:dyDescent="0.25">
      <c r="A535" s="2">
        <v>2534</v>
      </c>
      <c r="B535" s="3">
        <v>45690</v>
      </c>
      <c r="C535" s="2">
        <v>17</v>
      </c>
      <c r="D535" s="2" t="s">
        <v>25</v>
      </c>
      <c r="E535" s="2">
        <v>3</v>
      </c>
      <c r="F535" s="2">
        <v>13.5</v>
      </c>
      <c r="G535" s="2" t="s">
        <v>75</v>
      </c>
      <c r="H535" s="2">
        <v>43</v>
      </c>
      <c r="I535" s="2" t="s">
        <v>83</v>
      </c>
      <c r="J535" s="2">
        <v>2</v>
      </c>
      <c r="K535" s="2" t="s">
        <v>77</v>
      </c>
      <c r="L535" s="2">
        <v>6</v>
      </c>
      <c r="M535" s="2" t="str">
        <f>VLOOKUP(Orders[[#This Row],[ItemID]],Menu[#All],2,FALSE)</f>
        <v>Medium Fries</v>
      </c>
      <c r="N535" s="2" t="str">
        <f>VLOOKUP(Orders[[#This Row],[ItemID]],Menu[#All],3,FALSE)</f>
        <v>Fries</v>
      </c>
      <c r="O535" s="2">
        <f>VLOOKUP(Orders[[#This Row],[ItemID]],Menu[#All],4,FALSE)</f>
        <v>4.5</v>
      </c>
      <c r="P535" s="2">
        <f>MATCH(M535,Orders[[#All],[ItemName]],0)</f>
        <v>4</v>
      </c>
    </row>
    <row r="536" spans="1:16" x14ac:dyDescent="0.25">
      <c r="A536" s="2">
        <v>2535</v>
      </c>
      <c r="B536" s="3">
        <v>45706</v>
      </c>
      <c r="C536" s="2">
        <v>15</v>
      </c>
      <c r="D536" s="2" t="s">
        <v>54</v>
      </c>
      <c r="E536" s="2">
        <v>1</v>
      </c>
      <c r="F536" s="2">
        <v>4.5</v>
      </c>
      <c r="G536" s="2" t="s">
        <v>79</v>
      </c>
      <c r="H536" s="2">
        <v>36</v>
      </c>
      <c r="I536" s="2" t="s">
        <v>83</v>
      </c>
      <c r="J536" s="2">
        <v>2</v>
      </c>
      <c r="K536" s="2" t="s">
        <v>87</v>
      </c>
      <c r="L536" s="2">
        <v>1</v>
      </c>
      <c r="M536" s="2" t="str">
        <f>VLOOKUP(Orders[[#This Row],[ItemID]],Menu[#All],2,FALSE)</f>
        <v>Apple Pie</v>
      </c>
      <c r="N536" s="2" t="str">
        <f>VLOOKUP(Orders[[#This Row],[ItemID]],Menu[#All],3,FALSE)</f>
        <v>Sides</v>
      </c>
      <c r="O536" s="2">
        <f>VLOOKUP(Orders[[#This Row],[ItemID]],Menu[#All],4,FALSE)</f>
        <v>4.5</v>
      </c>
      <c r="P536" s="2">
        <f>MATCH(M536,Orders[[#All],[ItemName]],0)</f>
        <v>17</v>
      </c>
    </row>
    <row r="537" spans="1:16" x14ac:dyDescent="0.25">
      <c r="A537" s="2">
        <v>2536</v>
      </c>
      <c r="B537" s="3">
        <v>45686</v>
      </c>
      <c r="C537" s="2">
        <v>10</v>
      </c>
      <c r="D537" s="2" t="s">
        <v>4</v>
      </c>
      <c r="E537" s="2">
        <v>1</v>
      </c>
      <c r="F537" s="2">
        <v>5.5</v>
      </c>
      <c r="G537" s="2" t="s">
        <v>88</v>
      </c>
      <c r="H537" s="2">
        <v>47</v>
      </c>
      <c r="I537" s="2" t="s">
        <v>80</v>
      </c>
      <c r="J537" s="2">
        <v>1</v>
      </c>
      <c r="K537" s="2" t="s">
        <v>84</v>
      </c>
      <c r="L537" s="2">
        <v>2</v>
      </c>
      <c r="M537" s="2" t="str">
        <f>VLOOKUP(Orders[[#This Row],[ItemID]],Menu[#All],2,FALSE)</f>
        <v>Egg McMuffin</v>
      </c>
      <c r="N537" s="2" t="str">
        <f>VLOOKUP(Orders[[#This Row],[ItemID]],Menu[#All],3,FALSE)</f>
        <v>Breakfast</v>
      </c>
      <c r="O537" s="2">
        <f>VLOOKUP(Orders[[#This Row],[ItemID]],Menu[#All],4,FALSE)</f>
        <v>5.5</v>
      </c>
      <c r="P537" s="2">
        <f>MATCH(M537,Orders[[#All],[ItemName]],0)</f>
        <v>3</v>
      </c>
    </row>
    <row r="538" spans="1:16" x14ac:dyDescent="0.25">
      <c r="A538" s="2">
        <v>2537</v>
      </c>
      <c r="B538" s="3">
        <v>45704</v>
      </c>
      <c r="C538" s="2">
        <v>12</v>
      </c>
      <c r="D538" s="2" t="s">
        <v>62</v>
      </c>
      <c r="E538" s="2">
        <v>4</v>
      </c>
      <c r="F538" s="2">
        <v>28</v>
      </c>
      <c r="G538" s="2" t="s">
        <v>79</v>
      </c>
      <c r="H538" s="2">
        <v>70</v>
      </c>
      <c r="I538" s="2" t="s">
        <v>83</v>
      </c>
      <c r="J538" s="2">
        <v>2</v>
      </c>
      <c r="K538" s="2" t="s">
        <v>77</v>
      </c>
      <c r="L538" s="2">
        <v>6</v>
      </c>
      <c r="M538" s="2" t="str">
        <f>VLOOKUP(Orders[[#This Row],[ItemID]],Menu[#All],2,FALSE)</f>
        <v>Veggie Wrap</v>
      </c>
      <c r="N538" s="2" t="str">
        <f>VLOOKUP(Orders[[#This Row],[ItemID]],Menu[#All],3,FALSE)</f>
        <v>Wraps</v>
      </c>
      <c r="O538" s="2">
        <f>VLOOKUP(Orders[[#This Row],[ItemID]],Menu[#All],4,FALSE)</f>
        <v>7</v>
      </c>
      <c r="P538" s="2">
        <f>MATCH(M538,Orders[[#All],[ItemName]],0)</f>
        <v>39</v>
      </c>
    </row>
    <row r="539" spans="1:16" x14ac:dyDescent="0.25">
      <c r="A539" s="2">
        <v>2538</v>
      </c>
      <c r="B539" s="3">
        <v>45699</v>
      </c>
      <c r="C539" s="2">
        <v>19</v>
      </c>
      <c r="D539" s="2" t="s">
        <v>25</v>
      </c>
      <c r="E539" s="2">
        <v>4</v>
      </c>
      <c r="F539" s="2">
        <v>18</v>
      </c>
      <c r="G539" s="2" t="s">
        <v>75</v>
      </c>
      <c r="H539" s="2">
        <v>26</v>
      </c>
      <c r="I539" s="2" t="s">
        <v>83</v>
      </c>
      <c r="J539" s="2">
        <v>2</v>
      </c>
      <c r="K539" s="2" t="s">
        <v>87</v>
      </c>
      <c r="L539" s="2">
        <v>1</v>
      </c>
      <c r="M539" s="2" t="str">
        <f>VLOOKUP(Orders[[#This Row],[ItemID]],Menu[#All],2,FALSE)</f>
        <v>Medium Fries</v>
      </c>
      <c r="N539" s="2" t="str">
        <f>VLOOKUP(Orders[[#This Row],[ItemID]],Menu[#All],3,FALSE)</f>
        <v>Fries</v>
      </c>
      <c r="O539" s="2">
        <f>VLOOKUP(Orders[[#This Row],[ItemID]],Menu[#All],4,FALSE)</f>
        <v>4.5</v>
      </c>
      <c r="P539" s="2">
        <f>MATCH(M539,Orders[[#All],[ItemName]],0)</f>
        <v>4</v>
      </c>
    </row>
    <row r="540" spans="1:16" x14ac:dyDescent="0.25">
      <c r="A540" s="2">
        <v>2539</v>
      </c>
      <c r="B540" s="3">
        <v>45683</v>
      </c>
      <c r="C540" s="2">
        <v>17</v>
      </c>
      <c r="D540" s="2" t="s">
        <v>21</v>
      </c>
      <c r="E540" s="2">
        <v>1</v>
      </c>
      <c r="F540" s="2">
        <v>8</v>
      </c>
      <c r="G540" s="2" t="s">
        <v>75</v>
      </c>
      <c r="H540" s="2">
        <v>56</v>
      </c>
      <c r="I540" s="2" t="s">
        <v>80</v>
      </c>
      <c r="J540" s="2">
        <v>1</v>
      </c>
      <c r="K540" s="2" t="s">
        <v>77</v>
      </c>
      <c r="L540" s="2">
        <v>6</v>
      </c>
      <c r="M540" s="2" t="str">
        <f>VLOOKUP(Orders[[#This Row],[ItemID]],Menu[#All],2,FALSE)</f>
        <v>Chicken McNuggets</v>
      </c>
      <c r="N540" s="2" t="str">
        <f>VLOOKUP(Orders[[#This Row],[ItemID]],Menu[#All],3,FALSE)</f>
        <v>Chicken</v>
      </c>
      <c r="O540" s="2">
        <f>VLOOKUP(Orders[[#This Row],[ItemID]],Menu[#All],4,FALSE)</f>
        <v>8</v>
      </c>
      <c r="P540" s="2">
        <f>MATCH(M540,Orders[[#All],[ItemName]],0)</f>
        <v>6</v>
      </c>
    </row>
    <row r="541" spans="1:16" x14ac:dyDescent="0.25">
      <c r="A541" s="2">
        <v>2540</v>
      </c>
      <c r="B541" s="3">
        <v>45725</v>
      </c>
      <c r="C541" s="2">
        <v>12</v>
      </c>
      <c r="D541" s="2" t="s">
        <v>62</v>
      </c>
      <c r="E541" s="2">
        <v>5</v>
      </c>
      <c r="F541" s="2">
        <v>35</v>
      </c>
      <c r="G541" s="2" t="s">
        <v>79</v>
      </c>
      <c r="H541" s="2">
        <v>90</v>
      </c>
      <c r="I541" s="2" t="s">
        <v>76</v>
      </c>
      <c r="J541" s="2">
        <v>3</v>
      </c>
      <c r="K541" s="2" t="s">
        <v>77</v>
      </c>
      <c r="L541" s="2">
        <v>6</v>
      </c>
      <c r="M541" s="2" t="str">
        <f>VLOOKUP(Orders[[#This Row],[ItemID]],Menu[#All],2,FALSE)</f>
        <v>Veggie Wrap</v>
      </c>
      <c r="N541" s="2" t="str">
        <f>VLOOKUP(Orders[[#This Row],[ItemID]],Menu[#All],3,FALSE)</f>
        <v>Wraps</v>
      </c>
      <c r="O541" s="2">
        <f>VLOOKUP(Orders[[#This Row],[ItemID]],Menu[#All],4,FALSE)</f>
        <v>7</v>
      </c>
      <c r="P541" s="2">
        <f>MATCH(M541,Orders[[#All],[ItemName]],0)</f>
        <v>39</v>
      </c>
    </row>
    <row r="542" spans="1:16" x14ac:dyDescent="0.25">
      <c r="A542" s="2">
        <v>2541</v>
      </c>
      <c r="B542" s="3">
        <v>45723</v>
      </c>
      <c r="C542" s="2">
        <v>18</v>
      </c>
      <c r="D542" s="2" t="s">
        <v>35</v>
      </c>
      <c r="E542" s="2">
        <v>3</v>
      </c>
      <c r="F542" s="2">
        <v>30</v>
      </c>
      <c r="G542" s="2" t="s">
        <v>75</v>
      </c>
      <c r="H542" s="2">
        <v>5</v>
      </c>
      <c r="I542" s="2" t="s">
        <v>76</v>
      </c>
      <c r="J542" s="2">
        <v>3</v>
      </c>
      <c r="K542" s="2" t="s">
        <v>86</v>
      </c>
      <c r="L542" s="2">
        <v>4</v>
      </c>
      <c r="M542" s="2" t="str">
        <f>VLOOKUP(Orders[[#This Row],[ItemID]],Menu[#All],2,FALSE)</f>
        <v>Alfredo Pasta</v>
      </c>
      <c r="N542" s="2" t="str">
        <f>VLOOKUP(Orders[[#This Row],[ItemID]],Menu[#All],3,FALSE)</f>
        <v>Pasta</v>
      </c>
      <c r="O542" s="2">
        <f>VLOOKUP(Orders[[#This Row],[ItemID]],Menu[#All],4,FALSE)</f>
        <v>10</v>
      </c>
      <c r="P542" s="2">
        <f>MATCH(M542,Orders[[#All],[ItemName]],0)</f>
        <v>27</v>
      </c>
    </row>
    <row r="543" spans="1:16" x14ac:dyDescent="0.25">
      <c r="A543" s="2">
        <v>2542</v>
      </c>
      <c r="B543" s="3">
        <v>45730</v>
      </c>
      <c r="C543" s="2">
        <v>14</v>
      </c>
      <c r="D543" s="2" t="s">
        <v>7</v>
      </c>
      <c r="E543" s="2">
        <v>5</v>
      </c>
      <c r="F543" s="2">
        <v>30</v>
      </c>
      <c r="G543" s="2" t="s">
        <v>79</v>
      </c>
      <c r="H543" s="2">
        <v>96</v>
      </c>
      <c r="I543" s="2" t="s">
        <v>76</v>
      </c>
      <c r="J543" s="2">
        <v>3</v>
      </c>
      <c r="K543" s="2" t="s">
        <v>86</v>
      </c>
      <c r="L543" s="2">
        <v>4</v>
      </c>
      <c r="M543" s="2" t="str">
        <f>VLOOKUP(Orders[[#This Row],[ItemID]],Menu[#All],2,FALSE)</f>
        <v>Hotcakes</v>
      </c>
      <c r="N543" s="2" t="str">
        <f>VLOOKUP(Orders[[#This Row],[ItemID]],Menu[#All],3,FALSE)</f>
        <v>Breakfast</v>
      </c>
      <c r="O543" s="2">
        <f>VLOOKUP(Orders[[#This Row],[ItemID]],Menu[#All],4,FALSE)</f>
        <v>6</v>
      </c>
      <c r="P543" s="2">
        <f>MATCH(M543,Orders[[#All],[ItemName]],0)</f>
        <v>61</v>
      </c>
    </row>
    <row r="544" spans="1:16" x14ac:dyDescent="0.25">
      <c r="A544" s="2">
        <v>2543</v>
      </c>
      <c r="B544" s="3">
        <v>45727</v>
      </c>
      <c r="C544" s="2">
        <v>15</v>
      </c>
      <c r="D544" s="2" t="s">
        <v>37</v>
      </c>
      <c r="E544" s="2">
        <v>3</v>
      </c>
      <c r="F544" s="2">
        <v>12</v>
      </c>
      <c r="G544" s="2" t="s">
        <v>79</v>
      </c>
      <c r="H544" s="2">
        <v>97</v>
      </c>
      <c r="I544" s="2" t="s">
        <v>76</v>
      </c>
      <c r="J544" s="2">
        <v>3</v>
      </c>
      <c r="K544" s="2" t="s">
        <v>87</v>
      </c>
      <c r="L544" s="2">
        <v>1</v>
      </c>
      <c r="M544" s="2" t="str">
        <f>VLOOKUP(Orders[[#This Row],[ItemID]],Menu[#All],2,FALSE)</f>
        <v>Side Salad</v>
      </c>
      <c r="N544" s="2" t="str">
        <f>VLOOKUP(Orders[[#This Row],[ItemID]],Menu[#All],3,FALSE)</f>
        <v>Salad</v>
      </c>
      <c r="O544" s="2">
        <f>VLOOKUP(Orders[[#This Row],[ItemID]],Menu[#All],4,FALSE)</f>
        <v>4</v>
      </c>
      <c r="P544" s="2">
        <f>MATCH(M544,Orders[[#All],[ItemName]],0)</f>
        <v>124</v>
      </c>
    </row>
    <row r="545" spans="1:16" x14ac:dyDescent="0.25">
      <c r="A545" s="2">
        <v>2544</v>
      </c>
      <c r="B545" s="3">
        <v>45724</v>
      </c>
      <c r="C545" s="2">
        <v>12</v>
      </c>
      <c r="D545" s="2" t="s">
        <v>28</v>
      </c>
      <c r="E545" s="2">
        <v>4</v>
      </c>
      <c r="F545" s="2">
        <v>22</v>
      </c>
      <c r="G545" s="2" t="s">
        <v>79</v>
      </c>
      <c r="H545" s="2">
        <v>58</v>
      </c>
      <c r="I545" s="2" t="s">
        <v>76</v>
      </c>
      <c r="J545" s="2">
        <v>3</v>
      </c>
      <c r="K545" s="2" t="s">
        <v>85</v>
      </c>
      <c r="L545" s="2">
        <v>5</v>
      </c>
      <c r="M545" s="2" t="str">
        <f>VLOOKUP(Orders[[#This Row],[ItemID]],Menu[#All],2,FALSE)</f>
        <v>Large Fries</v>
      </c>
      <c r="N545" s="2" t="str">
        <f>VLOOKUP(Orders[[#This Row],[ItemID]],Menu[#All],3,FALSE)</f>
        <v>Fries</v>
      </c>
      <c r="O545" s="2">
        <f>VLOOKUP(Orders[[#This Row],[ItemID]],Menu[#All],4,FALSE)</f>
        <v>5.5</v>
      </c>
      <c r="P545" s="2">
        <f>MATCH(M545,Orders[[#All],[ItemName]],0)</f>
        <v>7</v>
      </c>
    </row>
    <row r="546" spans="1:16" x14ac:dyDescent="0.25">
      <c r="A546" s="2">
        <v>2545</v>
      </c>
      <c r="B546" s="3">
        <v>45726</v>
      </c>
      <c r="C546" s="2">
        <v>13</v>
      </c>
      <c r="D546" s="2" t="s">
        <v>18</v>
      </c>
      <c r="E546" s="2">
        <v>1</v>
      </c>
      <c r="F546" s="2">
        <v>7</v>
      </c>
      <c r="G546" s="2" t="s">
        <v>79</v>
      </c>
      <c r="H546" s="2">
        <v>99</v>
      </c>
      <c r="I546" s="2" t="s">
        <v>76</v>
      </c>
      <c r="J546" s="2">
        <v>3</v>
      </c>
      <c r="K546" s="2" t="s">
        <v>78</v>
      </c>
      <c r="L546" s="2">
        <v>0</v>
      </c>
      <c r="M546" s="2" t="str">
        <f>VLOOKUP(Orders[[#This Row],[ItemID]],Menu[#All],2,FALSE)</f>
        <v>McChicken</v>
      </c>
      <c r="N546" s="2" t="str">
        <f>VLOOKUP(Orders[[#This Row],[ItemID]],Menu[#All],3,FALSE)</f>
        <v>Chicken</v>
      </c>
      <c r="O546" s="2">
        <f>VLOOKUP(Orders[[#This Row],[ItemID]],Menu[#All],4,FALSE)</f>
        <v>7</v>
      </c>
      <c r="P546" s="2">
        <f>MATCH(M546,Orders[[#All],[ItemName]],0)</f>
        <v>79</v>
      </c>
    </row>
    <row r="547" spans="1:16" x14ac:dyDescent="0.25">
      <c r="A547" s="2">
        <v>2546</v>
      </c>
      <c r="B547" s="3">
        <v>45714</v>
      </c>
      <c r="C547" s="2">
        <v>10</v>
      </c>
      <c r="D547" s="2" t="s">
        <v>30</v>
      </c>
      <c r="E547" s="2">
        <v>3</v>
      </c>
      <c r="F547" s="2">
        <v>10.5</v>
      </c>
      <c r="G547" s="2" t="s">
        <v>88</v>
      </c>
      <c r="H547" s="2">
        <v>32</v>
      </c>
      <c r="I547" s="2" t="s">
        <v>83</v>
      </c>
      <c r="J547" s="2">
        <v>2</v>
      </c>
      <c r="K547" s="2" t="s">
        <v>84</v>
      </c>
      <c r="L547" s="2">
        <v>2</v>
      </c>
      <c r="M547" s="2" t="str">
        <f>VLOOKUP(Orders[[#This Row],[ItemID]],Menu[#All],2,FALSE)</f>
        <v>Small Fries</v>
      </c>
      <c r="N547" s="2" t="str">
        <f>VLOOKUP(Orders[[#This Row],[ItemID]],Menu[#All],3,FALSE)</f>
        <v>Fries</v>
      </c>
      <c r="O547" s="2">
        <f>VLOOKUP(Orders[[#This Row],[ItemID]],Menu[#All],4,FALSE)</f>
        <v>3.5</v>
      </c>
      <c r="P547" s="2">
        <f>MATCH(M547,Orders[[#All],[ItemName]],0)</f>
        <v>10</v>
      </c>
    </row>
    <row r="548" spans="1:16" x14ac:dyDescent="0.25">
      <c r="A548" s="2">
        <v>2547</v>
      </c>
      <c r="B548" s="3">
        <v>45708</v>
      </c>
      <c r="C548" s="2">
        <v>12</v>
      </c>
      <c r="D548" s="2" t="s">
        <v>11</v>
      </c>
      <c r="E548" s="2">
        <v>5</v>
      </c>
      <c r="F548" s="2">
        <v>42.5</v>
      </c>
      <c r="G548" s="2" t="s">
        <v>79</v>
      </c>
      <c r="H548" s="2">
        <v>100</v>
      </c>
      <c r="I548" s="2" t="s">
        <v>83</v>
      </c>
      <c r="J548" s="2">
        <v>2</v>
      </c>
      <c r="K548" s="2" t="s">
        <v>81</v>
      </c>
      <c r="L548" s="2">
        <v>3</v>
      </c>
      <c r="M548" s="2" t="str">
        <f>VLOOKUP(Orders[[#This Row],[ItemID]],Menu[#All],2,FALSE)</f>
        <v>Big Mac</v>
      </c>
      <c r="N548" s="2" t="str">
        <f>VLOOKUP(Orders[[#This Row],[ItemID]],Menu[#All],3,FALSE)</f>
        <v>Burger</v>
      </c>
      <c r="O548" s="2">
        <f>VLOOKUP(Orders[[#This Row],[ItemID]],Menu[#All],4,FALSE)</f>
        <v>8.5</v>
      </c>
      <c r="P548" s="2">
        <f>MATCH(M548,Orders[[#All],[ItemName]],0)</f>
        <v>5</v>
      </c>
    </row>
    <row r="549" spans="1:16" x14ac:dyDescent="0.25">
      <c r="A549" s="2">
        <v>2548</v>
      </c>
      <c r="B549" s="3">
        <v>45717</v>
      </c>
      <c r="C549" s="2">
        <v>22</v>
      </c>
      <c r="D549" s="2" t="s">
        <v>57</v>
      </c>
      <c r="E549" s="2">
        <v>1</v>
      </c>
      <c r="F549" s="2">
        <v>5.5</v>
      </c>
      <c r="G549" s="2" t="s">
        <v>82</v>
      </c>
      <c r="H549" s="2">
        <v>63</v>
      </c>
      <c r="I549" s="2" t="s">
        <v>76</v>
      </c>
      <c r="J549" s="2">
        <v>3</v>
      </c>
      <c r="K549" s="2" t="s">
        <v>85</v>
      </c>
      <c r="L549" s="2">
        <v>5</v>
      </c>
      <c r="M549" s="2" t="str">
        <f>VLOOKUP(Orders[[#This Row],[ItemID]],Menu[#All],2,FALSE)</f>
        <v>Mozzarella Sticks</v>
      </c>
      <c r="N549" s="2" t="str">
        <f>VLOOKUP(Orders[[#This Row],[ItemID]],Menu[#All],3,FALSE)</f>
        <v>Sides</v>
      </c>
      <c r="O549" s="2">
        <f>VLOOKUP(Orders[[#This Row],[ItemID]],Menu[#All],4,FALSE)</f>
        <v>5.5</v>
      </c>
      <c r="P549" s="2">
        <f>MATCH(M549,Orders[[#All],[ItemName]],0)</f>
        <v>47</v>
      </c>
    </row>
    <row r="550" spans="1:16" x14ac:dyDescent="0.25">
      <c r="A550" s="2">
        <v>2549</v>
      </c>
      <c r="B550" s="3">
        <v>45696</v>
      </c>
      <c r="C550" s="2">
        <v>20</v>
      </c>
      <c r="D550" s="2" t="s">
        <v>4</v>
      </c>
      <c r="E550" s="2">
        <v>1</v>
      </c>
      <c r="F550" s="2">
        <v>5.5</v>
      </c>
      <c r="G550" s="2" t="s">
        <v>75</v>
      </c>
      <c r="H550" s="2">
        <v>43</v>
      </c>
      <c r="I550" s="2" t="s">
        <v>83</v>
      </c>
      <c r="J550" s="2">
        <v>2</v>
      </c>
      <c r="K550" s="2" t="s">
        <v>85</v>
      </c>
      <c r="L550" s="2">
        <v>5</v>
      </c>
      <c r="M550" s="2" t="str">
        <f>VLOOKUP(Orders[[#This Row],[ItemID]],Menu[#All],2,FALSE)</f>
        <v>Egg McMuffin</v>
      </c>
      <c r="N550" s="2" t="str">
        <f>VLOOKUP(Orders[[#This Row],[ItemID]],Menu[#All],3,FALSE)</f>
        <v>Breakfast</v>
      </c>
      <c r="O550" s="2">
        <f>VLOOKUP(Orders[[#This Row],[ItemID]],Menu[#All],4,FALSE)</f>
        <v>5.5</v>
      </c>
      <c r="P550" s="2">
        <f>MATCH(M550,Orders[[#All],[ItemName]],0)</f>
        <v>3</v>
      </c>
    </row>
    <row r="551" spans="1:16" x14ac:dyDescent="0.25">
      <c r="A551" s="2">
        <v>2550</v>
      </c>
      <c r="B551" s="3">
        <v>45697</v>
      </c>
      <c r="C551" s="2">
        <v>20</v>
      </c>
      <c r="D551" s="2" t="s">
        <v>23</v>
      </c>
      <c r="E551" s="2">
        <v>4</v>
      </c>
      <c r="F551" s="2">
        <v>30</v>
      </c>
      <c r="G551" s="2" t="s">
        <v>75</v>
      </c>
      <c r="H551" s="2">
        <v>35</v>
      </c>
      <c r="I551" s="2" t="s">
        <v>83</v>
      </c>
      <c r="J551" s="2">
        <v>2</v>
      </c>
      <c r="K551" s="2" t="s">
        <v>77</v>
      </c>
      <c r="L551" s="2">
        <v>6</v>
      </c>
      <c r="M551" s="2" t="str">
        <f>VLOOKUP(Orders[[#This Row],[ItemID]],Menu[#All],2,FALSE)</f>
        <v>Spicy McChicken</v>
      </c>
      <c r="N551" s="2" t="str">
        <f>VLOOKUP(Orders[[#This Row],[ItemID]],Menu[#All],3,FALSE)</f>
        <v>Chicken</v>
      </c>
      <c r="O551" s="2">
        <f>VLOOKUP(Orders[[#This Row],[ItemID]],Menu[#All],4,FALSE)</f>
        <v>7.5</v>
      </c>
      <c r="P551" s="2">
        <f>MATCH(M551,Orders[[#All],[ItemName]],0)</f>
        <v>16</v>
      </c>
    </row>
    <row r="552" spans="1:16" x14ac:dyDescent="0.25">
      <c r="A552" s="2">
        <v>2551</v>
      </c>
      <c r="B552" s="3">
        <v>45681</v>
      </c>
      <c r="C552" s="2">
        <v>11</v>
      </c>
      <c r="D552" s="2" t="s">
        <v>40</v>
      </c>
      <c r="E552" s="2">
        <v>5</v>
      </c>
      <c r="F552" s="2">
        <v>25</v>
      </c>
      <c r="G552" s="2" t="s">
        <v>88</v>
      </c>
      <c r="H552" s="2">
        <v>27</v>
      </c>
      <c r="I552" s="2" t="s">
        <v>80</v>
      </c>
      <c r="J552" s="2">
        <v>1</v>
      </c>
      <c r="K552" s="2" t="s">
        <v>86</v>
      </c>
      <c r="L552" s="2">
        <v>4</v>
      </c>
      <c r="M552" s="2" t="str">
        <f>VLOOKUP(Orders[[#This Row],[ItemID]],Menu[#All],2,FALSE)</f>
        <v>Caesar Salad</v>
      </c>
      <c r="N552" s="2" t="str">
        <f>VLOOKUP(Orders[[#This Row],[ItemID]],Menu[#All],3,FALSE)</f>
        <v>Salad</v>
      </c>
      <c r="O552" s="2">
        <f>VLOOKUP(Orders[[#This Row],[ItemID]],Menu[#All],4,FALSE)</f>
        <v>5</v>
      </c>
      <c r="P552" s="2">
        <f>MATCH(M552,Orders[[#All],[ItemName]],0)</f>
        <v>23</v>
      </c>
    </row>
    <row r="553" spans="1:16" x14ac:dyDescent="0.25">
      <c r="A553" s="2">
        <v>2552</v>
      </c>
      <c r="B553" s="3">
        <v>45686</v>
      </c>
      <c r="C553" s="2">
        <v>19</v>
      </c>
      <c r="D553" s="2" t="s">
        <v>47</v>
      </c>
      <c r="E553" s="2">
        <v>1</v>
      </c>
      <c r="F553" s="2">
        <v>6</v>
      </c>
      <c r="G553" s="2" t="s">
        <v>75</v>
      </c>
      <c r="H553" s="2">
        <v>30</v>
      </c>
      <c r="I553" s="2" t="s">
        <v>80</v>
      </c>
      <c r="J553" s="2">
        <v>1</v>
      </c>
      <c r="K553" s="2" t="s">
        <v>84</v>
      </c>
      <c r="L553" s="2">
        <v>2</v>
      </c>
      <c r="M553" s="2" t="str">
        <f>VLOOKUP(Orders[[#This Row],[ItemID]],Menu[#All],2,FALSE)</f>
        <v>Chocolate Shake</v>
      </c>
      <c r="N553" s="2" t="str">
        <f>VLOOKUP(Orders[[#This Row],[ItemID]],Menu[#All],3,FALSE)</f>
        <v>Shakes</v>
      </c>
      <c r="O553" s="2">
        <f>VLOOKUP(Orders[[#This Row],[ItemID]],Menu[#All],4,FALSE)</f>
        <v>6</v>
      </c>
      <c r="P553" s="2">
        <f>MATCH(M553,Orders[[#All],[ItemName]],0)</f>
        <v>12</v>
      </c>
    </row>
    <row r="554" spans="1:16" x14ac:dyDescent="0.25">
      <c r="A554" s="2">
        <v>2553</v>
      </c>
      <c r="B554" s="3">
        <v>45671</v>
      </c>
      <c r="C554" s="2">
        <v>22</v>
      </c>
      <c r="D554" s="2" t="s">
        <v>35</v>
      </c>
      <c r="E554" s="2">
        <v>1</v>
      </c>
      <c r="F554" s="2">
        <v>10</v>
      </c>
      <c r="G554" s="2" t="s">
        <v>82</v>
      </c>
      <c r="H554" s="2">
        <v>13</v>
      </c>
      <c r="I554" s="2" t="s">
        <v>80</v>
      </c>
      <c r="J554" s="2">
        <v>1</v>
      </c>
      <c r="K554" s="2" t="s">
        <v>87</v>
      </c>
      <c r="L554" s="2">
        <v>1</v>
      </c>
      <c r="M554" s="2" t="str">
        <f>VLOOKUP(Orders[[#This Row],[ItemID]],Menu[#All],2,FALSE)</f>
        <v>Alfredo Pasta</v>
      </c>
      <c r="N554" s="2" t="str">
        <f>VLOOKUP(Orders[[#This Row],[ItemID]],Menu[#All],3,FALSE)</f>
        <v>Pasta</v>
      </c>
      <c r="O554" s="2">
        <f>VLOOKUP(Orders[[#This Row],[ItemID]],Menu[#All],4,FALSE)</f>
        <v>10</v>
      </c>
      <c r="P554" s="2">
        <f>MATCH(M554,Orders[[#All],[ItemName]],0)</f>
        <v>27</v>
      </c>
    </row>
    <row r="555" spans="1:16" x14ac:dyDescent="0.25">
      <c r="A555" s="2">
        <v>2554</v>
      </c>
      <c r="B555" s="3">
        <v>45678</v>
      </c>
      <c r="C555" s="2">
        <v>19</v>
      </c>
      <c r="D555" s="2" t="s">
        <v>62</v>
      </c>
      <c r="E555" s="2">
        <v>5</v>
      </c>
      <c r="F555" s="2">
        <v>35</v>
      </c>
      <c r="G555" s="2" t="s">
        <v>75</v>
      </c>
      <c r="H555" s="2">
        <v>64</v>
      </c>
      <c r="I555" s="2" t="s">
        <v>80</v>
      </c>
      <c r="J555" s="2">
        <v>1</v>
      </c>
      <c r="K555" s="2" t="s">
        <v>87</v>
      </c>
      <c r="L555" s="2">
        <v>1</v>
      </c>
      <c r="M555" s="2" t="str">
        <f>VLOOKUP(Orders[[#This Row],[ItemID]],Menu[#All],2,FALSE)</f>
        <v>Veggie Wrap</v>
      </c>
      <c r="N555" s="2" t="str">
        <f>VLOOKUP(Orders[[#This Row],[ItemID]],Menu[#All],3,FALSE)</f>
        <v>Wraps</v>
      </c>
      <c r="O555" s="2">
        <f>VLOOKUP(Orders[[#This Row],[ItemID]],Menu[#All],4,FALSE)</f>
        <v>7</v>
      </c>
      <c r="P555" s="2">
        <f>MATCH(M555,Orders[[#All],[ItemName]],0)</f>
        <v>39</v>
      </c>
    </row>
    <row r="556" spans="1:16" x14ac:dyDescent="0.25">
      <c r="A556" s="2">
        <v>2555</v>
      </c>
      <c r="B556" s="3">
        <v>45668</v>
      </c>
      <c r="C556" s="2">
        <v>18</v>
      </c>
      <c r="D556" s="2" t="s">
        <v>11</v>
      </c>
      <c r="E556" s="2">
        <v>5</v>
      </c>
      <c r="F556" s="2">
        <v>42.5</v>
      </c>
      <c r="G556" s="2" t="s">
        <v>75</v>
      </c>
      <c r="H556" s="2">
        <v>25</v>
      </c>
      <c r="I556" s="2" t="s">
        <v>80</v>
      </c>
      <c r="J556" s="2">
        <v>1</v>
      </c>
      <c r="K556" s="2" t="s">
        <v>85</v>
      </c>
      <c r="L556" s="2">
        <v>5</v>
      </c>
      <c r="M556" s="2" t="str">
        <f>VLOOKUP(Orders[[#This Row],[ItemID]],Menu[#All],2,FALSE)</f>
        <v>Big Mac</v>
      </c>
      <c r="N556" s="2" t="str">
        <f>VLOOKUP(Orders[[#This Row],[ItemID]],Menu[#All],3,FALSE)</f>
        <v>Burger</v>
      </c>
      <c r="O556" s="2">
        <f>VLOOKUP(Orders[[#This Row],[ItemID]],Menu[#All],4,FALSE)</f>
        <v>8.5</v>
      </c>
      <c r="P556" s="2">
        <f>MATCH(M556,Orders[[#All],[ItemName]],0)</f>
        <v>5</v>
      </c>
    </row>
    <row r="557" spans="1:16" x14ac:dyDescent="0.25">
      <c r="A557" s="2">
        <v>2556</v>
      </c>
      <c r="B557" s="3">
        <v>45710</v>
      </c>
      <c r="C557" s="2">
        <v>12</v>
      </c>
      <c r="D557" s="2" t="s">
        <v>59</v>
      </c>
      <c r="E557" s="2">
        <v>5</v>
      </c>
      <c r="F557" s="2">
        <v>37.5</v>
      </c>
      <c r="G557" s="2" t="s">
        <v>79</v>
      </c>
      <c r="H557" s="2">
        <v>67</v>
      </c>
      <c r="I557" s="2" t="s">
        <v>83</v>
      </c>
      <c r="J557" s="2">
        <v>2</v>
      </c>
      <c r="K557" s="2" t="s">
        <v>85</v>
      </c>
      <c r="L557" s="2">
        <v>5</v>
      </c>
      <c r="M557" s="2" t="str">
        <f>VLOOKUP(Orders[[#This Row],[ItemID]],Menu[#All],2,FALSE)</f>
        <v>Chicken Wrap</v>
      </c>
      <c r="N557" s="2" t="str">
        <f>VLOOKUP(Orders[[#This Row],[ItemID]],Menu[#All],3,FALSE)</f>
        <v>Wraps</v>
      </c>
      <c r="O557" s="2">
        <f>VLOOKUP(Orders[[#This Row],[ItemID]],Menu[#All],4,FALSE)</f>
        <v>7.5</v>
      </c>
      <c r="P557" s="2">
        <f>MATCH(M557,Orders[[#All],[ItemName]],0)</f>
        <v>8</v>
      </c>
    </row>
    <row r="558" spans="1:16" x14ac:dyDescent="0.25">
      <c r="A558" s="2">
        <v>2557</v>
      </c>
      <c r="B558" s="3">
        <v>45713</v>
      </c>
      <c r="C558" s="2">
        <v>21</v>
      </c>
      <c r="D558" s="2" t="s">
        <v>4</v>
      </c>
      <c r="E558" s="2">
        <v>4</v>
      </c>
      <c r="F558" s="2">
        <v>22</v>
      </c>
      <c r="G558" s="2" t="s">
        <v>82</v>
      </c>
      <c r="H558" s="2">
        <v>37</v>
      </c>
      <c r="I558" s="2" t="s">
        <v>83</v>
      </c>
      <c r="J558" s="2">
        <v>2</v>
      </c>
      <c r="K558" s="2" t="s">
        <v>87</v>
      </c>
      <c r="L558" s="2">
        <v>1</v>
      </c>
      <c r="M558" s="2" t="str">
        <f>VLOOKUP(Orders[[#This Row],[ItemID]],Menu[#All],2,FALSE)</f>
        <v>Egg McMuffin</v>
      </c>
      <c r="N558" s="2" t="str">
        <f>VLOOKUP(Orders[[#This Row],[ItemID]],Menu[#All],3,FALSE)</f>
        <v>Breakfast</v>
      </c>
      <c r="O558" s="2">
        <f>VLOOKUP(Orders[[#This Row],[ItemID]],Menu[#All],4,FALSE)</f>
        <v>5.5</v>
      </c>
      <c r="P558" s="2">
        <f>MATCH(M558,Orders[[#All],[ItemName]],0)</f>
        <v>3</v>
      </c>
    </row>
    <row r="559" spans="1:16" x14ac:dyDescent="0.25">
      <c r="A559" s="2">
        <v>2558</v>
      </c>
      <c r="B559" s="3">
        <v>45721</v>
      </c>
      <c r="C559" s="2">
        <v>21</v>
      </c>
      <c r="D559" s="2" t="s">
        <v>47</v>
      </c>
      <c r="E559" s="2">
        <v>4</v>
      </c>
      <c r="F559" s="2">
        <v>24</v>
      </c>
      <c r="G559" s="2" t="s">
        <v>82</v>
      </c>
      <c r="H559" s="2">
        <v>77</v>
      </c>
      <c r="I559" s="2" t="s">
        <v>76</v>
      </c>
      <c r="J559" s="2">
        <v>3</v>
      </c>
      <c r="K559" s="2" t="s">
        <v>84</v>
      </c>
      <c r="L559" s="2">
        <v>2</v>
      </c>
      <c r="M559" s="2" t="str">
        <f>VLOOKUP(Orders[[#This Row],[ItemID]],Menu[#All],2,FALSE)</f>
        <v>Chocolate Shake</v>
      </c>
      <c r="N559" s="2" t="str">
        <f>VLOOKUP(Orders[[#This Row],[ItemID]],Menu[#All],3,FALSE)</f>
        <v>Shakes</v>
      </c>
      <c r="O559" s="2">
        <f>VLOOKUP(Orders[[#This Row],[ItemID]],Menu[#All],4,FALSE)</f>
        <v>6</v>
      </c>
      <c r="P559" s="2">
        <f>MATCH(M559,Orders[[#All],[ItemName]],0)</f>
        <v>12</v>
      </c>
    </row>
    <row r="560" spans="1:16" x14ac:dyDescent="0.25">
      <c r="A560" s="2">
        <v>2559</v>
      </c>
      <c r="B560" s="3">
        <v>45669</v>
      </c>
      <c r="C560" s="2">
        <v>15</v>
      </c>
      <c r="D560" s="2" t="s">
        <v>16</v>
      </c>
      <c r="E560" s="2">
        <v>2</v>
      </c>
      <c r="F560" s="2">
        <v>15</v>
      </c>
      <c r="G560" s="2" t="s">
        <v>79</v>
      </c>
      <c r="H560" s="2">
        <v>9</v>
      </c>
      <c r="I560" s="2" t="s">
        <v>80</v>
      </c>
      <c r="J560" s="2">
        <v>1</v>
      </c>
      <c r="K560" s="2" t="s">
        <v>77</v>
      </c>
      <c r="L560" s="2">
        <v>6</v>
      </c>
      <c r="M560" s="2" t="str">
        <f>VLOOKUP(Orders[[#This Row],[ItemID]],Menu[#All],2,FALSE)</f>
        <v>McDouble</v>
      </c>
      <c r="N560" s="2" t="str">
        <f>VLOOKUP(Orders[[#This Row],[ItemID]],Menu[#All],3,FALSE)</f>
        <v>Burger</v>
      </c>
      <c r="O560" s="2">
        <f>VLOOKUP(Orders[[#This Row],[ItemID]],Menu[#All],4,FALSE)</f>
        <v>7.5</v>
      </c>
      <c r="P560" s="2">
        <f>MATCH(M560,Orders[[#All],[ItemName]],0)</f>
        <v>25</v>
      </c>
    </row>
    <row r="561" spans="1:16" x14ac:dyDescent="0.25">
      <c r="A561" s="2">
        <v>2560</v>
      </c>
      <c r="B561" s="3">
        <v>45676</v>
      </c>
      <c r="C561" s="2">
        <v>13</v>
      </c>
      <c r="D561" s="2" t="s">
        <v>28</v>
      </c>
      <c r="E561" s="2">
        <v>4</v>
      </c>
      <c r="F561" s="2">
        <v>22</v>
      </c>
      <c r="G561" s="2" t="s">
        <v>79</v>
      </c>
      <c r="H561" s="2">
        <v>64</v>
      </c>
      <c r="I561" s="2" t="s">
        <v>80</v>
      </c>
      <c r="J561" s="2">
        <v>1</v>
      </c>
      <c r="K561" s="2" t="s">
        <v>77</v>
      </c>
      <c r="L561" s="2">
        <v>6</v>
      </c>
      <c r="M561" s="2" t="str">
        <f>VLOOKUP(Orders[[#This Row],[ItemID]],Menu[#All],2,FALSE)</f>
        <v>Large Fries</v>
      </c>
      <c r="N561" s="2" t="str">
        <f>VLOOKUP(Orders[[#This Row],[ItemID]],Menu[#All],3,FALSE)</f>
        <v>Fries</v>
      </c>
      <c r="O561" s="2">
        <f>VLOOKUP(Orders[[#This Row],[ItemID]],Menu[#All],4,FALSE)</f>
        <v>5.5</v>
      </c>
      <c r="P561" s="2">
        <f>MATCH(M561,Orders[[#All],[ItemName]],0)</f>
        <v>7</v>
      </c>
    </row>
    <row r="562" spans="1:16" x14ac:dyDescent="0.25">
      <c r="A562" s="2">
        <v>2561</v>
      </c>
      <c r="B562" s="3">
        <v>45725</v>
      </c>
      <c r="C562" s="2">
        <v>22</v>
      </c>
      <c r="D562" s="2" t="s">
        <v>4</v>
      </c>
      <c r="E562" s="2">
        <v>1</v>
      </c>
      <c r="F562" s="2">
        <v>5.5</v>
      </c>
      <c r="G562" s="2" t="s">
        <v>82</v>
      </c>
      <c r="H562" s="2">
        <v>58</v>
      </c>
      <c r="I562" s="2" t="s">
        <v>76</v>
      </c>
      <c r="J562" s="2">
        <v>3</v>
      </c>
      <c r="K562" s="2" t="s">
        <v>77</v>
      </c>
      <c r="L562" s="2">
        <v>6</v>
      </c>
      <c r="M562" s="2" t="str">
        <f>VLOOKUP(Orders[[#This Row],[ItemID]],Menu[#All],2,FALSE)</f>
        <v>Egg McMuffin</v>
      </c>
      <c r="N562" s="2" t="str">
        <f>VLOOKUP(Orders[[#This Row],[ItemID]],Menu[#All],3,FALSE)</f>
        <v>Breakfast</v>
      </c>
      <c r="O562" s="2">
        <f>VLOOKUP(Orders[[#This Row],[ItemID]],Menu[#All],4,FALSE)</f>
        <v>5.5</v>
      </c>
      <c r="P562" s="2">
        <f>MATCH(M562,Orders[[#All],[ItemName]],0)</f>
        <v>3</v>
      </c>
    </row>
    <row r="563" spans="1:16" x14ac:dyDescent="0.25">
      <c r="A563" s="2">
        <v>2562</v>
      </c>
      <c r="B563" s="3">
        <v>45726</v>
      </c>
      <c r="C563" s="2">
        <v>19</v>
      </c>
      <c r="D563" s="2" t="s">
        <v>54</v>
      </c>
      <c r="E563" s="2">
        <v>5</v>
      </c>
      <c r="F563" s="2">
        <v>22.5</v>
      </c>
      <c r="G563" s="2" t="s">
        <v>75</v>
      </c>
      <c r="H563" s="2">
        <v>35</v>
      </c>
      <c r="I563" s="2" t="s">
        <v>76</v>
      </c>
      <c r="J563" s="2">
        <v>3</v>
      </c>
      <c r="K563" s="2" t="s">
        <v>78</v>
      </c>
      <c r="L563" s="2">
        <v>0</v>
      </c>
      <c r="M563" s="2" t="str">
        <f>VLOOKUP(Orders[[#This Row],[ItemID]],Menu[#All],2,FALSE)</f>
        <v>Apple Pie</v>
      </c>
      <c r="N563" s="2" t="str">
        <f>VLOOKUP(Orders[[#This Row],[ItemID]],Menu[#All],3,FALSE)</f>
        <v>Sides</v>
      </c>
      <c r="O563" s="2">
        <f>VLOOKUP(Orders[[#This Row],[ItemID]],Menu[#All],4,FALSE)</f>
        <v>4.5</v>
      </c>
      <c r="P563" s="2">
        <f>MATCH(M563,Orders[[#All],[ItemName]],0)</f>
        <v>17</v>
      </c>
    </row>
    <row r="564" spans="1:16" x14ac:dyDescent="0.25">
      <c r="A564" s="2">
        <v>2563</v>
      </c>
      <c r="B564" s="3">
        <v>45663</v>
      </c>
      <c r="C564" s="2">
        <v>20</v>
      </c>
      <c r="D564" s="2" t="s">
        <v>62</v>
      </c>
      <c r="E564" s="2">
        <v>5</v>
      </c>
      <c r="F564" s="2">
        <v>35</v>
      </c>
      <c r="G564" s="2" t="s">
        <v>75</v>
      </c>
      <c r="H564" s="2">
        <v>97</v>
      </c>
      <c r="I564" s="2" t="s">
        <v>80</v>
      </c>
      <c r="J564" s="2">
        <v>1</v>
      </c>
      <c r="K564" s="2" t="s">
        <v>78</v>
      </c>
      <c r="L564" s="2">
        <v>0</v>
      </c>
      <c r="M564" s="2" t="str">
        <f>VLOOKUP(Orders[[#This Row],[ItemID]],Menu[#All],2,FALSE)</f>
        <v>Veggie Wrap</v>
      </c>
      <c r="N564" s="2" t="str">
        <f>VLOOKUP(Orders[[#This Row],[ItemID]],Menu[#All],3,FALSE)</f>
        <v>Wraps</v>
      </c>
      <c r="O564" s="2">
        <f>VLOOKUP(Orders[[#This Row],[ItemID]],Menu[#All],4,FALSE)</f>
        <v>7</v>
      </c>
      <c r="P564" s="2">
        <f>MATCH(M564,Orders[[#All],[ItemName]],0)</f>
        <v>39</v>
      </c>
    </row>
    <row r="565" spans="1:16" x14ac:dyDescent="0.25">
      <c r="A565" s="2">
        <v>2564</v>
      </c>
      <c r="B565" s="3">
        <v>45710</v>
      </c>
      <c r="C565" s="2">
        <v>20</v>
      </c>
      <c r="D565" s="2" t="s">
        <v>59</v>
      </c>
      <c r="E565" s="2">
        <v>2</v>
      </c>
      <c r="F565" s="2">
        <v>15</v>
      </c>
      <c r="G565" s="2" t="s">
        <v>75</v>
      </c>
      <c r="H565" s="2">
        <v>30</v>
      </c>
      <c r="I565" s="2" t="s">
        <v>83</v>
      </c>
      <c r="J565" s="2">
        <v>2</v>
      </c>
      <c r="K565" s="2" t="s">
        <v>85</v>
      </c>
      <c r="L565" s="2">
        <v>5</v>
      </c>
      <c r="M565" s="2" t="str">
        <f>VLOOKUP(Orders[[#This Row],[ItemID]],Menu[#All],2,FALSE)</f>
        <v>Chicken Wrap</v>
      </c>
      <c r="N565" s="2" t="str">
        <f>VLOOKUP(Orders[[#This Row],[ItemID]],Menu[#All],3,FALSE)</f>
        <v>Wraps</v>
      </c>
      <c r="O565" s="2">
        <f>VLOOKUP(Orders[[#This Row],[ItemID]],Menu[#All],4,FALSE)</f>
        <v>7.5</v>
      </c>
      <c r="P565" s="2">
        <f>MATCH(M565,Orders[[#All],[ItemName]],0)</f>
        <v>8</v>
      </c>
    </row>
    <row r="566" spans="1:16" x14ac:dyDescent="0.25">
      <c r="A566" s="2">
        <v>2565</v>
      </c>
      <c r="B566" s="3">
        <v>45736</v>
      </c>
      <c r="C566" s="2">
        <v>13</v>
      </c>
      <c r="D566" s="2" t="s">
        <v>54</v>
      </c>
      <c r="E566" s="2">
        <v>1</v>
      </c>
      <c r="F566" s="2">
        <v>4.5</v>
      </c>
      <c r="G566" s="2" t="s">
        <v>79</v>
      </c>
      <c r="H566" s="2">
        <v>26</v>
      </c>
      <c r="I566" s="2" t="s">
        <v>76</v>
      </c>
      <c r="J566" s="2">
        <v>3</v>
      </c>
      <c r="K566" s="2" t="s">
        <v>81</v>
      </c>
      <c r="L566" s="2">
        <v>3</v>
      </c>
      <c r="M566" s="2" t="str">
        <f>VLOOKUP(Orders[[#This Row],[ItemID]],Menu[#All],2,FALSE)</f>
        <v>Apple Pie</v>
      </c>
      <c r="N566" s="2" t="str">
        <f>VLOOKUP(Orders[[#This Row],[ItemID]],Menu[#All],3,FALSE)</f>
        <v>Sides</v>
      </c>
      <c r="O566" s="2">
        <f>VLOOKUP(Orders[[#This Row],[ItemID]],Menu[#All],4,FALSE)</f>
        <v>4.5</v>
      </c>
      <c r="P566" s="2">
        <f>MATCH(M566,Orders[[#All],[ItemName]],0)</f>
        <v>17</v>
      </c>
    </row>
    <row r="567" spans="1:16" x14ac:dyDescent="0.25">
      <c r="A567" s="2">
        <v>2566</v>
      </c>
      <c r="B567" s="3">
        <v>45676</v>
      </c>
      <c r="C567" s="2">
        <v>21</v>
      </c>
      <c r="D567" s="2" t="s">
        <v>7</v>
      </c>
      <c r="E567" s="2">
        <v>5</v>
      </c>
      <c r="F567" s="2">
        <v>30</v>
      </c>
      <c r="G567" s="2" t="s">
        <v>82</v>
      </c>
      <c r="H567" s="2">
        <v>100</v>
      </c>
      <c r="I567" s="2" t="s">
        <v>80</v>
      </c>
      <c r="J567" s="2">
        <v>1</v>
      </c>
      <c r="K567" s="2" t="s">
        <v>77</v>
      </c>
      <c r="L567" s="2">
        <v>6</v>
      </c>
      <c r="M567" s="2" t="str">
        <f>VLOOKUP(Orders[[#This Row],[ItemID]],Menu[#All],2,FALSE)</f>
        <v>Hotcakes</v>
      </c>
      <c r="N567" s="2" t="str">
        <f>VLOOKUP(Orders[[#This Row],[ItemID]],Menu[#All],3,FALSE)</f>
        <v>Breakfast</v>
      </c>
      <c r="O567" s="2">
        <f>VLOOKUP(Orders[[#This Row],[ItemID]],Menu[#All],4,FALSE)</f>
        <v>6</v>
      </c>
      <c r="P567" s="2">
        <f>MATCH(M567,Orders[[#All],[ItemName]],0)</f>
        <v>61</v>
      </c>
    </row>
    <row r="568" spans="1:16" x14ac:dyDescent="0.25">
      <c r="A568" s="2">
        <v>2567</v>
      </c>
      <c r="B568" s="3">
        <v>45711</v>
      </c>
      <c r="C568" s="2">
        <v>14</v>
      </c>
      <c r="D568" s="2" t="s">
        <v>42</v>
      </c>
      <c r="E568" s="2">
        <v>3</v>
      </c>
      <c r="F568" s="2">
        <v>25.5</v>
      </c>
      <c r="G568" s="2" t="s">
        <v>79</v>
      </c>
      <c r="H568" s="2">
        <v>32</v>
      </c>
      <c r="I568" s="2" t="s">
        <v>83</v>
      </c>
      <c r="J568" s="2">
        <v>2</v>
      </c>
      <c r="K568" s="2" t="s">
        <v>77</v>
      </c>
      <c r="L568" s="2">
        <v>6</v>
      </c>
      <c r="M568" s="2" t="str">
        <f>VLOOKUP(Orders[[#This Row],[ItemID]],Menu[#All],2,FALSE)</f>
        <v>McRib Sandwich</v>
      </c>
      <c r="N568" s="2" t="str">
        <f>VLOOKUP(Orders[[#This Row],[ItemID]],Menu[#All],3,FALSE)</f>
        <v>Sandwich</v>
      </c>
      <c r="O568" s="2">
        <f>VLOOKUP(Orders[[#This Row],[ItemID]],Menu[#All],4,FALSE)</f>
        <v>8.5</v>
      </c>
      <c r="P568" s="2">
        <f>MATCH(M568,Orders[[#All],[ItemName]],0)</f>
        <v>112</v>
      </c>
    </row>
    <row r="569" spans="1:16" x14ac:dyDescent="0.25">
      <c r="A569" s="2">
        <v>2568</v>
      </c>
      <c r="B569" s="3">
        <v>45714</v>
      </c>
      <c r="C569" s="2">
        <v>13</v>
      </c>
      <c r="D569" s="2" t="s">
        <v>42</v>
      </c>
      <c r="E569" s="2">
        <v>1</v>
      </c>
      <c r="F569" s="2">
        <v>8.5</v>
      </c>
      <c r="G569" s="2" t="s">
        <v>79</v>
      </c>
      <c r="H569" s="2">
        <v>32</v>
      </c>
      <c r="I569" s="2" t="s">
        <v>83</v>
      </c>
      <c r="J569" s="2">
        <v>2</v>
      </c>
      <c r="K569" s="2" t="s">
        <v>84</v>
      </c>
      <c r="L569" s="2">
        <v>2</v>
      </c>
      <c r="M569" s="2" t="str">
        <f>VLOOKUP(Orders[[#This Row],[ItemID]],Menu[#All],2,FALSE)</f>
        <v>McRib Sandwich</v>
      </c>
      <c r="N569" s="2" t="str">
        <f>VLOOKUP(Orders[[#This Row],[ItemID]],Menu[#All],3,FALSE)</f>
        <v>Sandwich</v>
      </c>
      <c r="O569" s="2">
        <f>VLOOKUP(Orders[[#This Row],[ItemID]],Menu[#All],4,FALSE)</f>
        <v>8.5</v>
      </c>
      <c r="P569" s="2">
        <f>MATCH(M569,Orders[[#All],[ItemName]],0)</f>
        <v>112</v>
      </c>
    </row>
    <row r="570" spans="1:16" x14ac:dyDescent="0.25">
      <c r="A570" s="2">
        <v>2569</v>
      </c>
      <c r="B570" s="3">
        <v>45663</v>
      </c>
      <c r="C570" s="2">
        <v>14</v>
      </c>
      <c r="D570" s="2" t="s">
        <v>47</v>
      </c>
      <c r="E570" s="2">
        <v>3</v>
      </c>
      <c r="F570" s="2">
        <v>18</v>
      </c>
      <c r="G570" s="2" t="s">
        <v>79</v>
      </c>
      <c r="H570" s="2">
        <v>45</v>
      </c>
      <c r="I570" s="2" t="s">
        <v>80</v>
      </c>
      <c r="J570" s="2">
        <v>1</v>
      </c>
      <c r="K570" s="2" t="s">
        <v>78</v>
      </c>
      <c r="L570" s="2">
        <v>0</v>
      </c>
      <c r="M570" s="2" t="str">
        <f>VLOOKUP(Orders[[#This Row],[ItemID]],Menu[#All],2,FALSE)</f>
        <v>Chocolate Shake</v>
      </c>
      <c r="N570" s="2" t="str">
        <f>VLOOKUP(Orders[[#This Row],[ItemID]],Menu[#All],3,FALSE)</f>
        <v>Shakes</v>
      </c>
      <c r="O570" s="2">
        <f>VLOOKUP(Orders[[#This Row],[ItemID]],Menu[#All],4,FALSE)</f>
        <v>6</v>
      </c>
      <c r="P570" s="2">
        <f>MATCH(M570,Orders[[#All],[ItemName]],0)</f>
        <v>12</v>
      </c>
    </row>
    <row r="571" spans="1:16" x14ac:dyDescent="0.25">
      <c r="A571" s="2">
        <v>2570</v>
      </c>
      <c r="B571" s="3">
        <v>45714</v>
      </c>
      <c r="C571" s="2">
        <v>15</v>
      </c>
      <c r="D571" s="2" t="s">
        <v>7</v>
      </c>
      <c r="E571" s="2">
        <v>4</v>
      </c>
      <c r="F571" s="2">
        <v>24</v>
      </c>
      <c r="G571" s="2" t="s">
        <v>79</v>
      </c>
      <c r="H571" s="2">
        <v>41</v>
      </c>
      <c r="I571" s="2" t="s">
        <v>83</v>
      </c>
      <c r="J571" s="2">
        <v>2</v>
      </c>
      <c r="K571" s="2" t="s">
        <v>84</v>
      </c>
      <c r="L571" s="2">
        <v>2</v>
      </c>
      <c r="M571" s="2" t="str">
        <f>VLOOKUP(Orders[[#This Row],[ItemID]],Menu[#All],2,FALSE)</f>
        <v>Hotcakes</v>
      </c>
      <c r="N571" s="2" t="str">
        <f>VLOOKUP(Orders[[#This Row],[ItemID]],Menu[#All],3,FALSE)</f>
        <v>Breakfast</v>
      </c>
      <c r="O571" s="2">
        <f>VLOOKUP(Orders[[#This Row],[ItemID]],Menu[#All],4,FALSE)</f>
        <v>6</v>
      </c>
      <c r="P571" s="2">
        <f>MATCH(M571,Orders[[#All],[ItemName]],0)</f>
        <v>61</v>
      </c>
    </row>
    <row r="572" spans="1:16" x14ac:dyDescent="0.25">
      <c r="A572" s="2">
        <v>2571</v>
      </c>
      <c r="B572" s="3">
        <v>45701</v>
      </c>
      <c r="C572" s="2">
        <v>23</v>
      </c>
      <c r="D572" s="2" t="s">
        <v>16</v>
      </c>
      <c r="E572" s="2">
        <v>3</v>
      </c>
      <c r="F572" s="2">
        <v>22.5</v>
      </c>
      <c r="G572" s="2" t="s">
        <v>82</v>
      </c>
      <c r="H572" s="2">
        <v>19</v>
      </c>
      <c r="I572" s="2" t="s">
        <v>83</v>
      </c>
      <c r="J572" s="2">
        <v>2</v>
      </c>
      <c r="K572" s="2" t="s">
        <v>81</v>
      </c>
      <c r="L572" s="2">
        <v>3</v>
      </c>
      <c r="M572" s="2" t="str">
        <f>VLOOKUP(Orders[[#This Row],[ItemID]],Menu[#All],2,FALSE)</f>
        <v>McDouble</v>
      </c>
      <c r="N572" s="2" t="str">
        <f>VLOOKUP(Orders[[#This Row],[ItemID]],Menu[#All],3,FALSE)</f>
        <v>Burger</v>
      </c>
      <c r="O572" s="2">
        <f>VLOOKUP(Orders[[#This Row],[ItemID]],Menu[#All],4,FALSE)</f>
        <v>7.5</v>
      </c>
      <c r="P572" s="2">
        <f>MATCH(M572,Orders[[#All],[ItemName]],0)</f>
        <v>25</v>
      </c>
    </row>
    <row r="573" spans="1:16" x14ac:dyDescent="0.25">
      <c r="A573" s="2">
        <v>2572</v>
      </c>
      <c r="B573" s="3">
        <v>45680</v>
      </c>
      <c r="C573" s="2">
        <v>21</v>
      </c>
      <c r="D573" s="2" t="s">
        <v>57</v>
      </c>
      <c r="E573" s="2">
        <v>1</v>
      </c>
      <c r="F573" s="2">
        <v>5.5</v>
      </c>
      <c r="G573" s="2" t="s">
        <v>82</v>
      </c>
      <c r="H573" s="2">
        <v>66</v>
      </c>
      <c r="I573" s="2" t="s">
        <v>80</v>
      </c>
      <c r="J573" s="2">
        <v>1</v>
      </c>
      <c r="K573" s="2" t="s">
        <v>81</v>
      </c>
      <c r="L573" s="2">
        <v>3</v>
      </c>
      <c r="M573" s="2" t="str">
        <f>VLOOKUP(Orders[[#This Row],[ItemID]],Menu[#All],2,FALSE)</f>
        <v>Mozzarella Sticks</v>
      </c>
      <c r="N573" s="2" t="str">
        <f>VLOOKUP(Orders[[#This Row],[ItemID]],Menu[#All],3,FALSE)</f>
        <v>Sides</v>
      </c>
      <c r="O573" s="2">
        <f>VLOOKUP(Orders[[#This Row],[ItemID]],Menu[#All],4,FALSE)</f>
        <v>5.5</v>
      </c>
      <c r="P573" s="2">
        <f>MATCH(M573,Orders[[#All],[ItemName]],0)</f>
        <v>47</v>
      </c>
    </row>
    <row r="574" spans="1:16" x14ac:dyDescent="0.25">
      <c r="A574" s="2">
        <v>2573</v>
      </c>
      <c r="B574" s="3">
        <v>45698</v>
      </c>
      <c r="C574" s="2">
        <v>19</v>
      </c>
      <c r="D574" s="2" t="s">
        <v>28</v>
      </c>
      <c r="E574" s="2">
        <v>5</v>
      </c>
      <c r="F574" s="2">
        <v>27.5</v>
      </c>
      <c r="G574" s="2" t="s">
        <v>75</v>
      </c>
      <c r="H574" s="2">
        <v>42</v>
      </c>
      <c r="I574" s="2" t="s">
        <v>83</v>
      </c>
      <c r="J574" s="2">
        <v>2</v>
      </c>
      <c r="K574" s="2" t="s">
        <v>78</v>
      </c>
      <c r="L574" s="2">
        <v>0</v>
      </c>
      <c r="M574" s="2" t="str">
        <f>VLOOKUP(Orders[[#This Row],[ItemID]],Menu[#All],2,FALSE)</f>
        <v>Large Fries</v>
      </c>
      <c r="N574" s="2" t="str">
        <f>VLOOKUP(Orders[[#This Row],[ItemID]],Menu[#All],3,FALSE)</f>
        <v>Fries</v>
      </c>
      <c r="O574" s="2">
        <f>VLOOKUP(Orders[[#This Row],[ItemID]],Menu[#All],4,FALSE)</f>
        <v>5.5</v>
      </c>
      <c r="P574" s="2">
        <f>MATCH(M574,Orders[[#All],[ItemName]],0)</f>
        <v>7</v>
      </c>
    </row>
    <row r="575" spans="1:16" x14ac:dyDescent="0.25">
      <c r="A575" s="2">
        <v>2574</v>
      </c>
      <c r="B575" s="3">
        <v>45697</v>
      </c>
      <c r="C575" s="2">
        <v>11</v>
      </c>
      <c r="D575" s="2" t="s">
        <v>7</v>
      </c>
      <c r="E575" s="2">
        <v>5</v>
      </c>
      <c r="F575" s="2">
        <v>30</v>
      </c>
      <c r="G575" s="2" t="s">
        <v>88</v>
      </c>
      <c r="H575" s="2">
        <v>73</v>
      </c>
      <c r="I575" s="2" t="s">
        <v>83</v>
      </c>
      <c r="J575" s="2">
        <v>2</v>
      </c>
      <c r="K575" s="2" t="s">
        <v>77</v>
      </c>
      <c r="L575" s="2">
        <v>6</v>
      </c>
      <c r="M575" s="2" t="str">
        <f>VLOOKUP(Orders[[#This Row],[ItemID]],Menu[#All],2,FALSE)</f>
        <v>Hotcakes</v>
      </c>
      <c r="N575" s="2" t="str">
        <f>VLOOKUP(Orders[[#This Row],[ItemID]],Menu[#All],3,FALSE)</f>
        <v>Breakfast</v>
      </c>
      <c r="O575" s="2">
        <f>VLOOKUP(Orders[[#This Row],[ItemID]],Menu[#All],4,FALSE)</f>
        <v>6</v>
      </c>
      <c r="P575" s="2">
        <f>MATCH(M575,Orders[[#All],[ItemName]],0)</f>
        <v>61</v>
      </c>
    </row>
    <row r="576" spans="1:16" x14ac:dyDescent="0.25">
      <c r="A576" s="2">
        <v>2575</v>
      </c>
      <c r="B576" s="3">
        <v>45719</v>
      </c>
      <c r="C576" s="2">
        <v>13</v>
      </c>
      <c r="D576" s="2" t="s">
        <v>14</v>
      </c>
      <c r="E576" s="2">
        <v>5</v>
      </c>
      <c r="F576" s="2">
        <v>45</v>
      </c>
      <c r="G576" s="2" t="s">
        <v>79</v>
      </c>
      <c r="H576" s="2">
        <v>29</v>
      </c>
      <c r="I576" s="2" t="s">
        <v>76</v>
      </c>
      <c r="J576" s="2">
        <v>3</v>
      </c>
      <c r="K576" s="2" t="s">
        <v>78</v>
      </c>
      <c r="L576" s="2">
        <v>0</v>
      </c>
      <c r="M576" s="2" t="str">
        <f>VLOOKUP(Orders[[#This Row],[ItemID]],Menu[#All],2,FALSE)</f>
        <v>Quarter Pounder with Cheese</v>
      </c>
      <c r="N576" s="2" t="str">
        <f>VLOOKUP(Orders[[#This Row],[ItemID]],Menu[#All],3,FALSE)</f>
        <v>Burger</v>
      </c>
      <c r="O576" s="2">
        <f>VLOOKUP(Orders[[#This Row],[ItemID]],Menu[#All],4,FALSE)</f>
        <v>9</v>
      </c>
      <c r="P576" s="2">
        <f>MATCH(M576,Orders[[#All],[ItemName]],0)</f>
        <v>26</v>
      </c>
    </row>
    <row r="577" spans="1:16" x14ac:dyDescent="0.25">
      <c r="A577" s="2">
        <v>2576</v>
      </c>
      <c r="B577" s="3">
        <v>45701</v>
      </c>
      <c r="C577" s="2">
        <v>17</v>
      </c>
      <c r="D577" s="2" t="s">
        <v>57</v>
      </c>
      <c r="E577" s="2">
        <v>4</v>
      </c>
      <c r="F577" s="2">
        <v>22</v>
      </c>
      <c r="G577" s="2" t="s">
        <v>75</v>
      </c>
      <c r="H577" s="2">
        <v>7</v>
      </c>
      <c r="I577" s="2" t="s">
        <v>83</v>
      </c>
      <c r="J577" s="2">
        <v>2</v>
      </c>
      <c r="K577" s="2" t="s">
        <v>81</v>
      </c>
      <c r="L577" s="2">
        <v>3</v>
      </c>
      <c r="M577" s="2" t="str">
        <f>VLOOKUP(Orders[[#This Row],[ItemID]],Menu[#All],2,FALSE)</f>
        <v>Mozzarella Sticks</v>
      </c>
      <c r="N577" s="2" t="str">
        <f>VLOOKUP(Orders[[#This Row],[ItemID]],Menu[#All],3,FALSE)</f>
        <v>Sides</v>
      </c>
      <c r="O577" s="2">
        <f>VLOOKUP(Orders[[#This Row],[ItemID]],Menu[#All],4,FALSE)</f>
        <v>5.5</v>
      </c>
      <c r="P577" s="2">
        <f>MATCH(M577,Orders[[#All],[ItemName]],0)</f>
        <v>47</v>
      </c>
    </row>
    <row r="578" spans="1:16" x14ac:dyDescent="0.25">
      <c r="A578" s="2">
        <v>2577</v>
      </c>
      <c r="B578" s="3">
        <v>45678</v>
      </c>
      <c r="C578" s="2">
        <v>19</v>
      </c>
      <c r="D578" s="2" t="s">
        <v>37</v>
      </c>
      <c r="E578" s="2">
        <v>1</v>
      </c>
      <c r="F578" s="2">
        <v>4</v>
      </c>
      <c r="G578" s="2" t="s">
        <v>75</v>
      </c>
      <c r="H578" s="2">
        <v>8</v>
      </c>
      <c r="I578" s="2" t="s">
        <v>80</v>
      </c>
      <c r="J578" s="2">
        <v>1</v>
      </c>
      <c r="K578" s="2" t="s">
        <v>87</v>
      </c>
      <c r="L578" s="2">
        <v>1</v>
      </c>
      <c r="M578" s="2" t="str">
        <f>VLOOKUP(Orders[[#This Row],[ItemID]],Menu[#All],2,FALSE)</f>
        <v>Side Salad</v>
      </c>
      <c r="N578" s="2" t="str">
        <f>VLOOKUP(Orders[[#This Row],[ItemID]],Menu[#All],3,FALSE)</f>
        <v>Salad</v>
      </c>
      <c r="O578" s="2">
        <f>VLOOKUP(Orders[[#This Row],[ItemID]],Menu[#All],4,FALSE)</f>
        <v>4</v>
      </c>
      <c r="P578" s="2">
        <f>MATCH(M578,Orders[[#All],[ItemName]],0)</f>
        <v>124</v>
      </c>
    </row>
    <row r="579" spans="1:16" x14ac:dyDescent="0.25">
      <c r="A579" s="2">
        <v>2578</v>
      </c>
      <c r="B579" s="3">
        <v>45725</v>
      </c>
      <c r="C579" s="2">
        <v>23</v>
      </c>
      <c r="D579" s="2" t="s">
        <v>16</v>
      </c>
      <c r="E579" s="2">
        <v>1</v>
      </c>
      <c r="F579" s="2">
        <v>7.5</v>
      </c>
      <c r="G579" s="2" t="s">
        <v>82</v>
      </c>
      <c r="H579" s="2">
        <v>43</v>
      </c>
      <c r="I579" s="2" t="s">
        <v>76</v>
      </c>
      <c r="J579" s="2">
        <v>3</v>
      </c>
      <c r="K579" s="2" t="s">
        <v>77</v>
      </c>
      <c r="L579" s="2">
        <v>6</v>
      </c>
      <c r="M579" s="2" t="str">
        <f>VLOOKUP(Orders[[#This Row],[ItemID]],Menu[#All],2,FALSE)</f>
        <v>McDouble</v>
      </c>
      <c r="N579" s="2" t="str">
        <f>VLOOKUP(Orders[[#This Row],[ItemID]],Menu[#All],3,FALSE)</f>
        <v>Burger</v>
      </c>
      <c r="O579" s="2">
        <f>VLOOKUP(Orders[[#This Row],[ItemID]],Menu[#All],4,FALSE)</f>
        <v>7.5</v>
      </c>
      <c r="P579" s="2">
        <f>MATCH(M579,Orders[[#All],[ItemName]],0)</f>
        <v>25</v>
      </c>
    </row>
    <row r="580" spans="1:16" x14ac:dyDescent="0.25">
      <c r="A580" s="2">
        <v>2579</v>
      </c>
      <c r="B580" s="3">
        <v>45694</v>
      </c>
      <c r="C580" s="2">
        <v>16</v>
      </c>
      <c r="D580" s="2" t="s">
        <v>50</v>
      </c>
      <c r="E580" s="2">
        <v>4</v>
      </c>
      <c r="F580" s="2">
        <v>24</v>
      </c>
      <c r="G580" s="2" t="s">
        <v>79</v>
      </c>
      <c r="H580" s="2">
        <v>49</v>
      </c>
      <c r="I580" s="2" t="s">
        <v>83</v>
      </c>
      <c r="J580" s="2">
        <v>2</v>
      </c>
      <c r="K580" s="2" t="s">
        <v>81</v>
      </c>
      <c r="L580" s="2">
        <v>3</v>
      </c>
      <c r="M580" s="2" t="str">
        <f>VLOOKUP(Orders[[#This Row],[ItemID]],Menu[#All],2,FALSE)</f>
        <v>Vanilla Shake</v>
      </c>
      <c r="N580" s="2" t="str">
        <f>VLOOKUP(Orders[[#This Row],[ItemID]],Menu[#All],3,FALSE)</f>
        <v>Shakes</v>
      </c>
      <c r="O580" s="2">
        <f>VLOOKUP(Orders[[#This Row],[ItemID]],Menu[#All],4,FALSE)</f>
        <v>6</v>
      </c>
      <c r="P580" s="2">
        <f>MATCH(M580,Orders[[#All],[ItemName]],0)</f>
        <v>13</v>
      </c>
    </row>
    <row r="581" spans="1:16" x14ac:dyDescent="0.25">
      <c r="A581" s="2">
        <v>2580</v>
      </c>
      <c r="B581" s="3">
        <v>45707</v>
      </c>
      <c r="C581" s="2">
        <v>12</v>
      </c>
      <c r="D581" s="2" t="s">
        <v>11</v>
      </c>
      <c r="E581" s="2">
        <v>5</v>
      </c>
      <c r="F581" s="2">
        <v>42.5</v>
      </c>
      <c r="G581" s="2" t="s">
        <v>79</v>
      </c>
      <c r="H581" s="2">
        <v>36</v>
      </c>
      <c r="I581" s="2" t="s">
        <v>83</v>
      </c>
      <c r="J581" s="2">
        <v>2</v>
      </c>
      <c r="K581" s="2" t="s">
        <v>84</v>
      </c>
      <c r="L581" s="2">
        <v>2</v>
      </c>
      <c r="M581" s="2" t="str">
        <f>VLOOKUP(Orders[[#This Row],[ItemID]],Menu[#All],2,FALSE)</f>
        <v>Big Mac</v>
      </c>
      <c r="N581" s="2" t="str">
        <f>VLOOKUP(Orders[[#This Row],[ItemID]],Menu[#All],3,FALSE)</f>
        <v>Burger</v>
      </c>
      <c r="O581" s="2">
        <f>VLOOKUP(Orders[[#This Row],[ItemID]],Menu[#All],4,FALSE)</f>
        <v>8.5</v>
      </c>
      <c r="P581" s="2">
        <f>MATCH(M581,Orders[[#All],[ItemName]],0)</f>
        <v>5</v>
      </c>
    </row>
    <row r="582" spans="1:16" x14ac:dyDescent="0.25">
      <c r="A582" s="2">
        <v>2581</v>
      </c>
      <c r="B582" s="3">
        <v>45691</v>
      </c>
      <c r="C582" s="2">
        <v>16</v>
      </c>
      <c r="D582" s="2" t="s">
        <v>57</v>
      </c>
      <c r="E582" s="2">
        <v>2</v>
      </c>
      <c r="F582" s="2">
        <v>11</v>
      </c>
      <c r="G582" s="2" t="s">
        <v>79</v>
      </c>
      <c r="H582" s="2">
        <v>16</v>
      </c>
      <c r="I582" s="2" t="s">
        <v>83</v>
      </c>
      <c r="J582" s="2">
        <v>2</v>
      </c>
      <c r="K582" s="2" t="s">
        <v>78</v>
      </c>
      <c r="L582" s="2">
        <v>0</v>
      </c>
      <c r="M582" s="2" t="str">
        <f>VLOOKUP(Orders[[#This Row],[ItemID]],Menu[#All],2,FALSE)</f>
        <v>Mozzarella Sticks</v>
      </c>
      <c r="N582" s="2" t="str">
        <f>VLOOKUP(Orders[[#This Row],[ItemID]],Menu[#All],3,FALSE)</f>
        <v>Sides</v>
      </c>
      <c r="O582" s="2">
        <f>VLOOKUP(Orders[[#This Row],[ItemID]],Menu[#All],4,FALSE)</f>
        <v>5.5</v>
      </c>
      <c r="P582" s="2">
        <f>MATCH(M582,Orders[[#All],[ItemName]],0)</f>
        <v>47</v>
      </c>
    </row>
    <row r="583" spans="1:16" x14ac:dyDescent="0.25">
      <c r="A583" s="2">
        <v>2582</v>
      </c>
      <c r="B583" s="3">
        <v>45732</v>
      </c>
      <c r="C583" s="2">
        <v>14</v>
      </c>
      <c r="D583" s="2" t="s">
        <v>35</v>
      </c>
      <c r="E583" s="2">
        <v>5</v>
      </c>
      <c r="F583" s="2">
        <v>50</v>
      </c>
      <c r="G583" s="2" t="s">
        <v>79</v>
      </c>
      <c r="H583" s="2">
        <v>35</v>
      </c>
      <c r="I583" s="2" t="s">
        <v>76</v>
      </c>
      <c r="J583" s="2">
        <v>3</v>
      </c>
      <c r="K583" s="2" t="s">
        <v>77</v>
      </c>
      <c r="L583" s="2">
        <v>6</v>
      </c>
      <c r="M583" s="2" t="str">
        <f>VLOOKUP(Orders[[#This Row],[ItemID]],Menu[#All],2,FALSE)</f>
        <v>Alfredo Pasta</v>
      </c>
      <c r="N583" s="2" t="str">
        <f>VLOOKUP(Orders[[#This Row],[ItemID]],Menu[#All],3,FALSE)</f>
        <v>Pasta</v>
      </c>
      <c r="O583" s="2">
        <f>VLOOKUP(Orders[[#This Row],[ItemID]],Menu[#All],4,FALSE)</f>
        <v>10</v>
      </c>
      <c r="P583" s="2">
        <f>MATCH(M583,Orders[[#All],[ItemName]],0)</f>
        <v>27</v>
      </c>
    </row>
    <row r="584" spans="1:16" x14ac:dyDescent="0.25">
      <c r="A584" s="2">
        <v>2583</v>
      </c>
      <c r="B584" s="3">
        <v>45711</v>
      </c>
      <c r="C584" s="2">
        <v>18</v>
      </c>
      <c r="D584" s="2" t="s">
        <v>50</v>
      </c>
      <c r="E584" s="2">
        <v>2</v>
      </c>
      <c r="F584" s="2">
        <v>12</v>
      </c>
      <c r="G584" s="2" t="s">
        <v>75</v>
      </c>
      <c r="H584" s="2">
        <v>68</v>
      </c>
      <c r="I584" s="2" t="s">
        <v>83</v>
      </c>
      <c r="J584" s="2">
        <v>2</v>
      </c>
      <c r="K584" s="2" t="s">
        <v>77</v>
      </c>
      <c r="L584" s="2">
        <v>6</v>
      </c>
      <c r="M584" s="2" t="str">
        <f>VLOOKUP(Orders[[#This Row],[ItemID]],Menu[#All],2,FALSE)</f>
        <v>Vanilla Shake</v>
      </c>
      <c r="N584" s="2" t="str">
        <f>VLOOKUP(Orders[[#This Row],[ItemID]],Menu[#All],3,FALSE)</f>
        <v>Shakes</v>
      </c>
      <c r="O584" s="2">
        <f>VLOOKUP(Orders[[#This Row],[ItemID]],Menu[#All],4,FALSE)</f>
        <v>6</v>
      </c>
      <c r="P584" s="2">
        <f>MATCH(M584,Orders[[#All],[ItemName]],0)</f>
        <v>13</v>
      </c>
    </row>
    <row r="585" spans="1:16" x14ac:dyDescent="0.25">
      <c r="A585" s="2">
        <v>2584</v>
      </c>
      <c r="B585" s="3">
        <v>45716</v>
      </c>
      <c r="C585" s="2">
        <v>14</v>
      </c>
      <c r="D585" s="2" t="s">
        <v>11</v>
      </c>
      <c r="E585" s="2">
        <v>3</v>
      </c>
      <c r="F585" s="2">
        <v>25.5</v>
      </c>
      <c r="G585" s="2" t="s">
        <v>79</v>
      </c>
      <c r="H585" s="2">
        <v>56</v>
      </c>
      <c r="I585" s="2" t="s">
        <v>83</v>
      </c>
      <c r="J585" s="2">
        <v>2</v>
      </c>
      <c r="K585" s="2" t="s">
        <v>86</v>
      </c>
      <c r="L585" s="2">
        <v>4</v>
      </c>
      <c r="M585" s="2" t="str">
        <f>VLOOKUP(Orders[[#This Row],[ItemID]],Menu[#All],2,FALSE)</f>
        <v>Big Mac</v>
      </c>
      <c r="N585" s="2" t="str">
        <f>VLOOKUP(Orders[[#This Row],[ItemID]],Menu[#All],3,FALSE)</f>
        <v>Burger</v>
      </c>
      <c r="O585" s="2">
        <f>VLOOKUP(Orders[[#This Row],[ItemID]],Menu[#All],4,FALSE)</f>
        <v>8.5</v>
      </c>
      <c r="P585" s="2">
        <f>MATCH(M585,Orders[[#All],[ItemName]],0)</f>
        <v>5</v>
      </c>
    </row>
    <row r="586" spans="1:16" x14ac:dyDescent="0.25">
      <c r="A586" s="2">
        <v>2585</v>
      </c>
      <c r="B586" s="3">
        <v>45746</v>
      </c>
      <c r="C586" s="2">
        <v>12</v>
      </c>
      <c r="D586" s="2" t="s">
        <v>21</v>
      </c>
      <c r="E586" s="2">
        <v>1</v>
      </c>
      <c r="F586" s="2">
        <v>8</v>
      </c>
      <c r="G586" s="2" t="s">
        <v>79</v>
      </c>
      <c r="H586" s="2">
        <v>92</v>
      </c>
      <c r="I586" s="2" t="s">
        <v>76</v>
      </c>
      <c r="J586" s="2">
        <v>3</v>
      </c>
      <c r="K586" s="2" t="s">
        <v>77</v>
      </c>
      <c r="L586" s="2">
        <v>6</v>
      </c>
      <c r="M586" s="2" t="str">
        <f>VLOOKUP(Orders[[#This Row],[ItemID]],Menu[#All],2,FALSE)</f>
        <v>Chicken McNuggets</v>
      </c>
      <c r="N586" s="2" t="str">
        <f>VLOOKUP(Orders[[#This Row],[ItemID]],Menu[#All],3,FALSE)</f>
        <v>Chicken</v>
      </c>
      <c r="O586" s="2">
        <f>VLOOKUP(Orders[[#This Row],[ItemID]],Menu[#All],4,FALSE)</f>
        <v>8</v>
      </c>
      <c r="P586" s="2">
        <f>MATCH(M586,Orders[[#All],[ItemName]],0)</f>
        <v>6</v>
      </c>
    </row>
    <row r="587" spans="1:16" x14ac:dyDescent="0.25">
      <c r="A587" s="2">
        <v>2586</v>
      </c>
      <c r="B587" s="3">
        <v>45728</v>
      </c>
      <c r="C587" s="2">
        <v>22</v>
      </c>
      <c r="D587" s="2" t="s">
        <v>54</v>
      </c>
      <c r="E587" s="2">
        <v>5</v>
      </c>
      <c r="F587" s="2">
        <v>22.5</v>
      </c>
      <c r="G587" s="2" t="s">
        <v>82</v>
      </c>
      <c r="H587" s="2">
        <v>69</v>
      </c>
      <c r="I587" s="2" t="s">
        <v>76</v>
      </c>
      <c r="J587" s="2">
        <v>3</v>
      </c>
      <c r="K587" s="2" t="s">
        <v>84</v>
      </c>
      <c r="L587" s="2">
        <v>2</v>
      </c>
      <c r="M587" s="2" t="str">
        <f>VLOOKUP(Orders[[#This Row],[ItemID]],Menu[#All],2,FALSE)</f>
        <v>Apple Pie</v>
      </c>
      <c r="N587" s="2" t="str">
        <f>VLOOKUP(Orders[[#This Row],[ItemID]],Menu[#All],3,FALSE)</f>
        <v>Sides</v>
      </c>
      <c r="O587" s="2">
        <f>VLOOKUP(Orders[[#This Row],[ItemID]],Menu[#All],4,FALSE)</f>
        <v>4.5</v>
      </c>
      <c r="P587" s="2">
        <f>MATCH(M587,Orders[[#All],[ItemName]],0)</f>
        <v>17</v>
      </c>
    </row>
    <row r="588" spans="1:16" x14ac:dyDescent="0.25">
      <c r="A588" s="2">
        <v>2587</v>
      </c>
      <c r="B588" s="3">
        <v>45682</v>
      </c>
      <c r="C588" s="2">
        <v>13</v>
      </c>
      <c r="D588" s="2" t="s">
        <v>32</v>
      </c>
      <c r="E588" s="2">
        <v>3</v>
      </c>
      <c r="F588" s="2">
        <v>28.5</v>
      </c>
      <c r="G588" s="2" t="s">
        <v>79</v>
      </c>
      <c r="H588" s="2">
        <v>72</v>
      </c>
      <c r="I588" s="2" t="s">
        <v>80</v>
      </c>
      <c r="J588" s="2">
        <v>1</v>
      </c>
      <c r="K588" s="2" t="s">
        <v>85</v>
      </c>
      <c r="L588" s="2">
        <v>5</v>
      </c>
      <c r="M588" s="2" t="str">
        <f>VLOOKUP(Orders[[#This Row],[ItemID]],Menu[#All],2,FALSE)</f>
        <v>Spaghetti Bolognese</v>
      </c>
      <c r="N588" s="2" t="str">
        <f>VLOOKUP(Orders[[#This Row],[ItemID]],Menu[#All],3,FALSE)</f>
        <v>Pasta</v>
      </c>
      <c r="O588" s="2">
        <f>VLOOKUP(Orders[[#This Row],[ItemID]],Menu[#All],4,FALSE)</f>
        <v>9.5</v>
      </c>
      <c r="P588" s="2">
        <f>MATCH(M588,Orders[[#All],[ItemName]],0)</f>
        <v>14</v>
      </c>
    </row>
    <row r="589" spans="1:16" x14ac:dyDescent="0.25">
      <c r="A589" s="2">
        <v>2588</v>
      </c>
      <c r="B589" s="3">
        <v>45696</v>
      </c>
      <c r="C589" s="2">
        <v>16</v>
      </c>
      <c r="D589" s="2" t="s">
        <v>9</v>
      </c>
      <c r="E589" s="2">
        <v>2</v>
      </c>
      <c r="F589" s="2">
        <v>8</v>
      </c>
      <c r="G589" s="2" t="s">
        <v>79</v>
      </c>
      <c r="H589" s="2">
        <v>97</v>
      </c>
      <c r="I589" s="2" t="s">
        <v>83</v>
      </c>
      <c r="J589" s="2">
        <v>2</v>
      </c>
      <c r="K589" s="2" t="s">
        <v>85</v>
      </c>
      <c r="L589" s="2">
        <v>5</v>
      </c>
      <c r="M589" s="2" t="str">
        <f>VLOOKUP(Orders[[#This Row],[ItemID]],Menu[#All],2,FALSE)</f>
        <v>Hash Browns</v>
      </c>
      <c r="N589" s="2" t="str">
        <f>VLOOKUP(Orders[[#This Row],[ItemID]],Menu[#All],3,FALSE)</f>
        <v>Breakfast</v>
      </c>
      <c r="O589" s="2">
        <f>VLOOKUP(Orders[[#This Row],[ItemID]],Menu[#All],4,FALSE)</f>
        <v>4</v>
      </c>
      <c r="P589" s="2">
        <f>MATCH(M589,Orders[[#All],[ItemName]],0)</f>
        <v>77</v>
      </c>
    </row>
    <row r="590" spans="1:16" x14ac:dyDescent="0.25">
      <c r="A590" s="2">
        <v>2589</v>
      </c>
      <c r="B590" s="3">
        <v>45692</v>
      </c>
      <c r="C590" s="2">
        <v>19</v>
      </c>
      <c r="D590" s="2" t="s">
        <v>28</v>
      </c>
      <c r="E590" s="2">
        <v>1</v>
      </c>
      <c r="F590" s="2">
        <v>5.5</v>
      </c>
      <c r="G590" s="2" t="s">
        <v>75</v>
      </c>
      <c r="H590" s="2">
        <v>99</v>
      </c>
      <c r="I590" s="2" t="s">
        <v>83</v>
      </c>
      <c r="J590" s="2">
        <v>2</v>
      </c>
      <c r="K590" s="2" t="s">
        <v>87</v>
      </c>
      <c r="L590" s="2">
        <v>1</v>
      </c>
      <c r="M590" s="2" t="str">
        <f>VLOOKUP(Orders[[#This Row],[ItemID]],Menu[#All],2,FALSE)</f>
        <v>Large Fries</v>
      </c>
      <c r="N590" s="2" t="str">
        <f>VLOOKUP(Orders[[#This Row],[ItemID]],Menu[#All],3,FALSE)</f>
        <v>Fries</v>
      </c>
      <c r="O590" s="2">
        <f>VLOOKUP(Orders[[#This Row],[ItemID]],Menu[#All],4,FALSE)</f>
        <v>5.5</v>
      </c>
      <c r="P590" s="2">
        <f>MATCH(M590,Orders[[#All],[ItemName]],0)</f>
        <v>7</v>
      </c>
    </row>
    <row r="591" spans="1:16" x14ac:dyDescent="0.25">
      <c r="A591" s="2">
        <v>2590</v>
      </c>
      <c r="B591" s="3">
        <v>45739</v>
      </c>
      <c r="C591" s="2">
        <v>10</v>
      </c>
      <c r="D591" s="2" t="s">
        <v>50</v>
      </c>
      <c r="E591" s="2">
        <v>3</v>
      </c>
      <c r="F591" s="2">
        <v>18</v>
      </c>
      <c r="G591" s="2" t="s">
        <v>88</v>
      </c>
      <c r="H591" s="2">
        <v>31</v>
      </c>
      <c r="I591" s="2" t="s">
        <v>76</v>
      </c>
      <c r="J591" s="2">
        <v>3</v>
      </c>
      <c r="K591" s="2" t="s">
        <v>77</v>
      </c>
      <c r="L591" s="2">
        <v>6</v>
      </c>
      <c r="M591" s="2" t="str">
        <f>VLOOKUP(Orders[[#This Row],[ItemID]],Menu[#All],2,FALSE)</f>
        <v>Vanilla Shake</v>
      </c>
      <c r="N591" s="2" t="str">
        <f>VLOOKUP(Orders[[#This Row],[ItemID]],Menu[#All],3,FALSE)</f>
        <v>Shakes</v>
      </c>
      <c r="O591" s="2">
        <f>VLOOKUP(Orders[[#This Row],[ItemID]],Menu[#All],4,FALSE)</f>
        <v>6</v>
      </c>
      <c r="P591" s="2">
        <f>MATCH(M591,Orders[[#All],[ItemName]],0)</f>
        <v>13</v>
      </c>
    </row>
    <row r="592" spans="1:16" x14ac:dyDescent="0.25">
      <c r="A592" s="2">
        <v>2591</v>
      </c>
      <c r="B592" s="3">
        <v>45703</v>
      </c>
      <c r="C592" s="2">
        <v>21</v>
      </c>
      <c r="D592" s="2" t="s">
        <v>14</v>
      </c>
      <c r="E592" s="2">
        <v>2</v>
      </c>
      <c r="F592" s="2">
        <v>18</v>
      </c>
      <c r="G592" s="2" t="s">
        <v>82</v>
      </c>
      <c r="H592" s="2">
        <v>100</v>
      </c>
      <c r="I592" s="2" t="s">
        <v>83</v>
      </c>
      <c r="J592" s="2">
        <v>2</v>
      </c>
      <c r="K592" s="2" t="s">
        <v>85</v>
      </c>
      <c r="L592" s="2">
        <v>5</v>
      </c>
      <c r="M592" s="2" t="str">
        <f>VLOOKUP(Orders[[#This Row],[ItemID]],Menu[#All],2,FALSE)</f>
        <v>Quarter Pounder with Cheese</v>
      </c>
      <c r="N592" s="2" t="str">
        <f>VLOOKUP(Orders[[#This Row],[ItemID]],Menu[#All],3,FALSE)</f>
        <v>Burger</v>
      </c>
      <c r="O592" s="2">
        <f>VLOOKUP(Orders[[#This Row],[ItemID]],Menu[#All],4,FALSE)</f>
        <v>9</v>
      </c>
      <c r="P592" s="2">
        <f>MATCH(M592,Orders[[#All],[ItemName]],0)</f>
        <v>26</v>
      </c>
    </row>
    <row r="593" spans="1:16" x14ac:dyDescent="0.25">
      <c r="A593" s="2">
        <v>2592</v>
      </c>
      <c r="B593" s="3">
        <v>45663</v>
      </c>
      <c r="C593" s="2">
        <v>21</v>
      </c>
      <c r="D593" s="2" t="s">
        <v>9</v>
      </c>
      <c r="E593" s="2">
        <v>4</v>
      </c>
      <c r="F593" s="2">
        <v>16</v>
      </c>
      <c r="G593" s="2" t="s">
        <v>82</v>
      </c>
      <c r="H593" s="2">
        <v>45</v>
      </c>
      <c r="I593" s="2" t="s">
        <v>80</v>
      </c>
      <c r="J593" s="2">
        <v>1</v>
      </c>
      <c r="K593" s="2" t="s">
        <v>78</v>
      </c>
      <c r="L593" s="2">
        <v>0</v>
      </c>
      <c r="M593" s="2" t="str">
        <f>VLOOKUP(Orders[[#This Row],[ItemID]],Menu[#All],2,FALSE)</f>
        <v>Hash Browns</v>
      </c>
      <c r="N593" s="2" t="str">
        <f>VLOOKUP(Orders[[#This Row],[ItemID]],Menu[#All],3,FALSE)</f>
        <v>Breakfast</v>
      </c>
      <c r="O593" s="2">
        <f>VLOOKUP(Orders[[#This Row],[ItemID]],Menu[#All],4,FALSE)</f>
        <v>4</v>
      </c>
      <c r="P593" s="2">
        <f>MATCH(M593,Orders[[#All],[ItemName]],0)</f>
        <v>77</v>
      </c>
    </row>
    <row r="594" spans="1:16" x14ac:dyDescent="0.25">
      <c r="A594" s="2">
        <v>2593</v>
      </c>
      <c r="B594" s="3">
        <v>45667</v>
      </c>
      <c r="C594" s="2">
        <v>11</v>
      </c>
      <c r="D594" s="2" t="s">
        <v>47</v>
      </c>
      <c r="E594" s="2">
        <v>4</v>
      </c>
      <c r="F594" s="2">
        <v>24</v>
      </c>
      <c r="G594" s="2" t="s">
        <v>88</v>
      </c>
      <c r="H594" s="2">
        <v>92</v>
      </c>
      <c r="I594" s="2" t="s">
        <v>80</v>
      </c>
      <c r="J594" s="2">
        <v>1</v>
      </c>
      <c r="K594" s="2" t="s">
        <v>86</v>
      </c>
      <c r="L594" s="2">
        <v>4</v>
      </c>
      <c r="M594" s="2" t="str">
        <f>VLOOKUP(Orders[[#This Row],[ItemID]],Menu[#All],2,FALSE)</f>
        <v>Chocolate Shake</v>
      </c>
      <c r="N594" s="2" t="str">
        <f>VLOOKUP(Orders[[#This Row],[ItemID]],Menu[#All],3,FALSE)</f>
        <v>Shakes</v>
      </c>
      <c r="O594" s="2">
        <f>VLOOKUP(Orders[[#This Row],[ItemID]],Menu[#All],4,FALSE)</f>
        <v>6</v>
      </c>
      <c r="P594" s="2">
        <f>MATCH(M594,Orders[[#All],[ItemName]],0)</f>
        <v>12</v>
      </c>
    </row>
    <row r="595" spans="1:16" x14ac:dyDescent="0.25">
      <c r="A595" s="2">
        <v>2594</v>
      </c>
      <c r="B595" s="3">
        <v>45696</v>
      </c>
      <c r="C595" s="2">
        <v>16</v>
      </c>
      <c r="D595" s="2" t="s">
        <v>52</v>
      </c>
      <c r="E595" s="2">
        <v>2</v>
      </c>
      <c r="F595" s="2">
        <v>12</v>
      </c>
      <c r="G595" s="2" t="s">
        <v>79</v>
      </c>
      <c r="H595" s="2">
        <v>39</v>
      </c>
      <c r="I595" s="2" t="s">
        <v>83</v>
      </c>
      <c r="J595" s="2">
        <v>2</v>
      </c>
      <c r="K595" s="2" t="s">
        <v>85</v>
      </c>
      <c r="L595" s="2">
        <v>5</v>
      </c>
      <c r="M595" s="2" t="str">
        <f>VLOOKUP(Orders[[#This Row],[ItemID]],Menu[#All],2,FALSE)</f>
        <v>Strawberry Shake</v>
      </c>
      <c r="N595" s="2" t="str">
        <f>VLOOKUP(Orders[[#This Row],[ItemID]],Menu[#All],3,FALSE)</f>
        <v>Shakes</v>
      </c>
      <c r="O595" s="2">
        <f>VLOOKUP(Orders[[#This Row],[ItemID]],Menu[#All],4,FALSE)</f>
        <v>6</v>
      </c>
      <c r="P595" s="2">
        <f>MATCH(M595,Orders[[#All],[ItemName]],0)</f>
        <v>2</v>
      </c>
    </row>
    <row r="596" spans="1:16" x14ac:dyDescent="0.25">
      <c r="A596" s="2">
        <v>2595</v>
      </c>
      <c r="B596" s="3">
        <v>45713</v>
      </c>
      <c r="C596" s="2">
        <v>12</v>
      </c>
      <c r="D596" s="2" t="s">
        <v>52</v>
      </c>
      <c r="E596" s="2">
        <v>5</v>
      </c>
      <c r="F596" s="2">
        <v>30</v>
      </c>
      <c r="G596" s="2" t="s">
        <v>79</v>
      </c>
      <c r="H596" s="2">
        <v>56</v>
      </c>
      <c r="I596" s="2" t="s">
        <v>83</v>
      </c>
      <c r="J596" s="2">
        <v>2</v>
      </c>
      <c r="K596" s="2" t="s">
        <v>87</v>
      </c>
      <c r="L596" s="2">
        <v>1</v>
      </c>
      <c r="M596" s="2" t="str">
        <f>VLOOKUP(Orders[[#This Row],[ItemID]],Menu[#All],2,FALSE)</f>
        <v>Strawberry Shake</v>
      </c>
      <c r="N596" s="2" t="str">
        <f>VLOOKUP(Orders[[#This Row],[ItemID]],Menu[#All],3,FALSE)</f>
        <v>Shakes</v>
      </c>
      <c r="O596" s="2">
        <f>VLOOKUP(Orders[[#This Row],[ItemID]],Menu[#All],4,FALSE)</f>
        <v>6</v>
      </c>
      <c r="P596" s="2">
        <f>MATCH(M596,Orders[[#All],[ItemName]],0)</f>
        <v>2</v>
      </c>
    </row>
    <row r="597" spans="1:16" x14ac:dyDescent="0.25">
      <c r="A597" s="2">
        <v>2596</v>
      </c>
      <c r="B597" s="3">
        <v>45678</v>
      </c>
      <c r="C597" s="2">
        <v>14</v>
      </c>
      <c r="D597" s="2" t="s">
        <v>35</v>
      </c>
      <c r="E597" s="2">
        <v>4</v>
      </c>
      <c r="F597" s="2">
        <v>40</v>
      </c>
      <c r="G597" s="2" t="s">
        <v>79</v>
      </c>
      <c r="H597" s="2">
        <v>21</v>
      </c>
      <c r="I597" s="2" t="s">
        <v>80</v>
      </c>
      <c r="J597" s="2">
        <v>1</v>
      </c>
      <c r="K597" s="2" t="s">
        <v>87</v>
      </c>
      <c r="L597" s="2">
        <v>1</v>
      </c>
      <c r="M597" s="2" t="str">
        <f>VLOOKUP(Orders[[#This Row],[ItemID]],Menu[#All],2,FALSE)</f>
        <v>Alfredo Pasta</v>
      </c>
      <c r="N597" s="2" t="str">
        <f>VLOOKUP(Orders[[#This Row],[ItemID]],Menu[#All],3,FALSE)</f>
        <v>Pasta</v>
      </c>
      <c r="O597" s="2">
        <f>VLOOKUP(Orders[[#This Row],[ItemID]],Menu[#All],4,FALSE)</f>
        <v>10</v>
      </c>
      <c r="P597" s="2">
        <f>MATCH(M597,Orders[[#All],[ItemName]],0)</f>
        <v>27</v>
      </c>
    </row>
    <row r="598" spans="1:16" x14ac:dyDescent="0.25">
      <c r="A598" s="2">
        <v>2597</v>
      </c>
      <c r="B598" s="3">
        <v>45705</v>
      </c>
      <c r="C598" s="2">
        <v>14</v>
      </c>
      <c r="D598" s="2" t="s">
        <v>9</v>
      </c>
      <c r="E598" s="2">
        <v>2</v>
      </c>
      <c r="F598" s="2">
        <v>8</v>
      </c>
      <c r="G598" s="2" t="s">
        <v>79</v>
      </c>
      <c r="H598" s="2">
        <v>79</v>
      </c>
      <c r="I598" s="2" t="s">
        <v>83</v>
      </c>
      <c r="J598" s="2">
        <v>2</v>
      </c>
      <c r="K598" s="2" t="s">
        <v>78</v>
      </c>
      <c r="L598" s="2">
        <v>0</v>
      </c>
      <c r="M598" s="2" t="str">
        <f>VLOOKUP(Orders[[#This Row],[ItemID]],Menu[#All],2,FALSE)</f>
        <v>Hash Browns</v>
      </c>
      <c r="N598" s="2" t="str">
        <f>VLOOKUP(Orders[[#This Row],[ItemID]],Menu[#All],3,FALSE)</f>
        <v>Breakfast</v>
      </c>
      <c r="O598" s="2">
        <f>VLOOKUP(Orders[[#This Row],[ItemID]],Menu[#All],4,FALSE)</f>
        <v>4</v>
      </c>
      <c r="P598" s="2">
        <f>MATCH(M598,Orders[[#All],[ItemName]],0)</f>
        <v>77</v>
      </c>
    </row>
    <row r="599" spans="1:16" x14ac:dyDescent="0.25">
      <c r="A599" s="2">
        <v>2598</v>
      </c>
      <c r="B599" s="3">
        <v>45745</v>
      </c>
      <c r="C599" s="2">
        <v>15</v>
      </c>
      <c r="D599" s="2" t="s">
        <v>9</v>
      </c>
      <c r="E599" s="2">
        <v>2</v>
      </c>
      <c r="F599" s="2">
        <v>8</v>
      </c>
      <c r="G599" s="2" t="s">
        <v>79</v>
      </c>
      <c r="H599" s="2">
        <v>48</v>
      </c>
      <c r="I599" s="2" t="s">
        <v>76</v>
      </c>
      <c r="J599" s="2">
        <v>3</v>
      </c>
      <c r="K599" s="2" t="s">
        <v>85</v>
      </c>
      <c r="L599" s="2">
        <v>5</v>
      </c>
      <c r="M599" s="2" t="str">
        <f>VLOOKUP(Orders[[#This Row],[ItemID]],Menu[#All],2,FALSE)</f>
        <v>Hash Browns</v>
      </c>
      <c r="N599" s="2" t="str">
        <f>VLOOKUP(Orders[[#This Row],[ItemID]],Menu[#All],3,FALSE)</f>
        <v>Breakfast</v>
      </c>
      <c r="O599" s="2">
        <f>VLOOKUP(Orders[[#This Row],[ItemID]],Menu[#All],4,FALSE)</f>
        <v>4</v>
      </c>
      <c r="P599" s="2">
        <f>MATCH(M599,Orders[[#All],[ItemName]],0)</f>
        <v>77</v>
      </c>
    </row>
    <row r="600" spans="1:16" x14ac:dyDescent="0.25">
      <c r="A600" s="2">
        <v>2599</v>
      </c>
      <c r="B600" s="3">
        <v>45712</v>
      </c>
      <c r="C600" s="2">
        <v>14</v>
      </c>
      <c r="D600" s="2" t="s">
        <v>23</v>
      </c>
      <c r="E600" s="2">
        <v>3</v>
      </c>
      <c r="F600" s="2">
        <v>22.5</v>
      </c>
      <c r="G600" s="2" t="s">
        <v>79</v>
      </c>
      <c r="H600" s="2">
        <v>6</v>
      </c>
      <c r="I600" s="2" t="s">
        <v>83</v>
      </c>
      <c r="J600" s="2">
        <v>2</v>
      </c>
      <c r="K600" s="2" t="s">
        <v>78</v>
      </c>
      <c r="L600" s="2">
        <v>0</v>
      </c>
      <c r="M600" s="2" t="str">
        <f>VLOOKUP(Orders[[#This Row],[ItemID]],Menu[#All],2,FALSE)</f>
        <v>Spicy McChicken</v>
      </c>
      <c r="N600" s="2" t="str">
        <f>VLOOKUP(Orders[[#This Row],[ItemID]],Menu[#All],3,FALSE)</f>
        <v>Chicken</v>
      </c>
      <c r="O600" s="2">
        <f>VLOOKUP(Orders[[#This Row],[ItemID]],Menu[#All],4,FALSE)</f>
        <v>7.5</v>
      </c>
      <c r="P600" s="2">
        <f>MATCH(M600,Orders[[#All],[ItemName]],0)</f>
        <v>16</v>
      </c>
    </row>
    <row r="601" spans="1:16" x14ac:dyDescent="0.25">
      <c r="A601" s="2">
        <v>2600</v>
      </c>
      <c r="B601" s="3">
        <v>45658</v>
      </c>
      <c r="C601" s="2">
        <v>23</v>
      </c>
      <c r="D601" s="2" t="s">
        <v>45</v>
      </c>
      <c r="E601" s="2">
        <v>4</v>
      </c>
      <c r="F601" s="2">
        <v>30</v>
      </c>
      <c r="G601" s="2" t="s">
        <v>82</v>
      </c>
      <c r="H601" s="2">
        <v>48</v>
      </c>
      <c r="I601" s="2" t="s">
        <v>80</v>
      </c>
      <c r="J601" s="2">
        <v>1</v>
      </c>
      <c r="K601" s="2" t="s">
        <v>84</v>
      </c>
      <c r="L601" s="2">
        <v>2</v>
      </c>
      <c r="M601" s="2" t="str">
        <f>VLOOKUP(Orders[[#This Row],[ItemID]],Menu[#All],2,FALSE)</f>
        <v>Fish Sandwich</v>
      </c>
      <c r="N601" s="2" t="str">
        <f>VLOOKUP(Orders[[#This Row],[ItemID]],Menu[#All],3,FALSE)</f>
        <v>Sandwich</v>
      </c>
      <c r="O601" s="2">
        <f>VLOOKUP(Orders[[#This Row],[ItemID]],Menu[#All],4,FALSE)</f>
        <v>7.5</v>
      </c>
      <c r="P601" s="2">
        <f>MATCH(M601,Orders[[#All],[ItemName]],0)</f>
        <v>20</v>
      </c>
    </row>
    <row r="602" spans="1:16" x14ac:dyDescent="0.25">
      <c r="A602" s="2">
        <v>2601</v>
      </c>
      <c r="B602" s="3">
        <v>45672</v>
      </c>
      <c r="C602" s="2">
        <v>19</v>
      </c>
      <c r="D602" s="2" t="s">
        <v>28</v>
      </c>
      <c r="E602" s="2">
        <v>5</v>
      </c>
      <c r="F602" s="2">
        <v>27.5</v>
      </c>
      <c r="G602" s="2" t="s">
        <v>75</v>
      </c>
      <c r="H602" s="2">
        <v>84</v>
      </c>
      <c r="I602" s="2" t="s">
        <v>80</v>
      </c>
      <c r="J602" s="2">
        <v>1</v>
      </c>
      <c r="K602" s="2" t="s">
        <v>84</v>
      </c>
      <c r="L602" s="2">
        <v>2</v>
      </c>
      <c r="M602" s="2" t="str">
        <f>VLOOKUP(Orders[[#This Row],[ItemID]],Menu[#All],2,FALSE)</f>
        <v>Large Fries</v>
      </c>
      <c r="N602" s="2" t="str">
        <f>VLOOKUP(Orders[[#This Row],[ItemID]],Menu[#All],3,FALSE)</f>
        <v>Fries</v>
      </c>
      <c r="O602" s="2">
        <f>VLOOKUP(Orders[[#This Row],[ItemID]],Menu[#All],4,FALSE)</f>
        <v>5.5</v>
      </c>
      <c r="P602" s="2">
        <f>MATCH(M602,Orders[[#All],[ItemName]],0)</f>
        <v>7</v>
      </c>
    </row>
    <row r="603" spans="1:16" x14ac:dyDescent="0.25">
      <c r="A603" s="2">
        <v>2602</v>
      </c>
      <c r="B603" s="3">
        <v>45707</v>
      </c>
      <c r="C603" s="2">
        <v>15</v>
      </c>
      <c r="D603" s="2" t="s">
        <v>35</v>
      </c>
      <c r="E603" s="2">
        <v>5</v>
      </c>
      <c r="F603" s="2">
        <v>50</v>
      </c>
      <c r="G603" s="2" t="s">
        <v>79</v>
      </c>
      <c r="H603" s="2">
        <v>80</v>
      </c>
      <c r="I603" s="2" t="s">
        <v>83</v>
      </c>
      <c r="J603" s="2">
        <v>2</v>
      </c>
      <c r="K603" s="2" t="s">
        <v>84</v>
      </c>
      <c r="L603" s="2">
        <v>2</v>
      </c>
      <c r="M603" s="2" t="str">
        <f>VLOOKUP(Orders[[#This Row],[ItemID]],Menu[#All],2,FALSE)</f>
        <v>Alfredo Pasta</v>
      </c>
      <c r="N603" s="2" t="str">
        <f>VLOOKUP(Orders[[#This Row],[ItemID]],Menu[#All],3,FALSE)</f>
        <v>Pasta</v>
      </c>
      <c r="O603" s="2">
        <f>VLOOKUP(Orders[[#This Row],[ItemID]],Menu[#All],4,FALSE)</f>
        <v>10</v>
      </c>
      <c r="P603" s="2">
        <f>MATCH(M603,Orders[[#All],[ItemName]],0)</f>
        <v>27</v>
      </c>
    </row>
    <row r="604" spans="1:16" x14ac:dyDescent="0.25">
      <c r="A604" s="2">
        <v>2603</v>
      </c>
      <c r="B604" s="3">
        <v>45690</v>
      </c>
      <c r="C604" s="2">
        <v>16</v>
      </c>
      <c r="D604" s="2" t="s">
        <v>18</v>
      </c>
      <c r="E604" s="2">
        <v>2</v>
      </c>
      <c r="F604" s="2">
        <v>14</v>
      </c>
      <c r="G604" s="2" t="s">
        <v>79</v>
      </c>
      <c r="H604" s="2">
        <v>30</v>
      </c>
      <c r="I604" s="2" t="s">
        <v>83</v>
      </c>
      <c r="J604" s="2">
        <v>2</v>
      </c>
      <c r="K604" s="2" t="s">
        <v>77</v>
      </c>
      <c r="L604" s="2">
        <v>6</v>
      </c>
      <c r="M604" s="2" t="str">
        <f>VLOOKUP(Orders[[#This Row],[ItemID]],Menu[#All],2,FALSE)</f>
        <v>McChicken</v>
      </c>
      <c r="N604" s="2" t="str">
        <f>VLOOKUP(Orders[[#This Row],[ItemID]],Menu[#All],3,FALSE)</f>
        <v>Chicken</v>
      </c>
      <c r="O604" s="2">
        <f>VLOOKUP(Orders[[#This Row],[ItemID]],Menu[#All],4,FALSE)</f>
        <v>7</v>
      </c>
      <c r="P604" s="2">
        <f>MATCH(M604,Orders[[#All],[ItemName]],0)</f>
        <v>79</v>
      </c>
    </row>
    <row r="605" spans="1:16" x14ac:dyDescent="0.25">
      <c r="A605" s="2">
        <v>2604</v>
      </c>
      <c r="B605" s="3">
        <v>45673</v>
      </c>
      <c r="C605" s="2">
        <v>12</v>
      </c>
      <c r="D605" s="2" t="s">
        <v>35</v>
      </c>
      <c r="E605" s="2">
        <v>3</v>
      </c>
      <c r="F605" s="2">
        <v>30</v>
      </c>
      <c r="G605" s="2" t="s">
        <v>79</v>
      </c>
      <c r="H605" s="2">
        <v>20</v>
      </c>
      <c r="I605" s="2" t="s">
        <v>80</v>
      </c>
      <c r="J605" s="2">
        <v>1</v>
      </c>
      <c r="K605" s="2" t="s">
        <v>81</v>
      </c>
      <c r="L605" s="2">
        <v>3</v>
      </c>
      <c r="M605" s="2" t="str">
        <f>VLOOKUP(Orders[[#This Row],[ItemID]],Menu[#All],2,FALSE)</f>
        <v>Alfredo Pasta</v>
      </c>
      <c r="N605" s="2" t="str">
        <f>VLOOKUP(Orders[[#This Row],[ItemID]],Menu[#All],3,FALSE)</f>
        <v>Pasta</v>
      </c>
      <c r="O605" s="2">
        <f>VLOOKUP(Orders[[#This Row],[ItemID]],Menu[#All],4,FALSE)</f>
        <v>10</v>
      </c>
      <c r="P605" s="2">
        <f>MATCH(M605,Orders[[#All],[ItemName]],0)</f>
        <v>27</v>
      </c>
    </row>
    <row r="606" spans="1:16" x14ac:dyDescent="0.25">
      <c r="A606" s="2">
        <v>2605</v>
      </c>
      <c r="B606" s="3">
        <v>45670</v>
      </c>
      <c r="C606" s="2">
        <v>13</v>
      </c>
      <c r="D606" s="2" t="s">
        <v>42</v>
      </c>
      <c r="E606" s="2">
        <v>5</v>
      </c>
      <c r="F606" s="2">
        <v>42.5</v>
      </c>
      <c r="G606" s="2" t="s">
        <v>79</v>
      </c>
      <c r="H606" s="2">
        <v>53</v>
      </c>
      <c r="I606" s="2" t="s">
        <v>80</v>
      </c>
      <c r="J606" s="2">
        <v>1</v>
      </c>
      <c r="K606" s="2" t="s">
        <v>78</v>
      </c>
      <c r="L606" s="2">
        <v>0</v>
      </c>
      <c r="M606" s="2" t="str">
        <f>VLOOKUP(Orders[[#This Row],[ItemID]],Menu[#All],2,FALSE)</f>
        <v>McRib Sandwich</v>
      </c>
      <c r="N606" s="2" t="str">
        <f>VLOOKUP(Orders[[#This Row],[ItemID]],Menu[#All],3,FALSE)</f>
        <v>Sandwich</v>
      </c>
      <c r="O606" s="2">
        <f>VLOOKUP(Orders[[#This Row],[ItemID]],Menu[#All],4,FALSE)</f>
        <v>8.5</v>
      </c>
      <c r="P606" s="2">
        <f>MATCH(M606,Orders[[#All],[ItemName]],0)</f>
        <v>112</v>
      </c>
    </row>
    <row r="607" spans="1:16" x14ac:dyDescent="0.25">
      <c r="A607" s="2">
        <v>2606</v>
      </c>
      <c r="B607" s="3">
        <v>45659</v>
      </c>
      <c r="C607" s="2">
        <v>11</v>
      </c>
      <c r="D607" s="2" t="s">
        <v>30</v>
      </c>
      <c r="E607" s="2">
        <v>4</v>
      </c>
      <c r="F607" s="2">
        <v>14</v>
      </c>
      <c r="G607" s="2" t="s">
        <v>88</v>
      </c>
      <c r="H607" s="2">
        <v>29</v>
      </c>
      <c r="I607" s="2" t="s">
        <v>80</v>
      </c>
      <c r="J607" s="2">
        <v>1</v>
      </c>
      <c r="K607" s="2" t="s">
        <v>81</v>
      </c>
      <c r="L607" s="2">
        <v>3</v>
      </c>
      <c r="M607" s="2" t="str">
        <f>VLOOKUP(Orders[[#This Row],[ItemID]],Menu[#All],2,FALSE)</f>
        <v>Small Fries</v>
      </c>
      <c r="N607" s="2" t="str">
        <f>VLOOKUP(Orders[[#This Row],[ItemID]],Menu[#All],3,FALSE)</f>
        <v>Fries</v>
      </c>
      <c r="O607" s="2">
        <f>VLOOKUP(Orders[[#This Row],[ItemID]],Menu[#All],4,FALSE)</f>
        <v>3.5</v>
      </c>
      <c r="P607" s="2">
        <f>MATCH(M607,Orders[[#All],[ItemName]],0)</f>
        <v>10</v>
      </c>
    </row>
    <row r="608" spans="1:16" x14ac:dyDescent="0.25">
      <c r="A608" s="2">
        <v>2607</v>
      </c>
      <c r="B608" s="3">
        <v>45738</v>
      </c>
      <c r="C608" s="2">
        <v>19</v>
      </c>
      <c r="D608" s="2" t="s">
        <v>30</v>
      </c>
      <c r="E608" s="2">
        <v>5</v>
      </c>
      <c r="F608" s="2">
        <v>17.5</v>
      </c>
      <c r="G608" s="2" t="s">
        <v>75</v>
      </c>
      <c r="H608" s="2">
        <v>76</v>
      </c>
      <c r="I608" s="2" t="s">
        <v>76</v>
      </c>
      <c r="J608" s="2">
        <v>3</v>
      </c>
      <c r="K608" s="2" t="s">
        <v>85</v>
      </c>
      <c r="L608" s="2">
        <v>5</v>
      </c>
      <c r="M608" s="2" t="str">
        <f>VLOOKUP(Orders[[#This Row],[ItemID]],Menu[#All],2,FALSE)</f>
        <v>Small Fries</v>
      </c>
      <c r="N608" s="2" t="str">
        <f>VLOOKUP(Orders[[#This Row],[ItemID]],Menu[#All],3,FALSE)</f>
        <v>Fries</v>
      </c>
      <c r="O608" s="2">
        <f>VLOOKUP(Orders[[#This Row],[ItemID]],Menu[#All],4,FALSE)</f>
        <v>3.5</v>
      </c>
      <c r="P608" s="2">
        <f>MATCH(M608,Orders[[#All],[ItemName]],0)</f>
        <v>10</v>
      </c>
    </row>
    <row r="609" spans="1:16" x14ac:dyDescent="0.25">
      <c r="A609" s="2">
        <v>2608</v>
      </c>
      <c r="B609" s="3">
        <v>45709</v>
      </c>
      <c r="C609" s="2">
        <v>23</v>
      </c>
      <c r="D609" s="2" t="s">
        <v>16</v>
      </c>
      <c r="E609" s="2">
        <v>1</v>
      </c>
      <c r="F609" s="2">
        <v>7.5</v>
      </c>
      <c r="G609" s="2" t="s">
        <v>82</v>
      </c>
      <c r="H609" s="2">
        <v>39</v>
      </c>
      <c r="I609" s="2" t="s">
        <v>83</v>
      </c>
      <c r="J609" s="2">
        <v>2</v>
      </c>
      <c r="K609" s="2" t="s">
        <v>86</v>
      </c>
      <c r="L609" s="2">
        <v>4</v>
      </c>
      <c r="M609" s="2" t="str">
        <f>VLOOKUP(Orders[[#This Row],[ItemID]],Menu[#All],2,FALSE)</f>
        <v>McDouble</v>
      </c>
      <c r="N609" s="2" t="str">
        <f>VLOOKUP(Orders[[#This Row],[ItemID]],Menu[#All],3,FALSE)</f>
        <v>Burger</v>
      </c>
      <c r="O609" s="2">
        <f>VLOOKUP(Orders[[#This Row],[ItemID]],Menu[#All],4,FALSE)</f>
        <v>7.5</v>
      </c>
      <c r="P609" s="2">
        <f>MATCH(M609,Orders[[#All],[ItemName]],0)</f>
        <v>25</v>
      </c>
    </row>
    <row r="610" spans="1:16" x14ac:dyDescent="0.25">
      <c r="A610" s="2">
        <v>2609</v>
      </c>
      <c r="B610" s="3">
        <v>45677</v>
      </c>
      <c r="C610" s="2">
        <v>17</v>
      </c>
      <c r="D610" s="2" t="s">
        <v>9</v>
      </c>
      <c r="E610" s="2">
        <v>2</v>
      </c>
      <c r="F610" s="2">
        <v>8</v>
      </c>
      <c r="G610" s="2" t="s">
        <v>75</v>
      </c>
      <c r="H610" s="2">
        <v>49</v>
      </c>
      <c r="I610" s="2" t="s">
        <v>80</v>
      </c>
      <c r="J610" s="2">
        <v>1</v>
      </c>
      <c r="K610" s="2" t="s">
        <v>78</v>
      </c>
      <c r="L610" s="2">
        <v>0</v>
      </c>
      <c r="M610" s="2" t="str">
        <f>VLOOKUP(Orders[[#This Row],[ItemID]],Menu[#All],2,FALSE)</f>
        <v>Hash Browns</v>
      </c>
      <c r="N610" s="2" t="str">
        <f>VLOOKUP(Orders[[#This Row],[ItemID]],Menu[#All],3,FALSE)</f>
        <v>Breakfast</v>
      </c>
      <c r="O610" s="2">
        <f>VLOOKUP(Orders[[#This Row],[ItemID]],Menu[#All],4,FALSE)</f>
        <v>4</v>
      </c>
      <c r="P610" s="2">
        <f>MATCH(M610,Orders[[#All],[ItemName]],0)</f>
        <v>77</v>
      </c>
    </row>
    <row r="611" spans="1:16" x14ac:dyDescent="0.25">
      <c r="A611" s="2">
        <v>2610</v>
      </c>
      <c r="B611" s="3">
        <v>45712</v>
      </c>
      <c r="C611" s="2">
        <v>17</v>
      </c>
      <c r="D611" s="2" t="s">
        <v>37</v>
      </c>
      <c r="E611" s="2">
        <v>3</v>
      </c>
      <c r="F611" s="2">
        <v>12</v>
      </c>
      <c r="G611" s="2" t="s">
        <v>75</v>
      </c>
      <c r="H611" s="2">
        <v>32</v>
      </c>
      <c r="I611" s="2" t="s">
        <v>83</v>
      </c>
      <c r="J611" s="2">
        <v>2</v>
      </c>
      <c r="K611" s="2" t="s">
        <v>78</v>
      </c>
      <c r="L611" s="2">
        <v>0</v>
      </c>
      <c r="M611" s="2" t="str">
        <f>VLOOKUP(Orders[[#This Row],[ItemID]],Menu[#All],2,FALSE)</f>
        <v>Side Salad</v>
      </c>
      <c r="N611" s="2" t="str">
        <f>VLOOKUP(Orders[[#This Row],[ItemID]],Menu[#All],3,FALSE)</f>
        <v>Salad</v>
      </c>
      <c r="O611" s="2">
        <f>VLOOKUP(Orders[[#This Row],[ItemID]],Menu[#All],4,FALSE)</f>
        <v>4</v>
      </c>
      <c r="P611" s="2">
        <f>MATCH(M611,Orders[[#All],[ItemName]],0)</f>
        <v>124</v>
      </c>
    </row>
    <row r="612" spans="1:16" x14ac:dyDescent="0.25">
      <c r="A612" s="2">
        <v>2611</v>
      </c>
      <c r="B612" s="3">
        <v>45699</v>
      </c>
      <c r="C612" s="2">
        <v>17</v>
      </c>
      <c r="D612" s="2" t="s">
        <v>11</v>
      </c>
      <c r="E612" s="2">
        <v>3</v>
      </c>
      <c r="F612" s="2">
        <v>25.5</v>
      </c>
      <c r="G612" s="2" t="s">
        <v>75</v>
      </c>
      <c r="H612" s="2">
        <v>61</v>
      </c>
      <c r="I612" s="2" t="s">
        <v>83</v>
      </c>
      <c r="J612" s="2">
        <v>2</v>
      </c>
      <c r="K612" s="2" t="s">
        <v>87</v>
      </c>
      <c r="L612" s="2">
        <v>1</v>
      </c>
      <c r="M612" s="2" t="str">
        <f>VLOOKUP(Orders[[#This Row],[ItemID]],Menu[#All],2,FALSE)</f>
        <v>Big Mac</v>
      </c>
      <c r="N612" s="2" t="str">
        <f>VLOOKUP(Orders[[#This Row],[ItemID]],Menu[#All],3,FALSE)</f>
        <v>Burger</v>
      </c>
      <c r="O612" s="2">
        <f>VLOOKUP(Orders[[#This Row],[ItemID]],Menu[#All],4,FALSE)</f>
        <v>8.5</v>
      </c>
      <c r="P612" s="2">
        <f>MATCH(M612,Orders[[#All],[ItemName]],0)</f>
        <v>5</v>
      </c>
    </row>
    <row r="613" spans="1:16" x14ac:dyDescent="0.25">
      <c r="A613" s="2">
        <v>2612</v>
      </c>
      <c r="B613" s="3">
        <v>45671</v>
      </c>
      <c r="C613" s="2">
        <v>15</v>
      </c>
      <c r="D613" s="2" t="s">
        <v>35</v>
      </c>
      <c r="E613" s="2">
        <v>5</v>
      </c>
      <c r="F613" s="2">
        <v>50</v>
      </c>
      <c r="G613" s="2" t="s">
        <v>79</v>
      </c>
      <c r="H613" s="2">
        <v>16</v>
      </c>
      <c r="I613" s="2" t="s">
        <v>80</v>
      </c>
      <c r="J613" s="2">
        <v>1</v>
      </c>
      <c r="K613" s="2" t="s">
        <v>87</v>
      </c>
      <c r="L613" s="2">
        <v>1</v>
      </c>
      <c r="M613" s="2" t="str">
        <f>VLOOKUP(Orders[[#This Row],[ItemID]],Menu[#All],2,FALSE)</f>
        <v>Alfredo Pasta</v>
      </c>
      <c r="N613" s="2" t="str">
        <f>VLOOKUP(Orders[[#This Row],[ItemID]],Menu[#All],3,FALSE)</f>
        <v>Pasta</v>
      </c>
      <c r="O613" s="2">
        <f>VLOOKUP(Orders[[#This Row],[ItemID]],Menu[#All],4,FALSE)</f>
        <v>10</v>
      </c>
      <c r="P613" s="2">
        <f>MATCH(M613,Orders[[#All],[ItemName]],0)</f>
        <v>27</v>
      </c>
    </row>
    <row r="614" spans="1:16" x14ac:dyDescent="0.25">
      <c r="A614" s="2">
        <v>2613</v>
      </c>
      <c r="B614" s="3">
        <v>45739</v>
      </c>
      <c r="C614" s="2">
        <v>13</v>
      </c>
      <c r="D614" s="2" t="s">
        <v>37</v>
      </c>
      <c r="E614" s="2">
        <v>3</v>
      </c>
      <c r="F614" s="2">
        <v>12</v>
      </c>
      <c r="G614" s="2" t="s">
        <v>79</v>
      </c>
      <c r="H614" s="2">
        <v>7</v>
      </c>
      <c r="I614" s="2" t="s">
        <v>76</v>
      </c>
      <c r="J614" s="2">
        <v>3</v>
      </c>
      <c r="K614" s="2" t="s">
        <v>77</v>
      </c>
      <c r="L614" s="2">
        <v>6</v>
      </c>
      <c r="M614" s="2" t="str">
        <f>VLOOKUP(Orders[[#This Row],[ItemID]],Menu[#All],2,FALSE)</f>
        <v>Side Salad</v>
      </c>
      <c r="N614" s="2" t="str">
        <f>VLOOKUP(Orders[[#This Row],[ItemID]],Menu[#All],3,FALSE)</f>
        <v>Salad</v>
      </c>
      <c r="O614" s="2">
        <f>VLOOKUP(Orders[[#This Row],[ItemID]],Menu[#All],4,FALSE)</f>
        <v>4</v>
      </c>
      <c r="P614" s="2">
        <f>MATCH(M614,Orders[[#All],[ItemName]],0)</f>
        <v>124</v>
      </c>
    </row>
    <row r="615" spans="1:16" x14ac:dyDescent="0.25">
      <c r="A615" s="2">
        <v>2614</v>
      </c>
      <c r="B615" s="3">
        <v>45704</v>
      </c>
      <c r="C615" s="2">
        <v>10</v>
      </c>
      <c r="D615" s="2" t="s">
        <v>32</v>
      </c>
      <c r="E615" s="2">
        <v>1</v>
      </c>
      <c r="F615" s="2">
        <v>9.5</v>
      </c>
      <c r="G615" s="2" t="s">
        <v>88</v>
      </c>
      <c r="H615" s="2">
        <v>61</v>
      </c>
      <c r="I615" s="2" t="s">
        <v>83</v>
      </c>
      <c r="J615" s="2">
        <v>2</v>
      </c>
      <c r="K615" s="2" t="s">
        <v>77</v>
      </c>
      <c r="L615" s="2">
        <v>6</v>
      </c>
      <c r="M615" s="2" t="str">
        <f>VLOOKUP(Orders[[#This Row],[ItemID]],Menu[#All],2,FALSE)</f>
        <v>Spaghetti Bolognese</v>
      </c>
      <c r="N615" s="2" t="str">
        <f>VLOOKUP(Orders[[#This Row],[ItemID]],Menu[#All],3,FALSE)</f>
        <v>Pasta</v>
      </c>
      <c r="O615" s="2">
        <f>VLOOKUP(Orders[[#This Row],[ItemID]],Menu[#All],4,FALSE)</f>
        <v>9.5</v>
      </c>
      <c r="P615" s="2">
        <f>MATCH(M615,Orders[[#All],[ItemName]],0)</f>
        <v>14</v>
      </c>
    </row>
    <row r="616" spans="1:16" x14ac:dyDescent="0.25">
      <c r="A616" s="2">
        <v>2615</v>
      </c>
      <c r="B616" s="3">
        <v>45673</v>
      </c>
      <c r="C616" s="2">
        <v>21</v>
      </c>
      <c r="D616" s="2" t="s">
        <v>59</v>
      </c>
      <c r="E616" s="2">
        <v>3</v>
      </c>
      <c r="F616" s="2">
        <v>22.5</v>
      </c>
      <c r="G616" s="2" t="s">
        <v>82</v>
      </c>
      <c r="H616" s="2">
        <v>91</v>
      </c>
      <c r="I616" s="2" t="s">
        <v>80</v>
      </c>
      <c r="J616" s="2">
        <v>1</v>
      </c>
      <c r="K616" s="2" t="s">
        <v>81</v>
      </c>
      <c r="L616" s="2">
        <v>3</v>
      </c>
      <c r="M616" s="2" t="str">
        <f>VLOOKUP(Orders[[#This Row],[ItemID]],Menu[#All],2,FALSE)</f>
        <v>Chicken Wrap</v>
      </c>
      <c r="N616" s="2" t="str">
        <f>VLOOKUP(Orders[[#This Row],[ItemID]],Menu[#All],3,FALSE)</f>
        <v>Wraps</v>
      </c>
      <c r="O616" s="2">
        <f>VLOOKUP(Orders[[#This Row],[ItemID]],Menu[#All],4,FALSE)</f>
        <v>7.5</v>
      </c>
      <c r="P616" s="2">
        <f>MATCH(M616,Orders[[#All],[ItemName]],0)</f>
        <v>8</v>
      </c>
    </row>
    <row r="617" spans="1:16" x14ac:dyDescent="0.25">
      <c r="A617" s="2">
        <v>2616</v>
      </c>
      <c r="B617" s="3">
        <v>45668</v>
      </c>
      <c r="C617" s="2">
        <v>19</v>
      </c>
      <c r="D617" s="2" t="s">
        <v>11</v>
      </c>
      <c r="E617" s="2">
        <v>4</v>
      </c>
      <c r="F617" s="2">
        <v>34</v>
      </c>
      <c r="G617" s="2" t="s">
        <v>75</v>
      </c>
      <c r="H617" s="2">
        <v>72</v>
      </c>
      <c r="I617" s="2" t="s">
        <v>80</v>
      </c>
      <c r="J617" s="2">
        <v>1</v>
      </c>
      <c r="K617" s="2" t="s">
        <v>85</v>
      </c>
      <c r="L617" s="2">
        <v>5</v>
      </c>
      <c r="M617" s="2" t="str">
        <f>VLOOKUP(Orders[[#This Row],[ItemID]],Menu[#All],2,FALSE)</f>
        <v>Big Mac</v>
      </c>
      <c r="N617" s="2" t="str">
        <f>VLOOKUP(Orders[[#This Row],[ItemID]],Menu[#All],3,FALSE)</f>
        <v>Burger</v>
      </c>
      <c r="O617" s="2">
        <f>VLOOKUP(Orders[[#This Row],[ItemID]],Menu[#All],4,FALSE)</f>
        <v>8.5</v>
      </c>
      <c r="P617" s="2">
        <f>MATCH(M617,Orders[[#All],[ItemName]],0)</f>
        <v>5</v>
      </c>
    </row>
    <row r="618" spans="1:16" x14ac:dyDescent="0.25">
      <c r="A618" s="2">
        <v>2617</v>
      </c>
      <c r="B618" s="3">
        <v>45709</v>
      </c>
      <c r="C618" s="2">
        <v>23</v>
      </c>
      <c r="D618" s="2" t="s">
        <v>47</v>
      </c>
      <c r="E618" s="2">
        <v>5</v>
      </c>
      <c r="F618" s="2">
        <v>30</v>
      </c>
      <c r="G618" s="2" t="s">
        <v>82</v>
      </c>
      <c r="H618" s="2">
        <v>64</v>
      </c>
      <c r="I618" s="2" t="s">
        <v>83</v>
      </c>
      <c r="J618" s="2">
        <v>2</v>
      </c>
      <c r="K618" s="2" t="s">
        <v>86</v>
      </c>
      <c r="L618" s="2">
        <v>4</v>
      </c>
      <c r="M618" s="2" t="str">
        <f>VLOOKUP(Orders[[#This Row],[ItemID]],Menu[#All],2,FALSE)</f>
        <v>Chocolate Shake</v>
      </c>
      <c r="N618" s="2" t="str">
        <f>VLOOKUP(Orders[[#This Row],[ItemID]],Menu[#All],3,FALSE)</f>
        <v>Shakes</v>
      </c>
      <c r="O618" s="2">
        <f>VLOOKUP(Orders[[#This Row],[ItemID]],Menu[#All],4,FALSE)</f>
        <v>6</v>
      </c>
      <c r="P618" s="2">
        <f>MATCH(M618,Orders[[#All],[ItemName]],0)</f>
        <v>12</v>
      </c>
    </row>
    <row r="619" spans="1:16" x14ac:dyDescent="0.25">
      <c r="A619" s="2">
        <v>2618</v>
      </c>
      <c r="B619" s="3">
        <v>45709</v>
      </c>
      <c r="C619" s="2">
        <v>17</v>
      </c>
      <c r="D619" s="2" t="s">
        <v>54</v>
      </c>
      <c r="E619" s="2">
        <v>5</v>
      </c>
      <c r="F619" s="2">
        <v>22.5</v>
      </c>
      <c r="G619" s="2" t="s">
        <v>75</v>
      </c>
      <c r="H619" s="2">
        <v>43</v>
      </c>
      <c r="I619" s="2" t="s">
        <v>83</v>
      </c>
      <c r="J619" s="2">
        <v>2</v>
      </c>
      <c r="K619" s="2" t="s">
        <v>86</v>
      </c>
      <c r="L619" s="2">
        <v>4</v>
      </c>
      <c r="M619" s="2" t="str">
        <f>VLOOKUP(Orders[[#This Row],[ItemID]],Menu[#All],2,FALSE)</f>
        <v>Apple Pie</v>
      </c>
      <c r="N619" s="2" t="str">
        <f>VLOOKUP(Orders[[#This Row],[ItemID]],Menu[#All],3,FALSE)</f>
        <v>Sides</v>
      </c>
      <c r="O619" s="2">
        <f>VLOOKUP(Orders[[#This Row],[ItemID]],Menu[#All],4,FALSE)</f>
        <v>4.5</v>
      </c>
      <c r="P619" s="2">
        <f>MATCH(M619,Orders[[#All],[ItemName]],0)</f>
        <v>17</v>
      </c>
    </row>
    <row r="620" spans="1:16" x14ac:dyDescent="0.25">
      <c r="A620" s="2">
        <v>2619</v>
      </c>
      <c r="B620" s="3">
        <v>45705</v>
      </c>
      <c r="C620" s="2">
        <v>12</v>
      </c>
      <c r="D620" s="2" t="s">
        <v>47</v>
      </c>
      <c r="E620" s="2">
        <v>2</v>
      </c>
      <c r="F620" s="2">
        <v>12</v>
      </c>
      <c r="G620" s="2" t="s">
        <v>79</v>
      </c>
      <c r="H620" s="2">
        <v>27</v>
      </c>
      <c r="I620" s="2" t="s">
        <v>83</v>
      </c>
      <c r="J620" s="2">
        <v>2</v>
      </c>
      <c r="K620" s="2" t="s">
        <v>78</v>
      </c>
      <c r="L620" s="2">
        <v>0</v>
      </c>
      <c r="M620" s="2" t="str">
        <f>VLOOKUP(Orders[[#This Row],[ItemID]],Menu[#All],2,FALSE)</f>
        <v>Chocolate Shake</v>
      </c>
      <c r="N620" s="2" t="str">
        <f>VLOOKUP(Orders[[#This Row],[ItemID]],Menu[#All],3,FALSE)</f>
        <v>Shakes</v>
      </c>
      <c r="O620" s="2">
        <f>VLOOKUP(Orders[[#This Row],[ItemID]],Menu[#All],4,FALSE)</f>
        <v>6</v>
      </c>
      <c r="P620" s="2">
        <f>MATCH(M620,Orders[[#All],[ItemName]],0)</f>
        <v>12</v>
      </c>
    </row>
    <row r="621" spans="1:16" x14ac:dyDescent="0.25">
      <c r="A621" s="2">
        <v>2620</v>
      </c>
      <c r="B621" s="3">
        <v>45672</v>
      </c>
      <c r="C621" s="2">
        <v>18</v>
      </c>
      <c r="D621" s="2" t="s">
        <v>14</v>
      </c>
      <c r="E621" s="2">
        <v>3</v>
      </c>
      <c r="F621" s="2">
        <v>27</v>
      </c>
      <c r="G621" s="2" t="s">
        <v>75</v>
      </c>
      <c r="H621" s="2">
        <v>3</v>
      </c>
      <c r="I621" s="2" t="s">
        <v>80</v>
      </c>
      <c r="J621" s="2">
        <v>1</v>
      </c>
      <c r="K621" s="2" t="s">
        <v>84</v>
      </c>
      <c r="L621" s="2">
        <v>2</v>
      </c>
      <c r="M621" s="2" t="str">
        <f>VLOOKUP(Orders[[#This Row],[ItemID]],Menu[#All],2,FALSE)</f>
        <v>Quarter Pounder with Cheese</v>
      </c>
      <c r="N621" s="2" t="str">
        <f>VLOOKUP(Orders[[#This Row],[ItemID]],Menu[#All],3,FALSE)</f>
        <v>Burger</v>
      </c>
      <c r="O621" s="2">
        <f>VLOOKUP(Orders[[#This Row],[ItemID]],Menu[#All],4,FALSE)</f>
        <v>9</v>
      </c>
      <c r="P621" s="2">
        <f>MATCH(M621,Orders[[#All],[ItemName]],0)</f>
        <v>26</v>
      </c>
    </row>
    <row r="622" spans="1:16" x14ac:dyDescent="0.25">
      <c r="A622" s="2">
        <v>2621</v>
      </c>
      <c r="B622" s="3">
        <v>45674</v>
      </c>
      <c r="C622" s="2">
        <v>10</v>
      </c>
      <c r="D622" s="2" t="s">
        <v>21</v>
      </c>
      <c r="E622" s="2">
        <v>3</v>
      </c>
      <c r="F622" s="2">
        <v>24</v>
      </c>
      <c r="G622" s="2" t="s">
        <v>88</v>
      </c>
      <c r="H622" s="2">
        <v>96</v>
      </c>
      <c r="I622" s="2" t="s">
        <v>80</v>
      </c>
      <c r="J622" s="2">
        <v>1</v>
      </c>
      <c r="K622" s="2" t="s">
        <v>86</v>
      </c>
      <c r="L622" s="2">
        <v>4</v>
      </c>
      <c r="M622" s="2" t="str">
        <f>VLOOKUP(Orders[[#This Row],[ItemID]],Menu[#All],2,FALSE)</f>
        <v>Chicken McNuggets</v>
      </c>
      <c r="N622" s="2" t="str">
        <f>VLOOKUP(Orders[[#This Row],[ItemID]],Menu[#All],3,FALSE)</f>
        <v>Chicken</v>
      </c>
      <c r="O622" s="2">
        <f>VLOOKUP(Orders[[#This Row],[ItemID]],Menu[#All],4,FALSE)</f>
        <v>8</v>
      </c>
      <c r="P622" s="2">
        <f>MATCH(M622,Orders[[#All],[ItemName]],0)</f>
        <v>6</v>
      </c>
    </row>
    <row r="623" spans="1:16" x14ac:dyDescent="0.25">
      <c r="A623" s="2">
        <v>2622</v>
      </c>
      <c r="B623" s="3">
        <v>45660</v>
      </c>
      <c r="C623" s="2">
        <v>13</v>
      </c>
      <c r="D623" s="2" t="s">
        <v>59</v>
      </c>
      <c r="E623" s="2">
        <v>2</v>
      </c>
      <c r="F623" s="2">
        <v>15</v>
      </c>
      <c r="G623" s="2" t="s">
        <v>79</v>
      </c>
      <c r="H623" s="2">
        <v>46</v>
      </c>
      <c r="I623" s="2" t="s">
        <v>80</v>
      </c>
      <c r="J623" s="2">
        <v>1</v>
      </c>
      <c r="K623" s="2" t="s">
        <v>86</v>
      </c>
      <c r="L623" s="2">
        <v>4</v>
      </c>
      <c r="M623" s="2" t="str">
        <f>VLOOKUP(Orders[[#This Row],[ItemID]],Menu[#All],2,FALSE)</f>
        <v>Chicken Wrap</v>
      </c>
      <c r="N623" s="2" t="str">
        <f>VLOOKUP(Orders[[#This Row],[ItemID]],Menu[#All],3,FALSE)</f>
        <v>Wraps</v>
      </c>
      <c r="O623" s="2">
        <f>VLOOKUP(Orders[[#This Row],[ItemID]],Menu[#All],4,FALSE)</f>
        <v>7.5</v>
      </c>
      <c r="P623" s="2">
        <f>MATCH(M623,Orders[[#All],[ItemName]],0)</f>
        <v>8</v>
      </c>
    </row>
    <row r="624" spans="1:16" x14ac:dyDescent="0.25">
      <c r="A624" s="2">
        <v>2623</v>
      </c>
      <c r="B624" s="3">
        <v>45722</v>
      </c>
      <c r="C624" s="2">
        <v>18</v>
      </c>
      <c r="D624" s="2" t="s">
        <v>14</v>
      </c>
      <c r="E624" s="2">
        <v>3</v>
      </c>
      <c r="F624" s="2">
        <v>27</v>
      </c>
      <c r="G624" s="2" t="s">
        <v>75</v>
      </c>
      <c r="H624" s="2">
        <v>50</v>
      </c>
      <c r="I624" s="2" t="s">
        <v>76</v>
      </c>
      <c r="J624" s="2">
        <v>3</v>
      </c>
      <c r="K624" s="2" t="s">
        <v>81</v>
      </c>
      <c r="L624" s="2">
        <v>3</v>
      </c>
      <c r="M624" s="2" t="str">
        <f>VLOOKUP(Orders[[#This Row],[ItemID]],Menu[#All],2,FALSE)</f>
        <v>Quarter Pounder with Cheese</v>
      </c>
      <c r="N624" s="2" t="str">
        <f>VLOOKUP(Orders[[#This Row],[ItemID]],Menu[#All],3,FALSE)</f>
        <v>Burger</v>
      </c>
      <c r="O624" s="2">
        <f>VLOOKUP(Orders[[#This Row],[ItemID]],Menu[#All],4,FALSE)</f>
        <v>9</v>
      </c>
      <c r="P624" s="2">
        <f>MATCH(M624,Orders[[#All],[ItemName]],0)</f>
        <v>26</v>
      </c>
    </row>
    <row r="625" spans="1:16" x14ac:dyDescent="0.25">
      <c r="A625" s="2">
        <v>2624</v>
      </c>
      <c r="B625" s="3">
        <v>45732</v>
      </c>
      <c r="C625" s="2">
        <v>11</v>
      </c>
      <c r="D625" s="2" t="s">
        <v>11</v>
      </c>
      <c r="E625" s="2">
        <v>1</v>
      </c>
      <c r="F625" s="2">
        <v>8.5</v>
      </c>
      <c r="G625" s="2" t="s">
        <v>88</v>
      </c>
      <c r="H625" s="2">
        <v>85</v>
      </c>
      <c r="I625" s="2" t="s">
        <v>76</v>
      </c>
      <c r="J625" s="2">
        <v>3</v>
      </c>
      <c r="K625" s="2" t="s">
        <v>77</v>
      </c>
      <c r="L625" s="2">
        <v>6</v>
      </c>
      <c r="M625" s="2" t="str">
        <f>VLOOKUP(Orders[[#This Row],[ItemID]],Menu[#All],2,FALSE)</f>
        <v>Big Mac</v>
      </c>
      <c r="N625" s="2" t="str">
        <f>VLOOKUP(Orders[[#This Row],[ItemID]],Menu[#All],3,FALSE)</f>
        <v>Burger</v>
      </c>
      <c r="O625" s="2">
        <f>VLOOKUP(Orders[[#This Row],[ItemID]],Menu[#All],4,FALSE)</f>
        <v>8.5</v>
      </c>
      <c r="P625" s="2">
        <f>MATCH(M625,Orders[[#All],[ItemName]],0)</f>
        <v>5</v>
      </c>
    </row>
    <row r="626" spans="1:16" x14ac:dyDescent="0.25">
      <c r="A626" s="2">
        <v>2625</v>
      </c>
      <c r="B626" s="3">
        <v>45705</v>
      </c>
      <c r="C626" s="2">
        <v>19</v>
      </c>
      <c r="D626" s="2" t="s">
        <v>45</v>
      </c>
      <c r="E626" s="2">
        <v>1</v>
      </c>
      <c r="F626" s="2">
        <v>7.5</v>
      </c>
      <c r="G626" s="2" t="s">
        <v>75</v>
      </c>
      <c r="H626" s="2">
        <v>23</v>
      </c>
      <c r="I626" s="2" t="s">
        <v>83</v>
      </c>
      <c r="J626" s="2">
        <v>2</v>
      </c>
      <c r="K626" s="2" t="s">
        <v>78</v>
      </c>
      <c r="L626" s="2">
        <v>0</v>
      </c>
      <c r="M626" s="2" t="str">
        <f>VLOOKUP(Orders[[#This Row],[ItemID]],Menu[#All],2,FALSE)</f>
        <v>Fish Sandwich</v>
      </c>
      <c r="N626" s="2" t="str">
        <f>VLOOKUP(Orders[[#This Row],[ItemID]],Menu[#All],3,FALSE)</f>
        <v>Sandwich</v>
      </c>
      <c r="O626" s="2">
        <f>VLOOKUP(Orders[[#This Row],[ItemID]],Menu[#All],4,FALSE)</f>
        <v>7.5</v>
      </c>
      <c r="P626" s="2">
        <f>MATCH(M626,Orders[[#All],[ItemName]],0)</f>
        <v>20</v>
      </c>
    </row>
    <row r="627" spans="1:16" x14ac:dyDescent="0.25">
      <c r="A627" s="2">
        <v>2626</v>
      </c>
      <c r="B627" s="3">
        <v>45724</v>
      </c>
      <c r="C627" s="2">
        <v>14</v>
      </c>
      <c r="D627" s="2" t="s">
        <v>21</v>
      </c>
      <c r="E627" s="2">
        <v>4</v>
      </c>
      <c r="F627" s="2">
        <v>32</v>
      </c>
      <c r="G627" s="2" t="s">
        <v>79</v>
      </c>
      <c r="H627" s="2">
        <v>60</v>
      </c>
      <c r="I627" s="2" t="s">
        <v>76</v>
      </c>
      <c r="J627" s="2">
        <v>3</v>
      </c>
      <c r="K627" s="2" t="s">
        <v>85</v>
      </c>
      <c r="L627" s="2">
        <v>5</v>
      </c>
      <c r="M627" s="2" t="str">
        <f>VLOOKUP(Orders[[#This Row],[ItemID]],Menu[#All],2,FALSE)</f>
        <v>Chicken McNuggets</v>
      </c>
      <c r="N627" s="2" t="str">
        <f>VLOOKUP(Orders[[#This Row],[ItemID]],Menu[#All],3,FALSE)</f>
        <v>Chicken</v>
      </c>
      <c r="O627" s="2">
        <f>VLOOKUP(Orders[[#This Row],[ItemID]],Menu[#All],4,FALSE)</f>
        <v>8</v>
      </c>
      <c r="P627" s="2">
        <f>MATCH(M627,Orders[[#All],[ItemName]],0)</f>
        <v>6</v>
      </c>
    </row>
    <row r="628" spans="1:16" x14ac:dyDescent="0.25">
      <c r="A628" s="2">
        <v>2627</v>
      </c>
      <c r="B628" s="3">
        <v>45687</v>
      </c>
      <c r="C628" s="2">
        <v>12</v>
      </c>
      <c r="D628" s="2" t="s">
        <v>16</v>
      </c>
      <c r="E628" s="2">
        <v>1</v>
      </c>
      <c r="F628" s="2">
        <v>7.5</v>
      </c>
      <c r="G628" s="2" t="s">
        <v>79</v>
      </c>
      <c r="H628" s="2">
        <v>33</v>
      </c>
      <c r="I628" s="2" t="s">
        <v>80</v>
      </c>
      <c r="J628" s="2">
        <v>1</v>
      </c>
      <c r="K628" s="2" t="s">
        <v>81</v>
      </c>
      <c r="L628" s="2">
        <v>3</v>
      </c>
      <c r="M628" s="2" t="str">
        <f>VLOOKUP(Orders[[#This Row],[ItemID]],Menu[#All],2,FALSE)</f>
        <v>McDouble</v>
      </c>
      <c r="N628" s="2" t="str">
        <f>VLOOKUP(Orders[[#This Row],[ItemID]],Menu[#All],3,FALSE)</f>
        <v>Burger</v>
      </c>
      <c r="O628" s="2">
        <f>VLOOKUP(Orders[[#This Row],[ItemID]],Menu[#All],4,FALSE)</f>
        <v>7.5</v>
      </c>
      <c r="P628" s="2">
        <f>MATCH(M628,Orders[[#All],[ItemName]],0)</f>
        <v>25</v>
      </c>
    </row>
    <row r="629" spans="1:16" x14ac:dyDescent="0.25">
      <c r="A629" s="2">
        <v>2628</v>
      </c>
      <c r="B629" s="3">
        <v>45718</v>
      </c>
      <c r="C629" s="2">
        <v>13</v>
      </c>
      <c r="D629" s="2" t="s">
        <v>23</v>
      </c>
      <c r="E629" s="2">
        <v>5</v>
      </c>
      <c r="F629" s="2">
        <v>37.5</v>
      </c>
      <c r="G629" s="2" t="s">
        <v>79</v>
      </c>
      <c r="H629" s="2">
        <v>85</v>
      </c>
      <c r="I629" s="2" t="s">
        <v>76</v>
      </c>
      <c r="J629" s="2">
        <v>3</v>
      </c>
      <c r="K629" s="2" t="s">
        <v>77</v>
      </c>
      <c r="L629" s="2">
        <v>6</v>
      </c>
      <c r="M629" s="2" t="str">
        <f>VLOOKUP(Orders[[#This Row],[ItemID]],Menu[#All],2,FALSE)</f>
        <v>Spicy McChicken</v>
      </c>
      <c r="N629" s="2" t="str">
        <f>VLOOKUP(Orders[[#This Row],[ItemID]],Menu[#All],3,FALSE)</f>
        <v>Chicken</v>
      </c>
      <c r="O629" s="2">
        <f>VLOOKUP(Orders[[#This Row],[ItemID]],Menu[#All],4,FALSE)</f>
        <v>7.5</v>
      </c>
      <c r="P629" s="2">
        <f>MATCH(M629,Orders[[#All],[ItemName]],0)</f>
        <v>16</v>
      </c>
    </row>
    <row r="630" spans="1:16" x14ac:dyDescent="0.25">
      <c r="A630" s="2">
        <v>2629</v>
      </c>
      <c r="B630" s="3">
        <v>45665</v>
      </c>
      <c r="C630" s="2">
        <v>20</v>
      </c>
      <c r="D630" s="2" t="s">
        <v>47</v>
      </c>
      <c r="E630" s="2">
        <v>5</v>
      </c>
      <c r="F630" s="2">
        <v>30</v>
      </c>
      <c r="G630" s="2" t="s">
        <v>75</v>
      </c>
      <c r="H630" s="2">
        <v>97</v>
      </c>
      <c r="I630" s="2" t="s">
        <v>80</v>
      </c>
      <c r="J630" s="2">
        <v>1</v>
      </c>
      <c r="K630" s="2" t="s">
        <v>84</v>
      </c>
      <c r="L630" s="2">
        <v>2</v>
      </c>
      <c r="M630" s="2" t="str">
        <f>VLOOKUP(Orders[[#This Row],[ItemID]],Menu[#All],2,FALSE)</f>
        <v>Chocolate Shake</v>
      </c>
      <c r="N630" s="2" t="str">
        <f>VLOOKUP(Orders[[#This Row],[ItemID]],Menu[#All],3,FALSE)</f>
        <v>Shakes</v>
      </c>
      <c r="O630" s="2">
        <f>VLOOKUP(Orders[[#This Row],[ItemID]],Menu[#All],4,FALSE)</f>
        <v>6</v>
      </c>
      <c r="P630" s="2">
        <f>MATCH(M630,Orders[[#All],[ItemName]],0)</f>
        <v>12</v>
      </c>
    </row>
    <row r="631" spans="1:16" x14ac:dyDescent="0.25">
      <c r="A631" s="2">
        <v>2630</v>
      </c>
      <c r="B631" s="3">
        <v>45664</v>
      </c>
      <c r="C631" s="2">
        <v>11</v>
      </c>
      <c r="D631" s="2" t="s">
        <v>28</v>
      </c>
      <c r="E631" s="2">
        <v>3</v>
      </c>
      <c r="F631" s="2">
        <v>16.5</v>
      </c>
      <c r="G631" s="2" t="s">
        <v>88</v>
      </c>
      <c r="H631" s="2">
        <v>16</v>
      </c>
      <c r="I631" s="2" t="s">
        <v>80</v>
      </c>
      <c r="J631" s="2">
        <v>1</v>
      </c>
      <c r="K631" s="2" t="s">
        <v>87</v>
      </c>
      <c r="L631" s="2">
        <v>1</v>
      </c>
      <c r="M631" s="2" t="str">
        <f>VLOOKUP(Orders[[#This Row],[ItemID]],Menu[#All],2,FALSE)</f>
        <v>Large Fries</v>
      </c>
      <c r="N631" s="2" t="str">
        <f>VLOOKUP(Orders[[#This Row],[ItemID]],Menu[#All],3,FALSE)</f>
        <v>Fries</v>
      </c>
      <c r="O631" s="2">
        <f>VLOOKUP(Orders[[#This Row],[ItemID]],Menu[#All],4,FALSE)</f>
        <v>5.5</v>
      </c>
      <c r="P631" s="2">
        <f>MATCH(M631,Orders[[#All],[ItemName]],0)</f>
        <v>7</v>
      </c>
    </row>
    <row r="632" spans="1:16" x14ac:dyDescent="0.25">
      <c r="A632" s="2">
        <v>2631</v>
      </c>
      <c r="B632" s="3">
        <v>45659</v>
      </c>
      <c r="C632" s="2">
        <v>23</v>
      </c>
      <c r="D632" s="2" t="s">
        <v>40</v>
      </c>
      <c r="E632" s="2">
        <v>4</v>
      </c>
      <c r="F632" s="2">
        <v>20</v>
      </c>
      <c r="G632" s="2" t="s">
        <v>82</v>
      </c>
      <c r="H632" s="2">
        <v>7</v>
      </c>
      <c r="I632" s="2" t="s">
        <v>80</v>
      </c>
      <c r="J632" s="2">
        <v>1</v>
      </c>
      <c r="K632" s="2" t="s">
        <v>81</v>
      </c>
      <c r="L632" s="2">
        <v>3</v>
      </c>
      <c r="M632" s="2" t="str">
        <f>VLOOKUP(Orders[[#This Row],[ItemID]],Menu[#All],2,FALSE)</f>
        <v>Caesar Salad</v>
      </c>
      <c r="N632" s="2" t="str">
        <f>VLOOKUP(Orders[[#This Row],[ItemID]],Menu[#All],3,FALSE)</f>
        <v>Salad</v>
      </c>
      <c r="O632" s="2">
        <f>VLOOKUP(Orders[[#This Row],[ItemID]],Menu[#All],4,FALSE)</f>
        <v>5</v>
      </c>
      <c r="P632" s="2">
        <f>MATCH(M632,Orders[[#All],[ItemName]],0)</f>
        <v>23</v>
      </c>
    </row>
    <row r="633" spans="1:16" x14ac:dyDescent="0.25">
      <c r="A633" s="2">
        <v>2632</v>
      </c>
      <c r="B633" s="3">
        <v>45670</v>
      </c>
      <c r="C633" s="2">
        <v>10</v>
      </c>
      <c r="D633" s="2" t="s">
        <v>25</v>
      </c>
      <c r="E633" s="2">
        <v>3</v>
      </c>
      <c r="F633" s="2">
        <v>13.5</v>
      </c>
      <c r="G633" s="2" t="s">
        <v>88</v>
      </c>
      <c r="H633" s="2">
        <v>28</v>
      </c>
      <c r="I633" s="2" t="s">
        <v>80</v>
      </c>
      <c r="J633" s="2">
        <v>1</v>
      </c>
      <c r="K633" s="2" t="s">
        <v>78</v>
      </c>
      <c r="L633" s="2">
        <v>0</v>
      </c>
      <c r="M633" s="2" t="str">
        <f>VLOOKUP(Orders[[#This Row],[ItemID]],Menu[#All],2,FALSE)</f>
        <v>Medium Fries</v>
      </c>
      <c r="N633" s="2" t="str">
        <f>VLOOKUP(Orders[[#This Row],[ItemID]],Menu[#All],3,FALSE)</f>
        <v>Fries</v>
      </c>
      <c r="O633" s="2">
        <f>VLOOKUP(Orders[[#This Row],[ItemID]],Menu[#All],4,FALSE)</f>
        <v>4.5</v>
      </c>
      <c r="P633" s="2">
        <f>MATCH(M633,Orders[[#All],[ItemName]],0)</f>
        <v>4</v>
      </c>
    </row>
    <row r="634" spans="1:16" x14ac:dyDescent="0.25">
      <c r="A634" s="2">
        <v>2633</v>
      </c>
      <c r="B634" s="3">
        <v>45691</v>
      </c>
      <c r="C634" s="2">
        <v>10</v>
      </c>
      <c r="D634" s="2" t="s">
        <v>62</v>
      </c>
      <c r="E634" s="2">
        <v>4</v>
      </c>
      <c r="F634" s="2">
        <v>28</v>
      </c>
      <c r="G634" s="2" t="s">
        <v>88</v>
      </c>
      <c r="H634" s="2">
        <v>48</v>
      </c>
      <c r="I634" s="2" t="s">
        <v>83</v>
      </c>
      <c r="J634" s="2">
        <v>2</v>
      </c>
      <c r="K634" s="2" t="s">
        <v>78</v>
      </c>
      <c r="L634" s="2">
        <v>0</v>
      </c>
      <c r="M634" s="2" t="str">
        <f>VLOOKUP(Orders[[#This Row],[ItemID]],Menu[#All],2,FALSE)</f>
        <v>Veggie Wrap</v>
      </c>
      <c r="N634" s="2" t="str">
        <f>VLOOKUP(Orders[[#This Row],[ItemID]],Menu[#All],3,FALSE)</f>
        <v>Wraps</v>
      </c>
      <c r="O634" s="2">
        <f>VLOOKUP(Orders[[#This Row],[ItemID]],Menu[#All],4,FALSE)</f>
        <v>7</v>
      </c>
      <c r="P634" s="2">
        <f>MATCH(M634,Orders[[#All],[ItemName]],0)</f>
        <v>39</v>
      </c>
    </row>
    <row r="635" spans="1:16" x14ac:dyDescent="0.25">
      <c r="A635" s="2">
        <v>2634</v>
      </c>
      <c r="B635" s="3">
        <v>45683</v>
      </c>
      <c r="C635" s="2">
        <v>23</v>
      </c>
      <c r="D635" s="2" t="s">
        <v>54</v>
      </c>
      <c r="E635" s="2">
        <v>3</v>
      </c>
      <c r="F635" s="2">
        <v>13.5</v>
      </c>
      <c r="G635" s="2" t="s">
        <v>82</v>
      </c>
      <c r="H635" s="2">
        <v>44</v>
      </c>
      <c r="I635" s="2" t="s">
        <v>80</v>
      </c>
      <c r="J635" s="2">
        <v>1</v>
      </c>
      <c r="K635" s="2" t="s">
        <v>77</v>
      </c>
      <c r="L635" s="2">
        <v>6</v>
      </c>
      <c r="M635" s="2" t="str">
        <f>VLOOKUP(Orders[[#This Row],[ItemID]],Menu[#All],2,FALSE)</f>
        <v>Apple Pie</v>
      </c>
      <c r="N635" s="2" t="str">
        <f>VLOOKUP(Orders[[#This Row],[ItemID]],Menu[#All],3,FALSE)</f>
        <v>Sides</v>
      </c>
      <c r="O635" s="2">
        <f>VLOOKUP(Orders[[#This Row],[ItemID]],Menu[#All],4,FALSE)</f>
        <v>4.5</v>
      </c>
      <c r="P635" s="2">
        <f>MATCH(M635,Orders[[#All],[ItemName]],0)</f>
        <v>17</v>
      </c>
    </row>
    <row r="636" spans="1:16" x14ac:dyDescent="0.25">
      <c r="A636" s="2">
        <v>2635</v>
      </c>
      <c r="B636" s="3">
        <v>45707</v>
      </c>
      <c r="C636" s="2">
        <v>10</v>
      </c>
      <c r="D636" s="2" t="s">
        <v>40</v>
      </c>
      <c r="E636" s="2">
        <v>4</v>
      </c>
      <c r="F636" s="2">
        <v>20</v>
      </c>
      <c r="G636" s="2" t="s">
        <v>88</v>
      </c>
      <c r="H636" s="2">
        <v>9</v>
      </c>
      <c r="I636" s="2" t="s">
        <v>83</v>
      </c>
      <c r="J636" s="2">
        <v>2</v>
      </c>
      <c r="K636" s="2" t="s">
        <v>84</v>
      </c>
      <c r="L636" s="2">
        <v>2</v>
      </c>
      <c r="M636" s="2" t="str">
        <f>VLOOKUP(Orders[[#This Row],[ItemID]],Menu[#All],2,FALSE)</f>
        <v>Caesar Salad</v>
      </c>
      <c r="N636" s="2" t="str">
        <f>VLOOKUP(Orders[[#This Row],[ItemID]],Menu[#All],3,FALSE)</f>
        <v>Salad</v>
      </c>
      <c r="O636" s="2">
        <f>VLOOKUP(Orders[[#This Row],[ItemID]],Menu[#All],4,FALSE)</f>
        <v>5</v>
      </c>
      <c r="P636" s="2">
        <f>MATCH(M636,Orders[[#All],[ItemName]],0)</f>
        <v>23</v>
      </c>
    </row>
    <row r="637" spans="1:16" x14ac:dyDescent="0.25">
      <c r="A637" s="2">
        <v>2636</v>
      </c>
      <c r="B637" s="3">
        <v>45702</v>
      </c>
      <c r="C637" s="2">
        <v>19</v>
      </c>
      <c r="D637" s="2" t="s">
        <v>18</v>
      </c>
      <c r="E637" s="2">
        <v>1</v>
      </c>
      <c r="F637" s="2">
        <v>7</v>
      </c>
      <c r="G637" s="2" t="s">
        <v>75</v>
      </c>
      <c r="H637" s="2">
        <v>34</v>
      </c>
      <c r="I637" s="2" t="s">
        <v>83</v>
      </c>
      <c r="J637" s="2">
        <v>2</v>
      </c>
      <c r="K637" s="2" t="s">
        <v>86</v>
      </c>
      <c r="L637" s="2">
        <v>4</v>
      </c>
      <c r="M637" s="2" t="str">
        <f>VLOOKUP(Orders[[#This Row],[ItemID]],Menu[#All],2,FALSE)</f>
        <v>McChicken</v>
      </c>
      <c r="N637" s="2" t="str">
        <f>VLOOKUP(Orders[[#This Row],[ItemID]],Menu[#All],3,FALSE)</f>
        <v>Chicken</v>
      </c>
      <c r="O637" s="2">
        <f>VLOOKUP(Orders[[#This Row],[ItemID]],Menu[#All],4,FALSE)</f>
        <v>7</v>
      </c>
      <c r="P637" s="2">
        <f>MATCH(M637,Orders[[#All],[ItemName]],0)</f>
        <v>79</v>
      </c>
    </row>
    <row r="638" spans="1:16" x14ac:dyDescent="0.25">
      <c r="A638" s="2">
        <v>2637</v>
      </c>
      <c r="B638" s="3">
        <v>45728</v>
      </c>
      <c r="C638" s="2">
        <v>12</v>
      </c>
      <c r="D638" s="2" t="s">
        <v>25</v>
      </c>
      <c r="E638" s="2">
        <v>5</v>
      </c>
      <c r="F638" s="2">
        <v>22.5</v>
      </c>
      <c r="G638" s="2" t="s">
        <v>79</v>
      </c>
      <c r="H638" s="2">
        <v>87</v>
      </c>
      <c r="I638" s="2" t="s">
        <v>76</v>
      </c>
      <c r="J638" s="2">
        <v>3</v>
      </c>
      <c r="K638" s="2" t="s">
        <v>84</v>
      </c>
      <c r="L638" s="2">
        <v>2</v>
      </c>
      <c r="M638" s="2" t="str">
        <f>VLOOKUP(Orders[[#This Row],[ItemID]],Menu[#All],2,FALSE)</f>
        <v>Medium Fries</v>
      </c>
      <c r="N638" s="2" t="str">
        <f>VLOOKUP(Orders[[#This Row],[ItemID]],Menu[#All],3,FALSE)</f>
        <v>Fries</v>
      </c>
      <c r="O638" s="2">
        <f>VLOOKUP(Orders[[#This Row],[ItemID]],Menu[#All],4,FALSE)</f>
        <v>4.5</v>
      </c>
      <c r="P638" s="2">
        <f>MATCH(M638,Orders[[#All],[ItemName]],0)</f>
        <v>4</v>
      </c>
    </row>
    <row r="639" spans="1:16" x14ac:dyDescent="0.25">
      <c r="A639" s="2">
        <v>2638</v>
      </c>
      <c r="B639" s="3">
        <v>45747</v>
      </c>
      <c r="C639" s="2">
        <v>22</v>
      </c>
      <c r="D639" s="2" t="s">
        <v>45</v>
      </c>
      <c r="E639" s="2">
        <v>3</v>
      </c>
      <c r="F639" s="2">
        <v>22.5</v>
      </c>
      <c r="G639" s="2" t="s">
        <v>82</v>
      </c>
      <c r="H639" s="2">
        <v>7</v>
      </c>
      <c r="I639" s="2" t="s">
        <v>76</v>
      </c>
      <c r="J639" s="2">
        <v>3</v>
      </c>
      <c r="K639" s="2" t="s">
        <v>78</v>
      </c>
      <c r="L639" s="2">
        <v>0</v>
      </c>
      <c r="M639" s="2" t="str">
        <f>VLOOKUP(Orders[[#This Row],[ItemID]],Menu[#All],2,FALSE)</f>
        <v>Fish Sandwich</v>
      </c>
      <c r="N639" s="2" t="str">
        <f>VLOOKUP(Orders[[#This Row],[ItemID]],Menu[#All],3,FALSE)</f>
        <v>Sandwich</v>
      </c>
      <c r="O639" s="2">
        <f>VLOOKUP(Orders[[#This Row],[ItemID]],Menu[#All],4,FALSE)</f>
        <v>7.5</v>
      </c>
      <c r="P639" s="2">
        <f>MATCH(M639,Orders[[#All],[ItemName]],0)</f>
        <v>20</v>
      </c>
    </row>
    <row r="640" spans="1:16" x14ac:dyDescent="0.25">
      <c r="A640" s="2">
        <v>2639</v>
      </c>
      <c r="B640" s="3">
        <v>45679</v>
      </c>
      <c r="C640" s="2">
        <v>14</v>
      </c>
      <c r="D640" s="2" t="s">
        <v>4</v>
      </c>
      <c r="E640" s="2">
        <v>3</v>
      </c>
      <c r="F640" s="2">
        <v>16.5</v>
      </c>
      <c r="G640" s="2" t="s">
        <v>79</v>
      </c>
      <c r="H640" s="2">
        <v>73</v>
      </c>
      <c r="I640" s="2" t="s">
        <v>80</v>
      </c>
      <c r="J640" s="2">
        <v>1</v>
      </c>
      <c r="K640" s="2" t="s">
        <v>84</v>
      </c>
      <c r="L640" s="2">
        <v>2</v>
      </c>
      <c r="M640" s="2" t="str">
        <f>VLOOKUP(Orders[[#This Row],[ItemID]],Menu[#All],2,FALSE)</f>
        <v>Egg McMuffin</v>
      </c>
      <c r="N640" s="2" t="str">
        <f>VLOOKUP(Orders[[#This Row],[ItemID]],Menu[#All],3,FALSE)</f>
        <v>Breakfast</v>
      </c>
      <c r="O640" s="2">
        <f>VLOOKUP(Orders[[#This Row],[ItemID]],Menu[#All],4,FALSE)</f>
        <v>5.5</v>
      </c>
      <c r="P640" s="2">
        <f>MATCH(M640,Orders[[#All],[ItemName]],0)</f>
        <v>3</v>
      </c>
    </row>
    <row r="641" spans="1:16" x14ac:dyDescent="0.25">
      <c r="A641" s="2">
        <v>2640</v>
      </c>
      <c r="B641" s="3">
        <v>45736</v>
      </c>
      <c r="C641" s="2">
        <v>15</v>
      </c>
      <c r="D641" s="2" t="s">
        <v>7</v>
      </c>
      <c r="E641" s="2">
        <v>1</v>
      </c>
      <c r="F641" s="2">
        <v>6</v>
      </c>
      <c r="G641" s="2" t="s">
        <v>79</v>
      </c>
      <c r="H641" s="2">
        <v>57</v>
      </c>
      <c r="I641" s="2" t="s">
        <v>76</v>
      </c>
      <c r="J641" s="2">
        <v>3</v>
      </c>
      <c r="K641" s="2" t="s">
        <v>81</v>
      </c>
      <c r="L641" s="2">
        <v>3</v>
      </c>
      <c r="M641" s="2" t="str">
        <f>VLOOKUP(Orders[[#This Row],[ItemID]],Menu[#All],2,FALSE)</f>
        <v>Hotcakes</v>
      </c>
      <c r="N641" s="2" t="str">
        <f>VLOOKUP(Orders[[#This Row],[ItemID]],Menu[#All],3,FALSE)</f>
        <v>Breakfast</v>
      </c>
      <c r="O641" s="2">
        <f>VLOOKUP(Orders[[#This Row],[ItemID]],Menu[#All],4,FALSE)</f>
        <v>6</v>
      </c>
      <c r="P641" s="2">
        <f>MATCH(M641,Orders[[#All],[ItemName]],0)</f>
        <v>61</v>
      </c>
    </row>
    <row r="642" spans="1:16" x14ac:dyDescent="0.25">
      <c r="A642" s="2">
        <v>2641</v>
      </c>
      <c r="B642" s="3">
        <v>45744</v>
      </c>
      <c r="C642" s="2">
        <v>10</v>
      </c>
      <c r="D642" s="2" t="s">
        <v>23</v>
      </c>
      <c r="E642" s="2">
        <v>4</v>
      </c>
      <c r="F642" s="2">
        <v>30</v>
      </c>
      <c r="G642" s="2" t="s">
        <v>88</v>
      </c>
      <c r="H642" s="2">
        <v>3</v>
      </c>
      <c r="I642" s="2" t="s">
        <v>76</v>
      </c>
      <c r="J642" s="2">
        <v>3</v>
      </c>
      <c r="K642" s="2" t="s">
        <v>86</v>
      </c>
      <c r="L642" s="2">
        <v>4</v>
      </c>
      <c r="M642" s="2" t="str">
        <f>VLOOKUP(Orders[[#This Row],[ItemID]],Menu[#All],2,FALSE)</f>
        <v>Spicy McChicken</v>
      </c>
      <c r="N642" s="2" t="str">
        <f>VLOOKUP(Orders[[#This Row],[ItemID]],Menu[#All],3,FALSE)</f>
        <v>Chicken</v>
      </c>
      <c r="O642" s="2">
        <f>VLOOKUP(Orders[[#This Row],[ItemID]],Menu[#All],4,FALSE)</f>
        <v>7.5</v>
      </c>
      <c r="P642" s="2">
        <f>MATCH(M642,Orders[[#All],[ItemName]],0)</f>
        <v>16</v>
      </c>
    </row>
    <row r="643" spans="1:16" x14ac:dyDescent="0.25">
      <c r="A643" s="2">
        <v>2642</v>
      </c>
      <c r="B643" s="3">
        <v>45739</v>
      </c>
      <c r="C643" s="2">
        <v>22</v>
      </c>
      <c r="D643" s="2" t="s">
        <v>9</v>
      </c>
      <c r="E643" s="2">
        <v>5</v>
      </c>
      <c r="F643" s="2">
        <v>20</v>
      </c>
      <c r="G643" s="2" t="s">
        <v>82</v>
      </c>
      <c r="H643" s="2">
        <v>75</v>
      </c>
      <c r="I643" s="2" t="s">
        <v>76</v>
      </c>
      <c r="J643" s="2">
        <v>3</v>
      </c>
      <c r="K643" s="2" t="s">
        <v>77</v>
      </c>
      <c r="L643" s="2">
        <v>6</v>
      </c>
      <c r="M643" s="2" t="str">
        <f>VLOOKUP(Orders[[#This Row],[ItemID]],Menu[#All],2,FALSE)</f>
        <v>Hash Browns</v>
      </c>
      <c r="N643" s="2" t="str">
        <f>VLOOKUP(Orders[[#This Row],[ItemID]],Menu[#All],3,FALSE)</f>
        <v>Breakfast</v>
      </c>
      <c r="O643" s="2">
        <f>VLOOKUP(Orders[[#This Row],[ItemID]],Menu[#All],4,FALSE)</f>
        <v>4</v>
      </c>
      <c r="P643" s="2">
        <f>MATCH(M643,Orders[[#All],[ItemName]],0)</f>
        <v>77</v>
      </c>
    </row>
    <row r="644" spans="1:16" x14ac:dyDescent="0.25">
      <c r="A644" s="2">
        <v>2643</v>
      </c>
      <c r="B644" s="3">
        <v>45667</v>
      </c>
      <c r="C644" s="2">
        <v>21</v>
      </c>
      <c r="D644" s="2" t="s">
        <v>37</v>
      </c>
      <c r="E644" s="2">
        <v>2</v>
      </c>
      <c r="F644" s="2">
        <v>8</v>
      </c>
      <c r="G644" s="2" t="s">
        <v>82</v>
      </c>
      <c r="H644" s="2">
        <v>56</v>
      </c>
      <c r="I644" s="2" t="s">
        <v>80</v>
      </c>
      <c r="J644" s="2">
        <v>1</v>
      </c>
      <c r="K644" s="2" t="s">
        <v>86</v>
      </c>
      <c r="L644" s="2">
        <v>4</v>
      </c>
      <c r="M644" s="2" t="str">
        <f>VLOOKUP(Orders[[#This Row],[ItemID]],Menu[#All],2,FALSE)</f>
        <v>Side Salad</v>
      </c>
      <c r="N644" s="2" t="str">
        <f>VLOOKUP(Orders[[#This Row],[ItemID]],Menu[#All],3,FALSE)</f>
        <v>Salad</v>
      </c>
      <c r="O644" s="2">
        <f>VLOOKUP(Orders[[#This Row],[ItemID]],Menu[#All],4,FALSE)</f>
        <v>4</v>
      </c>
      <c r="P644" s="2">
        <f>MATCH(M644,Orders[[#All],[ItemName]],0)</f>
        <v>124</v>
      </c>
    </row>
    <row r="645" spans="1:16" x14ac:dyDescent="0.25">
      <c r="A645" s="2">
        <v>2644</v>
      </c>
      <c r="B645" s="3">
        <v>45724</v>
      </c>
      <c r="C645" s="2">
        <v>20</v>
      </c>
      <c r="D645" s="2" t="s">
        <v>25</v>
      </c>
      <c r="E645" s="2">
        <v>1</v>
      </c>
      <c r="F645" s="2">
        <v>4.5</v>
      </c>
      <c r="G645" s="2" t="s">
        <v>75</v>
      </c>
      <c r="H645" s="2">
        <v>28</v>
      </c>
      <c r="I645" s="2" t="s">
        <v>76</v>
      </c>
      <c r="J645" s="2">
        <v>3</v>
      </c>
      <c r="K645" s="2" t="s">
        <v>85</v>
      </c>
      <c r="L645" s="2">
        <v>5</v>
      </c>
      <c r="M645" s="2" t="str">
        <f>VLOOKUP(Orders[[#This Row],[ItemID]],Menu[#All],2,FALSE)</f>
        <v>Medium Fries</v>
      </c>
      <c r="N645" s="2" t="str">
        <f>VLOOKUP(Orders[[#This Row],[ItemID]],Menu[#All],3,FALSE)</f>
        <v>Fries</v>
      </c>
      <c r="O645" s="2">
        <f>VLOOKUP(Orders[[#This Row],[ItemID]],Menu[#All],4,FALSE)</f>
        <v>4.5</v>
      </c>
      <c r="P645" s="2">
        <f>MATCH(M645,Orders[[#All],[ItemName]],0)</f>
        <v>4</v>
      </c>
    </row>
    <row r="646" spans="1:16" x14ac:dyDescent="0.25">
      <c r="A646" s="2">
        <v>2645</v>
      </c>
      <c r="B646" s="3">
        <v>45733</v>
      </c>
      <c r="C646" s="2">
        <v>12</v>
      </c>
      <c r="D646" s="2" t="s">
        <v>47</v>
      </c>
      <c r="E646" s="2">
        <v>5</v>
      </c>
      <c r="F646" s="2">
        <v>30</v>
      </c>
      <c r="G646" s="2" t="s">
        <v>79</v>
      </c>
      <c r="H646" s="2">
        <v>42</v>
      </c>
      <c r="I646" s="2" t="s">
        <v>76</v>
      </c>
      <c r="J646" s="2">
        <v>3</v>
      </c>
      <c r="K646" s="2" t="s">
        <v>78</v>
      </c>
      <c r="L646" s="2">
        <v>0</v>
      </c>
      <c r="M646" s="2" t="str">
        <f>VLOOKUP(Orders[[#This Row],[ItemID]],Menu[#All],2,FALSE)</f>
        <v>Chocolate Shake</v>
      </c>
      <c r="N646" s="2" t="str">
        <f>VLOOKUP(Orders[[#This Row],[ItemID]],Menu[#All],3,FALSE)</f>
        <v>Shakes</v>
      </c>
      <c r="O646" s="2">
        <f>VLOOKUP(Orders[[#This Row],[ItemID]],Menu[#All],4,FALSE)</f>
        <v>6</v>
      </c>
      <c r="P646" s="2">
        <f>MATCH(M646,Orders[[#All],[ItemName]],0)</f>
        <v>12</v>
      </c>
    </row>
    <row r="647" spans="1:16" x14ac:dyDescent="0.25">
      <c r="A647" s="2">
        <v>2646</v>
      </c>
      <c r="B647" s="3">
        <v>45661</v>
      </c>
      <c r="C647" s="2">
        <v>16</v>
      </c>
      <c r="D647" s="2" t="s">
        <v>4</v>
      </c>
      <c r="E647" s="2">
        <v>2</v>
      </c>
      <c r="F647" s="2">
        <v>11</v>
      </c>
      <c r="G647" s="2" t="s">
        <v>79</v>
      </c>
      <c r="H647" s="2">
        <v>87</v>
      </c>
      <c r="I647" s="2" t="s">
        <v>80</v>
      </c>
      <c r="J647" s="2">
        <v>1</v>
      </c>
      <c r="K647" s="2" t="s">
        <v>85</v>
      </c>
      <c r="L647" s="2">
        <v>5</v>
      </c>
      <c r="M647" s="2" t="str">
        <f>VLOOKUP(Orders[[#This Row],[ItemID]],Menu[#All],2,FALSE)</f>
        <v>Egg McMuffin</v>
      </c>
      <c r="N647" s="2" t="str">
        <f>VLOOKUP(Orders[[#This Row],[ItemID]],Menu[#All],3,FALSE)</f>
        <v>Breakfast</v>
      </c>
      <c r="O647" s="2">
        <f>VLOOKUP(Orders[[#This Row],[ItemID]],Menu[#All],4,FALSE)</f>
        <v>5.5</v>
      </c>
      <c r="P647" s="2">
        <f>MATCH(M647,Orders[[#All],[ItemName]],0)</f>
        <v>3</v>
      </c>
    </row>
    <row r="648" spans="1:16" x14ac:dyDescent="0.25">
      <c r="A648" s="2">
        <v>2647</v>
      </c>
      <c r="B648" s="3">
        <v>45703</v>
      </c>
      <c r="C648" s="2">
        <v>18</v>
      </c>
      <c r="D648" s="2" t="s">
        <v>37</v>
      </c>
      <c r="E648" s="2">
        <v>3</v>
      </c>
      <c r="F648" s="2">
        <v>12</v>
      </c>
      <c r="G648" s="2" t="s">
        <v>75</v>
      </c>
      <c r="H648" s="2">
        <v>63</v>
      </c>
      <c r="I648" s="2" t="s">
        <v>83</v>
      </c>
      <c r="J648" s="2">
        <v>2</v>
      </c>
      <c r="K648" s="2" t="s">
        <v>85</v>
      </c>
      <c r="L648" s="2">
        <v>5</v>
      </c>
      <c r="M648" s="2" t="str">
        <f>VLOOKUP(Orders[[#This Row],[ItemID]],Menu[#All],2,FALSE)</f>
        <v>Side Salad</v>
      </c>
      <c r="N648" s="2" t="str">
        <f>VLOOKUP(Orders[[#This Row],[ItemID]],Menu[#All],3,FALSE)</f>
        <v>Salad</v>
      </c>
      <c r="O648" s="2">
        <f>VLOOKUP(Orders[[#This Row],[ItemID]],Menu[#All],4,FALSE)</f>
        <v>4</v>
      </c>
      <c r="P648" s="2">
        <f>MATCH(M648,Orders[[#All],[ItemName]],0)</f>
        <v>124</v>
      </c>
    </row>
    <row r="649" spans="1:16" x14ac:dyDescent="0.25">
      <c r="A649" s="2">
        <v>2648</v>
      </c>
      <c r="B649" s="3">
        <v>45722</v>
      </c>
      <c r="C649" s="2">
        <v>22</v>
      </c>
      <c r="D649" s="2" t="s">
        <v>30</v>
      </c>
      <c r="E649" s="2">
        <v>5</v>
      </c>
      <c r="F649" s="2">
        <v>17.5</v>
      </c>
      <c r="G649" s="2" t="s">
        <v>82</v>
      </c>
      <c r="H649" s="2">
        <v>75</v>
      </c>
      <c r="I649" s="2" t="s">
        <v>76</v>
      </c>
      <c r="J649" s="2">
        <v>3</v>
      </c>
      <c r="K649" s="2" t="s">
        <v>81</v>
      </c>
      <c r="L649" s="2">
        <v>3</v>
      </c>
      <c r="M649" s="2" t="str">
        <f>VLOOKUP(Orders[[#This Row],[ItemID]],Menu[#All],2,FALSE)</f>
        <v>Small Fries</v>
      </c>
      <c r="N649" s="2" t="str">
        <f>VLOOKUP(Orders[[#This Row],[ItemID]],Menu[#All],3,FALSE)</f>
        <v>Fries</v>
      </c>
      <c r="O649" s="2">
        <f>VLOOKUP(Orders[[#This Row],[ItemID]],Menu[#All],4,FALSE)</f>
        <v>3.5</v>
      </c>
      <c r="P649" s="2">
        <f>MATCH(M649,Orders[[#All],[ItemName]],0)</f>
        <v>10</v>
      </c>
    </row>
    <row r="650" spans="1:16" x14ac:dyDescent="0.25">
      <c r="A650" s="2">
        <v>2649</v>
      </c>
      <c r="B650" s="3">
        <v>45739</v>
      </c>
      <c r="C650" s="2">
        <v>20</v>
      </c>
      <c r="D650" s="2" t="s">
        <v>16</v>
      </c>
      <c r="E650" s="2">
        <v>2</v>
      </c>
      <c r="F650" s="2">
        <v>15</v>
      </c>
      <c r="G650" s="2" t="s">
        <v>75</v>
      </c>
      <c r="H650" s="2">
        <v>7</v>
      </c>
      <c r="I650" s="2" t="s">
        <v>76</v>
      </c>
      <c r="J650" s="2">
        <v>3</v>
      </c>
      <c r="K650" s="2" t="s">
        <v>77</v>
      </c>
      <c r="L650" s="2">
        <v>6</v>
      </c>
      <c r="M650" s="2" t="str">
        <f>VLOOKUP(Orders[[#This Row],[ItemID]],Menu[#All],2,FALSE)</f>
        <v>McDouble</v>
      </c>
      <c r="N650" s="2" t="str">
        <f>VLOOKUP(Orders[[#This Row],[ItemID]],Menu[#All],3,FALSE)</f>
        <v>Burger</v>
      </c>
      <c r="O650" s="2">
        <f>VLOOKUP(Orders[[#This Row],[ItemID]],Menu[#All],4,FALSE)</f>
        <v>7.5</v>
      </c>
      <c r="P650" s="2">
        <f>MATCH(M650,Orders[[#All],[ItemName]],0)</f>
        <v>25</v>
      </c>
    </row>
    <row r="651" spans="1:16" x14ac:dyDescent="0.25">
      <c r="A651" s="2">
        <v>2650</v>
      </c>
      <c r="B651" s="3">
        <v>45700</v>
      </c>
      <c r="C651" s="2">
        <v>11</v>
      </c>
      <c r="D651" s="2" t="s">
        <v>30</v>
      </c>
      <c r="E651" s="2">
        <v>2</v>
      </c>
      <c r="F651" s="2">
        <v>7</v>
      </c>
      <c r="G651" s="2" t="s">
        <v>88</v>
      </c>
      <c r="H651" s="2">
        <v>86</v>
      </c>
      <c r="I651" s="2" t="s">
        <v>83</v>
      </c>
      <c r="J651" s="2">
        <v>2</v>
      </c>
      <c r="K651" s="2" t="s">
        <v>84</v>
      </c>
      <c r="L651" s="2">
        <v>2</v>
      </c>
      <c r="M651" s="2" t="str">
        <f>VLOOKUP(Orders[[#This Row],[ItemID]],Menu[#All],2,FALSE)</f>
        <v>Small Fries</v>
      </c>
      <c r="N651" s="2" t="str">
        <f>VLOOKUP(Orders[[#This Row],[ItemID]],Menu[#All],3,FALSE)</f>
        <v>Fries</v>
      </c>
      <c r="O651" s="2">
        <f>VLOOKUP(Orders[[#This Row],[ItemID]],Menu[#All],4,FALSE)</f>
        <v>3.5</v>
      </c>
      <c r="P651" s="2">
        <f>MATCH(M651,Orders[[#All],[ItemName]],0)</f>
        <v>10</v>
      </c>
    </row>
    <row r="652" spans="1:16" x14ac:dyDescent="0.25">
      <c r="A652" s="2">
        <v>2651</v>
      </c>
      <c r="B652" s="3">
        <v>45736</v>
      </c>
      <c r="C652" s="2">
        <v>15</v>
      </c>
      <c r="D652" s="2" t="s">
        <v>50</v>
      </c>
      <c r="E652" s="2">
        <v>5</v>
      </c>
      <c r="F652" s="2">
        <v>30</v>
      </c>
      <c r="G652" s="2" t="s">
        <v>79</v>
      </c>
      <c r="H652" s="2">
        <v>17</v>
      </c>
      <c r="I652" s="2" t="s">
        <v>76</v>
      </c>
      <c r="J652" s="2">
        <v>3</v>
      </c>
      <c r="K652" s="2" t="s">
        <v>81</v>
      </c>
      <c r="L652" s="2">
        <v>3</v>
      </c>
      <c r="M652" s="2" t="str">
        <f>VLOOKUP(Orders[[#This Row],[ItemID]],Menu[#All],2,FALSE)</f>
        <v>Vanilla Shake</v>
      </c>
      <c r="N652" s="2" t="str">
        <f>VLOOKUP(Orders[[#This Row],[ItemID]],Menu[#All],3,FALSE)</f>
        <v>Shakes</v>
      </c>
      <c r="O652" s="2">
        <f>VLOOKUP(Orders[[#This Row],[ItemID]],Menu[#All],4,FALSE)</f>
        <v>6</v>
      </c>
      <c r="P652" s="2">
        <f>MATCH(M652,Orders[[#All],[ItemName]],0)</f>
        <v>13</v>
      </c>
    </row>
    <row r="653" spans="1:16" x14ac:dyDescent="0.25">
      <c r="A653" s="2">
        <v>2652</v>
      </c>
      <c r="B653" s="3">
        <v>45721</v>
      </c>
      <c r="C653" s="2">
        <v>12</v>
      </c>
      <c r="D653" s="2" t="s">
        <v>14</v>
      </c>
      <c r="E653" s="2">
        <v>1</v>
      </c>
      <c r="F653" s="2">
        <v>9</v>
      </c>
      <c r="G653" s="2" t="s">
        <v>79</v>
      </c>
      <c r="H653" s="2">
        <v>64</v>
      </c>
      <c r="I653" s="2" t="s">
        <v>76</v>
      </c>
      <c r="J653" s="2">
        <v>3</v>
      </c>
      <c r="K653" s="2" t="s">
        <v>84</v>
      </c>
      <c r="L653" s="2">
        <v>2</v>
      </c>
      <c r="M653" s="2" t="str">
        <f>VLOOKUP(Orders[[#This Row],[ItemID]],Menu[#All],2,FALSE)</f>
        <v>Quarter Pounder with Cheese</v>
      </c>
      <c r="N653" s="2" t="str">
        <f>VLOOKUP(Orders[[#This Row],[ItemID]],Menu[#All],3,FALSE)</f>
        <v>Burger</v>
      </c>
      <c r="O653" s="2">
        <f>VLOOKUP(Orders[[#This Row],[ItemID]],Menu[#All],4,FALSE)</f>
        <v>9</v>
      </c>
      <c r="P653" s="2">
        <f>MATCH(M653,Orders[[#All],[ItemName]],0)</f>
        <v>26</v>
      </c>
    </row>
    <row r="654" spans="1:16" x14ac:dyDescent="0.25">
      <c r="A654" s="2">
        <v>2653</v>
      </c>
      <c r="B654" s="3">
        <v>45693</v>
      </c>
      <c r="C654" s="2">
        <v>17</v>
      </c>
      <c r="D654" s="2" t="s">
        <v>14</v>
      </c>
      <c r="E654" s="2">
        <v>3</v>
      </c>
      <c r="F654" s="2">
        <v>27</v>
      </c>
      <c r="G654" s="2" t="s">
        <v>75</v>
      </c>
      <c r="H654" s="2">
        <v>38</v>
      </c>
      <c r="I654" s="2" t="s">
        <v>83</v>
      </c>
      <c r="J654" s="2">
        <v>2</v>
      </c>
      <c r="K654" s="2" t="s">
        <v>84</v>
      </c>
      <c r="L654" s="2">
        <v>2</v>
      </c>
      <c r="M654" s="2" t="str">
        <f>VLOOKUP(Orders[[#This Row],[ItemID]],Menu[#All],2,FALSE)</f>
        <v>Quarter Pounder with Cheese</v>
      </c>
      <c r="N654" s="2" t="str">
        <f>VLOOKUP(Orders[[#This Row],[ItemID]],Menu[#All],3,FALSE)</f>
        <v>Burger</v>
      </c>
      <c r="O654" s="2">
        <f>VLOOKUP(Orders[[#This Row],[ItemID]],Menu[#All],4,FALSE)</f>
        <v>9</v>
      </c>
      <c r="P654" s="2">
        <f>MATCH(M654,Orders[[#All],[ItemName]],0)</f>
        <v>26</v>
      </c>
    </row>
    <row r="655" spans="1:16" x14ac:dyDescent="0.25">
      <c r="A655" s="2">
        <v>2654</v>
      </c>
      <c r="B655" s="3">
        <v>45716</v>
      </c>
      <c r="C655" s="2">
        <v>14</v>
      </c>
      <c r="D655" s="2" t="s">
        <v>54</v>
      </c>
      <c r="E655" s="2">
        <v>2</v>
      </c>
      <c r="F655" s="2">
        <v>9</v>
      </c>
      <c r="G655" s="2" t="s">
        <v>79</v>
      </c>
      <c r="H655" s="2">
        <v>33</v>
      </c>
      <c r="I655" s="2" t="s">
        <v>83</v>
      </c>
      <c r="J655" s="2">
        <v>2</v>
      </c>
      <c r="K655" s="2" t="s">
        <v>86</v>
      </c>
      <c r="L655" s="2">
        <v>4</v>
      </c>
      <c r="M655" s="2" t="str">
        <f>VLOOKUP(Orders[[#This Row],[ItemID]],Menu[#All],2,FALSE)</f>
        <v>Apple Pie</v>
      </c>
      <c r="N655" s="2" t="str">
        <f>VLOOKUP(Orders[[#This Row],[ItemID]],Menu[#All],3,FALSE)</f>
        <v>Sides</v>
      </c>
      <c r="O655" s="2">
        <f>VLOOKUP(Orders[[#This Row],[ItemID]],Menu[#All],4,FALSE)</f>
        <v>4.5</v>
      </c>
      <c r="P655" s="2">
        <f>MATCH(M655,Orders[[#All],[ItemName]],0)</f>
        <v>17</v>
      </c>
    </row>
    <row r="656" spans="1:16" x14ac:dyDescent="0.25">
      <c r="A656" s="2">
        <v>2655</v>
      </c>
      <c r="B656" s="3">
        <v>45733</v>
      </c>
      <c r="C656" s="2">
        <v>20</v>
      </c>
      <c r="D656" s="2" t="s">
        <v>30</v>
      </c>
      <c r="E656" s="2">
        <v>5</v>
      </c>
      <c r="F656" s="2">
        <v>17.5</v>
      </c>
      <c r="G656" s="2" t="s">
        <v>75</v>
      </c>
      <c r="H656" s="2">
        <v>45</v>
      </c>
      <c r="I656" s="2" t="s">
        <v>76</v>
      </c>
      <c r="J656" s="2">
        <v>3</v>
      </c>
      <c r="K656" s="2" t="s">
        <v>78</v>
      </c>
      <c r="L656" s="2">
        <v>0</v>
      </c>
      <c r="M656" s="2" t="str">
        <f>VLOOKUP(Orders[[#This Row],[ItemID]],Menu[#All],2,FALSE)</f>
        <v>Small Fries</v>
      </c>
      <c r="N656" s="2" t="str">
        <f>VLOOKUP(Orders[[#This Row],[ItemID]],Menu[#All],3,FALSE)</f>
        <v>Fries</v>
      </c>
      <c r="O656" s="2">
        <f>VLOOKUP(Orders[[#This Row],[ItemID]],Menu[#All],4,FALSE)</f>
        <v>3.5</v>
      </c>
      <c r="P656" s="2">
        <f>MATCH(M656,Orders[[#All],[ItemName]],0)</f>
        <v>10</v>
      </c>
    </row>
    <row r="657" spans="1:16" x14ac:dyDescent="0.25">
      <c r="A657" s="2">
        <v>2656</v>
      </c>
      <c r="B657" s="3">
        <v>45721</v>
      </c>
      <c r="C657" s="2">
        <v>23</v>
      </c>
      <c r="D657" s="2" t="s">
        <v>28</v>
      </c>
      <c r="E657" s="2">
        <v>4</v>
      </c>
      <c r="F657" s="2">
        <v>22</v>
      </c>
      <c r="G657" s="2" t="s">
        <v>82</v>
      </c>
      <c r="H657" s="2">
        <v>71</v>
      </c>
      <c r="I657" s="2" t="s">
        <v>76</v>
      </c>
      <c r="J657" s="2">
        <v>3</v>
      </c>
      <c r="K657" s="2" t="s">
        <v>84</v>
      </c>
      <c r="L657" s="2">
        <v>2</v>
      </c>
      <c r="M657" s="2" t="str">
        <f>VLOOKUP(Orders[[#This Row],[ItemID]],Menu[#All],2,FALSE)</f>
        <v>Large Fries</v>
      </c>
      <c r="N657" s="2" t="str">
        <f>VLOOKUP(Orders[[#This Row],[ItemID]],Menu[#All],3,FALSE)</f>
        <v>Fries</v>
      </c>
      <c r="O657" s="2">
        <f>VLOOKUP(Orders[[#This Row],[ItemID]],Menu[#All],4,FALSE)</f>
        <v>5.5</v>
      </c>
      <c r="P657" s="2">
        <f>MATCH(M657,Orders[[#All],[ItemName]],0)</f>
        <v>7</v>
      </c>
    </row>
    <row r="658" spans="1:16" x14ac:dyDescent="0.25">
      <c r="A658" s="2">
        <v>2657</v>
      </c>
      <c r="B658" s="3">
        <v>45680</v>
      </c>
      <c r="C658" s="2">
        <v>11</v>
      </c>
      <c r="D658" s="2" t="s">
        <v>59</v>
      </c>
      <c r="E658" s="2">
        <v>4</v>
      </c>
      <c r="F658" s="2">
        <v>30</v>
      </c>
      <c r="G658" s="2" t="s">
        <v>88</v>
      </c>
      <c r="H658" s="2">
        <v>43</v>
      </c>
      <c r="I658" s="2" t="s">
        <v>80</v>
      </c>
      <c r="J658" s="2">
        <v>1</v>
      </c>
      <c r="K658" s="2" t="s">
        <v>81</v>
      </c>
      <c r="L658" s="2">
        <v>3</v>
      </c>
      <c r="M658" s="2" t="str">
        <f>VLOOKUP(Orders[[#This Row],[ItemID]],Menu[#All],2,FALSE)</f>
        <v>Chicken Wrap</v>
      </c>
      <c r="N658" s="2" t="str">
        <f>VLOOKUP(Orders[[#This Row],[ItemID]],Menu[#All],3,FALSE)</f>
        <v>Wraps</v>
      </c>
      <c r="O658" s="2">
        <f>VLOOKUP(Orders[[#This Row],[ItemID]],Menu[#All],4,FALSE)</f>
        <v>7.5</v>
      </c>
      <c r="P658" s="2">
        <f>MATCH(M658,Orders[[#All],[ItemName]],0)</f>
        <v>8</v>
      </c>
    </row>
    <row r="659" spans="1:16" x14ac:dyDescent="0.25">
      <c r="A659" s="2">
        <v>2658</v>
      </c>
      <c r="B659" s="3">
        <v>45743</v>
      </c>
      <c r="C659" s="2">
        <v>15</v>
      </c>
      <c r="D659" s="2" t="s">
        <v>50</v>
      </c>
      <c r="E659" s="2">
        <v>2</v>
      </c>
      <c r="F659" s="2">
        <v>12</v>
      </c>
      <c r="G659" s="2" t="s">
        <v>79</v>
      </c>
      <c r="H659" s="2">
        <v>32</v>
      </c>
      <c r="I659" s="2" t="s">
        <v>76</v>
      </c>
      <c r="J659" s="2">
        <v>3</v>
      </c>
      <c r="K659" s="2" t="s">
        <v>81</v>
      </c>
      <c r="L659" s="2">
        <v>3</v>
      </c>
      <c r="M659" s="2" t="str">
        <f>VLOOKUP(Orders[[#This Row],[ItemID]],Menu[#All],2,FALSE)</f>
        <v>Vanilla Shake</v>
      </c>
      <c r="N659" s="2" t="str">
        <f>VLOOKUP(Orders[[#This Row],[ItemID]],Menu[#All],3,FALSE)</f>
        <v>Shakes</v>
      </c>
      <c r="O659" s="2">
        <f>VLOOKUP(Orders[[#This Row],[ItemID]],Menu[#All],4,FALSE)</f>
        <v>6</v>
      </c>
      <c r="P659" s="2">
        <f>MATCH(M659,Orders[[#All],[ItemName]],0)</f>
        <v>13</v>
      </c>
    </row>
    <row r="660" spans="1:16" x14ac:dyDescent="0.25">
      <c r="A660" s="2">
        <v>2659</v>
      </c>
      <c r="B660" s="3">
        <v>45668</v>
      </c>
      <c r="C660" s="2">
        <v>11</v>
      </c>
      <c r="D660" s="2" t="s">
        <v>25</v>
      </c>
      <c r="E660" s="2">
        <v>4</v>
      </c>
      <c r="F660" s="2">
        <v>18</v>
      </c>
      <c r="G660" s="2" t="s">
        <v>88</v>
      </c>
      <c r="H660" s="2">
        <v>41</v>
      </c>
      <c r="I660" s="2" t="s">
        <v>80</v>
      </c>
      <c r="J660" s="2">
        <v>1</v>
      </c>
      <c r="K660" s="2" t="s">
        <v>85</v>
      </c>
      <c r="L660" s="2">
        <v>5</v>
      </c>
      <c r="M660" s="2" t="str">
        <f>VLOOKUP(Orders[[#This Row],[ItemID]],Menu[#All],2,FALSE)</f>
        <v>Medium Fries</v>
      </c>
      <c r="N660" s="2" t="str">
        <f>VLOOKUP(Orders[[#This Row],[ItemID]],Menu[#All],3,FALSE)</f>
        <v>Fries</v>
      </c>
      <c r="O660" s="2">
        <f>VLOOKUP(Orders[[#This Row],[ItemID]],Menu[#All],4,FALSE)</f>
        <v>4.5</v>
      </c>
      <c r="P660" s="2">
        <f>MATCH(M660,Orders[[#All],[ItemName]],0)</f>
        <v>4</v>
      </c>
    </row>
    <row r="661" spans="1:16" x14ac:dyDescent="0.25">
      <c r="A661" s="2">
        <v>2660</v>
      </c>
      <c r="B661" s="3">
        <v>45690</v>
      </c>
      <c r="C661" s="2">
        <v>14</v>
      </c>
      <c r="D661" s="2" t="s">
        <v>7</v>
      </c>
      <c r="E661" s="2">
        <v>4</v>
      </c>
      <c r="F661" s="2">
        <v>24</v>
      </c>
      <c r="G661" s="2" t="s">
        <v>79</v>
      </c>
      <c r="H661" s="2">
        <v>45</v>
      </c>
      <c r="I661" s="2" t="s">
        <v>83</v>
      </c>
      <c r="J661" s="2">
        <v>2</v>
      </c>
      <c r="K661" s="2" t="s">
        <v>77</v>
      </c>
      <c r="L661" s="2">
        <v>6</v>
      </c>
      <c r="M661" s="2" t="str">
        <f>VLOOKUP(Orders[[#This Row],[ItemID]],Menu[#All],2,FALSE)</f>
        <v>Hotcakes</v>
      </c>
      <c r="N661" s="2" t="str">
        <f>VLOOKUP(Orders[[#This Row],[ItemID]],Menu[#All],3,FALSE)</f>
        <v>Breakfast</v>
      </c>
      <c r="O661" s="2">
        <f>VLOOKUP(Orders[[#This Row],[ItemID]],Menu[#All],4,FALSE)</f>
        <v>6</v>
      </c>
      <c r="P661" s="2">
        <f>MATCH(M661,Orders[[#All],[ItemName]],0)</f>
        <v>61</v>
      </c>
    </row>
    <row r="662" spans="1:16" x14ac:dyDescent="0.25">
      <c r="A662" s="2">
        <v>2661</v>
      </c>
      <c r="B662" s="3">
        <v>45722</v>
      </c>
      <c r="C662" s="2">
        <v>13</v>
      </c>
      <c r="D662" s="2" t="s">
        <v>11</v>
      </c>
      <c r="E662" s="2">
        <v>4</v>
      </c>
      <c r="F662" s="2">
        <v>34</v>
      </c>
      <c r="G662" s="2" t="s">
        <v>79</v>
      </c>
      <c r="H662" s="2">
        <v>60</v>
      </c>
      <c r="I662" s="2" t="s">
        <v>76</v>
      </c>
      <c r="J662" s="2">
        <v>3</v>
      </c>
      <c r="K662" s="2" t="s">
        <v>81</v>
      </c>
      <c r="L662" s="2">
        <v>3</v>
      </c>
      <c r="M662" s="2" t="str">
        <f>VLOOKUP(Orders[[#This Row],[ItemID]],Menu[#All],2,FALSE)</f>
        <v>Big Mac</v>
      </c>
      <c r="N662" s="2" t="str">
        <f>VLOOKUP(Orders[[#This Row],[ItemID]],Menu[#All],3,FALSE)</f>
        <v>Burger</v>
      </c>
      <c r="O662" s="2">
        <f>VLOOKUP(Orders[[#This Row],[ItemID]],Menu[#All],4,FALSE)</f>
        <v>8.5</v>
      </c>
      <c r="P662" s="2">
        <f>MATCH(M662,Orders[[#All],[ItemName]],0)</f>
        <v>5</v>
      </c>
    </row>
    <row r="663" spans="1:16" x14ac:dyDescent="0.25">
      <c r="A663" s="2">
        <v>2662</v>
      </c>
      <c r="B663" s="3">
        <v>45690</v>
      </c>
      <c r="C663" s="2">
        <v>10</v>
      </c>
      <c r="D663" s="2" t="s">
        <v>50</v>
      </c>
      <c r="E663" s="2">
        <v>5</v>
      </c>
      <c r="F663" s="2">
        <v>30</v>
      </c>
      <c r="G663" s="2" t="s">
        <v>88</v>
      </c>
      <c r="H663" s="2">
        <v>85</v>
      </c>
      <c r="I663" s="2" t="s">
        <v>83</v>
      </c>
      <c r="J663" s="2">
        <v>2</v>
      </c>
      <c r="K663" s="2" t="s">
        <v>77</v>
      </c>
      <c r="L663" s="2">
        <v>6</v>
      </c>
      <c r="M663" s="2" t="str">
        <f>VLOOKUP(Orders[[#This Row],[ItemID]],Menu[#All],2,FALSE)</f>
        <v>Vanilla Shake</v>
      </c>
      <c r="N663" s="2" t="str">
        <f>VLOOKUP(Orders[[#This Row],[ItemID]],Menu[#All],3,FALSE)</f>
        <v>Shakes</v>
      </c>
      <c r="O663" s="2">
        <f>VLOOKUP(Orders[[#This Row],[ItemID]],Menu[#All],4,FALSE)</f>
        <v>6</v>
      </c>
      <c r="P663" s="2">
        <f>MATCH(M663,Orders[[#All],[ItemName]],0)</f>
        <v>13</v>
      </c>
    </row>
    <row r="664" spans="1:16" x14ac:dyDescent="0.25">
      <c r="A664" s="2">
        <v>2663</v>
      </c>
      <c r="B664" s="3">
        <v>45724</v>
      </c>
      <c r="C664" s="2">
        <v>22</v>
      </c>
      <c r="D664" s="2" t="s">
        <v>21</v>
      </c>
      <c r="E664" s="2">
        <v>5</v>
      </c>
      <c r="F664" s="2">
        <v>40</v>
      </c>
      <c r="G664" s="2" t="s">
        <v>82</v>
      </c>
      <c r="H664" s="2">
        <v>99</v>
      </c>
      <c r="I664" s="2" t="s">
        <v>76</v>
      </c>
      <c r="J664" s="2">
        <v>3</v>
      </c>
      <c r="K664" s="2" t="s">
        <v>85</v>
      </c>
      <c r="L664" s="2">
        <v>5</v>
      </c>
      <c r="M664" s="2" t="str">
        <f>VLOOKUP(Orders[[#This Row],[ItemID]],Menu[#All],2,FALSE)</f>
        <v>Chicken McNuggets</v>
      </c>
      <c r="N664" s="2" t="str">
        <f>VLOOKUP(Orders[[#This Row],[ItemID]],Menu[#All],3,FALSE)</f>
        <v>Chicken</v>
      </c>
      <c r="O664" s="2">
        <f>VLOOKUP(Orders[[#This Row],[ItemID]],Menu[#All],4,FALSE)</f>
        <v>8</v>
      </c>
      <c r="P664" s="2">
        <f>MATCH(M664,Orders[[#All],[ItemName]],0)</f>
        <v>6</v>
      </c>
    </row>
    <row r="665" spans="1:16" x14ac:dyDescent="0.25">
      <c r="A665" s="2">
        <v>2664</v>
      </c>
      <c r="B665" s="3">
        <v>45658</v>
      </c>
      <c r="C665" s="2">
        <v>20</v>
      </c>
      <c r="D665" s="2" t="s">
        <v>45</v>
      </c>
      <c r="E665" s="2">
        <v>5</v>
      </c>
      <c r="F665" s="2">
        <v>37.5</v>
      </c>
      <c r="G665" s="2" t="s">
        <v>75</v>
      </c>
      <c r="H665" s="2">
        <v>44</v>
      </c>
      <c r="I665" s="2" t="s">
        <v>80</v>
      </c>
      <c r="J665" s="2">
        <v>1</v>
      </c>
      <c r="K665" s="2" t="s">
        <v>84</v>
      </c>
      <c r="L665" s="2">
        <v>2</v>
      </c>
      <c r="M665" s="2" t="str">
        <f>VLOOKUP(Orders[[#This Row],[ItemID]],Menu[#All],2,FALSE)</f>
        <v>Fish Sandwich</v>
      </c>
      <c r="N665" s="2" t="str">
        <f>VLOOKUP(Orders[[#This Row],[ItemID]],Menu[#All],3,FALSE)</f>
        <v>Sandwich</v>
      </c>
      <c r="O665" s="2">
        <f>VLOOKUP(Orders[[#This Row],[ItemID]],Menu[#All],4,FALSE)</f>
        <v>7.5</v>
      </c>
      <c r="P665" s="2">
        <f>MATCH(M665,Orders[[#All],[ItemName]],0)</f>
        <v>20</v>
      </c>
    </row>
    <row r="666" spans="1:16" x14ac:dyDescent="0.25">
      <c r="A666" s="2">
        <v>2665</v>
      </c>
      <c r="B666" s="3">
        <v>45659</v>
      </c>
      <c r="C666" s="2">
        <v>21</v>
      </c>
      <c r="D666" s="2" t="s">
        <v>30</v>
      </c>
      <c r="E666" s="2">
        <v>3</v>
      </c>
      <c r="F666" s="2">
        <v>10.5</v>
      </c>
      <c r="G666" s="2" t="s">
        <v>82</v>
      </c>
      <c r="H666" s="2">
        <v>7</v>
      </c>
      <c r="I666" s="2" t="s">
        <v>80</v>
      </c>
      <c r="J666" s="2">
        <v>1</v>
      </c>
      <c r="K666" s="2" t="s">
        <v>81</v>
      </c>
      <c r="L666" s="2">
        <v>3</v>
      </c>
      <c r="M666" s="2" t="str">
        <f>VLOOKUP(Orders[[#This Row],[ItemID]],Menu[#All],2,FALSE)</f>
        <v>Small Fries</v>
      </c>
      <c r="N666" s="2" t="str">
        <f>VLOOKUP(Orders[[#This Row],[ItemID]],Menu[#All],3,FALSE)</f>
        <v>Fries</v>
      </c>
      <c r="O666" s="2">
        <f>VLOOKUP(Orders[[#This Row],[ItemID]],Menu[#All],4,FALSE)</f>
        <v>3.5</v>
      </c>
      <c r="P666" s="2">
        <f>MATCH(M666,Orders[[#All],[ItemName]],0)</f>
        <v>10</v>
      </c>
    </row>
    <row r="667" spans="1:16" x14ac:dyDescent="0.25">
      <c r="A667" s="2">
        <v>2666</v>
      </c>
      <c r="B667" s="3">
        <v>45700</v>
      </c>
      <c r="C667" s="2">
        <v>17</v>
      </c>
      <c r="D667" s="2" t="s">
        <v>30</v>
      </c>
      <c r="E667" s="2">
        <v>3</v>
      </c>
      <c r="F667" s="2">
        <v>10.5</v>
      </c>
      <c r="G667" s="2" t="s">
        <v>75</v>
      </c>
      <c r="H667" s="2">
        <v>6</v>
      </c>
      <c r="I667" s="2" t="s">
        <v>83</v>
      </c>
      <c r="J667" s="2">
        <v>2</v>
      </c>
      <c r="K667" s="2" t="s">
        <v>84</v>
      </c>
      <c r="L667" s="2">
        <v>2</v>
      </c>
      <c r="M667" s="2" t="str">
        <f>VLOOKUP(Orders[[#This Row],[ItemID]],Menu[#All],2,FALSE)</f>
        <v>Small Fries</v>
      </c>
      <c r="N667" s="2" t="str">
        <f>VLOOKUP(Orders[[#This Row],[ItemID]],Menu[#All],3,FALSE)</f>
        <v>Fries</v>
      </c>
      <c r="O667" s="2">
        <f>VLOOKUP(Orders[[#This Row],[ItemID]],Menu[#All],4,FALSE)</f>
        <v>3.5</v>
      </c>
      <c r="P667" s="2">
        <f>MATCH(M667,Orders[[#All],[ItemName]],0)</f>
        <v>10</v>
      </c>
    </row>
    <row r="668" spans="1:16" x14ac:dyDescent="0.25">
      <c r="A668" s="2">
        <v>2667</v>
      </c>
      <c r="B668" s="3">
        <v>45688</v>
      </c>
      <c r="C668" s="2">
        <v>18</v>
      </c>
      <c r="D668" s="2" t="s">
        <v>59</v>
      </c>
      <c r="E668" s="2">
        <v>5</v>
      </c>
      <c r="F668" s="2">
        <v>37.5</v>
      </c>
      <c r="G668" s="2" t="s">
        <v>75</v>
      </c>
      <c r="H668" s="2">
        <v>85</v>
      </c>
      <c r="I668" s="2" t="s">
        <v>80</v>
      </c>
      <c r="J668" s="2">
        <v>1</v>
      </c>
      <c r="K668" s="2" t="s">
        <v>86</v>
      </c>
      <c r="L668" s="2">
        <v>4</v>
      </c>
      <c r="M668" s="2" t="str">
        <f>VLOOKUP(Orders[[#This Row],[ItemID]],Menu[#All],2,FALSE)</f>
        <v>Chicken Wrap</v>
      </c>
      <c r="N668" s="2" t="str">
        <f>VLOOKUP(Orders[[#This Row],[ItemID]],Menu[#All],3,FALSE)</f>
        <v>Wraps</v>
      </c>
      <c r="O668" s="2">
        <f>VLOOKUP(Orders[[#This Row],[ItemID]],Menu[#All],4,FALSE)</f>
        <v>7.5</v>
      </c>
      <c r="P668" s="2">
        <f>MATCH(M668,Orders[[#All],[ItemName]],0)</f>
        <v>8</v>
      </c>
    </row>
    <row r="669" spans="1:16" x14ac:dyDescent="0.25">
      <c r="A669" s="2">
        <v>2668</v>
      </c>
      <c r="B669" s="3">
        <v>45691</v>
      </c>
      <c r="C669" s="2">
        <v>23</v>
      </c>
      <c r="D669" s="2" t="s">
        <v>54</v>
      </c>
      <c r="E669" s="2">
        <v>2</v>
      </c>
      <c r="F669" s="2">
        <v>9</v>
      </c>
      <c r="G669" s="2" t="s">
        <v>82</v>
      </c>
      <c r="H669" s="2">
        <v>33</v>
      </c>
      <c r="I669" s="2" t="s">
        <v>83</v>
      </c>
      <c r="J669" s="2">
        <v>2</v>
      </c>
      <c r="K669" s="2" t="s">
        <v>78</v>
      </c>
      <c r="L669" s="2">
        <v>0</v>
      </c>
      <c r="M669" s="2" t="str">
        <f>VLOOKUP(Orders[[#This Row],[ItemID]],Menu[#All],2,FALSE)</f>
        <v>Apple Pie</v>
      </c>
      <c r="N669" s="2" t="str">
        <f>VLOOKUP(Orders[[#This Row],[ItemID]],Menu[#All],3,FALSE)</f>
        <v>Sides</v>
      </c>
      <c r="O669" s="2">
        <f>VLOOKUP(Orders[[#This Row],[ItemID]],Menu[#All],4,FALSE)</f>
        <v>4.5</v>
      </c>
      <c r="P669" s="2">
        <f>MATCH(M669,Orders[[#All],[ItemName]],0)</f>
        <v>17</v>
      </c>
    </row>
    <row r="670" spans="1:16" x14ac:dyDescent="0.25">
      <c r="A670" s="2">
        <v>2669</v>
      </c>
      <c r="B670" s="3">
        <v>45686</v>
      </c>
      <c r="C670" s="2">
        <v>15</v>
      </c>
      <c r="D670" s="2" t="s">
        <v>59</v>
      </c>
      <c r="E670" s="2">
        <v>5</v>
      </c>
      <c r="F670" s="2">
        <v>37.5</v>
      </c>
      <c r="G670" s="2" t="s">
        <v>79</v>
      </c>
      <c r="H670" s="2">
        <v>79</v>
      </c>
      <c r="I670" s="2" t="s">
        <v>80</v>
      </c>
      <c r="J670" s="2">
        <v>1</v>
      </c>
      <c r="K670" s="2" t="s">
        <v>84</v>
      </c>
      <c r="L670" s="2">
        <v>2</v>
      </c>
      <c r="M670" s="2" t="str">
        <f>VLOOKUP(Orders[[#This Row],[ItemID]],Menu[#All],2,FALSE)</f>
        <v>Chicken Wrap</v>
      </c>
      <c r="N670" s="2" t="str">
        <f>VLOOKUP(Orders[[#This Row],[ItemID]],Menu[#All],3,FALSE)</f>
        <v>Wraps</v>
      </c>
      <c r="O670" s="2">
        <f>VLOOKUP(Orders[[#This Row],[ItemID]],Menu[#All],4,FALSE)</f>
        <v>7.5</v>
      </c>
      <c r="P670" s="2">
        <f>MATCH(M670,Orders[[#All],[ItemName]],0)</f>
        <v>8</v>
      </c>
    </row>
    <row r="671" spans="1:16" x14ac:dyDescent="0.25">
      <c r="A671" s="2">
        <v>2670</v>
      </c>
      <c r="B671" s="3">
        <v>45726</v>
      </c>
      <c r="C671" s="2">
        <v>20</v>
      </c>
      <c r="D671" s="2" t="s">
        <v>4</v>
      </c>
      <c r="E671" s="2">
        <v>4</v>
      </c>
      <c r="F671" s="2">
        <v>22</v>
      </c>
      <c r="G671" s="2" t="s">
        <v>75</v>
      </c>
      <c r="H671" s="2">
        <v>95</v>
      </c>
      <c r="I671" s="2" t="s">
        <v>76</v>
      </c>
      <c r="J671" s="2">
        <v>3</v>
      </c>
      <c r="K671" s="2" t="s">
        <v>78</v>
      </c>
      <c r="L671" s="2">
        <v>0</v>
      </c>
      <c r="M671" s="2" t="str">
        <f>VLOOKUP(Orders[[#This Row],[ItemID]],Menu[#All],2,FALSE)</f>
        <v>Egg McMuffin</v>
      </c>
      <c r="N671" s="2" t="str">
        <f>VLOOKUP(Orders[[#This Row],[ItemID]],Menu[#All],3,FALSE)</f>
        <v>Breakfast</v>
      </c>
      <c r="O671" s="2">
        <f>VLOOKUP(Orders[[#This Row],[ItemID]],Menu[#All],4,FALSE)</f>
        <v>5.5</v>
      </c>
      <c r="P671" s="2">
        <f>MATCH(M671,Orders[[#All],[ItemName]],0)</f>
        <v>3</v>
      </c>
    </row>
    <row r="672" spans="1:16" x14ac:dyDescent="0.25">
      <c r="A672" s="2">
        <v>2671</v>
      </c>
      <c r="B672" s="3">
        <v>45696</v>
      </c>
      <c r="C672" s="2">
        <v>20</v>
      </c>
      <c r="D672" s="2" t="s">
        <v>54</v>
      </c>
      <c r="E672" s="2">
        <v>1</v>
      </c>
      <c r="F672" s="2">
        <v>4.5</v>
      </c>
      <c r="G672" s="2" t="s">
        <v>75</v>
      </c>
      <c r="H672" s="2">
        <v>92</v>
      </c>
      <c r="I672" s="2" t="s">
        <v>83</v>
      </c>
      <c r="J672" s="2">
        <v>2</v>
      </c>
      <c r="K672" s="2" t="s">
        <v>85</v>
      </c>
      <c r="L672" s="2">
        <v>5</v>
      </c>
      <c r="M672" s="2" t="str">
        <f>VLOOKUP(Orders[[#This Row],[ItemID]],Menu[#All],2,FALSE)</f>
        <v>Apple Pie</v>
      </c>
      <c r="N672" s="2" t="str">
        <f>VLOOKUP(Orders[[#This Row],[ItemID]],Menu[#All],3,FALSE)</f>
        <v>Sides</v>
      </c>
      <c r="O672" s="2">
        <f>VLOOKUP(Orders[[#This Row],[ItemID]],Menu[#All],4,FALSE)</f>
        <v>4.5</v>
      </c>
      <c r="P672" s="2">
        <f>MATCH(M672,Orders[[#All],[ItemName]],0)</f>
        <v>17</v>
      </c>
    </row>
    <row r="673" spans="1:16" x14ac:dyDescent="0.25">
      <c r="A673" s="2">
        <v>2672</v>
      </c>
      <c r="B673" s="3">
        <v>45706</v>
      </c>
      <c r="C673" s="2">
        <v>21</v>
      </c>
      <c r="D673" s="2" t="s">
        <v>18</v>
      </c>
      <c r="E673" s="2">
        <v>1</v>
      </c>
      <c r="F673" s="2">
        <v>7</v>
      </c>
      <c r="G673" s="2" t="s">
        <v>82</v>
      </c>
      <c r="H673" s="2">
        <v>10</v>
      </c>
      <c r="I673" s="2" t="s">
        <v>83</v>
      </c>
      <c r="J673" s="2">
        <v>2</v>
      </c>
      <c r="K673" s="2" t="s">
        <v>87</v>
      </c>
      <c r="L673" s="2">
        <v>1</v>
      </c>
      <c r="M673" s="2" t="str">
        <f>VLOOKUP(Orders[[#This Row],[ItemID]],Menu[#All],2,FALSE)</f>
        <v>McChicken</v>
      </c>
      <c r="N673" s="2" t="str">
        <f>VLOOKUP(Orders[[#This Row],[ItemID]],Menu[#All],3,FALSE)</f>
        <v>Chicken</v>
      </c>
      <c r="O673" s="2">
        <f>VLOOKUP(Orders[[#This Row],[ItemID]],Menu[#All],4,FALSE)</f>
        <v>7</v>
      </c>
      <c r="P673" s="2">
        <f>MATCH(M673,Orders[[#All],[ItemName]],0)</f>
        <v>79</v>
      </c>
    </row>
    <row r="674" spans="1:16" x14ac:dyDescent="0.25">
      <c r="A674" s="2">
        <v>2673</v>
      </c>
      <c r="B674" s="3">
        <v>45659</v>
      </c>
      <c r="C674" s="2">
        <v>23</v>
      </c>
      <c r="D674" s="2" t="s">
        <v>45</v>
      </c>
      <c r="E674" s="2">
        <v>5</v>
      </c>
      <c r="F674" s="2">
        <v>37.5</v>
      </c>
      <c r="G674" s="2" t="s">
        <v>82</v>
      </c>
      <c r="H674" s="2">
        <v>30</v>
      </c>
      <c r="I674" s="2" t="s">
        <v>80</v>
      </c>
      <c r="J674" s="2">
        <v>1</v>
      </c>
      <c r="K674" s="2" t="s">
        <v>81</v>
      </c>
      <c r="L674" s="2">
        <v>3</v>
      </c>
      <c r="M674" s="2" t="str">
        <f>VLOOKUP(Orders[[#This Row],[ItemID]],Menu[#All],2,FALSE)</f>
        <v>Fish Sandwich</v>
      </c>
      <c r="N674" s="2" t="str">
        <f>VLOOKUP(Orders[[#This Row],[ItemID]],Menu[#All],3,FALSE)</f>
        <v>Sandwich</v>
      </c>
      <c r="O674" s="2">
        <f>VLOOKUP(Orders[[#This Row],[ItemID]],Menu[#All],4,FALSE)</f>
        <v>7.5</v>
      </c>
      <c r="P674" s="2">
        <f>MATCH(M674,Orders[[#All],[ItemName]],0)</f>
        <v>20</v>
      </c>
    </row>
    <row r="675" spans="1:16" x14ac:dyDescent="0.25">
      <c r="A675" s="2">
        <v>2674</v>
      </c>
      <c r="B675" s="3">
        <v>45741</v>
      </c>
      <c r="C675" s="2">
        <v>11</v>
      </c>
      <c r="D675" s="2" t="s">
        <v>54</v>
      </c>
      <c r="E675" s="2">
        <v>4</v>
      </c>
      <c r="F675" s="2">
        <v>18</v>
      </c>
      <c r="G675" s="2" t="s">
        <v>88</v>
      </c>
      <c r="H675" s="2">
        <v>27</v>
      </c>
      <c r="I675" s="2" t="s">
        <v>76</v>
      </c>
      <c r="J675" s="2">
        <v>3</v>
      </c>
      <c r="K675" s="2" t="s">
        <v>87</v>
      </c>
      <c r="L675" s="2">
        <v>1</v>
      </c>
      <c r="M675" s="2" t="str">
        <f>VLOOKUP(Orders[[#This Row],[ItemID]],Menu[#All],2,FALSE)</f>
        <v>Apple Pie</v>
      </c>
      <c r="N675" s="2" t="str">
        <f>VLOOKUP(Orders[[#This Row],[ItemID]],Menu[#All],3,FALSE)</f>
        <v>Sides</v>
      </c>
      <c r="O675" s="2">
        <f>VLOOKUP(Orders[[#This Row],[ItemID]],Menu[#All],4,FALSE)</f>
        <v>4.5</v>
      </c>
      <c r="P675" s="2">
        <f>MATCH(M675,Orders[[#All],[ItemName]],0)</f>
        <v>17</v>
      </c>
    </row>
    <row r="676" spans="1:16" x14ac:dyDescent="0.25">
      <c r="A676" s="2">
        <v>2675</v>
      </c>
      <c r="B676" s="3">
        <v>45739</v>
      </c>
      <c r="C676" s="2">
        <v>21</v>
      </c>
      <c r="D676" s="2" t="s">
        <v>42</v>
      </c>
      <c r="E676" s="2">
        <v>1</v>
      </c>
      <c r="F676" s="2">
        <v>8.5</v>
      </c>
      <c r="G676" s="2" t="s">
        <v>82</v>
      </c>
      <c r="H676" s="2">
        <v>69</v>
      </c>
      <c r="I676" s="2" t="s">
        <v>76</v>
      </c>
      <c r="J676" s="2">
        <v>3</v>
      </c>
      <c r="K676" s="2" t="s">
        <v>77</v>
      </c>
      <c r="L676" s="2">
        <v>6</v>
      </c>
      <c r="M676" s="2" t="str">
        <f>VLOOKUP(Orders[[#This Row],[ItemID]],Menu[#All],2,FALSE)</f>
        <v>McRib Sandwich</v>
      </c>
      <c r="N676" s="2" t="str">
        <f>VLOOKUP(Orders[[#This Row],[ItemID]],Menu[#All],3,FALSE)</f>
        <v>Sandwich</v>
      </c>
      <c r="O676" s="2">
        <f>VLOOKUP(Orders[[#This Row],[ItemID]],Menu[#All],4,FALSE)</f>
        <v>8.5</v>
      </c>
      <c r="P676" s="2">
        <f>MATCH(M676,Orders[[#All],[ItemName]],0)</f>
        <v>112</v>
      </c>
    </row>
    <row r="677" spans="1:16" x14ac:dyDescent="0.25">
      <c r="A677" s="2">
        <v>2676</v>
      </c>
      <c r="B677" s="3">
        <v>45731</v>
      </c>
      <c r="C677" s="2">
        <v>21</v>
      </c>
      <c r="D677" s="2" t="s">
        <v>28</v>
      </c>
      <c r="E677" s="2">
        <v>2</v>
      </c>
      <c r="F677" s="2">
        <v>11</v>
      </c>
      <c r="G677" s="2" t="s">
        <v>82</v>
      </c>
      <c r="H677" s="2">
        <v>29</v>
      </c>
      <c r="I677" s="2" t="s">
        <v>76</v>
      </c>
      <c r="J677" s="2">
        <v>3</v>
      </c>
      <c r="K677" s="2" t="s">
        <v>85</v>
      </c>
      <c r="L677" s="2">
        <v>5</v>
      </c>
      <c r="M677" s="2" t="str">
        <f>VLOOKUP(Orders[[#This Row],[ItemID]],Menu[#All],2,FALSE)</f>
        <v>Large Fries</v>
      </c>
      <c r="N677" s="2" t="str">
        <f>VLOOKUP(Orders[[#This Row],[ItemID]],Menu[#All],3,FALSE)</f>
        <v>Fries</v>
      </c>
      <c r="O677" s="2">
        <f>VLOOKUP(Orders[[#This Row],[ItemID]],Menu[#All],4,FALSE)</f>
        <v>5.5</v>
      </c>
      <c r="P677" s="2">
        <f>MATCH(M677,Orders[[#All],[ItemName]],0)</f>
        <v>7</v>
      </c>
    </row>
    <row r="678" spans="1:16" x14ac:dyDescent="0.25">
      <c r="A678" s="2">
        <v>2677</v>
      </c>
      <c r="B678" s="3">
        <v>45692</v>
      </c>
      <c r="C678" s="2">
        <v>18</v>
      </c>
      <c r="D678" s="2" t="s">
        <v>52</v>
      </c>
      <c r="E678" s="2">
        <v>2</v>
      </c>
      <c r="F678" s="2">
        <v>12</v>
      </c>
      <c r="G678" s="2" t="s">
        <v>75</v>
      </c>
      <c r="H678" s="2">
        <v>21</v>
      </c>
      <c r="I678" s="2" t="s">
        <v>83</v>
      </c>
      <c r="J678" s="2">
        <v>2</v>
      </c>
      <c r="K678" s="2" t="s">
        <v>87</v>
      </c>
      <c r="L678" s="2">
        <v>1</v>
      </c>
      <c r="M678" s="2" t="str">
        <f>VLOOKUP(Orders[[#This Row],[ItemID]],Menu[#All],2,FALSE)</f>
        <v>Strawberry Shake</v>
      </c>
      <c r="N678" s="2" t="str">
        <f>VLOOKUP(Orders[[#This Row],[ItemID]],Menu[#All],3,FALSE)</f>
        <v>Shakes</v>
      </c>
      <c r="O678" s="2">
        <f>VLOOKUP(Orders[[#This Row],[ItemID]],Menu[#All],4,FALSE)</f>
        <v>6</v>
      </c>
      <c r="P678" s="2">
        <f>MATCH(M678,Orders[[#All],[ItemName]],0)</f>
        <v>2</v>
      </c>
    </row>
    <row r="679" spans="1:16" x14ac:dyDescent="0.25">
      <c r="A679" s="2">
        <v>2678</v>
      </c>
      <c r="B679" s="3">
        <v>45687</v>
      </c>
      <c r="C679" s="2">
        <v>12</v>
      </c>
      <c r="D679" s="2" t="s">
        <v>40</v>
      </c>
      <c r="E679" s="2">
        <v>4</v>
      </c>
      <c r="F679" s="2">
        <v>20</v>
      </c>
      <c r="G679" s="2" t="s">
        <v>79</v>
      </c>
      <c r="H679" s="2">
        <v>83</v>
      </c>
      <c r="I679" s="2" t="s">
        <v>80</v>
      </c>
      <c r="J679" s="2">
        <v>1</v>
      </c>
      <c r="K679" s="2" t="s">
        <v>81</v>
      </c>
      <c r="L679" s="2">
        <v>3</v>
      </c>
      <c r="M679" s="2" t="str">
        <f>VLOOKUP(Orders[[#This Row],[ItemID]],Menu[#All],2,FALSE)</f>
        <v>Caesar Salad</v>
      </c>
      <c r="N679" s="2" t="str">
        <f>VLOOKUP(Orders[[#This Row],[ItemID]],Menu[#All],3,FALSE)</f>
        <v>Salad</v>
      </c>
      <c r="O679" s="2">
        <f>VLOOKUP(Orders[[#This Row],[ItemID]],Menu[#All],4,FALSE)</f>
        <v>5</v>
      </c>
      <c r="P679" s="2">
        <f>MATCH(M679,Orders[[#All],[ItemName]],0)</f>
        <v>23</v>
      </c>
    </row>
    <row r="680" spans="1:16" x14ac:dyDescent="0.25">
      <c r="A680" s="2">
        <v>2679</v>
      </c>
      <c r="B680" s="3">
        <v>45714</v>
      </c>
      <c r="C680" s="2">
        <v>18</v>
      </c>
      <c r="D680" s="2" t="s">
        <v>50</v>
      </c>
      <c r="E680" s="2">
        <v>2</v>
      </c>
      <c r="F680" s="2">
        <v>12</v>
      </c>
      <c r="G680" s="2" t="s">
        <v>75</v>
      </c>
      <c r="H680" s="2">
        <v>83</v>
      </c>
      <c r="I680" s="2" t="s">
        <v>83</v>
      </c>
      <c r="J680" s="2">
        <v>2</v>
      </c>
      <c r="K680" s="2" t="s">
        <v>84</v>
      </c>
      <c r="L680" s="2">
        <v>2</v>
      </c>
      <c r="M680" s="2" t="str">
        <f>VLOOKUP(Orders[[#This Row],[ItemID]],Menu[#All],2,FALSE)</f>
        <v>Vanilla Shake</v>
      </c>
      <c r="N680" s="2" t="str">
        <f>VLOOKUP(Orders[[#This Row],[ItemID]],Menu[#All],3,FALSE)</f>
        <v>Shakes</v>
      </c>
      <c r="O680" s="2">
        <f>VLOOKUP(Orders[[#This Row],[ItemID]],Menu[#All],4,FALSE)</f>
        <v>6</v>
      </c>
      <c r="P680" s="2">
        <f>MATCH(M680,Orders[[#All],[ItemName]],0)</f>
        <v>13</v>
      </c>
    </row>
    <row r="681" spans="1:16" x14ac:dyDescent="0.25">
      <c r="A681" s="2">
        <v>2680</v>
      </c>
      <c r="B681" s="3">
        <v>45662</v>
      </c>
      <c r="C681" s="2">
        <v>16</v>
      </c>
      <c r="D681" s="2" t="s">
        <v>45</v>
      </c>
      <c r="E681" s="2">
        <v>1</v>
      </c>
      <c r="F681" s="2">
        <v>7.5</v>
      </c>
      <c r="G681" s="2" t="s">
        <v>79</v>
      </c>
      <c r="H681" s="2">
        <v>68</v>
      </c>
      <c r="I681" s="2" t="s">
        <v>80</v>
      </c>
      <c r="J681" s="2">
        <v>1</v>
      </c>
      <c r="K681" s="2" t="s">
        <v>77</v>
      </c>
      <c r="L681" s="2">
        <v>6</v>
      </c>
      <c r="M681" s="2" t="str">
        <f>VLOOKUP(Orders[[#This Row],[ItemID]],Menu[#All],2,FALSE)</f>
        <v>Fish Sandwich</v>
      </c>
      <c r="N681" s="2" t="str">
        <f>VLOOKUP(Orders[[#This Row],[ItemID]],Menu[#All],3,FALSE)</f>
        <v>Sandwich</v>
      </c>
      <c r="O681" s="2">
        <f>VLOOKUP(Orders[[#This Row],[ItemID]],Menu[#All],4,FALSE)</f>
        <v>7.5</v>
      </c>
      <c r="P681" s="2">
        <f>MATCH(M681,Orders[[#All],[ItemName]],0)</f>
        <v>20</v>
      </c>
    </row>
    <row r="682" spans="1:16" x14ac:dyDescent="0.25">
      <c r="A682" s="2">
        <v>2681</v>
      </c>
      <c r="B682" s="3">
        <v>45747</v>
      </c>
      <c r="C682" s="2">
        <v>18</v>
      </c>
      <c r="D682" s="2" t="s">
        <v>16</v>
      </c>
      <c r="E682" s="2">
        <v>1</v>
      </c>
      <c r="F682" s="2">
        <v>7.5</v>
      </c>
      <c r="G682" s="2" t="s">
        <v>75</v>
      </c>
      <c r="H682" s="2">
        <v>52</v>
      </c>
      <c r="I682" s="2" t="s">
        <v>76</v>
      </c>
      <c r="J682" s="2">
        <v>3</v>
      </c>
      <c r="K682" s="2" t="s">
        <v>78</v>
      </c>
      <c r="L682" s="2">
        <v>0</v>
      </c>
      <c r="M682" s="2" t="str">
        <f>VLOOKUP(Orders[[#This Row],[ItemID]],Menu[#All],2,FALSE)</f>
        <v>McDouble</v>
      </c>
      <c r="N682" s="2" t="str">
        <f>VLOOKUP(Orders[[#This Row],[ItemID]],Menu[#All],3,FALSE)</f>
        <v>Burger</v>
      </c>
      <c r="O682" s="2">
        <f>VLOOKUP(Orders[[#This Row],[ItemID]],Menu[#All],4,FALSE)</f>
        <v>7.5</v>
      </c>
      <c r="P682" s="2">
        <f>MATCH(M682,Orders[[#All],[ItemName]],0)</f>
        <v>25</v>
      </c>
    </row>
    <row r="683" spans="1:16" x14ac:dyDescent="0.25">
      <c r="A683" s="2">
        <v>2682</v>
      </c>
      <c r="B683" s="3">
        <v>45660</v>
      </c>
      <c r="C683" s="2">
        <v>18</v>
      </c>
      <c r="D683" s="2" t="s">
        <v>57</v>
      </c>
      <c r="E683" s="2">
        <v>5</v>
      </c>
      <c r="F683" s="2">
        <v>27.5</v>
      </c>
      <c r="G683" s="2" t="s">
        <v>75</v>
      </c>
      <c r="H683" s="2">
        <v>38</v>
      </c>
      <c r="I683" s="2" t="s">
        <v>80</v>
      </c>
      <c r="J683" s="2">
        <v>1</v>
      </c>
      <c r="K683" s="2" t="s">
        <v>86</v>
      </c>
      <c r="L683" s="2">
        <v>4</v>
      </c>
      <c r="M683" s="2" t="str">
        <f>VLOOKUP(Orders[[#This Row],[ItemID]],Menu[#All],2,FALSE)</f>
        <v>Mozzarella Sticks</v>
      </c>
      <c r="N683" s="2" t="str">
        <f>VLOOKUP(Orders[[#This Row],[ItemID]],Menu[#All],3,FALSE)</f>
        <v>Sides</v>
      </c>
      <c r="O683" s="2">
        <f>VLOOKUP(Orders[[#This Row],[ItemID]],Menu[#All],4,FALSE)</f>
        <v>5.5</v>
      </c>
      <c r="P683" s="2">
        <f>MATCH(M683,Orders[[#All],[ItemName]],0)</f>
        <v>47</v>
      </c>
    </row>
    <row r="684" spans="1:16" x14ac:dyDescent="0.25">
      <c r="A684" s="2">
        <v>2683</v>
      </c>
      <c r="B684" s="3">
        <v>45747</v>
      </c>
      <c r="C684" s="2">
        <v>15</v>
      </c>
      <c r="D684" s="2" t="s">
        <v>47</v>
      </c>
      <c r="E684" s="2">
        <v>1</v>
      </c>
      <c r="F684" s="2">
        <v>6</v>
      </c>
      <c r="G684" s="2" t="s">
        <v>79</v>
      </c>
      <c r="H684" s="2">
        <v>63</v>
      </c>
      <c r="I684" s="2" t="s">
        <v>76</v>
      </c>
      <c r="J684" s="2">
        <v>3</v>
      </c>
      <c r="K684" s="2" t="s">
        <v>78</v>
      </c>
      <c r="L684" s="2">
        <v>0</v>
      </c>
      <c r="M684" s="2" t="str">
        <f>VLOOKUP(Orders[[#This Row],[ItemID]],Menu[#All],2,FALSE)</f>
        <v>Chocolate Shake</v>
      </c>
      <c r="N684" s="2" t="str">
        <f>VLOOKUP(Orders[[#This Row],[ItemID]],Menu[#All],3,FALSE)</f>
        <v>Shakes</v>
      </c>
      <c r="O684" s="2">
        <f>VLOOKUP(Orders[[#This Row],[ItemID]],Menu[#All],4,FALSE)</f>
        <v>6</v>
      </c>
      <c r="P684" s="2">
        <f>MATCH(M684,Orders[[#All],[ItemName]],0)</f>
        <v>12</v>
      </c>
    </row>
    <row r="685" spans="1:16" x14ac:dyDescent="0.25">
      <c r="A685" s="2">
        <v>2684</v>
      </c>
      <c r="B685" s="3">
        <v>45718</v>
      </c>
      <c r="C685" s="2">
        <v>19</v>
      </c>
      <c r="D685" s="2" t="s">
        <v>4</v>
      </c>
      <c r="E685" s="2">
        <v>3</v>
      </c>
      <c r="F685" s="2">
        <v>16.5</v>
      </c>
      <c r="G685" s="2" t="s">
        <v>75</v>
      </c>
      <c r="H685" s="2">
        <v>24</v>
      </c>
      <c r="I685" s="2" t="s">
        <v>76</v>
      </c>
      <c r="J685" s="2">
        <v>3</v>
      </c>
      <c r="K685" s="2" t="s">
        <v>77</v>
      </c>
      <c r="L685" s="2">
        <v>6</v>
      </c>
      <c r="M685" s="2" t="str">
        <f>VLOOKUP(Orders[[#This Row],[ItemID]],Menu[#All],2,FALSE)</f>
        <v>Egg McMuffin</v>
      </c>
      <c r="N685" s="2" t="str">
        <f>VLOOKUP(Orders[[#This Row],[ItemID]],Menu[#All],3,FALSE)</f>
        <v>Breakfast</v>
      </c>
      <c r="O685" s="2">
        <f>VLOOKUP(Orders[[#This Row],[ItemID]],Menu[#All],4,FALSE)</f>
        <v>5.5</v>
      </c>
      <c r="P685" s="2">
        <f>MATCH(M685,Orders[[#All],[ItemName]],0)</f>
        <v>3</v>
      </c>
    </row>
    <row r="686" spans="1:16" x14ac:dyDescent="0.25">
      <c r="A686" s="2">
        <v>2685</v>
      </c>
      <c r="B686" s="3">
        <v>45706</v>
      </c>
      <c r="C686" s="2">
        <v>16</v>
      </c>
      <c r="D686" s="2" t="s">
        <v>32</v>
      </c>
      <c r="E686" s="2">
        <v>4</v>
      </c>
      <c r="F686" s="2">
        <v>38</v>
      </c>
      <c r="G686" s="2" t="s">
        <v>79</v>
      </c>
      <c r="H686" s="2">
        <v>7</v>
      </c>
      <c r="I686" s="2" t="s">
        <v>83</v>
      </c>
      <c r="J686" s="2">
        <v>2</v>
      </c>
      <c r="K686" s="2" t="s">
        <v>87</v>
      </c>
      <c r="L686" s="2">
        <v>1</v>
      </c>
      <c r="M686" s="2" t="str">
        <f>VLOOKUP(Orders[[#This Row],[ItemID]],Menu[#All],2,FALSE)</f>
        <v>Spaghetti Bolognese</v>
      </c>
      <c r="N686" s="2" t="str">
        <f>VLOOKUP(Orders[[#This Row],[ItemID]],Menu[#All],3,FALSE)</f>
        <v>Pasta</v>
      </c>
      <c r="O686" s="2">
        <f>VLOOKUP(Orders[[#This Row],[ItemID]],Menu[#All],4,FALSE)</f>
        <v>9.5</v>
      </c>
      <c r="P686" s="2">
        <f>MATCH(M686,Orders[[#All],[ItemName]],0)</f>
        <v>14</v>
      </c>
    </row>
    <row r="687" spans="1:16" x14ac:dyDescent="0.25">
      <c r="A687" s="2">
        <v>2686</v>
      </c>
      <c r="B687" s="3">
        <v>45721</v>
      </c>
      <c r="C687" s="2">
        <v>18</v>
      </c>
      <c r="D687" s="2" t="s">
        <v>25</v>
      </c>
      <c r="E687" s="2">
        <v>4</v>
      </c>
      <c r="F687" s="2">
        <v>18</v>
      </c>
      <c r="G687" s="2" t="s">
        <v>75</v>
      </c>
      <c r="H687" s="2">
        <v>70</v>
      </c>
      <c r="I687" s="2" t="s">
        <v>76</v>
      </c>
      <c r="J687" s="2">
        <v>3</v>
      </c>
      <c r="K687" s="2" t="s">
        <v>84</v>
      </c>
      <c r="L687" s="2">
        <v>2</v>
      </c>
      <c r="M687" s="2" t="str">
        <f>VLOOKUP(Orders[[#This Row],[ItemID]],Menu[#All],2,FALSE)</f>
        <v>Medium Fries</v>
      </c>
      <c r="N687" s="2" t="str">
        <f>VLOOKUP(Orders[[#This Row],[ItemID]],Menu[#All],3,FALSE)</f>
        <v>Fries</v>
      </c>
      <c r="O687" s="2">
        <f>VLOOKUP(Orders[[#This Row],[ItemID]],Menu[#All],4,FALSE)</f>
        <v>4.5</v>
      </c>
      <c r="P687" s="2">
        <f>MATCH(M687,Orders[[#All],[ItemName]],0)</f>
        <v>4</v>
      </c>
    </row>
    <row r="688" spans="1:16" x14ac:dyDescent="0.25">
      <c r="A688" s="2">
        <v>2687</v>
      </c>
      <c r="B688" s="3">
        <v>45705</v>
      </c>
      <c r="C688" s="2">
        <v>23</v>
      </c>
      <c r="D688" s="2" t="s">
        <v>16</v>
      </c>
      <c r="E688" s="2">
        <v>1</v>
      </c>
      <c r="F688" s="2">
        <v>7.5</v>
      </c>
      <c r="G688" s="2" t="s">
        <v>82</v>
      </c>
      <c r="H688" s="2">
        <v>93</v>
      </c>
      <c r="I688" s="2" t="s">
        <v>83</v>
      </c>
      <c r="J688" s="2">
        <v>2</v>
      </c>
      <c r="K688" s="2" t="s">
        <v>78</v>
      </c>
      <c r="L688" s="2">
        <v>0</v>
      </c>
      <c r="M688" s="2" t="str">
        <f>VLOOKUP(Orders[[#This Row],[ItemID]],Menu[#All],2,FALSE)</f>
        <v>McDouble</v>
      </c>
      <c r="N688" s="2" t="str">
        <f>VLOOKUP(Orders[[#This Row],[ItemID]],Menu[#All],3,FALSE)</f>
        <v>Burger</v>
      </c>
      <c r="O688" s="2">
        <f>VLOOKUP(Orders[[#This Row],[ItemID]],Menu[#All],4,FALSE)</f>
        <v>7.5</v>
      </c>
      <c r="P688" s="2">
        <f>MATCH(M688,Orders[[#All],[ItemName]],0)</f>
        <v>25</v>
      </c>
    </row>
    <row r="689" spans="1:16" x14ac:dyDescent="0.25">
      <c r="A689" s="2">
        <v>2688</v>
      </c>
      <c r="B689" s="3">
        <v>45736</v>
      </c>
      <c r="C689" s="2">
        <v>20</v>
      </c>
      <c r="D689" s="2" t="s">
        <v>23</v>
      </c>
      <c r="E689" s="2">
        <v>4</v>
      </c>
      <c r="F689" s="2">
        <v>30</v>
      </c>
      <c r="G689" s="2" t="s">
        <v>75</v>
      </c>
      <c r="H689" s="2">
        <v>39</v>
      </c>
      <c r="I689" s="2" t="s">
        <v>76</v>
      </c>
      <c r="J689" s="2">
        <v>3</v>
      </c>
      <c r="K689" s="2" t="s">
        <v>81</v>
      </c>
      <c r="L689" s="2">
        <v>3</v>
      </c>
      <c r="M689" s="2" t="str">
        <f>VLOOKUP(Orders[[#This Row],[ItemID]],Menu[#All],2,FALSE)</f>
        <v>Spicy McChicken</v>
      </c>
      <c r="N689" s="2" t="str">
        <f>VLOOKUP(Orders[[#This Row],[ItemID]],Menu[#All],3,FALSE)</f>
        <v>Chicken</v>
      </c>
      <c r="O689" s="2">
        <f>VLOOKUP(Orders[[#This Row],[ItemID]],Menu[#All],4,FALSE)</f>
        <v>7.5</v>
      </c>
      <c r="P689" s="2">
        <f>MATCH(M689,Orders[[#All],[ItemName]],0)</f>
        <v>16</v>
      </c>
    </row>
    <row r="690" spans="1:16" x14ac:dyDescent="0.25">
      <c r="A690" s="2">
        <v>2689</v>
      </c>
      <c r="B690" s="3">
        <v>45727</v>
      </c>
      <c r="C690" s="2">
        <v>13</v>
      </c>
      <c r="D690" s="2" t="s">
        <v>16</v>
      </c>
      <c r="E690" s="2">
        <v>5</v>
      </c>
      <c r="F690" s="2">
        <v>37.5</v>
      </c>
      <c r="G690" s="2" t="s">
        <v>79</v>
      </c>
      <c r="H690" s="2">
        <v>3</v>
      </c>
      <c r="I690" s="2" t="s">
        <v>76</v>
      </c>
      <c r="J690" s="2">
        <v>3</v>
      </c>
      <c r="K690" s="2" t="s">
        <v>87</v>
      </c>
      <c r="L690" s="2">
        <v>1</v>
      </c>
      <c r="M690" s="2" t="str">
        <f>VLOOKUP(Orders[[#This Row],[ItemID]],Menu[#All],2,FALSE)</f>
        <v>McDouble</v>
      </c>
      <c r="N690" s="2" t="str">
        <f>VLOOKUP(Orders[[#This Row],[ItemID]],Menu[#All],3,FALSE)</f>
        <v>Burger</v>
      </c>
      <c r="O690" s="2">
        <f>VLOOKUP(Orders[[#This Row],[ItemID]],Menu[#All],4,FALSE)</f>
        <v>7.5</v>
      </c>
      <c r="P690" s="2">
        <f>MATCH(M690,Orders[[#All],[ItemName]],0)</f>
        <v>25</v>
      </c>
    </row>
    <row r="691" spans="1:16" x14ac:dyDescent="0.25">
      <c r="A691" s="2">
        <v>2690</v>
      </c>
      <c r="B691" s="3">
        <v>45685</v>
      </c>
      <c r="C691" s="2">
        <v>18</v>
      </c>
      <c r="D691" s="2" t="s">
        <v>30</v>
      </c>
      <c r="E691" s="2">
        <v>2</v>
      </c>
      <c r="F691" s="2">
        <v>7</v>
      </c>
      <c r="G691" s="2" t="s">
        <v>75</v>
      </c>
      <c r="H691" s="2">
        <v>84</v>
      </c>
      <c r="I691" s="2" t="s">
        <v>80</v>
      </c>
      <c r="J691" s="2">
        <v>1</v>
      </c>
      <c r="K691" s="2" t="s">
        <v>87</v>
      </c>
      <c r="L691" s="2">
        <v>1</v>
      </c>
      <c r="M691" s="2" t="str">
        <f>VLOOKUP(Orders[[#This Row],[ItemID]],Menu[#All],2,FALSE)</f>
        <v>Small Fries</v>
      </c>
      <c r="N691" s="2" t="str">
        <f>VLOOKUP(Orders[[#This Row],[ItemID]],Menu[#All],3,FALSE)</f>
        <v>Fries</v>
      </c>
      <c r="O691" s="2">
        <f>VLOOKUP(Orders[[#This Row],[ItemID]],Menu[#All],4,FALSE)</f>
        <v>3.5</v>
      </c>
      <c r="P691" s="2">
        <f>MATCH(M691,Orders[[#All],[ItemName]],0)</f>
        <v>10</v>
      </c>
    </row>
    <row r="692" spans="1:16" x14ac:dyDescent="0.25">
      <c r="A692" s="2">
        <v>2691</v>
      </c>
      <c r="B692" s="3">
        <v>45727</v>
      </c>
      <c r="C692" s="2">
        <v>16</v>
      </c>
      <c r="D692" s="2" t="s">
        <v>54</v>
      </c>
      <c r="E692" s="2">
        <v>5</v>
      </c>
      <c r="F692" s="2">
        <v>22.5</v>
      </c>
      <c r="G692" s="2" t="s">
        <v>79</v>
      </c>
      <c r="H692" s="2">
        <v>66</v>
      </c>
      <c r="I692" s="2" t="s">
        <v>76</v>
      </c>
      <c r="J692" s="2">
        <v>3</v>
      </c>
      <c r="K692" s="2" t="s">
        <v>87</v>
      </c>
      <c r="L692" s="2">
        <v>1</v>
      </c>
      <c r="M692" s="2" t="str">
        <f>VLOOKUP(Orders[[#This Row],[ItemID]],Menu[#All],2,FALSE)</f>
        <v>Apple Pie</v>
      </c>
      <c r="N692" s="2" t="str">
        <f>VLOOKUP(Orders[[#This Row],[ItemID]],Menu[#All],3,FALSE)</f>
        <v>Sides</v>
      </c>
      <c r="O692" s="2">
        <f>VLOOKUP(Orders[[#This Row],[ItemID]],Menu[#All],4,FALSE)</f>
        <v>4.5</v>
      </c>
      <c r="P692" s="2">
        <f>MATCH(M692,Orders[[#All],[ItemName]],0)</f>
        <v>17</v>
      </c>
    </row>
    <row r="693" spans="1:16" x14ac:dyDescent="0.25">
      <c r="A693" s="2">
        <v>2692</v>
      </c>
      <c r="B693" s="3">
        <v>45663</v>
      </c>
      <c r="C693" s="2">
        <v>15</v>
      </c>
      <c r="D693" s="2" t="s">
        <v>47</v>
      </c>
      <c r="E693" s="2">
        <v>5</v>
      </c>
      <c r="F693" s="2">
        <v>30</v>
      </c>
      <c r="G693" s="2" t="s">
        <v>79</v>
      </c>
      <c r="H693" s="2">
        <v>20</v>
      </c>
      <c r="I693" s="2" t="s">
        <v>80</v>
      </c>
      <c r="J693" s="2">
        <v>1</v>
      </c>
      <c r="K693" s="2" t="s">
        <v>78</v>
      </c>
      <c r="L693" s="2">
        <v>0</v>
      </c>
      <c r="M693" s="2" t="str">
        <f>VLOOKUP(Orders[[#This Row],[ItemID]],Menu[#All],2,FALSE)</f>
        <v>Chocolate Shake</v>
      </c>
      <c r="N693" s="2" t="str">
        <f>VLOOKUP(Orders[[#This Row],[ItemID]],Menu[#All],3,FALSE)</f>
        <v>Shakes</v>
      </c>
      <c r="O693" s="2">
        <f>VLOOKUP(Orders[[#This Row],[ItemID]],Menu[#All],4,FALSE)</f>
        <v>6</v>
      </c>
      <c r="P693" s="2">
        <f>MATCH(M693,Orders[[#All],[ItemName]],0)</f>
        <v>12</v>
      </c>
    </row>
    <row r="694" spans="1:16" x14ac:dyDescent="0.25">
      <c r="A694" s="2">
        <v>2693</v>
      </c>
      <c r="B694" s="3">
        <v>45695</v>
      </c>
      <c r="C694" s="2">
        <v>23</v>
      </c>
      <c r="D694" s="2" t="s">
        <v>23</v>
      </c>
      <c r="E694" s="2">
        <v>5</v>
      </c>
      <c r="F694" s="2">
        <v>37.5</v>
      </c>
      <c r="G694" s="2" t="s">
        <v>82</v>
      </c>
      <c r="H694" s="2">
        <v>85</v>
      </c>
      <c r="I694" s="2" t="s">
        <v>83</v>
      </c>
      <c r="J694" s="2">
        <v>2</v>
      </c>
      <c r="K694" s="2" t="s">
        <v>86</v>
      </c>
      <c r="L694" s="2">
        <v>4</v>
      </c>
      <c r="M694" s="2" t="str">
        <f>VLOOKUP(Orders[[#This Row],[ItemID]],Menu[#All],2,FALSE)</f>
        <v>Spicy McChicken</v>
      </c>
      <c r="N694" s="2" t="str">
        <f>VLOOKUP(Orders[[#This Row],[ItemID]],Menu[#All],3,FALSE)</f>
        <v>Chicken</v>
      </c>
      <c r="O694" s="2">
        <f>VLOOKUP(Orders[[#This Row],[ItemID]],Menu[#All],4,FALSE)</f>
        <v>7.5</v>
      </c>
      <c r="P694" s="2">
        <f>MATCH(M694,Orders[[#All],[ItemName]],0)</f>
        <v>16</v>
      </c>
    </row>
    <row r="695" spans="1:16" x14ac:dyDescent="0.25">
      <c r="A695" s="2">
        <v>2694</v>
      </c>
      <c r="B695" s="3">
        <v>45699</v>
      </c>
      <c r="C695" s="2">
        <v>17</v>
      </c>
      <c r="D695" s="2" t="s">
        <v>45</v>
      </c>
      <c r="E695" s="2">
        <v>5</v>
      </c>
      <c r="F695" s="2">
        <v>37.5</v>
      </c>
      <c r="G695" s="2" t="s">
        <v>75</v>
      </c>
      <c r="H695" s="2">
        <v>39</v>
      </c>
      <c r="I695" s="2" t="s">
        <v>83</v>
      </c>
      <c r="J695" s="2">
        <v>2</v>
      </c>
      <c r="K695" s="2" t="s">
        <v>87</v>
      </c>
      <c r="L695" s="2">
        <v>1</v>
      </c>
      <c r="M695" s="2" t="str">
        <f>VLOOKUP(Orders[[#This Row],[ItemID]],Menu[#All],2,FALSE)</f>
        <v>Fish Sandwich</v>
      </c>
      <c r="N695" s="2" t="str">
        <f>VLOOKUP(Orders[[#This Row],[ItemID]],Menu[#All],3,FALSE)</f>
        <v>Sandwich</v>
      </c>
      <c r="O695" s="2">
        <f>VLOOKUP(Orders[[#This Row],[ItemID]],Menu[#All],4,FALSE)</f>
        <v>7.5</v>
      </c>
      <c r="P695" s="2">
        <f>MATCH(M695,Orders[[#All],[ItemName]],0)</f>
        <v>20</v>
      </c>
    </row>
    <row r="696" spans="1:16" x14ac:dyDescent="0.25">
      <c r="A696" s="2">
        <v>2695</v>
      </c>
      <c r="B696" s="3">
        <v>45704</v>
      </c>
      <c r="C696" s="2">
        <v>22</v>
      </c>
      <c r="D696" s="2" t="s">
        <v>16</v>
      </c>
      <c r="E696" s="2">
        <v>1</v>
      </c>
      <c r="F696" s="2">
        <v>7.5</v>
      </c>
      <c r="G696" s="2" t="s">
        <v>82</v>
      </c>
      <c r="H696" s="2">
        <v>48</v>
      </c>
      <c r="I696" s="2" t="s">
        <v>83</v>
      </c>
      <c r="J696" s="2">
        <v>2</v>
      </c>
      <c r="K696" s="2" t="s">
        <v>77</v>
      </c>
      <c r="L696" s="2">
        <v>6</v>
      </c>
      <c r="M696" s="2" t="str">
        <f>VLOOKUP(Orders[[#This Row],[ItemID]],Menu[#All],2,FALSE)</f>
        <v>McDouble</v>
      </c>
      <c r="N696" s="2" t="str">
        <f>VLOOKUP(Orders[[#This Row],[ItemID]],Menu[#All],3,FALSE)</f>
        <v>Burger</v>
      </c>
      <c r="O696" s="2">
        <f>VLOOKUP(Orders[[#This Row],[ItemID]],Menu[#All],4,FALSE)</f>
        <v>7.5</v>
      </c>
      <c r="P696" s="2">
        <f>MATCH(M696,Orders[[#All],[ItemName]],0)</f>
        <v>25</v>
      </c>
    </row>
    <row r="697" spans="1:16" x14ac:dyDescent="0.25">
      <c r="A697" s="2">
        <v>2696</v>
      </c>
      <c r="B697" s="3">
        <v>45671</v>
      </c>
      <c r="C697" s="2">
        <v>11</v>
      </c>
      <c r="D697" s="2" t="s">
        <v>57</v>
      </c>
      <c r="E697" s="2">
        <v>2</v>
      </c>
      <c r="F697" s="2">
        <v>11</v>
      </c>
      <c r="G697" s="2" t="s">
        <v>88</v>
      </c>
      <c r="H697" s="2">
        <v>98</v>
      </c>
      <c r="I697" s="2" t="s">
        <v>80</v>
      </c>
      <c r="J697" s="2">
        <v>1</v>
      </c>
      <c r="K697" s="2" t="s">
        <v>87</v>
      </c>
      <c r="L697" s="2">
        <v>1</v>
      </c>
      <c r="M697" s="2" t="str">
        <f>VLOOKUP(Orders[[#This Row],[ItemID]],Menu[#All],2,FALSE)</f>
        <v>Mozzarella Sticks</v>
      </c>
      <c r="N697" s="2" t="str">
        <f>VLOOKUP(Orders[[#This Row],[ItemID]],Menu[#All],3,FALSE)</f>
        <v>Sides</v>
      </c>
      <c r="O697" s="2">
        <f>VLOOKUP(Orders[[#This Row],[ItemID]],Menu[#All],4,FALSE)</f>
        <v>5.5</v>
      </c>
      <c r="P697" s="2">
        <f>MATCH(M697,Orders[[#All],[ItemName]],0)</f>
        <v>47</v>
      </c>
    </row>
    <row r="698" spans="1:16" x14ac:dyDescent="0.25">
      <c r="A698" s="2">
        <v>2697</v>
      </c>
      <c r="B698" s="3">
        <v>45703</v>
      </c>
      <c r="C698" s="2">
        <v>22</v>
      </c>
      <c r="D698" s="2" t="s">
        <v>18</v>
      </c>
      <c r="E698" s="2">
        <v>5</v>
      </c>
      <c r="F698" s="2">
        <v>35</v>
      </c>
      <c r="G698" s="2" t="s">
        <v>82</v>
      </c>
      <c r="H698" s="2">
        <v>14</v>
      </c>
      <c r="I698" s="2" t="s">
        <v>83</v>
      </c>
      <c r="J698" s="2">
        <v>2</v>
      </c>
      <c r="K698" s="2" t="s">
        <v>85</v>
      </c>
      <c r="L698" s="2">
        <v>5</v>
      </c>
      <c r="M698" s="2" t="str">
        <f>VLOOKUP(Orders[[#This Row],[ItemID]],Menu[#All],2,FALSE)</f>
        <v>McChicken</v>
      </c>
      <c r="N698" s="2" t="str">
        <f>VLOOKUP(Orders[[#This Row],[ItemID]],Menu[#All],3,FALSE)</f>
        <v>Chicken</v>
      </c>
      <c r="O698" s="2">
        <f>VLOOKUP(Orders[[#This Row],[ItemID]],Menu[#All],4,FALSE)</f>
        <v>7</v>
      </c>
      <c r="P698" s="2">
        <f>MATCH(M698,Orders[[#All],[ItemName]],0)</f>
        <v>79</v>
      </c>
    </row>
    <row r="699" spans="1:16" x14ac:dyDescent="0.25">
      <c r="A699" s="2">
        <v>2698</v>
      </c>
      <c r="B699" s="3">
        <v>45674</v>
      </c>
      <c r="C699" s="2">
        <v>11</v>
      </c>
      <c r="D699" s="2" t="s">
        <v>47</v>
      </c>
      <c r="E699" s="2">
        <v>3</v>
      </c>
      <c r="F699" s="2">
        <v>18</v>
      </c>
      <c r="G699" s="2" t="s">
        <v>88</v>
      </c>
      <c r="H699" s="2">
        <v>89</v>
      </c>
      <c r="I699" s="2" t="s">
        <v>80</v>
      </c>
      <c r="J699" s="2">
        <v>1</v>
      </c>
      <c r="K699" s="2" t="s">
        <v>86</v>
      </c>
      <c r="L699" s="2">
        <v>4</v>
      </c>
      <c r="M699" s="2" t="str">
        <f>VLOOKUP(Orders[[#This Row],[ItemID]],Menu[#All],2,FALSE)</f>
        <v>Chocolate Shake</v>
      </c>
      <c r="N699" s="2" t="str">
        <f>VLOOKUP(Orders[[#This Row],[ItemID]],Menu[#All],3,FALSE)</f>
        <v>Shakes</v>
      </c>
      <c r="O699" s="2">
        <f>VLOOKUP(Orders[[#This Row],[ItemID]],Menu[#All],4,FALSE)</f>
        <v>6</v>
      </c>
      <c r="P699" s="2">
        <f>MATCH(M699,Orders[[#All],[ItemName]],0)</f>
        <v>12</v>
      </c>
    </row>
    <row r="700" spans="1:16" x14ac:dyDescent="0.25">
      <c r="A700" s="2">
        <v>2699</v>
      </c>
      <c r="B700" s="3">
        <v>45662</v>
      </c>
      <c r="C700" s="2">
        <v>14</v>
      </c>
      <c r="D700" s="2" t="s">
        <v>25</v>
      </c>
      <c r="E700" s="2">
        <v>4</v>
      </c>
      <c r="F700" s="2">
        <v>18</v>
      </c>
      <c r="G700" s="2" t="s">
        <v>79</v>
      </c>
      <c r="H700" s="2">
        <v>90</v>
      </c>
      <c r="I700" s="2" t="s">
        <v>80</v>
      </c>
      <c r="J700" s="2">
        <v>1</v>
      </c>
      <c r="K700" s="2" t="s">
        <v>77</v>
      </c>
      <c r="L700" s="2">
        <v>6</v>
      </c>
      <c r="M700" s="2" t="str">
        <f>VLOOKUP(Orders[[#This Row],[ItemID]],Menu[#All],2,FALSE)</f>
        <v>Medium Fries</v>
      </c>
      <c r="N700" s="2" t="str">
        <f>VLOOKUP(Orders[[#This Row],[ItemID]],Menu[#All],3,FALSE)</f>
        <v>Fries</v>
      </c>
      <c r="O700" s="2">
        <f>VLOOKUP(Orders[[#This Row],[ItemID]],Menu[#All],4,FALSE)</f>
        <v>4.5</v>
      </c>
      <c r="P700" s="2">
        <f>MATCH(M700,Orders[[#All],[ItemName]],0)</f>
        <v>4</v>
      </c>
    </row>
    <row r="701" spans="1:16" x14ac:dyDescent="0.25">
      <c r="A701" s="2">
        <v>2700</v>
      </c>
      <c r="B701" s="3">
        <v>45712</v>
      </c>
      <c r="C701" s="2">
        <v>23</v>
      </c>
      <c r="D701" s="2" t="s">
        <v>16</v>
      </c>
      <c r="E701" s="2">
        <v>3</v>
      </c>
      <c r="F701" s="2">
        <v>22.5</v>
      </c>
      <c r="G701" s="2" t="s">
        <v>82</v>
      </c>
      <c r="H701" s="2">
        <v>55</v>
      </c>
      <c r="I701" s="2" t="s">
        <v>83</v>
      </c>
      <c r="J701" s="2">
        <v>2</v>
      </c>
      <c r="K701" s="2" t="s">
        <v>78</v>
      </c>
      <c r="L701" s="2">
        <v>0</v>
      </c>
      <c r="M701" s="2" t="str">
        <f>VLOOKUP(Orders[[#This Row],[ItemID]],Menu[#All],2,FALSE)</f>
        <v>McDouble</v>
      </c>
      <c r="N701" s="2" t="str">
        <f>VLOOKUP(Orders[[#This Row],[ItemID]],Menu[#All],3,FALSE)</f>
        <v>Burger</v>
      </c>
      <c r="O701" s="2">
        <f>VLOOKUP(Orders[[#This Row],[ItemID]],Menu[#All],4,FALSE)</f>
        <v>7.5</v>
      </c>
      <c r="P701" s="2">
        <f>MATCH(M701,Orders[[#All],[ItemName]],0)</f>
        <v>25</v>
      </c>
    </row>
    <row r="702" spans="1:16" x14ac:dyDescent="0.25">
      <c r="A702" s="2">
        <v>2701</v>
      </c>
      <c r="B702" s="3">
        <v>45742</v>
      </c>
      <c r="C702" s="2">
        <v>10</v>
      </c>
      <c r="D702" s="2" t="s">
        <v>32</v>
      </c>
      <c r="E702" s="2">
        <v>1</v>
      </c>
      <c r="F702" s="2">
        <v>9.5</v>
      </c>
      <c r="G702" s="2" t="s">
        <v>88</v>
      </c>
      <c r="H702" s="2">
        <v>14</v>
      </c>
      <c r="I702" s="2" t="s">
        <v>76</v>
      </c>
      <c r="J702" s="2">
        <v>3</v>
      </c>
      <c r="K702" s="2" t="s">
        <v>84</v>
      </c>
      <c r="L702" s="2">
        <v>2</v>
      </c>
      <c r="M702" s="2" t="str">
        <f>VLOOKUP(Orders[[#This Row],[ItemID]],Menu[#All],2,FALSE)</f>
        <v>Spaghetti Bolognese</v>
      </c>
      <c r="N702" s="2" t="str">
        <f>VLOOKUP(Orders[[#This Row],[ItemID]],Menu[#All],3,FALSE)</f>
        <v>Pasta</v>
      </c>
      <c r="O702" s="2">
        <f>VLOOKUP(Orders[[#This Row],[ItemID]],Menu[#All],4,FALSE)</f>
        <v>9.5</v>
      </c>
      <c r="P702" s="2">
        <f>MATCH(M702,Orders[[#All],[ItemName]],0)</f>
        <v>14</v>
      </c>
    </row>
    <row r="703" spans="1:16" x14ac:dyDescent="0.25">
      <c r="A703" s="2">
        <v>2702</v>
      </c>
      <c r="B703" s="3">
        <v>45676</v>
      </c>
      <c r="C703" s="2">
        <v>18</v>
      </c>
      <c r="D703" s="2" t="s">
        <v>54</v>
      </c>
      <c r="E703" s="2">
        <v>4</v>
      </c>
      <c r="F703" s="2">
        <v>18</v>
      </c>
      <c r="G703" s="2" t="s">
        <v>75</v>
      </c>
      <c r="H703" s="2">
        <v>100</v>
      </c>
      <c r="I703" s="2" t="s">
        <v>80</v>
      </c>
      <c r="J703" s="2">
        <v>1</v>
      </c>
      <c r="K703" s="2" t="s">
        <v>77</v>
      </c>
      <c r="L703" s="2">
        <v>6</v>
      </c>
      <c r="M703" s="2" t="str">
        <f>VLOOKUP(Orders[[#This Row],[ItemID]],Menu[#All],2,FALSE)</f>
        <v>Apple Pie</v>
      </c>
      <c r="N703" s="2" t="str">
        <f>VLOOKUP(Orders[[#This Row],[ItemID]],Menu[#All],3,FALSE)</f>
        <v>Sides</v>
      </c>
      <c r="O703" s="2">
        <f>VLOOKUP(Orders[[#This Row],[ItemID]],Menu[#All],4,FALSE)</f>
        <v>4.5</v>
      </c>
      <c r="P703" s="2">
        <f>MATCH(M703,Orders[[#All],[ItemName]],0)</f>
        <v>17</v>
      </c>
    </row>
    <row r="704" spans="1:16" x14ac:dyDescent="0.25">
      <c r="A704" s="2">
        <v>2703</v>
      </c>
      <c r="B704" s="3">
        <v>45710</v>
      </c>
      <c r="C704" s="2">
        <v>11</v>
      </c>
      <c r="D704" s="2" t="s">
        <v>16</v>
      </c>
      <c r="E704" s="2">
        <v>5</v>
      </c>
      <c r="F704" s="2">
        <v>37.5</v>
      </c>
      <c r="G704" s="2" t="s">
        <v>88</v>
      </c>
      <c r="H704" s="2">
        <v>47</v>
      </c>
      <c r="I704" s="2" t="s">
        <v>83</v>
      </c>
      <c r="J704" s="2">
        <v>2</v>
      </c>
      <c r="K704" s="2" t="s">
        <v>85</v>
      </c>
      <c r="L704" s="2">
        <v>5</v>
      </c>
      <c r="M704" s="2" t="str">
        <f>VLOOKUP(Orders[[#This Row],[ItemID]],Menu[#All],2,FALSE)</f>
        <v>McDouble</v>
      </c>
      <c r="N704" s="2" t="str">
        <f>VLOOKUP(Orders[[#This Row],[ItemID]],Menu[#All],3,FALSE)</f>
        <v>Burger</v>
      </c>
      <c r="O704" s="2">
        <f>VLOOKUP(Orders[[#This Row],[ItemID]],Menu[#All],4,FALSE)</f>
        <v>7.5</v>
      </c>
      <c r="P704" s="2">
        <f>MATCH(M704,Orders[[#All],[ItemName]],0)</f>
        <v>25</v>
      </c>
    </row>
    <row r="705" spans="1:16" x14ac:dyDescent="0.25">
      <c r="A705" s="2">
        <v>2704</v>
      </c>
      <c r="B705" s="3">
        <v>45663</v>
      </c>
      <c r="C705" s="2">
        <v>18</v>
      </c>
      <c r="D705" s="2" t="s">
        <v>23</v>
      </c>
      <c r="E705" s="2">
        <v>4</v>
      </c>
      <c r="F705" s="2">
        <v>30</v>
      </c>
      <c r="G705" s="2" t="s">
        <v>75</v>
      </c>
      <c r="H705" s="2">
        <v>82</v>
      </c>
      <c r="I705" s="2" t="s">
        <v>80</v>
      </c>
      <c r="J705" s="2">
        <v>1</v>
      </c>
      <c r="K705" s="2" t="s">
        <v>78</v>
      </c>
      <c r="L705" s="2">
        <v>0</v>
      </c>
      <c r="M705" s="2" t="str">
        <f>VLOOKUP(Orders[[#This Row],[ItemID]],Menu[#All],2,FALSE)</f>
        <v>Spicy McChicken</v>
      </c>
      <c r="N705" s="2" t="str">
        <f>VLOOKUP(Orders[[#This Row],[ItemID]],Menu[#All],3,FALSE)</f>
        <v>Chicken</v>
      </c>
      <c r="O705" s="2">
        <f>VLOOKUP(Orders[[#This Row],[ItemID]],Menu[#All],4,FALSE)</f>
        <v>7.5</v>
      </c>
      <c r="P705" s="2">
        <f>MATCH(M705,Orders[[#All],[ItemName]],0)</f>
        <v>16</v>
      </c>
    </row>
    <row r="706" spans="1:16" x14ac:dyDescent="0.25">
      <c r="A706" s="2">
        <v>2705</v>
      </c>
      <c r="B706" s="3">
        <v>45668</v>
      </c>
      <c r="C706" s="2">
        <v>17</v>
      </c>
      <c r="D706" s="2" t="s">
        <v>14</v>
      </c>
      <c r="E706" s="2">
        <v>1</v>
      </c>
      <c r="F706" s="2">
        <v>9</v>
      </c>
      <c r="G706" s="2" t="s">
        <v>75</v>
      </c>
      <c r="H706" s="2">
        <v>100</v>
      </c>
      <c r="I706" s="2" t="s">
        <v>80</v>
      </c>
      <c r="J706" s="2">
        <v>1</v>
      </c>
      <c r="K706" s="2" t="s">
        <v>85</v>
      </c>
      <c r="L706" s="2">
        <v>5</v>
      </c>
      <c r="M706" s="2" t="str">
        <f>VLOOKUP(Orders[[#This Row],[ItemID]],Menu[#All],2,FALSE)</f>
        <v>Quarter Pounder with Cheese</v>
      </c>
      <c r="N706" s="2" t="str">
        <f>VLOOKUP(Orders[[#This Row],[ItemID]],Menu[#All],3,FALSE)</f>
        <v>Burger</v>
      </c>
      <c r="O706" s="2">
        <f>VLOOKUP(Orders[[#This Row],[ItemID]],Menu[#All],4,FALSE)</f>
        <v>9</v>
      </c>
      <c r="P706" s="2">
        <f>MATCH(M706,Orders[[#All],[ItemName]],0)</f>
        <v>26</v>
      </c>
    </row>
    <row r="707" spans="1:16" x14ac:dyDescent="0.25">
      <c r="A707" s="2">
        <v>2706</v>
      </c>
      <c r="B707" s="3">
        <v>45742</v>
      </c>
      <c r="C707" s="2">
        <v>17</v>
      </c>
      <c r="D707" s="2" t="s">
        <v>50</v>
      </c>
      <c r="E707" s="2">
        <v>3</v>
      </c>
      <c r="F707" s="2">
        <v>18</v>
      </c>
      <c r="G707" s="2" t="s">
        <v>75</v>
      </c>
      <c r="H707" s="2">
        <v>25</v>
      </c>
      <c r="I707" s="2" t="s">
        <v>76</v>
      </c>
      <c r="J707" s="2">
        <v>3</v>
      </c>
      <c r="K707" s="2" t="s">
        <v>84</v>
      </c>
      <c r="L707" s="2">
        <v>2</v>
      </c>
      <c r="M707" s="2" t="str">
        <f>VLOOKUP(Orders[[#This Row],[ItemID]],Menu[#All],2,FALSE)</f>
        <v>Vanilla Shake</v>
      </c>
      <c r="N707" s="2" t="str">
        <f>VLOOKUP(Orders[[#This Row],[ItemID]],Menu[#All],3,FALSE)</f>
        <v>Shakes</v>
      </c>
      <c r="O707" s="2">
        <f>VLOOKUP(Orders[[#This Row],[ItemID]],Menu[#All],4,FALSE)</f>
        <v>6</v>
      </c>
      <c r="P707" s="2">
        <f>MATCH(M707,Orders[[#All],[ItemName]],0)</f>
        <v>13</v>
      </c>
    </row>
    <row r="708" spans="1:16" x14ac:dyDescent="0.25">
      <c r="A708" s="2">
        <v>2707</v>
      </c>
      <c r="B708" s="3">
        <v>45661</v>
      </c>
      <c r="C708" s="2">
        <v>23</v>
      </c>
      <c r="D708" s="2" t="s">
        <v>32</v>
      </c>
      <c r="E708" s="2">
        <v>5</v>
      </c>
      <c r="F708" s="2">
        <v>47.5</v>
      </c>
      <c r="G708" s="2" t="s">
        <v>82</v>
      </c>
      <c r="H708" s="2">
        <v>89</v>
      </c>
      <c r="I708" s="2" t="s">
        <v>80</v>
      </c>
      <c r="J708" s="2">
        <v>1</v>
      </c>
      <c r="K708" s="2" t="s">
        <v>85</v>
      </c>
      <c r="L708" s="2">
        <v>5</v>
      </c>
      <c r="M708" s="2" t="str">
        <f>VLOOKUP(Orders[[#This Row],[ItemID]],Menu[#All],2,FALSE)</f>
        <v>Spaghetti Bolognese</v>
      </c>
      <c r="N708" s="2" t="str">
        <f>VLOOKUP(Orders[[#This Row],[ItemID]],Menu[#All],3,FALSE)</f>
        <v>Pasta</v>
      </c>
      <c r="O708" s="2">
        <f>VLOOKUP(Orders[[#This Row],[ItemID]],Menu[#All],4,FALSE)</f>
        <v>9.5</v>
      </c>
      <c r="P708" s="2">
        <f>MATCH(M708,Orders[[#All],[ItemName]],0)</f>
        <v>14</v>
      </c>
    </row>
    <row r="709" spans="1:16" x14ac:dyDescent="0.25">
      <c r="A709" s="2">
        <v>2708</v>
      </c>
      <c r="B709" s="3">
        <v>45660</v>
      </c>
      <c r="C709" s="2">
        <v>10</v>
      </c>
      <c r="D709" s="2" t="s">
        <v>4</v>
      </c>
      <c r="E709" s="2">
        <v>5</v>
      </c>
      <c r="F709" s="2">
        <v>27.5</v>
      </c>
      <c r="G709" s="2" t="s">
        <v>88</v>
      </c>
      <c r="H709" s="2">
        <v>75</v>
      </c>
      <c r="I709" s="2" t="s">
        <v>80</v>
      </c>
      <c r="J709" s="2">
        <v>1</v>
      </c>
      <c r="K709" s="2" t="s">
        <v>86</v>
      </c>
      <c r="L709" s="2">
        <v>4</v>
      </c>
      <c r="M709" s="2" t="str">
        <f>VLOOKUP(Orders[[#This Row],[ItemID]],Menu[#All],2,FALSE)</f>
        <v>Egg McMuffin</v>
      </c>
      <c r="N709" s="2" t="str">
        <f>VLOOKUP(Orders[[#This Row],[ItemID]],Menu[#All],3,FALSE)</f>
        <v>Breakfast</v>
      </c>
      <c r="O709" s="2">
        <f>VLOOKUP(Orders[[#This Row],[ItemID]],Menu[#All],4,FALSE)</f>
        <v>5.5</v>
      </c>
      <c r="P709" s="2">
        <f>MATCH(M709,Orders[[#All],[ItemName]],0)</f>
        <v>3</v>
      </c>
    </row>
    <row r="710" spans="1:16" x14ac:dyDescent="0.25">
      <c r="A710" s="2">
        <v>2709</v>
      </c>
      <c r="B710" s="3">
        <v>45683</v>
      </c>
      <c r="C710" s="2">
        <v>12</v>
      </c>
      <c r="D710" s="2" t="s">
        <v>37</v>
      </c>
      <c r="E710" s="2">
        <v>3</v>
      </c>
      <c r="F710" s="2">
        <v>12</v>
      </c>
      <c r="G710" s="2" t="s">
        <v>79</v>
      </c>
      <c r="H710" s="2">
        <v>84</v>
      </c>
      <c r="I710" s="2" t="s">
        <v>80</v>
      </c>
      <c r="J710" s="2">
        <v>1</v>
      </c>
      <c r="K710" s="2" t="s">
        <v>77</v>
      </c>
      <c r="L710" s="2">
        <v>6</v>
      </c>
      <c r="M710" s="2" t="str">
        <f>VLOOKUP(Orders[[#This Row],[ItemID]],Menu[#All],2,FALSE)</f>
        <v>Side Salad</v>
      </c>
      <c r="N710" s="2" t="str">
        <f>VLOOKUP(Orders[[#This Row],[ItemID]],Menu[#All],3,FALSE)</f>
        <v>Salad</v>
      </c>
      <c r="O710" s="2">
        <f>VLOOKUP(Orders[[#This Row],[ItemID]],Menu[#All],4,FALSE)</f>
        <v>4</v>
      </c>
      <c r="P710" s="2">
        <f>MATCH(M710,Orders[[#All],[ItemName]],0)</f>
        <v>124</v>
      </c>
    </row>
    <row r="711" spans="1:16" x14ac:dyDescent="0.25">
      <c r="A711" s="2">
        <v>2710</v>
      </c>
      <c r="B711" s="3">
        <v>45703</v>
      </c>
      <c r="C711" s="2">
        <v>12</v>
      </c>
      <c r="D711" s="2" t="s">
        <v>4</v>
      </c>
      <c r="E711" s="2">
        <v>4</v>
      </c>
      <c r="F711" s="2">
        <v>22</v>
      </c>
      <c r="G711" s="2" t="s">
        <v>79</v>
      </c>
      <c r="H711" s="2">
        <v>74</v>
      </c>
      <c r="I711" s="2" t="s">
        <v>83</v>
      </c>
      <c r="J711" s="2">
        <v>2</v>
      </c>
      <c r="K711" s="2" t="s">
        <v>85</v>
      </c>
      <c r="L711" s="2">
        <v>5</v>
      </c>
      <c r="M711" s="2" t="str">
        <f>VLOOKUP(Orders[[#This Row],[ItemID]],Menu[#All],2,FALSE)</f>
        <v>Egg McMuffin</v>
      </c>
      <c r="N711" s="2" t="str">
        <f>VLOOKUP(Orders[[#This Row],[ItemID]],Menu[#All],3,FALSE)</f>
        <v>Breakfast</v>
      </c>
      <c r="O711" s="2">
        <f>VLOOKUP(Orders[[#This Row],[ItemID]],Menu[#All],4,FALSE)</f>
        <v>5.5</v>
      </c>
      <c r="P711" s="2">
        <f>MATCH(M711,Orders[[#All],[ItemName]],0)</f>
        <v>3</v>
      </c>
    </row>
    <row r="712" spans="1:16" x14ac:dyDescent="0.25">
      <c r="A712" s="2">
        <v>2711</v>
      </c>
      <c r="B712" s="3">
        <v>45728</v>
      </c>
      <c r="C712" s="2">
        <v>23</v>
      </c>
      <c r="D712" s="2" t="s">
        <v>45</v>
      </c>
      <c r="E712" s="2">
        <v>5</v>
      </c>
      <c r="F712" s="2">
        <v>37.5</v>
      </c>
      <c r="G712" s="2" t="s">
        <v>82</v>
      </c>
      <c r="H712" s="2">
        <v>67</v>
      </c>
      <c r="I712" s="2" t="s">
        <v>76</v>
      </c>
      <c r="J712" s="2">
        <v>3</v>
      </c>
      <c r="K712" s="2" t="s">
        <v>84</v>
      </c>
      <c r="L712" s="2">
        <v>2</v>
      </c>
      <c r="M712" s="2" t="str">
        <f>VLOOKUP(Orders[[#This Row],[ItemID]],Menu[#All],2,FALSE)</f>
        <v>Fish Sandwich</v>
      </c>
      <c r="N712" s="2" t="str">
        <f>VLOOKUP(Orders[[#This Row],[ItemID]],Menu[#All],3,FALSE)</f>
        <v>Sandwich</v>
      </c>
      <c r="O712" s="2">
        <f>VLOOKUP(Orders[[#This Row],[ItemID]],Menu[#All],4,FALSE)</f>
        <v>7.5</v>
      </c>
      <c r="P712" s="2">
        <f>MATCH(M712,Orders[[#All],[ItemName]],0)</f>
        <v>20</v>
      </c>
    </row>
    <row r="713" spans="1:16" x14ac:dyDescent="0.25">
      <c r="A713" s="2">
        <v>2712</v>
      </c>
      <c r="B713" s="3">
        <v>45731</v>
      </c>
      <c r="C713" s="2">
        <v>11</v>
      </c>
      <c r="D713" s="2" t="s">
        <v>37</v>
      </c>
      <c r="E713" s="2">
        <v>3</v>
      </c>
      <c r="F713" s="2">
        <v>12</v>
      </c>
      <c r="G713" s="2" t="s">
        <v>88</v>
      </c>
      <c r="H713" s="2">
        <v>4</v>
      </c>
      <c r="I713" s="2" t="s">
        <v>76</v>
      </c>
      <c r="J713" s="2">
        <v>3</v>
      </c>
      <c r="K713" s="2" t="s">
        <v>85</v>
      </c>
      <c r="L713" s="2">
        <v>5</v>
      </c>
      <c r="M713" s="2" t="str">
        <f>VLOOKUP(Orders[[#This Row],[ItemID]],Menu[#All],2,FALSE)</f>
        <v>Side Salad</v>
      </c>
      <c r="N713" s="2" t="str">
        <f>VLOOKUP(Orders[[#This Row],[ItemID]],Menu[#All],3,FALSE)</f>
        <v>Salad</v>
      </c>
      <c r="O713" s="2">
        <f>VLOOKUP(Orders[[#This Row],[ItemID]],Menu[#All],4,FALSE)</f>
        <v>4</v>
      </c>
      <c r="P713" s="2">
        <f>MATCH(M713,Orders[[#All],[ItemName]],0)</f>
        <v>124</v>
      </c>
    </row>
    <row r="714" spans="1:16" x14ac:dyDescent="0.25">
      <c r="A714" s="2">
        <v>2713</v>
      </c>
      <c r="B714" s="3">
        <v>45738</v>
      </c>
      <c r="C714" s="2">
        <v>21</v>
      </c>
      <c r="D714" s="2" t="s">
        <v>28</v>
      </c>
      <c r="E714" s="2">
        <v>3</v>
      </c>
      <c r="F714" s="2">
        <v>16.5</v>
      </c>
      <c r="G714" s="2" t="s">
        <v>82</v>
      </c>
      <c r="H714" s="2">
        <v>89</v>
      </c>
      <c r="I714" s="2" t="s">
        <v>76</v>
      </c>
      <c r="J714" s="2">
        <v>3</v>
      </c>
      <c r="K714" s="2" t="s">
        <v>85</v>
      </c>
      <c r="L714" s="2">
        <v>5</v>
      </c>
      <c r="M714" s="2" t="str">
        <f>VLOOKUP(Orders[[#This Row],[ItemID]],Menu[#All],2,FALSE)</f>
        <v>Large Fries</v>
      </c>
      <c r="N714" s="2" t="str">
        <f>VLOOKUP(Orders[[#This Row],[ItemID]],Menu[#All],3,FALSE)</f>
        <v>Fries</v>
      </c>
      <c r="O714" s="2">
        <f>VLOOKUP(Orders[[#This Row],[ItemID]],Menu[#All],4,FALSE)</f>
        <v>5.5</v>
      </c>
      <c r="P714" s="2">
        <f>MATCH(M714,Orders[[#All],[ItemName]],0)</f>
        <v>7</v>
      </c>
    </row>
    <row r="715" spans="1:16" x14ac:dyDescent="0.25">
      <c r="A715" s="2">
        <v>2714</v>
      </c>
      <c r="B715" s="3">
        <v>45705</v>
      </c>
      <c r="C715" s="2">
        <v>16</v>
      </c>
      <c r="D715" s="2" t="s">
        <v>30</v>
      </c>
      <c r="E715" s="2">
        <v>1</v>
      </c>
      <c r="F715" s="2">
        <v>3.5</v>
      </c>
      <c r="G715" s="2" t="s">
        <v>79</v>
      </c>
      <c r="H715" s="2">
        <v>23</v>
      </c>
      <c r="I715" s="2" t="s">
        <v>83</v>
      </c>
      <c r="J715" s="2">
        <v>2</v>
      </c>
      <c r="K715" s="2" t="s">
        <v>78</v>
      </c>
      <c r="L715" s="2">
        <v>0</v>
      </c>
      <c r="M715" s="2" t="str">
        <f>VLOOKUP(Orders[[#This Row],[ItemID]],Menu[#All],2,FALSE)</f>
        <v>Small Fries</v>
      </c>
      <c r="N715" s="2" t="str">
        <f>VLOOKUP(Orders[[#This Row],[ItemID]],Menu[#All],3,FALSE)</f>
        <v>Fries</v>
      </c>
      <c r="O715" s="2">
        <f>VLOOKUP(Orders[[#This Row],[ItemID]],Menu[#All],4,FALSE)</f>
        <v>3.5</v>
      </c>
      <c r="P715" s="2">
        <f>MATCH(M715,Orders[[#All],[ItemName]],0)</f>
        <v>10</v>
      </c>
    </row>
    <row r="716" spans="1:16" x14ac:dyDescent="0.25">
      <c r="A716" s="2">
        <v>2715</v>
      </c>
      <c r="B716" s="3">
        <v>45695</v>
      </c>
      <c r="C716" s="2">
        <v>13</v>
      </c>
      <c r="D716" s="2" t="s">
        <v>50</v>
      </c>
      <c r="E716" s="2">
        <v>5</v>
      </c>
      <c r="F716" s="2">
        <v>30</v>
      </c>
      <c r="G716" s="2" t="s">
        <v>79</v>
      </c>
      <c r="H716" s="2">
        <v>98</v>
      </c>
      <c r="I716" s="2" t="s">
        <v>83</v>
      </c>
      <c r="J716" s="2">
        <v>2</v>
      </c>
      <c r="K716" s="2" t="s">
        <v>86</v>
      </c>
      <c r="L716" s="2">
        <v>4</v>
      </c>
      <c r="M716" s="2" t="str">
        <f>VLOOKUP(Orders[[#This Row],[ItemID]],Menu[#All],2,FALSE)</f>
        <v>Vanilla Shake</v>
      </c>
      <c r="N716" s="2" t="str">
        <f>VLOOKUP(Orders[[#This Row],[ItemID]],Menu[#All],3,FALSE)</f>
        <v>Shakes</v>
      </c>
      <c r="O716" s="2">
        <f>VLOOKUP(Orders[[#This Row],[ItemID]],Menu[#All],4,FALSE)</f>
        <v>6</v>
      </c>
      <c r="P716" s="2">
        <f>MATCH(M716,Orders[[#All],[ItemName]],0)</f>
        <v>13</v>
      </c>
    </row>
    <row r="717" spans="1:16" x14ac:dyDescent="0.25">
      <c r="A717" s="2">
        <v>2716</v>
      </c>
      <c r="B717" s="3">
        <v>45732</v>
      </c>
      <c r="C717" s="2">
        <v>11</v>
      </c>
      <c r="D717" s="2" t="s">
        <v>21</v>
      </c>
      <c r="E717" s="2">
        <v>3</v>
      </c>
      <c r="F717" s="2">
        <v>24</v>
      </c>
      <c r="G717" s="2" t="s">
        <v>88</v>
      </c>
      <c r="H717" s="2">
        <v>46</v>
      </c>
      <c r="I717" s="2" t="s">
        <v>76</v>
      </c>
      <c r="J717" s="2">
        <v>3</v>
      </c>
      <c r="K717" s="2" t="s">
        <v>77</v>
      </c>
      <c r="L717" s="2">
        <v>6</v>
      </c>
      <c r="M717" s="2" t="str">
        <f>VLOOKUP(Orders[[#This Row],[ItemID]],Menu[#All],2,FALSE)</f>
        <v>Chicken McNuggets</v>
      </c>
      <c r="N717" s="2" t="str">
        <f>VLOOKUP(Orders[[#This Row],[ItemID]],Menu[#All],3,FALSE)</f>
        <v>Chicken</v>
      </c>
      <c r="O717" s="2">
        <f>VLOOKUP(Orders[[#This Row],[ItemID]],Menu[#All],4,FALSE)</f>
        <v>8</v>
      </c>
      <c r="P717" s="2">
        <f>MATCH(M717,Orders[[#All],[ItemName]],0)</f>
        <v>6</v>
      </c>
    </row>
    <row r="718" spans="1:16" x14ac:dyDescent="0.25">
      <c r="A718" s="2">
        <v>2717</v>
      </c>
      <c r="B718" s="3">
        <v>45675</v>
      </c>
      <c r="C718" s="2">
        <v>23</v>
      </c>
      <c r="D718" s="2" t="s">
        <v>4</v>
      </c>
      <c r="E718" s="2">
        <v>2</v>
      </c>
      <c r="F718" s="2">
        <v>11</v>
      </c>
      <c r="G718" s="2" t="s">
        <v>82</v>
      </c>
      <c r="H718" s="2">
        <v>89</v>
      </c>
      <c r="I718" s="2" t="s">
        <v>80</v>
      </c>
      <c r="J718" s="2">
        <v>1</v>
      </c>
      <c r="K718" s="2" t="s">
        <v>85</v>
      </c>
      <c r="L718" s="2">
        <v>5</v>
      </c>
      <c r="M718" s="2" t="str">
        <f>VLOOKUP(Orders[[#This Row],[ItemID]],Menu[#All],2,FALSE)</f>
        <v>Egg McMuffin</v>
      </c>
      <c r="N718" s="2" t="str">
        <f>VLOOKUP(Orders[[#This Row],[ItemID]],Menu[#All],3,FALSE)</f>
        <v>Breakfast</v>
      </c>
      <c r="O718" s="2">
        <f>VLOOKUP(Orders[[#This Row],[ItemID]],Menu[#All],4,FALSE)</f>
        <v>5.5</v>
      </c>
      <c r="P718" s="2">
        <f>MATCH(M718,Orders[[#All],[ItemName]],0)</f>
        <v>3</v>
      </c>
    </row>
    <row r="719" spans="1:16" x14ac:dyDescent="0.25">
      <c r="A719" s="2">
        <v>2718</v>
      </c>
      <c r="B719" s="3">
        <v>45684</v>
      </c>
      <c r="C719" s="2">
        <v>23</v>
      </c>
      <c r="D719" s="2" t="s">
        <v>45</v>
      </c>
      <c r="E719" s="2">
        <v>4</v>
      </c>
      <c r="F719" s="2">
        <v>30</v>
      </c>
      <c r="G719" s="2" t="s">
        <v>82</v>
      </c>
      <c r="H719" s="2">
        <v>72</v>
      </c>
      <c r="I719" s="2" t="s">
        <v>80</v>
      </c>
      <c r="J719" s="2">
        <v>1</v>
      </c>
      <c r="K719" s="2" t="s">
        <v>78</v>
      </c>
      <c r="L719" s="2">
        <v>0</v>
      </c>
      <c r="M719" s="2" t="str">
        <f>VLOOKUP(Orders[[#This Row],[ItemID]],Menu[#All],2,FALSE)</f>
        <v>Fish Sandwich</v>
      </c>
      <c r="N719" s="2" t="str">
        <f>VLOOKUP(Orders[[#This Row],[ItemID]],Menu[#All],3,FALSE)</f>
        <v>Sandwich</v>
      </c>
      <c r="O719" s="2">
        <f>VLOOKUP(Orders[[#This Row],[ItemID]],Menu[#All],4,FALSE)</f>
        <v>7.5</v>
      </c>
      <c r="P719" s="2">
        <f>MATCH(M719,Orders[[#All],[ItemName]],0)</f>
        <v>20</v>
      </c>
    </row>
    <row r="720" spans="1:16" x14ac:dyDescent="0.25">
      <c r="A720" s="2">
        <v>2719</v>
      </c>
      <c r="B720" s="3">
        <v>45724</v>
      </c>
      <c r="C720" s="2">
        <v>17</v>
      </c>
      <c r="D720" s="2" t="s">
        <v>23</v>
      </c>
      <c r="E720" s="2">
        <v>4</v>
      </c>
      <c r="F720" s="2">
        <v>30</v>
      </c>
      <c r="G720" s="2" t="s">
        <v>75</v>
      </c>
      <c r="H720" s="2">
        <v>99</v>
      </c>
      <c r="I720" s="2" t="s">
        <v>76</v>
      </c>
      <c r="J720" s="2">
        <v>3</v>
      </c>
      <c r="K720" s="2" t="s">
        <v>85</v>
      </c>
      <c r="L720" s="2">
        <v>5</v>
      </c>
      <c r="M720" s="2" t="str">
        <f>VLOOKUP(Orders[[#This Row],[ItemID]],Menu[#All],2,FALSE)</f>
        <v>Spicy McChicken</v>
      </c>
      <c r="N720" s="2" t="str">
        <f>VLOOKUP(Orders[[#This Row],[ItemID]],Menu[#All],3,FALSE)</f>
        <v>Chicken</v>
      </c>
      <c r="O720" s="2">
        <f>VLOOKUP(Orders[[#This Row],[ItemID]],Menu[#All],4,FALSE)</f>
        <v>7.5</v>
      </c>
      <c r="P720" s="2">
        <f>MATCH(M720,Orders[[#All],[ItemName]],0)</f>
        <v>16</v>
      </c>
    </row>
    <row r="721" spans="1:16" x14ac:dyDescent="0.25">
      <c r="A721" s="2">
        <v>2720</v>
      </c>
      <c r="B721" s="3">
        <v>45663</v>
      </c>
      <c r="C721" s="2">
        <v>10</v>
      </c>
      <c r="D721" s="2" t="s">
        <v>18</v>
      </c>
      <c r="E721" s="2">
        <v>5</v>
      </c>
      <c r="F721" s="2">
        <v>35</v>
      </c>
      <c r="G721" s="2" t="s">
        <v>88</v>
      </c>
      <c r="H721" s="2">
        <v>71</v>
      </c>
      <c r="I721" s="2" t="s">
        <v>80</v>
      </c>
      <c r="J721" s="2">
        <v>1</v>
      </c>
      <c r="K721" s="2" t="s">
        <v>78</v>
      </c>
      <c r="L721" s="2">
        <v>0</v>
      </c>
      <c r="M721" s="2" t="str">
        <f>VLOOKUP(Orders[[#This Row],[ItemID]],Menu[#All],2,FALSE)</f>
        <v>McChicken</v>
      </c>
      <c r="N721" s="2" t="str">
        <f>VLOOKUP(Orders[[#This Row],[ItemID]],Menu[#All],3,FALSE)</f>
        <v>Chicken</v>
      </c>
      <c r="O721" s="2">
        <f>VLOOKUP(Orders[[#This Row],[ItemID]],Menu[#All],4,FALSE)</f>
        <v>7</v>
      </c>
      <c r="P721" s="2">
        <f>MATCH(M721,Orders[[#All],[ItemName]],0)</f>
        <v>79</v>
      </c>
    </row>
    <row r="722" spans="1:16" x14ac:dyDescent="0.25">
      <c r="A722" s="2">
        <v>2721</v>
      </c>
      <c r="B722" s="3">
        <v>45733</v>
      </c>
      <c r="C722" s="2">
        <v>13</v>
      </c>
      <c r="D722" s="2" t="s">
        <v>59</v>
      </c>
      <c r="E722" s="2">
        <v>3</v>
      </c>
      <c r="F722" s="2">
        <v>22.5</v>
      </c>
      <c r="G722" s="2" t="s">
        <v>79</v>
      </c>
      <c r="H722" s="2">
        <v>26</v>
      </c>
      <c r="I722" s="2" t="s">
        <v>76</v>
      </c>
      <c r="J722" s="2">
        <v>3</v>
      </c>
      <c r="K722" s="2" t="s">
        <v>78</v>
      </c>
      <c r="L722" s="2">
        <v>0</v>
      </c>
      <c r="M722" s="2" t="str">
        <f>VLOOKUP(Orders[[#This Row],[ItemID]],Menu[#All],2,FALSE)</f>
        <v>Chicken Wrap</v>
      </c>
      <c r="N722" s="2" t="str">
        <f>VLOOKUP(Orders[[#This Row],[ItemID]],Menu[#All],3,FALSE)</f>
        <v>Wraps</v>
      </c>
      <c r="O722" s="2">
        <f>VLOOKUP(Orders[[#This Row],[ItemID]],Menu[#All],4,FALSE)</f>
        <v>7.5</v>
      </c>
      <c r="P722" s="2">
        <f>MATCH(M722,Orders[[#All],[ItemName]],0)</f>
        <v>8</v>
      </c>
    </row>
    <row r="723" spans="1:16" x14ac:dyDescent="0.25">
      <c r="A723" s="2">
        <v>2722</v>
      </c>
      <c r="B723" s="3">
        <v>45713</v>
      </c>
      <c r="C723" s="2">
        <v>22</v>
      </c>
      <c r="D723" s="2" t="s">
        <v>30</v>
      </c>
      <c r="E723" s="2">
        <v>4</v>
      </c>
      <c r="F723" s="2">
        <v>14</v>
      </c>
      <c r="G723" s="2" t="s">
        <v>82</v>
      </c>
      <c r="H723" s="2">
        <v>72</v>
      </c>
      <c r="I723" s="2" t="s">
        <v>83</v>
      </c>
      <c r="J723" s="2">
        <v>2</v>
      </c>
      <c r="K723" s="2" t="s">
        <v>87</v>
      </c>
      <c r="L723" s="2">
        <v>1</v>
      </c>
      <c r="M723" s="2" t="str">
        <f>VLOOKUP(Orders[[#This Row],[ItemID]],Menu[#All],2,FALSE)</f>
        <v>Small Fries</v>
      </c>
      <c r="N723" s="2" t="str">
        <f>VLOOKUP(Orders[[#This Row],[ItemID]],Menu[#All],3,FALSE)</f>
        <v>Fries</v>
      </c>
      <c r="O723" s="2">
        <f>VLOOKUP(Orders[[#This Row],[ItemID]],Menu[#All],4,FALSE)</f>
        <v>3.5</v>
      </c>
      <c r="P723" s="2">
        <f>MATCH(M723,Orders[[#All],[ItemName]],0)</f>
        <v>10</v>
      </c>
    </row>
    <row r="724" spans="1:16" x14ac:dyDescent="0.25">
      <c r="A724" s="2">
        <v>2723</v>
      </c>
      <c r="B724" s="3">
        <v>45717</v>
      </c>
      <c r="C724" s="2">
        <v>17</v>
      </c>
      <c r="D724" s="2" t="s">
        <v>16</v>
      </c>
      <c r="E724" s="2">
        <v>2</v>
      </c>
      <c r="F724" s="2">
        <v>15</v>
      </c>
      <c r="G724" s="2" t="s">
        <v>75</v>
      </c>
      <c r="H724" s="2">
        <v>68</v>
      </c>
      <c r="I724" s="2" t="s">
        <v>76</v>
      </c>
      <c r="J724" s="2">
        <v>3</v>
      </c>
      <c r="K724" s="2" t="s">
        <v>85</v>
      </c>
      <c r="L724" s="2">
        <v>5</v>
      </c>
      <c r="M724" s="2" t="str">
        <f>VLOOKUP(Orders[[#This Row],[ItemID]],Menu[#All],2,FALSE)</f>
        <v>McDouble</v>
      </c>
      <c r="N724" s="2" t="str">
        <f>VLOOKUP(Orders[[#This Row],[ItemID]],Menu[#All],3,FALSE)</f>
        <v>Burger</v>
      </c>
      <c r="O724" s="2">
        <f>VLOOKUP(Orders[[#This Row],[ItemID]],Menu[#All],4,FALSE)</f>
        <v>7.5</v>
      </c>
      <c r="P724" s="2">
        <f>MATCH(M724,Orders[[#All],[ItemName]],0)</f>
        <v>25</v>
      </c>
    </row>
    <row r="725" spans="1:16" x14ac:dyDescent="0.25">
      <c r="A725" s="2">
        <v>2724</v>
      </c>
      <c r="B725" s="3">
        <v>45720</v>
      </c>
      <c r="C725" s="2">
        <v>13</v>
      </c>
      <c r="D725" s="2" t="s">
        <v>35</v>
      </c>
      <c r="E725" s="2">
        <v>3</v>
      </c>
      <c r="F725" s="2">
        <v>30</v>
      </c>
      <c r="G725" s="2" t="s">
        <v>79</v>
      </c>
      <c r="H725" s="2">
        <v>22</v>
      </c>
      <c r="I725" s="2" t="s">
        <v>76</v>
      </c>
      <c r="J725" s="2">
        <v>3</v>
      </c>
      <c r="K725" s="2" t="s">
        <v>87</v>
      </c>
      <c r="L725" s="2">
        <v>1</v>
      </c>
      <c r="M725" s="2" t="str">
        <f>VLOOKUP(Orders[[#This Row],[ItemID]],Menu[#All],2,FALSE)</f>
        <v>Alfredo Pasta</v>
      </c>
      <c r="N725" s="2" t="str">
        <f>VLOOKUP(Orders[[#This Row],[ItemID]],Menu[#All],3,FALSE)</f>
        <v>Pasta</v>
      </c>
      <c r="O725" s="2">
        <f>VLOOKUP(Orders[[#This Row],[ItemID]],Menu[#All],4,FALSE)</f>
        <v>10</v>
      </c>
      <c r="P725" s="2">
        <f>MATCH(M725,Orders[[#All],[ItemName]],0)</f>
        <v>27</v>
      </c>
    </row>
    <row r="726" spans="1:16" x14ac:dyDescent="0.25">
      <c r="A726" s="2">
        <v>2725</v>
      </c>
      <c r="B726" s="3">
        <v>45675</v>
      </c>
      <c r="C726" s="2">
        <v>20</v>
      </c>
      <c r="D726" s="2" t="s">
        <v>16</v>
      </c>
      <c r="E726" s="2">
        <v>4</v>
      </c>
      <c r="F726" s="2">
        <v>30</v>
      </c>
      <c r="G726" s="2" t="s">
        <v>75</v>
      </c>
      <c r="H726" s="2">
        <v>89</v>
      </c>
      <c r="I726" s="2" t="s">
        <v>80</v>
      </c>
      <c r="J726" s="2">
        <v>1</v>
      </c>
      <c r="K726" s="2" t="s">
        <v>85</v>
      </c>
      <c r="L726" s="2">
        <v>5</v>
      </c>
      <c r="M726" s="2" t="str">
        <f>VLOOKUP(Orders[[#This Row],[ItemID]],Menu[#All],2,FALSE)</f>
        <v>McDouble</v>
      </c>
      <c r="N726" s="2" t="str">
        <f>VLOOKUP(Orders[[#This Row],[ItemID]],Menu[#All],3,FALSE)</f>
        <v>Burger</v>
      </c>
      <c r="O726" s="2">
        <f>VLOOKUP(Orders[[#This Row],[ItemID]],Menu[#All],4,FALSE)</f>
        <v>7.5</v>
      </c>
      <c r="P726" s="2">
        <f>MATCH(M726,Orders[[#All],[ItemName]],0)</f>
        <v>25</v>
      </c>
    </row>
    <row r="727" spans="1:16" x14ac:dyDescent="0.25">
      <c r="A727" s="2">
        <v>2726</v>
      </c>
      <c r="B727" s="3">
        <v>45728</v>
      </c>
      <c r="C727" s="2">
        <v>17</v>
      </c>
      <c r="D727" s="2" t="s">
        <v>47</v>
      </c>
      <c r="E727" s="2">
        <v>1</v>
      </c>
      <c r="F727" s="2">
        <v>6</v>
      </c>
      <c r="G727" s="2" t="s">
        <v>75</v>
      </c>
      <c r="H727" s="2">
        <v>2</v>
      </c>
      <c r="I727" s="2" t="s">
        <v>76</v>
      </c>
      <c r="J727" s="2">
        <v>3</v>
      </c>
      <c r="K727" s="2" t="s">
        <v>84</v>
      </c>
      <c r="L727" s="2">
        <v>2</v>
      </c>
      <c r="M727" s="2" t="str">
        <f>VLOOKUP(Orders[[#This Row],[ItemID]],Menu[#All],2,FALSE)</f>
        <v>Chocolate Shake</v>
      </c>
      <c r="N727" s="2" t="str">
        <f>VLOOKUP(Orders[[#This Row],[ItemID]],Menu[#All],3,FALSE)</f>
        <v>Shakes</v>
      </c>
      <c r="O727" s="2">
        <f>VLOOKUP(Orders[[#This Row],[ItemID]],Menu[#All],4,FALSE)</f>
        <v>6</v>
      </c>
      <c r="P727" s="2">
        <f>MATCH(M727,Orders[[#All],[ItemName]],0)</f>
        <v>12</v>
      </c>
    </row>
    <row r="728" spans="1:16" x14ac:dyDescent="0.25">
      <c r="A728" s="2">
        <v>2727</v>
      </c>
      <c r="B728" s="3">
        <v>45698</v>
      </c>
      <c r="C728" s="2">
        <v>18</v>
      </c>
      <c r="D728" s="2" t="s">
        <v>28</v>
      </c>
      <c r="E728" s="2">
        <v>5</v>
      </c>
      <c r="F728" s="2">
        <v>27.5</v>
      </c>
      <c r="G728" s="2" t="s">
        <v>75</v>
      </c>
      <c r="H728" s="2">
        <v>2</v>
      </c>
      <c r="I728" s="2" t="s">
        <v>83</v>
      </c>
      <c r="J728" s="2">
        <v>2</v>
      </c>
      <c r="K728" s="2" t="s">
        <v>78</v>
      </c>
      <c r="L728" s="2">
        <v>0</v>
      </c>
      <c r="M728" s="2" t="str">
        <f>VLOOKUP(Orders[[#This Row],[ItemID]],Menu[#All],2,FALSE)</f>
        <v>Large Fries</v>
      </c>
      <c r="N728" s="2" t="str">
        <f>VLOOKUP(Orders[[#This Row],[ItemID]],Menu[#All],3,FALSE)</f>
        <v>Fries</v>
      </c>
      <c r="O728" s="2">
        <f>VLOOKUP(Orders[[#This Row],[ItemID]],Menu[#All],4,FALSE)</f>
        <v>5.5</v>
      </c>
      <c r="P728" s="2">
        <f>MATCH(M728,Orders[[#All],[ItemName]],0)</f>
        <v>7</v>
      </c>
    </row>
    <row r="729" spans="1:16" x14ac:dyDescent="0.25">
      <c r="A729" s="2">
        <v>2728</v>
      </c>
      <c r="B729" s="3">
        <v>45691</v>
      </c>
      <c r="C729" s="2">
        <v>19</v>
      </c>
      <c r="D729" s="2" t="s">
        <v>54</v>
      </c>
      <c r="E729" s="2">
        <v>5</v>
      </c>
      <c r="F729" s="2">
        <v>22.5</v>
      </c>
      <c r="G729" s="2" t="s">
        <v>75</v>
      </c>
      <c r="H729" s="2">
        <v>12</v>
      </c>
      <c r="I729" s="2" t="s">
        <v>83</v>
      </c>
      <c r="J729" s="2">
        <v>2</v>
      </c>
      <c r="K729" s="2" t="s">
        <v>78</v>
      </c>
      <c r="L729" s="2">
        <v>0</v>
      </c>
      <c r="M729" s="2" t="str">
        <f>VLOOKUP(Orders[[#This Row],[ItemID]],Menu[#All],2,FALSE)</f>
        <v>Apple Pie</v>
      </c>
      <c r="N729" s="2" t="str">
        <f>VLOOKUP(Orders[[#This Row],[ItemID]],Menu[#All],3,FALSE)</f>
        <v>Sides</v>
      </c>
      <c r="O729" s="2">
        <f>VLOOKUP(Orders[[#This Row],[ItemID]],Menu[#All],4,FALSE)</f>
        <v>4.5</v>
      </c>
      <c r="P729" s="2">
        <f>MATCH(M729,Orders[[#All],[ItemName]],0)</f>
        <v>17</v>
      </c>
    </row>
    <row r="730" spans="1:16" x14ac:dyDescent="0.25">
      <c r="A730" s="2">
        <v>2729</v>
      </c>
      <c r="B730" s="3">
        <v>45721</v>
      </c>
      <c r="C730" s="2">
        <v>14</v>
      </c>
      <c r="D730" s="2" t="s">
        <v>16</v>
      </c>
      <c r="E730" s="2">
        <v>3</v>
      </c>
      <c r="F730" s="2">
        <v>22.5</v>
      </c>
      <c r="G730" s="2" t="s">
        <v>79</v>
      </c>
      <c r="H730" s="2">
        <v>8</v>
      </c>
      <c r="I730" s="2" t="s">
        <v>76</v>
      </c>
      <c r="J730" s="2">
        <v>3</v>
      </c>
      <c r="K730" s="2" t="s">
        <v>84</v>
      </c>
      <c r="L730" s="2">
        <v>2</v>
      </c>
      <c r="M730" s="2" t="str">
        <f>VLOOKUP(Orders[[#This Row],[ItemID]],Menu[#All],2,FALSE)</f>
        <v>McDouble</v>
      </c>
      <c r="N730" s="2" t="str">
        <f>VLOOKUP(Orders[[#This Row],[ItemID]],Menu[#All],3,FALSE)</f>
        <v>Burger</v>
      </c>
      <c r="O730" s="2">
        <f>VLOOKUP(Orders[[#This Row],[ItemID]],Menu[#All],4,FALSE)</f>
        <v>7.5</v>
      </c>
      <c r="P730" s="2">
        <f>MATCH(M730,Orders[[#All],[ItemName]],0)</f>
        <v>25</v>
      </c>
    </row>
    <row r="731" spans="1:16" x14ac:dyDescent="0.25">
      <c r="A731" s="2">
        <v>2730</v>
      </c>
      <c r="B731" s="3">
        <v>45718</v>
      </c>
      <c r="C731" s="2">
        <v>22</v>
      </c>
      <c r="D731" s="2" t="s">
        <v>57</v>
      </c>
      <c r="E731" s="2">
        <v>4</v>
      </c>
      <c r="F731" s="2">
        <v>22</v>
      </c>
      <c r="G731" s="2" t="s">
        <v>82</v>
      </c>
      <c r="H731" s="2">
        <v>27</v>
      </c>
      <c r="I731" s="2" t="s">
        <v>76</v>
      </c>
      <c r="J731" s="2">
        <v>3</v>
      </c>
      <c r="K731" s="2" t="s">
        <v>77</v>
      </c>
      <c r="L731" s="2">
        <v>6</v>
      </c>
      <c r="M731" s="2" t="str">
        <f>VLOOKUP(Orders[[#This Row],[ItemID]],Menu[#All],2,FALSE)</f>
        <v>Mozzarella Sticks</v>
      </c>
      <c r="N731" s="2" t="str">
        <f>VLOOKUP(Orders[[#This Row],[ItemID]],Menu[#All],3,FALSE)</f>
        <v>Sides</v>
      </c>
      <c r="O731" s="2">
        <f>VLOOKUP(Orders[[#This Row],[ItemID]],Menu[#All],4,FALSE)</f>
        <v>5.5</v>
      </c>
      <c r="P731" s="2">
        <f>MATCH(M731,Orders[[#All],[ItemName]],0)</f>
        <v>47</v>
      </c>
    </row>
    <row r="732" spans="1:16" x14ac:dyDescent="0.25">
      <c r="A732" s="2">
        <v>2731</v>
      </c>
      <c r="B732" s="3">
        <v>45703</v>
      </c>
      <c r="C732" s="2">
        <v>17</v>
      </c>
      <c r="D732" s="2" t="s">
        <v>4</v>
      </c>
      <c r="E732" s="2">
        <v>5</v>
      </c>
      <c r="F732" s="2">
        <v>27.5</v>
      </c>
      <c r="G732" s="2" t="s">
        <v>75</v>
      </c>
      <c r="H732" s="2">
        <v>17</v>
      </c>
      <c r="I732" s="2" t="s">
        <v>83</v>
      </c>
      <c r="J732" s="2">
        <v>2</v>
      </c>
      <c r="K732" s="2" t="s">
        <v>85</v>
      </c>
      <c r="L732" s="2">
        <v>5</v>
      </c>
      <c r="M732" s="2" t="str">
        <f>VLOOKUP(Orders[[#This Row],[ItemID]],Menu[#All],2,FALSE)</f>
        <v>Egg McMuffin</v>
      </c>
      <c r="N732" s="2" t="str">
        <f>VLOOKUP(Orders[[#This Row],[ItemID]],Menu[#All],3,FALSE)</f>
        <v>Breakfast</v>
      </c>
      <c r="O732" s="2">
        <f>VLOOKUP(Orders[[#This Row],[ItemID]],Menu[#All],4,FALSE)</f>
        <v>5.5</v>
      </c>
      <c r="P732" s="2">
        <f>MATCH(M732,Orders[[#All],[ItemName]],0)</f>
        <v>3</v>
      </c>
    </row>
    <row r="733" spans="1:16" x14ac:dyDescent="0.25">
      <c r="A733" s="2">
        <v>2732</v>
      </c>
      <c r="B733" s="3">
        <v>45663</v>
      </c>
      <c r="C733" s="2">
        <v>19</v>
      </c>
      <c r="D733" s="2" t="s">
        <v>59</v>
      </c>
      <c r="E733" s="2">
        <v>1</v>
      </c>
      <c r="F733" s="2">
        <v>7.5</v>
      </c>
      <c r="G733" s="2" t="s">
        <v>75</v>
      </c>
      <c r="H733" s="2">
        <v>21</v>
      </c>
      <c r="I733" s="2" t="s">
        <v>80</v>
      </c>
      <c r="J733" s="2">
        <v>1</v>
      </c>
      <c r="K733" s="2" t="s">
        <v>78</v>
      </c>
      <c r="L733" s="2">
        <v>0</v>
      </c>
      <c r="M733" s="2" t="str">
        <f>VLOOKUP(Orders[[#This Row],[ItemID]],Menu[#All],2,FALSE)</f>
        <v>Chicken Wrap</v>
      </c>
      <c r="N733" s="2" t="str">
        <f>VLOOKUP(Orders[[#This Row],[ItemID]],Menu[#All],3,FALSE)</f>
        <v>Wraps</v>
      </c>
      <c r="O733" s="2">
        <f>VLOOKUP(Orders[[#This Row],[ItemID]],Menu[#All],4,FALSE)</f>
        <v>7.5</v>
      </c>
      <c r="P733" s="2">
        <f>MATCH(M733,Orders[[#All],[ItemName]],0)</f>
        <v>8</v>
      </c>
    </row>
    <row r="734" spans="1:16" x14ac:dyDescent="0.25">
      <c r="A734" s="2">
        <v>2733</v>
      </c>
      <c r="B734" s="3">
        <v>45680</v>
      </c>
      <c r="C734" s="2">
        <v>19</v>
      </c>
      <c r="D734" s="2" t="s">
        <v>47</v>
      </c>
      <c r="E734" s="2">
        <v>1</v>
      </c>
      <c r="F734" s="2">
        <v>6</v>
      </c>
      <c r="G734" s="2" t="s">
        <v>75</v>
      </c>
      <c r="H734" s="2">
        <v>77</v>
      </c>
      <c r="I734" s="2" t="s">
        <v>80</v>
      </c>
      <c r="J734" s="2">
        <v>1</v>
      </c>
      <c r="K734" s="2" t="s">
        <v>81</v>
      </c>
      <c r="L734" s="2">
        <v>3</v>
      </c>
      <c r="M734" s="2" t="str">
        <f>VLOOKUP(Orders[[#This Row],[ItemID]],Menu[#All],2,FALSE)</f>
        <v>Chocolate Shake</v>
      </c>
      <c r="N734" s="2" t="str">
        <f>VLOOKUP(Orders[[#This Row],[ItemID]],Menu[#All],3,FALSE)</f>
        <v>Shakes</v>
      </c>
      <c r="O734" s="2">
        <f>VLOOKUP(Orders[[#This Row],[ItemID]],Menu[#All],4,FALSE)</f>
        <v>6</v>
      </c>
      <c r="P734" s="2">
        <f>MATCH(M734,Orders[[#All],[ItemName]],0)</f>
        <v>12</v>
      </c>
    </row>
    <row r="735" spans="1:16" x14ac:dyDescent="0.25">
      <c r="A735" s="2">
        <v>2734</v>
      </c>
      <c r="B735" s="3">
        <v>45731</v>
      </c>
      <c r="C735" s="2">
        <v>11</v>
      </c>
      <c r="D735" s="2" t="s">
        <v>14</v>
      </c>
      <c r="E735" s="2">
        <v>4</v>
      </c>
      <c r="F735" s="2">
        <v>36</v>
      </c>
      <c r="G735" s="2" t="s">
        <v>88</v>
      </c>
      <c r="H735" s="2">
        <v>44</v>
      </c>
      <c r="I735" s="2" t="s">
        <v>76</v>
      </c>
      <c r="J735" s="2">
        <v>3</v>
      </c>
      <c r="K735" s="2" t="s">
        <v>85</v>
      </c>
      <c r="L735" s="2">
        <v>5</v>
      </c>
      <c r="M735" s="2" t="str">
        <f>VLOOKUP(Orders[[#This Row],[ItemID]],Menu[#All],2,FALSE)</f>
        <v>Quarter Pounder with Cheese</v>
      </c>
      <c r="N735" s="2" t="str">
        <f>VLOOKUP(Orders[[#This Row],[ItemID]],Menu[#All],3,FALSE)</f>
        <v>Burger</v>
      </c>
      <c r="O735" s="2">
        <f>VLOOKUP(Orders[[#This Row],[ItemID]],Menu[#All],4,FALSE)</f>
        <v>9</v>
      </c>
      <c r="P735" s="2">
        <f>MATCH(M735,Orders[[#All],[ItemName]],0)</f>
        <v>26</v>
      </c>
    </row>
    <row r="736" spans="1:16" x14ac:dyDescent="0.25">
      <c r="A736" s="2">
        <v>2735</v>
      </c>
      <c r="B736" s="3">
        <v>45725</v>
      </c>
      <c r="C736" s="2">
        <v>19</v>
      </c>
      <c r="D736" s="2" t="s">
        <v>52</v>
      </c>
      <c r="E736" s="2">
        <v>4</v>
      </c>
      <c r="F736" s="2">
        <v>24</v>
      </c>
      <c r="G736" s="2" t="s">
        <v>75</v>
      </c>
      <c r="H736" s="2">
        <v>11</v>
      </c>
      <c r="I736" s="2" t="s">
        <v>76</v>
      </c>
      <c r="J736" s="2">
        <v>3</v>
      </c>
      <c r="K736" s="2" t="s">
        <v>77</v>
      </c>
      <c r="L736" s="2">
        <v>6</v>
      </c>
      <c r="M736" s="2" t="str">
        <f>VLOOKUP(Orders[[#This Row],[ItemID]],Menu[#All],2,FALSE)</f>
        <v>Strawberry Shake</v>
      </c>
      <c r="N736" s="2" t="str">
        <f>VLOOKUP(Orders[[#This Row],[ItemID]],Menu[#All],3,FALSE)</f>
        <v>Shakes</v>
      </c>
      <c r="O736" s="2">
        <f>VLOOKUP(Orders[[#This Row],[ItemID]],Menu[#All],4,FALSE)</f>
        <v>6</v>
      </c>
      <c r="P736" s="2">
        <f>MATCH(M736,Orders[[#All],[ItemName]],0)</f>
        <v>2</v>
      </c>
    </row>
    <row r="737" spans="1:16" x14ac:dyDescent="0.25">
      <c r="A737" s="2">
        <v>2736</v>
      </c>
      <c r="B737" s="3">
        <v>45663</v>
      </c>
      <c r="C737" s="2">
        <v>14</v>
      </c>
      <c r="D737" s="2" t="s">
        <v>25</v>
      </c>
      <c r="E737" s="2">
        <v>3</v>
      </c>
      <c r="F737" s="2">
        <v>13.5</v>
      </c>
      <c r="G737" s="2" t="s">
        <v>79</v>
      </c>
      <c r="H737" s="2">
        <v>47</v>
      </c>
      <c r="I737" s="2" t="s">
        <v>80</v>
      </c>
      <c r="J737" s="2">
        <v>1</v>
      </c>
      <c r="K737" s="2" t="s">
        <v>78</v>
      </c>
      <c r="L737" s="2">
        <v>0</v>
      </c>
      <c r="M737" s="2" t="str">
        <f>VLOOKUP(Orders[[#This Row],[ItemID]],Menu[#All],2,FALSE)</f>
        <v>Medium Fries</v>
      </c>
      <c r="N737" s="2" t="str">
        <f>VLOOKUP(Orders[[#This Row],[ItemID]],Menu[#All],3,FALSE)</f>
        <v>Fries</v>
      </c>
      <c r="O737" s="2">
        <f>VLOOKUP(Orders[[#This Row],[ItemID]],Menu[#All],4,FALSE)</f>
        <v>4.5</v>
      </c>
      <c r="P737" s="2">
        <f>MATCH(M737,Orders[[#All],[ItemName]],0)</f>
        <v>4</v>
      </c>
    </row>
    <row r="738" spans="1:16" x14ac:dyDescent="0.25">
      <c r="A738" s="2">
        <v>2737</v>
      </c>
      <c r="B738" s="3">
        <v>45684</v>
      </c>
      <c r="C738" s="2">
        <v>15</v>
      </c>
      <c r="D738" s="2" t="s">
        <v>42</v>
      </c>
      <c r="E738" s="2">
        <v>2</v>
      </c>
      <c r="F738" s="2">
        <v>17</v>
      </c>
      <c r="G738" s="2" t="s">
        <v>79</v>
      </c>
      <c r="H738" s="2">
        <v>8</v>
      </c>
      <c r="I738" s="2" t="s">
        <v>80</v>
      </c>
      <c r="J738" s="2">
        <v>1</v>
      </c>
      <c r="K738" s="2" t="s">
        <v>78</v>
      </c>
      <c r="L738" s="2">
        <v>0</v>
      </c>
      <c r="M738" s="2" t="str">
        <f>VLOOKUP(Orders[[#This Row],[ItemID]],Menu[#All],2,FALSE)</f>
        <v>McRib Sandwich</v>
      </c>
      <c r="N738" s="2" t="str">
        <f>VLOOKUP(Orders[[#This Row],[ItemID]],Menu[#All],3,FALSE)</f>
        <v>Sandwich</v>
      </c>
      <c r="O738" s="2">
        <f>VLOOKUP(Orders[[#This Row],[ItemID]],Menu[#All],4,FALSE)</f>
        <v>8.5</v>
      </c>
      <c r="P738" s="2">
        <f>MATCH(M738,Orders[[#All],[ItemName]],0)</f>
        <v>112</v>
      </c>
    </row>
    <row r="739" spans="1:16" x14ac:dyDescent="0.25">
      <c r="A739" s="2">
        <v>2738</v>
      </c>
      <c r="B739" s="3">
        <v>45709</v>
      </c>
      <c r="C739" s="2">
        <v>11</v>
      </c>
      <c r="D739" s="2" t="s">
        <v>30</v>
      </c>
      <c r="E739" s="2">
        <v>5</v>
      </c>
      <c r="F739" s="2">
        <v>17.5</v>
      </c>
      <c r="G739" s="2" t="s">
        <v>88</v>
      </c>
      <c r="H739" s="2">
        <v>97</v>
      </c>
      <c r="I739" s="2" t="s">
        <v>83</v>
      </c>
      <c r="J739" s="2">
        <v>2</v>
      </c>
      <c r="K739" s="2" t="s">
        <v>86</v>
      </c>
      <c r="L739" s="2">
        <v>4</v>
      </c>
      <c r="M739" s="2" t="str">
        <f>VLOOKUP(Orders[[#This Row],[ItemID]],Menu[#All],2,FALSE)</f>
        <v>Small Fries</v>
      </c>
      <c r="N739" s="2" t="str">
        <f>VLOOKUP(Orders[[#This Row],[ItemID]],Menu[#All],3,FALSE)</f>
        <v>Fries</v>
      </c>
      <c r="O739" s="2">
        <f>VLOOKUP(Orders[[#This Row],[ItemID]],Menu[#All],4,FALSE)</f>
        <v>3.5</v>
      </c>
      <c r="P739" s="2">
        <f>MATCH(M739,Orders[[#All],[ItemName]],0)</f>
        <v>10</v>
      </c>
    </row>
    <row r="740" spans="1:16" x14ac:dyDescent="0.25">
      <c r="A740" s="2">
        <v>2739</v>
      </c>
      <c r="B740" s="3">
        <v>45736</v>
      </c>
      <c r="C740" s="2">
        <v>15</v>
      </c>
      <c r="D740" s="2" t="s">
        <v>42</v>
      </c>
      <c r="E740" s="2">
        <v>5</v>
      </c>
      <c r="F740" s="2">
        <v>42.5</v>
      </c>
      <c r="G740" s="2" t="s">
        <v>79</v>
      </c>
      <c r="H740" s="2">
        <v>94</v>
      </c>
      <c r="I740" s="2" t="s">
        <v>76</v>
      </c>
      <c r="J740" s="2">
        <v>3</v>
      </c>
      <c r="K740" s="2" t="s">
        <v>81</v>
      </c>
      <c r="L740" s="2">
        <v>3</v>
      </c>
      <c r="M740" s="2" t="str">
        <f>VLOOKUP(Orders[[#This Row],[ItemID]],Menu[#All],2,FALSE)</f>
        <v>McRib Sandwich</v>
      </c>
      <c r="N740" s="2" t="str">
        <f>VLOOKUP(Orders[[#This Row],[ItemID]],Menu[#All],3,FALSE)</f>
        <v>Sandwich</v>
      </c>
      <c r="O740" s="2">
        <f>VLOOKUP(Orders[[#This Row],[ItemID]],Menu[#All],4,FALSE)</f>
        <v>8.5</v>
      </c>
      <c r="P740" s="2">
        <f>MATCH(M740,Orders[[#All],[ItemName]],0)</f>
        <v>112</v>
      </c>
    </row>
    <row r="741" spans="1:16" x14ac:dyDescent="0.25">
      <c r="A741" s="2">
        <v>2740</v>
      </c>
      <c r="B741" s="3">
        <v>45671</v>
      </c>
      <c r="C741" s="2">
        <v>12</v>
      </c>
      <c r="D741" s="2" t="s">
        <v>18</v>
      </c>
      <c r="E741" s="2">
        <v>2</v>
      </c>
      <c r="F741" s="2">
        <v>14</v>
      </c>
      <c r="G741" s="2" t="s">
        <v>79</v>
      </c>
      <c r="H741" s="2">
        <v>22</v>
      </c>
      <c r="I741" s="2" t="s">
        <v>80</v>
      </c>
      <c r="J741" s="2">
        <v>1</v>
      </c>
      <c r="K741" s="2" t="s">
        <v>87</v>
      </c>
      <c r="L741" s="2">
        <v>1</v>
      </c>
      <c r="M741" s="2" t="str">
        <f>VLOOKUP(Orders[[#This Row],[ItemID]],Menu[#All],2,FALSE)</f>
        <v>McChicken</v>
      </c>
      <c r="N741" s="2" t="str">
        <f>VLOOKUP(Orders[[#This Row],[ItemID]],Menu[#All],3,FALSE)</f>
        <v>Chicken</v>
      </c>
      <c r="O741" s="2">
        <f>VLOOKUP(Orders[[#This Row],[ItemID]],Menu[#All],4,FALSE)</f>
        <v>7</v>
      </c>
      <c r="P741" s="2">
        <f>MATCH(M741,Orders[[#All],[ItemName]],0)</f>
        <v>79</v>
      </c>
    </row>
    <row r="742" spans="1:16" x14ac:dyDescent="0.25">
      <c r="A742" s="2">
        <v>2741</v>
      </c>
      <c r="B742" s="3">
        <v>45686</v>
      </c>
      <c r="C742" s="2">
        <v>11</v>
      </c>
      <c r="D742" s="2" t="s">
        <v>28</v>
      </c>
      <c r="E742" s="2">
        <v>3</v>
      </c>
      <c r="F742" s="2">
        <v>16.5</v>
      </c>
      <c r="G742" s="2" t="s">
        <v>88</v>
      </c>
      <c r="H742" s="2">
        <v>51</v>
      </c>
      <c r="I742" s="2" t="s">
        <v>80</v>
      </c>
      <c r="J742" s="2">
        <v>1</v>
      </c>
      <c r="K742" s="2" t="s">
        <v>84</v>
      </c>
      <c r="L742" s="2">
        <v>2</v>
      </c>
      <c r="M742" s="2" t="str">
        <f>VLOOKUP(Orders[[#This Row],[ItemID]],Menu[#All],2,FALSE)</f>
        <v>Large Fries</v>
      </c>
      <c r="N742" s="2" t="str">
        <f>VLOOKUP(Orders[[#This Row],[ItemID]],Menu[#All],3,FALSE)</f>
        <v>Fries</v>
      </c>
      <c r="O742" s="2">
        <f>VLOOKUP(Orders[[#This Row],[ItemID]],Menu[#All],4,FALSE)</f>
        <v>5.5</v>
      </c>
      <c r="P742" s="2">
        <f>MATCH(M742,Orders[[#All],[ItemName]],0)</f>
        <v>7</v>
      </c>
    </row>
    <row r="743" spans="1:16" x14ac:dyDescent="0.25">
      <c r="A743" s="2">
        <v>2742</v>
      </c>
      <c r="B743" s="3">
        <v>45736</v>
      </c>
      <c r="C743" s="2">
        <v>22</v>
      </c>
      <c r="D743" s="2" t="s">
        <v>9</v>
      </c>
      <c r="E743" s="2">
        <v>4</v>
      </c>
      <c r="F743" s="2">
        <v>16</v>
      </c>
      <c r="G743" s="2" t="s">
        <v>82</v>
      </c>
      <c r="H743" s="2">
        <v>45</v>
      </c>
      <c r="I743" s="2" t="s">
        <v>76</v>
      </c>
      <c r="J743" s="2">
        <v>3</v>
      </c>
      <c r="K743" s="2" t="s">
        <v>81</v>
      </c>
      <c r="L743" s="2">
        <v>3</v>
      </c>
      <c r="M743" s="2" t="str">
        <f>VLOOKUP(Orders[[#This Row],[ItemID]],Menu[#All],2,FALSE)</f>
        <v>Hash Browns</v>
      </c>
      <c r="N743" s="2" t="str">
        <f>VLOOKUP(Orders[[#This Row],[ItemID]],Menu[#All],3,FALSE)</f>
        <v>Breakfast</v>
      </c>
      <c r="O743" s="2">
        <f>VLOOKUP(Orders[[#This Row],[ItemID]],Menu[#All],4,FALSE)</f>
        <v>4</v>
      </c>
      <c r="P743" s="2">
        <f>MATCH(M743,Orders[[#All],[ItemName]],0)</f>
        <v>77</v>
      </c>
    </row>
    <row r="744" spans="1:16" x14ac:dyDescent="0.25">
      <c r="A744" s="2">
        <v>2743</v>
      </c>
      <c r="B744" s="3">
        <v>45691</v>
      </c>
      <c r="C744" s="2">
        <v>13</v>
      </c>
      <c r="D744" s="2" t="s">
        <v>11</v>
      </c>
      <c r="E744" s="2">
        <v>5</v>
      </c>
      <c r="F744" s="2">
        <v>42.5</v>
      </c>
      <c r="G744" s="2" t="s">
        <v>79</v>
      </c>
      <c r="H744" s="2">
        <v>53</v>
      </c>
      <c r="I744" s="2" t="s">
        <v>83</v>
      </c>
      <c r="J744" s="2">
        <v>2</v>
      </c>
      <c r="K744" s="2" t="s">
        <v>78</v>
      </c>
      <c r="L744" s="2">
        <v>0</v>
      </c>
      <c r="M744" s="2" t="str">
        <f>VLOOKUP(Orders[[#This Row],[ItemID]],Menu[#All],2,FALSE)</f>
        <v>Big Mac</v>
      </c>
      <c r="N744" s="2" t="str">
        <f>VLOOKUP(Orders[[#This Row],[ItemID]],Menu[#All],3,FALSE)</f>
        <v>Burger</v>
      </c>
      <c r="O744" s="2">
        <f>VLOOKUP(Orders[[#This Row],[ItemID]],Menu[#All],4,FALSE)</f>
        <v>8.5</v>
      </c>
      <c r="P744" s="2">
        <f>MATCH(M744,Orders[[#All],[ItemName]],0)</f>
        <v>5</v>
      </c>
    </row>
    <row r="745" spans="1:16" x14ac:dyDescent="0.25">
      <c r="A745" s="2">
        <v>2744</v>
      </c>
      <c r="B745" s="3">
        <v>45687</v>
      </c>
      <c r="C745" s="2">
        <v>10</v>
      </c>
      <c r="D745" s="2" t="s">
        <v>23</v>
      </c>
      <c r="E745" s="2">
        <v>1</v>
      </c>
      <c r="F745" s="2">
        <v>7.5</v>
      </c>
      <c r="G745" s="2" t="s">
        <v>88</v>
      </c>
      <c r="H745" s="2">
        <v>96</v>
      </c>
      <c r="I745" s="2" t="s">
        <v>80</v>
      </c>
      <c r="J745" s="2">
        <v>1</v>
      </c>
      <c r="K745" s="2" t="s">
        <v>81</v>
      </c>
      <c r="L745" s="2">
        <v>3</v>
      </c>
      <c r="M745" s="2" t="str">
        <f>VLOOKUP(Orders[[#This Row],[ItemID]],Menu[#All],2,FALSE)</f>
        <v>Spicy McChicken</v>
      </c>
      <c r="N745" s="2" t="str">
        <f>VLOOKUP(Orders[[#This Row],[ItemID]],Menu[#All],3,FALSE)</f>
        <v>Chicken</v>
      </c>
      <c r="O745" s="2">
        <f>VLOOKUP(Orders[[#This Row],[ItemID]],Menu[#All],4,FALSE)</f>
        <v>7.5</v>
      </c>
      <c r="P745" s="2">
        <f>MATCH(M745,Orders[[#All],[ItemName]],0)</f>
        <v>16</v>
      </c>
    </row>
    <row r="746" spans="1:16" x14ac:dyDescent="0.25">
      <c r="A746" s="2">
        <v>2745</v>
      </c>
      <c r="B746" s="3">
        <v>45747</v>
      </c>
      <c r="C746" s="2">
        <v>20</v>
      </c>
      <c r="D746" s="2" t="s">
        <v>42</v>
      </c>
      <c r="E746" s="2">
        <v>5</v>
      </c>
      <c r="F746" s="2">
        <v>42.5</v>
      </c>
      <c r="G746" s="2" t="s">
        <v>75</v>
      </c>
      <c r="H746" s="2">
        <v>59</v>
      </c>
      <c r="I746" s="2" t="s">
        <v>76</v>
      </c>
      <c r="J746" s="2">
        <v>3</v>
      </c>
      <c r="K746" s="2" t="s">
        <v>78</v>
      </c>
      <c r="L746" s="2">
        <v>0</v>
      </c>
      <c r="M746" s="2" t="str">
        <f>VLOOKUP(Orders[[#This Row],[ItemID]],Menu[#All],2,FALSE)</f>
        <v>McRib Sandwich</v>
      </c>
      <c r="N746" s="2" t="str">
        <f>VLOOKUP(Orders[[#This Row],[ItemID]],Menu[#All],3,FALSE)</f>
        <v>Sandwich</v>
      </c>
      <c r="O746" s="2">
        <f>VLOOKUP(Orders[[#This Row],[ItemID]],Menu[#All],4,FALSE)</f>
        <v>8.5</v>
      </c>
      <c r="P746" s="2">
        <f>MATCH(M746,Orders[[#All],[ItemName]],0)</f>
        <v>112</v>
      </c>
    </row>
    <row r="747" spans="1:16" x14ac:dyDescent="0.25">
      <c r="A747" s="2">
        <v>2746</v>
      </c>
      <c r="B747" s="3">
        <v>45725</v>
      </c>
      <c r="C747" s="2">
        <v>11</v>
      </c>
      <c r="D747" s="2" t="s">
        <v>9</v>
      </c>
      <c r="E747" s="2">
        <v>5</v>
      </c>
      <c r="F747" s="2">
        <v>20</v>
      </c>
      <c r="G747" s="2" t="s">
        <v>88</v>
      </c>
      <c r="H747" s="2">
        <v>45</v>
      </c>
      <c r="I747" s="2" t="s">
        <v>76</v>
      </c>
      <c r="J747" s="2">
        <v>3</v>
      </c>
      <c r="K747" s="2" t="s">
        <v>77</v>
      </c>
      <c r="L747" s="2">
        <v>6</v>
      </c>
      <c r="M747" s="2" t="str">
        <f>VLOOKUP(Orders[[#This Row],[ItemID]],Menu[#All],2,FALSE)</f>
        <v>Hash Browns</v>
      </c>
      <c r="N747" s="2" t="str">
        <f>VLOOKUP(Orders[[#This Row],[ItemID]],Menu[#All],3,FALSE)</f>
        <v>Breakfast</v>
      </c>
      <c r="O747" s="2">
        <f>VLOOKUP(Orders[[#This Row],[ItemID]],Menu[#All],4,FALSE)</f>
        <v>4</v>
      </c>
      <c r="P747" s="2">
        <f>MATCH(M747,Orders[[#All],[ItemName]],0)</f>
        <v>77</v>
      </c>
    </row>
    <row r="748" spans="1:16" x14ac:dyDescent="0.25">
      <c r="A748" s="2">
        <v>2747</v>
      </c>
      <c r="B748" s="3">
        <v>45665</v>
      </c>
      <c r="C748" s="2">
        <v>12</v>
      </c>
      <c r="D748" s="2" t="s">
        <v>52</v>
      </c>
      <c r="E748" s="2">
        <v>2</v>
      </c>
      <c r="F748" s="2">
        <v>12</v>
      </c>
      <c r="G748" s="2" t="s">
        <v>79</v>
      </c>
      <c r="H748" s="2">
        <v>23</v>
      </c>
      <c r="I748" s="2" t="s">
        <v>80</v>
      </c>
      <c r="J748" s="2">
        <v>1</v>
      </c>
      <c r="K748" s="2" t="s">
        <v>84</v>
      </c>
      <c r="L748" s="2">
        <v>2</v>
      </c>
      <c r="M748" s="2" t="str">
        <f>VLOOKUP(Orders[[#This Row],[ItemID]],Menu[#All],2,FALSE)</f>
        <v>Strawberry Shake</v>
      </c>
      <c r="N748" s="2" t="str">
        <f>VLOOKUP(Orders[[#This Row],[ItemID]],Menu[#All],3,FALSE)</f>
        <v>Shakes</v>
      </c>
      <c r="O748" s="2">
        <f>VLOOKUP(Orders[[#This Row],[ItemID]],Menu[#All],4,FALSE)</f>
        <v>6</v>
      </c>
      <c r="P748" s="2">
        <f>MATCH(M748,Orders[[#All],[ItemName]],0)</f>
        <v>2</v>
      </c>
    </row>
    <row r="749" spans="1:16" x14ac:dyDescent="0.25">
      <c r="A749" s="2">
        <v>2748</v>
      </c>
      <c r="B749" s="3">
        <v>45714</v>
      </c>
      <c r="C749" s="2">
        <v>13</v>
      </c>
      <c r="D749" s="2" t="s">
        <v>18</v>
      </c>
      <c r="E749" s="2">
        <v>4</v>
      </c>
      <c r="F749" s="2">
        <v>28</v>
      </c>
      <c r="G749" s="2" t="s">
        <v>79</v>
      </c>
      <c r="H749" s="2">
        <v>82</v>
      </c>
      <c r="I749" s="2" t="s">
        <v>83</v>
      </c>
      <c r="J749" s="2">
        <v>2</v>
      </c>
      <c r="K749" s="2" t="s">
        <v>84</v>
      </c>
      <c r="L749" s="2">
        <v>2</v>
      </c>
      <c r="M749" s="2" t="str">
        <f>VLOOKUP(Orders[[#This Row],[ItemID]],Menu[#All],2,FALSE)</f>
        <v>McChicken</v>
      </c>
      <c r="N749" s="2" t="str">
        <f>VLOOKUP(Orders[[#This Row],[ItemID]],Menu[#All],3,FALSE)</f>
        <v>Chicken</v>
      </c>
      <c r="O749" s="2">
        <f>VLOOKUP(Orders[[#This Row],[ItemID]],Menu[#All],4,FALSE)</f>
        <v>7</v>
      </c>
      <c r="P749" s="2">
        <f>MATCH(M749,Orders[[#All],[ItemName]],0)</f>
        <v>79</v>
      </c>
    </row>
    <row r="750" spans="1:16" x14ac:dyDescent="0.25">
      <c r="A750" s="2">
        <v>2749</v>
      </c>
      <c r="B750" s="3">
        <v>45720</v>
      </c>
      <c r="C750" s="2">
        <v>18</v>
      </c>
      <c r="D750" s="2" t="s">
        <v>11</v>
      </c>
      <c r="E750" s="2">
        <v>5</v>
      </c>
      <c r="F750" s="2">
        <v>42.5</v>
      </c>
      <c r="G750" s="2" t="s">
        <v>75</v>
      </c>
      <c r="H750" s="2">
        <v>73</v>
      </c>
      <c r="I750" s="2" t="s">
        <v>76</v>
      </c>
      <c r="J750" s="2">
        <v>3</v>
      </c>
      <c r="K750" s="2" t="s">
        <v>87</v>
      </c>
      <c r="L750" s="2">
        <v>1</v>
      </c>
      <c r="M750" s="2" t="str">
        <f>VLOOKUP(Orders[[#This Row],[ItemID]],Menu[#All],2,FALSE)</f>
        <v>Big Mac</v>
      </c>
      <c r="N750" s="2" t="str">
        <f>VLOOKUP(Orders[[#This Row],[ItemID]],Menu[#All],3,FALSE)</f>
        <v>Burger</v>
      </c>
      <c r="O750" s="2">
        <f>VLOOKUP(Orders[[#This Row],[ItemID]],Menu[#All],4,FALSE)</f>
        <v>8.5</v>
      </c>
      <c r="P750" s="2">
        <f>MATCH(M750,Orders[[#All],[ItemName]],0)</f>
        <v>5</v>
      </c>
    </row>
    <row r="751" spans="1:16" x14ac:dyDescent="0.25">
      <c r="A751" s="2">
        <v>2750</v>
      </c>
      <c r="B751" s="3">
        <v>45710</v>
      </c>
      <c r="C751" s="2">
        <v>22</v>
      </c>
      <c r="D751" s="2" t="s">
        <v>21</v>
      </c>
      <c r="E751" s="2">
        <v>2</v>
      </c>
      <c r="F751" s="2">
        <v>16</v>
      </c>
      <c r="G751" s="2" t="s">
        <v>82</v>
      </c>
      <c r="H751" s="2">
        <v>99</v>
      </c>
      <c r="I751" s="2" t="s">
        <v>83</v>
      </c>
      <c r="J751" s="2">
        <v>2</v>
      </c>
      <c r="K751" s="2" t="s">
        <v>85</v>
      </c>
      <c r="L751" s="2">
        <v>5</v>
      </c>
      <c r="M751" s="2" t="str">
        <f>VLOOKUP(Orders[[#This Row],[ItemID]],Menu[#All],2,FALSE)</f>
        <v>Chicken McNuggets</v>
      </c>
      <c r="N751" s="2" t="str">
        <f>VLOOKUP(Orders[[#This Row],[ItemID]],Menu[#All],3,FALSE)</f>
        <v>Chicken</v>
      </c>
      <c r="O751" s="2">
        <f>VLOOKUP(Orders[[#This Row],[ItemID]],Menu[#All],4,FALSE)</f>
        <v>8</v>
      </c>
      <c r="P751" s="2">
        <f>MATCH(M751,Orders[[#All],[ItemName]],0)</f>
        <v>6</v>
      </c>
    </row>
    <row r="752" spans="1:16" x14ac:dyDescent="0.25">
      <c r="A752" s="2">
        <v>2751</v>
      </c>
      <c r="B752" s="3">
        <v>45665</v>
      </c>
      <c r="C752" s="2">
        <v>11</v>
      </c>
      <c r="D752" s="2" t="s">
        <v>37</v>
      </c>
      <c r="E752" s="2">
        <v>2</v>
      </c>
      <c r="F752" s="2">
        <v>8</v>
      </c>
      <c r="G752" s="2" t="s">
        <v>88</v>
      </c>
      <c r="H752" s="2">
        <v>95</v>
      </c>
      <c r="I752" s="2" t="s">
        <v>80</v>
      </c>
      <c r="J752" s="2">
        <v>1</v>
      </c>
      <c r="K752" s="2" t="s">
        <v>84</v>
      </c>
      <c r="L752" s="2">
        <v>2</v>
      </c>
      <c r="M752" s="2" t="str">
        <f>VLOOKUP(Orders[[#This Row],[ItemID]],Menu[#All],2,FALSE)</f>
        <v>Side Salad</v>
      </c>
      <c r="N752" s="2" t="str">
        <f>VLOOKUP(Orders[[#This Row],[ItemID]],Menu[#All],3,FALSE)</f>
        <v>Salad</v>
      </c>
      <c r="O752" s="2">
        <f>VLOOKUP(Orders[[#This Row],[ItemID]],Menu[#All],4,FALSE)</f>
        <v>4</v>
      </c>
      <c r="P752" s="2">
        <f>MATCH(M752,Orders[[#All],[ItemName]],0)</f>
        <v>124</v>
      </c>
    </row>
    <row r="753" spans="1:16" x14ac:dyDescent="0.25">
      <c r="A753" s="2">
        <v>2752</v>
      </c>
      <c r="B753" s="3">
        <v>45688</v>
      </c>
      <c r="C753" s="2">
        <v>21</v>
      </c>
      <c r="D753" s="2" t="s">
        <v>25</v>
      </c>
      <c r="E753" s="2">
        <v>4</v>
      </c>
      <c r="F753" s="2">
        <v>18</v>
      </c>
      <c r="G753" s="2" t="s">
        <v>82</v>
      </c>
      <c r="H753" s="2">
        <v>16</v>
      </c>
      <c r="I753" s="2" t="s">
        <v>80</v>
      </c>
      <c r="J753" s="2">
        <v>1</v>
      </c>
      <c r="K753" s="2" t="s">
        <v>86</v>
      </c>
      <c r="L753" s="2">
        <v>4</v>
      </c>
      <c r="M753" s="2" t="str">
        <f>VLOOKUP(Orders[[#This Row],[ItemID]],Menu[#All],2,FALSE)</f>
        <v>Medium Fries</v>
      </c>
      <c r="N753" s="2" t="str">
        <f>VLOOKUP(Orders[[#This Row],[ItemID]],Menu[#All],3,FALSE)</f>
        <v>Fries</v>
      </c>
      <c r="O753" s="2">
        <f>VLOOKUP(Orders[[#This Row],[ItemID]],Menu[#All],4,FALSE)</f>
        <v>4.5</v>
      </c>
      <c r="P753" s="2">
        <f>MATCH(M753,Orders[[#All],[ItemName]],0)</f>
        <v>4</v>
      </c>
    </row>
    <row r="754" spans="1:16" x14ac:dyDescent="0.25">
      <c r="A754" s="2">
        <v>2753</v>
      </c>
      <c r="B754" s="3">
        <v>45725</v>
      </c>
      <c r="C754" s="2">
        <v>11</v>
      </c>
      <c r="D754" s="2" t="s">
        <v>23</v>
      </c>
      <c r="E754" s="2">
        <v>1</v>
      </c>
      <c r="F754" s="2">
        <v>7.5</v>
      </c>
      <c r="G754" s="2" t="s">
        <v>88</v>
      </c>
      <c r="H754" s="2">
        <v>40</v>
      </c>
      <c r="I754" s="2" t="s">
        <v>76</v>
      </c>
      <c r="J754" s="2">
        <v>3</v>
      </c>
      <c r="K754" s="2" t="s">
        <v>77</v>
      </c>
      <c r="L754" s="2">
        <v>6</v>
      </c>
      <c r="M754" s="2" t="str">
        <f>VLOOKUP(Orders[[#This Row],[ItemID]],Menu[#All],2,FALSE)</f>
        <v>Spicy McChicken</v>
      </c>
      <c r="N754" s="2" t="str">
        <f>VLOOKUP(Orders[[#This Row],[ItemID]],Menu[#All],3,FALSE)</f>
        <v>Chicken</v>
      </c>
      <c r="O754" s="2">
        <f>VLOOKUP(Orders[[#This Row],[ItemID]],Menu[#All],4,FALSE)</f>
        <v>7.5</v>
      </c>
      <c r="P754" s="2">
        <f>MATCH(M754,Orders[[#All],[ItemName]],0)</f>
        <v>16</v>
      </c>
    </row>
    <row r="755" spans="1:16" x14ac:dyDescent="0.25">
      <c r="A755" s="2">
        <v>2754</v>
      </c>
      <c r="B755" s="3">
        <v>45700</v>
      </c>
      <c r="C755" s="2">
        <v>12</v>
      </c>
      <c r="D755" s="2" t="s">
        <v>18</v>
      </c>
      <c r="E755" s="2">
        <v>4</v>
      </c>
      <c r="F755" s="2">
        <v>28</v>
      </c>
      <c r="G755" s="2" t="s">
        <v>79</v>
      </c>
      <c r="H755" s="2">
        <v>14</v>
      </c>
      <c r="I755" s="2" t="s">
        <v>83</v>
      </c>
      <c r="J755" s="2">
        <v>2</v>
      </c>
      <c r="K755" s="2" t="s">
        <v>84</v>
      </c>
      <c r="L755" s="2">
        <v>2</v>
      </c>
      <c r="M755" s="2" t="str">
        <f>VLOOKUP(Orders[[#This Row],[ItemID]],Menu[#All],2,FALSE)</f>
        <v>McChicken</v>
      </c>
      <c r="N755" s="2" t="str">
        <f>VLOOKUP(Orders[[#This Row],[ItemID]],Menu[#All],3,FALSE)</f>
        <v>Chicken</v>
      </c>
      <c r="O755" s="2">
        <f>VLOOKUP(Orders[[#This Row],[ItemID]],Menu[#All],4,FALSE)</f>
        <v>7</v>
      </c>
      <c r="P755" s="2">
        <f>MATCH(M755,Orders[[#All],[ItemName]],0)</f>
        <v>79</v>
      </c>
    </row>
    <row r="756" spans="1:16" x14ac:dyDescent="0.25">
      <c r="A756" s="2">
        <v>2755</v>
      </c>
      <c r="B756" s="3">
        <v>45720</v>
      </c>
      <c r="C756" s="2">
        <v>23</v>
      </c>
      <c r="D756" s="2" t="s">
        <v>4</v>
      </c>
      <c r="E756" s="2">
        <v>1</v>
      </c>
      <c r="F756" s="2">
        <v>5.5</v>
      </c>
      <c r="G756" s="2" t="s">
        <v>82</v>
      </c>
      <c r="H756" s="2">
        <v>81</v>
      </c>
      <c r="I756" s="2" t="s">
        <v>76</v>
      </c>
      <c r="J756" s="2">
        <v>3</v>
      </c>
      <c r="K756" s="2" t="s">
        <v>87</v>
      </c>
      <c r="L756" s="2">
        <v>1</v>
      </c>
      <c r="M756" s="2" t="str">
        <f>VLOOKUP(Orders[[#This Row],[ItemID]],Menu[#All],2,FALSE)</f>
        <v>Egg McMuffin</v>
      </c>
      <c r="N756" s="2" t="str">
        <f>VLOOKUP(Orders[[#This Row],[ItemID]],Menu[#All],3,FALSE)</f>
        <v>Breakfast</v>
      </c>
      <c r="O756" s="2">
        <f>VLOOKUP(Orders[[#This Row],[ItemID]],Menu[#All],4,FALSE)</f>
        <v>5.5</v>
      </c>
      <c r="P756" s="2">
        <f>MATCH(M756,Orders[[#All],[ItemName]],0)</f>
        <v>3</v>
      </c>
    </row>
    <row r="757" spans="1:16" x14ac:dyDescent="0.25">
      <c r="A757" s="2">
        <v>2756</v>
      </c>
      <c r="B757" s="3">
        <v>45671</v>
      </c>
      <c r="C757" s="2">
        <v>14</v>
      </c>
      <c r="D757" s="2" t="s">
        <v>4</v>
      </c>
      <c r="E757" s="2">
        <v>4</v>
      </c>
      <c r="F757" s="2">
        <v>22</v>
      </c>
      <c r="G757" s="2" t="s">
        <v>79</v>
      </c>
      <c r="H757" s="2">
        <v>61</v>
      </c>
      <c r="I757" s="2" t="s">
        <v>80</v>
      </c>
      <c r="J757" s="2">
        <v>1</v>
      </c>
      <c r="K757" s="2" t="s">
        <v>87</v>
      </c>
      <c r="L757" s="2">
        <v>1</v>
      </c>
      <c r="M757" s="2" t="str">
        <f>VLOOKUP(Orders[[#This Row],[ItemID]],Menu[#All],2,FALSE)</f>
        <v>Egg McMuffin</v>
      </c>
      <c r="N757" s="2" t="str">
        <f>VLOOKUP(Orders[[#This Row],[ItemID]],Menu[#All],3,FALSE)</f>
        <v>Breakfast</v>
      </c>
      <c r="O757" s="2">
        <f>VLOOKUP(Orders[[#This Row],[ItemID]],Menu[#All],4,FALSE)</f>
        <v>5.5</v>
      </c>
      <c r="P757" s="2">
        <f>MATCH(M757,Orders[[#All],[ItemName]],0)</f>
        <v>3</v>
      </c>
    </row>
    <row r="758" spans="1:16" x14ac:dyDescent="0.25">
      <c r="A758" s="2">
        <v>2757</v>
      </c>
      <c r="B758" s="3">
        <v>45687</v>
      </c>
      <c r="C758" s="2">
        <v>13</v>
      </c>
      <c r="D758" s="2" t="s">
        <v>16</v>
      </c>
      <c r="E758" s="2">
        <v>4</v>
      </c>
      <c r="F758" s="2">
        <v>30</v>
      </c>
      <c r="G758" s="2" t="s">
        <v>79</v>
      </c>
      <c r="H758" s="2">
        <v>92</v>
      </c>
      <c r="I758" s="2" t="s">
        <v>80</v>
      </c>
      <c r="J758" s="2">
        <v>1</v>
      </c>
      <c r="K758" s="2" t="s">
        <v>81</v>
      </c>
      <c r="L758" s="2">
        <v>3</v>
      </c>
      <c r="M758" s="2" t="str">
        <f>VLOOKUP(Orders[[#This Row],[ItemID]],Menu[#All],2,FALSE)</f>
        <v>McDouble</v>
      </c>
      <c r="N758" s="2" t="str">
        <f>VLOOKUP(Orders[[#This Row],[ItemID]],Menu[#All],3,FALSE)</f>
        <v>Burger</v>
      </c>
      <c r="O758" s="2">
        <f>VLOOKUP(Orders[[#This Row],[ItemID]],Menu[#All],4,FALSE)</f>
        <v>7.5</v>
      </c>
      <c r="P758" s="2">
        <f>MATCH(M758,Orders[[#All],[ItemName]],0)</f>
        <v>25</v>
      </c>
    </row>
    <row r="759" spans="1:16" x14ac:dyDescent="0.25">
      <c r="A759" s="2">
        <v>2758</v>
      </c>
      <c r="B759" s="3">
        <v>45660</v>
      </c>
      <c r="C759" s="2">
        <v>18</v>
      </c>
      <c r="D759" s="2" t="s">
        <v>45</v>
      </c>
      <c r="E759" s="2">
        <v>2</v>
      </c>
      <c r="F759" s="2">
        <v>15</v>
      </c>
      <c r="G759" s="2" t="s">
        <v>75</v>
      </c>
      <c r="H759" s="2">
        <v>28</v>
      </c>
      <c r="I759" s="2" t="s">
        <v>80</v>
      </c>
      <c r="J759" s="2">
        <v>1</v>
      </c>
      <c r="K759" s="2" t="s">
        <v>86</v>
      </c>
      <c r="L759" s="2">
        <v>4</v>
      </c>
      <c r="M759" s="2" t="str">
        <f>VLOOKUP(Orders[[#This Row],[ItemID]],Menu[#All],2,FALSE)</f>
        <v>Fish Sandwich</v>
      </c>
      <c r="N759" s="2" t="str">
        <f>VLOOKUP(Orders[[#This Row],[ItemID]],Menu[#All],3,FALSE)</f>
        <v>Sandwich</v>
      </c>
      <c r="O759" s="2">
        <f>VLOOKUP(Orders[[#This Row],[ItemID]],Menu[#All],4,FALSE)</f>
        <v>7.5</v>
      </c>
      <c r="P759" s="2">
        <f>MATCH(M759,Orders[[#All],[ItemName]],0)</f>
        <v>20</v>
      </c>
    </row>
    <row r="760" spans="1:16" x14ac:dyDescent="0.25">
      <c r="A760" s="2">
        <v>2759</v>
      </c>
      <c r="B760" s="3">
        <v>45719</v>
      </c>
      <c r="C760" s="2">
        <v>14</v>
      </c>
      <c r="D760" s="2" t="s">
        <v>16</v>
      </c>
      <c r="E760" s="2">
        <v>2</v>
      </c>
      <c r="F760" s="2">
        <v>15</v>
      </c>
      <c r="G760" s="2" t="s">
        <v>79</v>
      </c>
      <c r="H760" s="2">
        <v>33</v>
      </c>
      <c r="I760" s="2" t="s">
        <v>76</v>
      </c>
      <c r="J760" s="2">
        <v>3</v>
      </c>
      <c r="K760" s="2" t="s">
        <v>78</v>
      </c>
      <c r="L760" s="2">
        <v>0</v>
      </c>
      <c r="M760" s="2" t="str">
        <f>VLOOKUP(Orders[[#This Row],[ItemID]],Menu[#All],2,FALSE)</f>
        <v>McDouble</v>
      </c>
      <c r="N760" s="2" t="str">
        <f>VLOOKUP(Orders[[#This Row],[ItemID]],Menu[#All],3,FALSE)</f>
        <v>Burger</v>
      </c>
      <c r="O760" s="2">
        <f>VLOOKUP(Orders[[#This Row],[ItemID]],Menu[#All],4,FALSE)</f>
        <v>7.5</v>
      </c>
      <c r="P760" s="2">
        <f>MATCH(M760,Orders[[#All],[ItemName]],0)</f>
        <v>25</v>
      </c>
    </row>
    <row r="761" spans="1:16" x14ac:dyDescent="0.25">
      <c r="A761" s="2">
        <v>2760</v>
      </c>
      <c r="B761" s="3">
        <v>45736</v>
      </c>
      <c r="C761" s="2">
        <v>16</v>
      </c>
      <c r="D761" s="2" t="s">
        <v>21</v>
      </c>
      <c r="E761" s="2">
        <v>2</v>
      </c>
      <c r="F761" s="2">
        <v>16</v>
      </c>
      <c r="G761" s="2" t="s">
        <v>79</v>
      </c>
      <c r="H761" s="2">
        <v>98</v>
      </c>
      <c r="I761" s="2" t="s">
        <v>76</v>
      </c>
      <c r="J761" s="2">
        <v>3</v>
      </c>
      <c r="K761" s="2" t="s">
        <v>81</v>
      </c>
      <c r="L761" s="2">
        <v>3</v>
      </c>
      <c r="M761" s="2" t="str">
        <f>VLOOKUP(Orders[[#This Row],[ItemID]],Menu[#All],2,FALSE)</f>
        <v>Chicken McNuggets</v>
      </c>
      <c r="N761" s="2" t="str">
        <f>VLOOKUP(Orders[[#This Row],[ItemID]],Menu[#All],3,FALSE)</f>
        <v>Chicken</v>
      </c>
      <c r="O761" s="2">
        <f>VLOOKUP(Orders[[#This Row],[ItemID]],Menu[#All],4,FALSE)</f>
        <v>8</v>
      </c>
      <c r="P761" s="2">
        <f>MATCH(M761,Orders[[#All],[ItemName]],0)</f>
        <v>6</v>
      </c>
    </row>
    <row r="762" spans="1:16" x14ac:dyDescent="0.25">
      <c r="A762" s="2">
        <v>2761</v>
      </c>
      <c r="B762" s="3">
        <v>45675</v>
      </c>
      <c r="C762" s="2">
        <v>11</v>
      </c>
      <c r="D762" s="2" t="s">
        <v>16</v>
      </c>
      <c r="E762" s="2">
        <v>2</v>
      </c>
      <c r="F762" s="2">
        <v>15</v>
      </c>
      <c r="G762" s="2" t="s">
        <v>88</v>
      </c>
      <c r="H762" s="2">
        <v>98</v>
      </c>
      <c r="I762" s="2" t="s">
        <v>80</v>
      </c>
      <c r="J762" s="2">
        <v>1</v>
      </c>
      <c r="K762" s="2" t="s">
        <v>85</v>
      </c>
      <c r="L762" s="2">
        <v>5</v>
      </c>
      <c r="M762" s="2" t="str">
        <f>VLOOKUP(Orders[[#This Row],[ItemID]],Menu[#All],2,FALSE)</f>
        <v>McDouble</v>
      </c>
      <c r="N762" s="2" t="str">
        <f>VLOOKUP(Orders[[#This Row],[ItemID]],Menu[#All],3,FALSE)</f>
        <v>Burger</v>
      </c>
      <c r="O762" s="2">
        <f>VLOOKUP(Orders[[#This Row],[ItemID]],Menu[#All],4,FALSE)</f>
        <v>7.5</v>
      </c>
      <c r="P762" s="2">
        <f>MATCH(M762,Orders[[#All],[ItemName]],0)</f>
        <v>25</v>
      </c>
    </row>
    <row r="763" spans="1:16" x14ac:dyDescent="0.25">
      <c r="A763" s="2">
        <v>2762</v>
      </c>
      <c r="B763" s="3">
        <v>45702</v>
      </c>
      <c r="C763" s="2">
        <v>12</v>
      </c>
      <c r="D763" s="2" t="s">
        <v>37</v>
      </c>
      <c r="E763" s="2">
        <v>5</v>
      </c>
      <c r="F763" s="2">
        <v>20</v>
      </c>
      <c r="G763" s="2" t="s">
        <v>79</v>
      </c>
      <c r="H763" s="2">
        <v>74</v>
      </c>
      <c r="I763" s="2" t="s">
        <v>83</v>
      </c>
      <c r="J763" s="2">
        <v>2</v>
      </c>
      <c r="K763" s="2" t="s">
        <v>86</v>
      </c>
      <c r="L763" s="2">
        <v>4</v>
      </c>
      <c r="M763" s="2" t="str">
        <f>VLOOKUP(Orders[[#This Row],[ItemID]],Menu[#All],2,FALSE)</f>
        <v>Side Salad</v>
      </c>
      <c r="N763" s="2" t="str">
        <f>VLOOKUP(Orders[[#This Row],[ItemID]],Menu[#All],3,FALSE)</f>
        <v>Salad</v>
      </c>
      <c r="O763" s="2">
        <f>VLOOKUP(Orders[[#This Row],[ItemID]],Menu[#All],4,FALSE)</f>
        <v>4</v>
      </c>
      <c r="P763" s="2">
        <f>MATCH(M763,Orders[[#All],[ItemName]],0)</f>
        <v>124</v>
      </c>
    </row>
    <row r="764" spans="1:16" x14ac:dyDescent="0.25">
      <c r="A764" s="2">
        <v>2763</v>
      </c>
      <c r="B764" s="3">
        <v>45693</v>
      </c>
      <c r="C764" s="2">
        <v>16</v>
      </c>
      <c r="D764" s="2" t="s">
        <v>45</v>
      </c>
      <c r="E764" s="2">
        <v>1</v>
      </c>
      <c r="F764" s="2">
        <v>7.5</v>
      </c>
      <c r="G764" s="2" t="s">
        <v>79</v>
      </c>
      <c r="H764" s="2">
        <v>55</v>
      </c>
      <c r="I764" s="2" t="s">
        <v>83</v>
      </c>
      <c r="J764" s="2">
        <v>2</v>
      </c>
      <c r="K764" s="2" t="s">
        <v>84</v>
      </c>
      <c r="L764" s="2">
        <v>2</v>
      </c>
      <c r="M764" s="2" t="str">
        <f>VLOOKUP(Orders[[#This Row],[ItemID]],Menu[#All],2,FALSE)</f>
        <v>Fish Sandwich</v>
      </c>
      <c r="N764" s="2" t="str">
        <f>VLOOKUP(Orders[[#This Row],[ItemID]],Menu[#All],3,FALSE)</f>
        <v>Sandwich</v>
      </c>
      <c r="O764" s="2">
        <f>VLOOKUP(Orders[[#This Row],[ItemID]],Menu[#All],4,FALSE)</f>
        <v>7.5</v>
      </c>
      <c r="P764" s="2">
        <f>MATCH(M764,Orders[[#All],[ItemName]],0)</f>
        <v>20</v>
      </c>
    </row>
    <row r="765" spans="1:16" x14ac:dyDescent="0.25">
      <c r="A765" s="2">
        <v>2764</v>
      </c>
      <c r="B765" s="3">
        <v>45664</v>
      </c>
      <c r="C765" s="2">
        <v>19</v>
      </c>
      <c r="D765" s="2" t="s">
        <v>7</v>
      </c>
      <c r="E765" s="2">
        <v>1</v>
      </c>
      <c r="F765" s="2">
        <v>6</v>
      </c>
      <c r="G765" s="2" t="s">
        <v>75</v>
      </c>
      <c r="H765" s="2">
        <v>9</v>
      </c>
      <c r="I765" s="2" t="s">
        <v>80</v>
      </c>
      <c r="J765" s="2">
        <v>1</v>
      </c>
      <c r="K765" s="2" t="s">
        <v>87</v>
      </c>
      <c r="L765" s="2">
        <v>1</v>
      </c>
      <c r="M765" s="2" t="str">
        <f>VLOOKUP(Orders[[#This Row],[ItemID]],Menu[#All],2,FALSE)</f>
        <v>Hotcakes</v>
      </c>
      <c r="N765" s="2" t="str">
        <f>VLOOKUP(Orders[[#This Row],[ItemID]],Menu[#All],3,FALSE)</f>
        <v>Breakfast</v>
      </c>
      <c r="O765" s="2">
        <f>VLOOKUP(Orders[[#This Row],[ItemID]],Menu[#All],4,FALSE)</f>
        <v>6</v>
      </c>
      <c r="P765" s="2">
        <f>MATCH(M765,Orders[[#All],[ItemName]],0)</f>
        <v>61</v>
      </c>
    </row>
    <row r="766" spans="1:16" x14ac:dyDescent="0.25">
      <c r="A766" s="2">
        <v>2765</v>
      </c>
      <c r="B766" s="3">
        <v>45705</v>
      </c>
      <c r="C766" s="2">
        <v>19</v>
      </c>
      <c r="D766" s="2" t="s">
        <v>37</v>
      </c>
      <c r="E766" s="2">
        <v>2</v>
      </c>
      <c r="F766" s="2">
        <v>8</v>
      </c>
      <c r="G766" s="2" t="s">
        <v>75</v>
      </c>
      <c r="H766" s="2">
        <v>82</v>
      </c>
      <c r="I766" s="2" t="s">
        <v>83</v>
      </c>
      <c r="J766" s="2">
        <v>2</v>
      </c>
      <c r="K766" s="2" t="s">
        <v>78</v>
      </c>
      <c r="L766" s="2">
        <v>0</v>
      </c>
      <c r="M766" s="2" t="str">
        <f>VLOOKUP(Orders[[#This Row],[ItemID]],Menu[#All],2,FALSE)</f>
        <v>Side Salad</v>
      </c>
      <c r="N766" s="2" t="str">
        <f>VLOOKUP(Orders[[#This Row],[ItemID]],Menu[#All],3,FALSE)</f>
        <v>Salad</v>
      </c>
      <c r="O766" s="2">
        <f>VLOOKUP(Orders[[#This Row],[ItemID]],Menu[#All],4,FALSE)</f>
        <v>4</v>
      </c>
      <c r="P766" s="2">
        <f>MATCH(M766,Orders[[#All],[ItemName]],0)</f>
        <v>124</v>
      </c>
    </row>
    <row r="767" spans="1:16" x14ac:dyDescent="0.25">
      <c r="A767" s="2">
        <v>2766</v>
      </c>
      <c r="B767" s="3">
        <v>45696</v>
      </c>
      <c r="C767" s="2">
        <v>14</v>
      </c>
      <c r="D767" s="2" t="s">
        <v>45</v>
      </c>
      <c r="E767" s="2">
        <v>1</v>
      </c>
      <c r="F767" s="2">
        <v>7.5</v>
      </c>
      <c r="G767" s="2" t="s">
        <v>79</v>
      </c>
      <c r="H767" s="2">
        <v>32</v>
      </c>
      <c r="I767" s="2" t="s">
        <v>83</v>
      </c>
      <c r="J767" s="2">
        <v>2</v>
      </c>
      <c r="K767" s="2" t="s">
        <v>85</v>
      </c>
      <c r="L767" s="2">
        <v>5</v>
      </c>
      <c r="M767" s="2" t="str">
        <f>VLOOKUP(Orders[[#This Row],[ItemID]],Menu[#All],2,FALSE)</f>
        <v>Fish Sandwich</v>
      </c>
      <c r="N767" s="2" t="str">
        <f>VLOOKUP(Orders[[#This Row],[ItemID]],Menu[#All],3,FALSE)</f>
        <v>Sandwich</v>
      </c>
      <c r="O767" s="2">
        <f>VLOOKUP(Orders[[#This Row],[ItemID]],Menu[#All],4,FALSE)</f>
        <v>7.5</v>
      </c>
      <c r="P767" s="2">
        <f>MATCH(M767,Orders[[#All],[ItemName]],0)</f>
        <v>20</v>
      </c>
    </row>
    <row r="768" spans="1:16" x14ac:dyDescent="0.25">
      <c r="A768" s="2">
        <v>2767</v>
      </c>
      <c r="B768" s="3">
        <v>45747</v>
      </c>
      <c r="C768" s="2">
        <v>11</v>
      </c>
      <c r="D768" s="2" t="s">
        <v>28</v>
      </c>
      <c r="E768" s="2">
        <v>1</v>
      </c>
      <c r="F768" s="2">
        <v>5.5</v>
      </c>
      <c r="G768" s="2" t="s">
        <v>88</v>
      </c>
      <c r="H768" s="2">
        <v>31</v>
      </c>
      <c r="I768" s="2" t="s">
        <v>76</v>
      </c>
      <c r="J768" s="2">
        <v>3</v>
      </c>
      <c r="K768" s="2" t="s">
        <v>78</v>
      </c>
      <c r="L768" s="2">
        <v>0</v>
      </c>
      <c r="M768" s="2" t="str">
        <f>VLOOKUP(Orders[[#This Row],[ItemID]],Menu[#All],2,FALSE)</f>
        <v>Large Fries</v>
      </c>
      <c r="N768" s="2" t="str">
        <f>VLOOKUP(Orders[[#This Row],[ItemID]],Menu[#All],3,FALSE)</f>
        <v>Fries</v>
      </c>
      <c r="O768" s="2">
        <f>VLOOKUP(Orders[[#This Row],[ItemID]],Menu[#All],4,FALSE)</f>
        <v>5.5</v>
      </c>
      <c r="P768" s="2">
        <f>MATCH(M768,Orders[[#All],[ItemName]],0)</f>
        <v>7</v>
      </c>
    </row>
    <row r="769" spans="1:16" x14ac:dyDescent="0.25">
      <c r="A769" s="2">
        <v>2768</v>
      </c>
      <c r="B769" s="3">
        <v>45747</v>
      </c>
      <c r="C769" s="2">
        <v>11</v>
      </c>
      <c r="D769" s="2" t="s">
        <v>35</v>
      </c>
      <c r="E769" s="2">
        <v>5</v>
      </c>
      <c r="F769" s="2">
        <v>50</v>
      </c>
      <c r="G769" s="2" t="s">
        <v>88</v>
      </c>
      <c r="H769" s="2">
        <v>80</v>
      </c>
      <c r="I769" s="2" t="s">
        <v>76</v>
      </c>
      <c r="J769" s="2">
        <v>3</v>
      </c>
      <c r="K769" s="2" t="s">
        <v>78</v>
      </c>
      <c r="L769" s="2">
        <v>0</v>
      </c>
      <c r="M769" s="2" t="str">
        <f>VLOOKUP(Orders[[#This Row],[ItemID]],Menu[#All],2,FALSE)</f>
        <v>Alfredo Pasta</v>
      </c>
      <c r="N769" s="2" t="str">
        <f>VLOOKUP(Orders[[#This Row],[ItemID]],Menu[#All],3,FALSE)</f>
        <v>Pasta</v>
      </c>
      <c r="O769" s="2">
        <f>VLOOKUP(Orders[[#This Row],[ItemID]],Menu[#All],4,FALSE)</f>
        <v>10</v>
      </c>
      <c r="P769" s="2">
        <f>MATCH(M769,Orders[[#All],[ItemName]],0)</f>
        <v>27</v>
      </c>
    </row>
    <row r="770" spans="1:16" x14ac:dyDescent="0.25">
      <c r="A770" s="2">
        <v>2769</v>
      </c>
      <c r="B770" s="3">
        <v>45742</v>
      </c>
      <c r="C770" s="2">
        <v>21</v>
      </c>
      <c r="D770" s="2" t="s">
        <v>57</v>
      </c>
      <c r="E770" s="2">
        <v>5</v>
      </c>
      <c r="F770" s="2">
        <v>27.5</v>
      </c>
      <c r="G770" s="2" t="s">
        <v>82</v>
      </c>
      <c r="H770" s="2">
        <v>25</v>
      </c>
      <c r="I770" s="2" t="s">
        <v>76</v>
      </c>
      <c r="J770" s="2">
        <v>3</v>
      </c>
      <c r="K770" s="2" t="s">
        <v>84</v>
      </c>
      <c r="L770" s="2">
        <v>2</v>
      </c>
      <c r="M770" s="2" t="str">
        <f>VLOOKUP(Orders[[#This Row],[ItemID]],Menu[#All],2,FALSE)</f>
        <v>Mozzarella Sticks</v>
      </c>
      <c r="N770" s="2" t="str">
        <f>VLOOKUP(Orders[[#This Row],[ItemID]],Menu[#All],3,FALSE)</f>
        <v>Sides</v>
      </c>
      <c r="O770" s="2">
        <f>VLOOKUP(Orders[[#This Row],[ItemID]],Menu[#All],4,FALSE)</f>
        <v>5.5</v>
      </c>
      <c r="P770" s="2">
        <f>MATCH(M770,Orders[[#All],[ItemName]],0)</f>
        <v>47</v>
      </c>
    </row>
    <row r="771" spans="1:16" x14ac:dyDescent="0.25">
      <c r="A771" s="2">
        <v>2770</v>
      </c>
      <c r="B771" s="3">
        <v>45744</v>
      </c>
      <c r="C771" s="2">
        <v>15</v>
      </c>
      <c r="D771" s="2" t="s">
        <v>45</v>
      </c>
      <c r="E771" s="2">
        <v>5</v>
      </c>
      <c r="F771" s="2">
        <v>37.5</v>
      </c>
      <c r="G771" s="2" t="s">
        <v>79</v>
      </c>
      <c r="H771" s="2">
        <v>40</v>
      </c>
      <c r="I771" s="2" t="s">
        <v>76</v>
      </c>
      <c r="J771" s="2">
        <v>3</v>
      </c>
      <c r="K771" s="2" t="s">
        <v>86</v>
      </c>
      <c r="L771" s="2">
        <v>4</v>
      </c>
      <c r="M771" s="2" t="str">
        <f>VLOOKUP(Orders[[#This Row],[ItemID]],Menu[#All],2,FALSE)</f>
        <v>Fish Sandwich</v>
      </c>
      <c r="N771" s="2" t="str">
        <f>VLOOKUP(Orders[[#This Row],[ItemID]],Menu[#All],3,FALSE)</f>
        <v>Sandwich</v>
      </c>
      <c r="O771" s="2">
        <f>VLOOKUP(Orders[[#This Row],[ItemID]],Menu[#All],4,FALSE)</f>
        <v>7.5</v>
      </c>
      <c r="P771" s="2">
        <f>MATCH(M771,Orders[[#All],[ItemName]],0)</f>
        <v>20</v>
      </c>
    </row>
    <row r="772" spans="1:16" x14ac:dyDescent="0.25">
      <c r="A772" s="2">
        <v>2771</v>
      </c>
      <c r="B772" s="3">
        <v>45729</v>
      </c>
      <c r="C772" s="2">
        <v>22</v>
      </c>
      <c r="D772" s="2" t="s">
        <v>52</v>
      </c>
      <c r="E772" s="2">
        <v>3</v>
      </c>
      <c r="F772" s="2">
        <v>18</v>
      </c>
      <c r="G772" s="2" t="s">
        <v>82</v>
      </c>
      <c r="H772" s="2">
        <v>93</v>
      </c>
      <c r="I772" s="2" t="s">
        <v>76</v>
      </c>
      <c r="J772" s="2">
        <v>3</v>
      </c>
      <c r="K772" s="2" t="s">
        <v>81</v>
      </c>
      <c r="L772" s="2">
        <v>3</v>
      </c>
      <c r="M772" s="2" t="str">
        <f>VLOOKUP(Orders[[#This Row],[ItemID]],Menu[#All],2,FALSE)</f>
        <v>Strawberry Shake</v>
      </c>
      <c r="N772" s="2" t="str">
        <f>VLOOKUP(Orders[[#This Row],[ItemID]],Menu[#All],3,FALSE)</f>
        <v>Shakes</v>
      </c>
      <c r="O772" s="2">
        <f>VLOOKUP(Orders[[#This Row],[ItemID]],Menu[#All],4,FALSE)</f>
        <v>6</v>
      </c>
      <c r="P772" s="2">
        <f>MATCH(M772,Orders[[#All],[ItemName]],0)</f>
        <v>2</v>
      </c>
    </row>
    <row r="773" spans="1:16" x14ac:dyDescent="0.25">
      <c r="A773" s="2">
        <v>2772</v>
      </c>
      <c r="B773" s="3">
        <v>45671</v>
      </c>
      <c r="C773" s="2">
        <v>23</v>
      </c>
      <c r="D773" s="2" t="s">
        <v>45</v>
      </c>
      <c r="E773" s="2">
        <v>1</v>
      </c>
      <c r="F773" s="2">
        <v>7.5</v>
      </c>
      <c r="G773" s="2" t="s">
        <v>82</v>
      </c>
      <c r="H773" s="2">
        <v>27</v>
      </c>
      <c r="I773" s="2" t="s">
        <v>80</v>
      </c>
      <c r="J773" s="2">
        <v>1</v>
      </c>
      <c r="K773" s="2" t="s">
        <v>87</v>
      </c>
      <c r="L773" s="2">
        <v>1</v>
      </c>
      <c r="M773" s="2" t="str">
        <f>VLOOKUP(Orders[[#This Row],[ItemID]],Menu[#All],2,FALSE)</f>
        <v>Fish Sandwich</v>
      </c>
      <c r="N773" s="2" t="str">
        <f>VLOOKUP(Orders[[#This Row],[ItemID]],Menu[#All],3,FALSE)</f>
        <v>Sandwich</v>
      </c>
      <c r="O773" s="2">
        <f>VLOOKUP(Orders[[#This Row],[ItemID]],Menu[#All],4,FALSE)</f>
        <v>7.5</v>
      </c>
      <c r="P773" s="2">
        <f>MATCH(M773,Orders[[#All],[ItemName]],0)</f>
        <v>20</v>
      </c>
    </row>
    <row r="774" spans="1:16" x14ac:dyDescent="0.25">
      <c r="A774" s="2">
        <v>2773</v>
      </c>
      <c r="B774" s="3">
        <v>45731</v>
      </c>
      <c r="C774" s="2">
        <v>16</v>
      </c>
      <c r="D774" s="2" t="s">
        <v>54</v>
      </c>
      <c r="E774" s="2">
        <v>3</v>
      </c>
      <c r="F774" s="2">
        <v>13.5</v>
      </c>
      <c r="G774" s="2" t="s">
        <v>79</v>
      </c>
      <c r="H774" s="2">
        <v>79</v>
      </c>
      <c r="I774" s="2" t="s">
        <v>76</v>
      </c>
      <c r="J774" s="2">
        <v>3</v>
      </c>
      <c r="K774" s="2" t="s">
        <v>85</v>
      </c>
      <c r="L774" s="2">
        <v>5</v>
      </c>
      <c r="M774" s="2" t="str">
        <f>VLOOKUP(Orders[[#This Row],[ItemID]],Menu[#All],2,FALSE)</f>
        <v>Apple Pie</v>
      </c>
      <c r="N774" s="2" t="str">
        <f>VLOOKUP(Orders[[#This Row],[ItemID]],Menu[#All],3,FALSE)</f>
        <v>Sides</v>
      </c>
      <c r="O774" s="2">
        <f>VLOOKUP(Orders[[#This Row],[ItemID]],Menu[#All],4,FALSE)</f>
        <v>4.5</v>
      </c>
      <c r="P774" s="2">
        <f>MATCH(M774,Orders[[#All],[ItemName]],0)</f>
        <v>17</v>
      </c>
    </row>
    <row r="775" spans="1:16" x14ac:dyDescent="0.25">
      <c r="A775" s="2">
        <v>2774</v>
      </c>
      <c r="B775" s="3">
        <v>45686</v>
      </c>
      <c r="C775" s="2">
        <v>11</v>
      </c>
      <c r="D775" s="2" t="s">
        <v>35</v>
      </c>
      <c r="E775" s="2">
        <v>4</v>
      </c>
      <c r="F775" s="2">
        <v>40</v>
      </c>
      <c r="G775" s="2" t="s">
        <v>88</v>
      </c>
      <c r="H775" s="2">
        <v>74</v>
      </c>
      <c r="I775" s="2" t="s">
        <v>80</v>
      </c>
      <c r="J775" s="2">
        <v>1</v>
      </c>
      <c r="K775" s="2" t="s">
        <v>84</v>
      </c>
      <c r="L775" s="2">
        <v>2</v>
      </c>
      <c r="M775" s="2" t="str">
        <f>VLOOKUP(Orders[[#This Row],[ItemID]],Menu[#All],2,FALSE)</f>
        <v>Alfredo Pasta</v>
      </c>
      <c r="N775" s="2" t="str">
        <f>VLOOKUP(Orders[[#This Row],[ItemID]],Menu[#All],3,FALSE)</f>
        <v>Pasta</v>
      </c>
      <c r="O775" s="2">
        <f>VLOOKUP(Orders[[#This Row],[ItemID]],Menu[#All],4,FALSE)</f>
        <v>10</v>
      </c>
      <c r="P775" s="2">
        <f>MATCH(M775,Orders[[#All],[ItemName]],0)</f>
        <v>27</v>
      </c>
    </row>
    <row r="776" spans="1:16" x14ac:dyDescent="0.25">
      <c r="A776" s="2">
        <v>2775</v>
      </c>
      <c r="B776" s="3">
        <v>45707</v>
      </c>
      <c r="C776" s="2">
        <v>13</v>
      </c>
      <c r="D776" s="2" t="s">
        <v>16</v>
      </c>
      <c r="E776" s="2">
        <v>1</v>
      </c>
      <c r="F776" s="2">
        <v>7.5</v>
      </c>
      <c r="G776" s="2" t="s">
        <v>79</v>
      </c>
      <c r="H776" s="2">
        <v>65</v>
      </c>
      <c r="I776" s="2" t="s">
        <v>83</v>
      </c>
      <c r="J776" s="2">
        <v>2</v>
      </c>
      <c r="K776" s="2" t="s">
        <v>84</v>
      </c>
      <c r="L776" s="2">
        <v>2</v>
      </c>
      <c r="M776" s="2" t="str">
        <f>VLOOKUP(Orders[[#This Row],[ItemID]],Menu[#All],2,FALSE)</f>
        <v>McDouble</v>
      </c>
      <c r="N776" s="2" t="str">
        <f>VLOOKUP(Orders[[#This Row],[ItemID]],Menu[#All],3,FALSE)</f>
        <v>Burger</v>
      </c>
      <c r="O776" s="2">
        <f>VLOOKUP(Orders[[#This Row],[ItemID]],Menu[#All],4,FALSE)</f>
        <v>7.5</v>
      </c>
      <c r="P776" s="2">
        <f>MATCH(M776,Orders[[#All],[ItemName]],0)</f>
        <v>25</v>
      </c>
    </row>
    <row r="777" spans="1:16" x14ac:dyDescent="0.25">
      <c r="A777" s="2">
        <v>2776</v>
      </c>
      <c r="B777" s="3">
        <v>45704</v>
      </c>
      <c r="C777" s="2">
        <v>15</v>
      </c>
      <c r="D777" s="2" t="s">
        <v>50</v>
      </c>
      <c r="E777" s="2">
        <v>4</v>
      </c>
      <c r="F777" s="2">
        <v>24</v>
      </c>
      <c r="G777" s="2" t="s">
        <v>79</v>
      </c>
      <c r="H777" s="2">
        <v>32</v>
      </c>
      <c r="I777" s="2" t="s">
        <v>83</v>
      </c>
      <c r="J777" s="2">
        <v>2</v>
      </c>
      <c r="K777" s="2" t="s">
        <v>77</v>
      </c>
      <c r="L777" s="2">
        <v>6</v>
      </c>
      <c r="M777" s="2" t="str">
        <f>VLOOKUP(Orders[[#This Row],[ItemID]],Menu[#All],2,FALSE)</f>
        <v>Vanilla Shake</v>
      </c>
      <c r="N777" s="2" t="str">
        <f>VLOOKUP(Orders[[#This Row],[ItemID]],Menu[#All],3,FALSE)</f>
        <v>Shakes</v>
      </c>
      <c r="O777" s="2">
        <f>VLOOKUP(Orders[[#This Row],[ItemID]],Menu[#All],4,FALSE)</f>
        <v>6</v>
      </c>
      <c r="P777" s="2">
        <f>MATCH(M777,Orders[[#All],[ItemName]],0)</f>
        <v>13</v>
      </c>
    </row>
    <row r="778" spans="1:16" x14ac:dyDescent="0.25">
      <c r="A778" s="2">
        <v>2777</v>
      </c>
      <c r="B778" s="3">
        <v>45746</v>
      </c>
      <c r="C778" s="2">
        <v>23</v>
      </c>
      <c r="D778" s="2" t="s">
        <v>40</v>
      </c>
      <c r="E778" s="2">
        <v>1</v>
      </c>
      <c r="F778" s="2">
        <v>5</v>
      </c>
      <c r="G778" s="2" t="s">
        <v>82</v>
      </c>
      <c r="H778" s="2">
        <v>80</v>
      </c>
      <c r="I778" s="2" t="s">
        <v>76</v>
      </c>
      <c r="J778" s="2">
        <v>3</v>
      </c>
      <c r="K778" s="2" t="s">
        <v>77</v>
      </c>
      <c r="L778" s="2">
        <v>6</v>
      </c>
      <c r="M778" s="2" t="str">
        <f>VLOOKUP(Orders[[#This Row],[ItemID]],Menu[#All],2,FALSE)</f>
        <v>Caesar Salad</v>
      </c>
      <c r="N778" s="2" t="str">
        <f>VLOOKUP(Orders[[#This Row],[ItemID]],Menu[#All],3,FALSE)</f>
        <v>Salad</v>
      </c>
      <c r="O778" s="2">
        <f>VLOOKUP(Orders[[#This Row],[ItemID]],Menu[#All],4,FALSE)</f>
        <v>5</v>
      </c>
      <c r="P778" s="2">
        <f>MATCH(M778,Orders[[#All],[ItemName]],0)</f>
        <v>23</v>
      </c>
    </row>
    <row r="779" spans="1:16" x14ac:dyDescent="0.25">
      <c r="A779" s="2">
        <v>2778</v>
      </c>
      <c r="B779" s="3">
        <v>45711</v>
      </c>
      <c r="C779" s="2">
        <v>11</v>
      </c>
      <c r="D779" s="2" t="s">
        <v>62</v>
      </c>
      <c r="E779" s="2">
        <v>5</v>
      </c>
      <c r="F779" s="2">
        <v>35</v>
      </c>
      <c r="G779" s="2" t="s">
        <v>88</v>
      </c>
      <c r="H779" s="2">
        <v>56</v>
      </c>
      <c r="I779" s="2" t="s">
        <v>83</v>
      </c>
      <c r="J779" s="2">
        <v>2</v>
      </c>
      <c r="K779" s="2" t="s">
        <v>77</v>
      </c>
      <c r="L779" s="2">
        <v>6</v>
      </c>
      <c r="M779" s="2" t="str">
        <f>VLOOKUP(Orders[[#This Row],[ItemID]],Menu[#All],2,FALSE)</f>
        <v>Veggie Wrap</v>
      </c>
      <c r="N779" s="2" t="str">
        <f>VLOOKUP(Orders[[#This Row],[ItemID]],Menu[#All],3,FALSE)</f>
        <v>Wraps</v>
      </c>
      <c r="O779" s="2">
        <f>VLOOKUP(Orders[[#This Row],[ItemID]],Menu[#All],4,FALSE)</f>
        <v>7</v>
      </c>
      <c r="P779" s="2">
        <f>MATCH(M779,Orders[[#All],[ItemName]],0)</f>
        <v>39</v>
      </c>
    </row>
    <row r="780" spans="1:16" x14ac:dyDescent="0.25">
      <c r="A780" s="2">
        <v>2779</v>
      </c>
      <c r="B780" s="3">
        <v>45659</v>
      </c>
      <c r="C780" s="2">
        <v>16</v>
      </c>
      <c r="D780" s="2" t="s">
        <v>7</v>
      </c>
      <c r="E780" s="2">
        <v>2</v>
      </c>
      <c r="F780" s="2">
        <v>12</v>
      </c>
      <c r="G780" s="2" t="s">
        <v>79</v>
      </c>
      <c r="H780" s="2">
        <v>33</v>
      </c>
      <c r="I780" s="2" t="s">
        <v>80</v>
      </c>
      <c r="J780" s="2">
        <v>1</v>
      </c>
      <c r="K780" s="2" t="s">
        <v>81</v>
      </c>
      <c r="L780" s="2">
        <v>3</v>
      </c>
      <c r="M780" s="2" t="str">
        <f>VLOOKUP(Orders[[#This Row],[ItemID]],Menu[#All],2,FALSE)</f>
        <v>Hotcakes</v>
      </c>
      <c r="N780" s="2" t="str">
        <f>VLOOKUP(Orders[[#This Row],[ItemID]],Menu[#All],3,FALSE)</f>
        <v>Breakfast</v>
      </c>
      <c r="O780" s="2">
        <f>VLOOKUP(Orders[[#This Row],[ItemID]],Menu[#All],4,FALSE)</f>
        <v>6</v>
      </c>
      <c r="P780" s="2">
        <f>MATCH(M780,Orders[[#All],[ItemName]],0)</f>
        <v>61</v>
      </c>
    </row>
    <row r="781" spans="1:16" x14ac:dyDescent="0.25">
      <c r="A781" s="2">
        <v>2780</v>
      </c>
      <c r="B781" s="3">
        <v>45711</v>
      </c>
      <c r="C781" s="2">
        <v>23</v>
      </c>
      <c r="D781" s="2" t="s">
        <v>35</v>
      </c>
      <c r="E781" s="2">
        <v>5</v>
      </c>
      <c r="F781" s="2">
        <v>50</v>
      </c>
      <c r="G781" s="2" t="s">
        <v>82</v>
      </c>
      <c r="H781" s="2">
        <v>44</v>
      </c>
      <c r="I781" s="2" t="s">
        <v>83</v>
      </c>
      <c r="J781" s="2">
        <v>2</v>
      </c>
      <c r="K781" s="2" t="s">
        <v>77</v>
      </c>
      <c r="L781" s="2">
        <v>6</v>
      </c>
      <c r="M781" s="2" t="str">
        <f>VLOOKUP(Orders[[#This Row],[ItemID]],Menu[#All],2,FALSE)</f>
        <v>Alfredo Pasta</v>
      </c>
      <c r="N781" s="2" t="str">
        <f>VLOOKUP(Orders[[#This Row],[ItemID]],Menu[#All],3,FALSE)</f>
        <v>Pasta</v>
      </c>
      <c r="O781" s="2">
        <f>VLOOKUP(Orders[[#This Row],[ItemID]],Menu[#All],4,FALSE)</f>
        <v>10</v>
      </c>
      <c r="P781" s="2">
        <f>MATCH(M781,Orders[[#All],[ItemName]],0)</f>
        <v>27</v>
      </c>
    </row>
    <row r="782" spans="1:16" x14ac:dyDescent="0.25">
      <c r="A782" s="2">
        <v>2781</v>
      </c>
      <c r="B782" s="3">
        <v>45696</v>
      </c>
      <c r="C782" s="2">
        <v>11</v>
      </c>
      <c r="D782" s="2" t="s">
        <v>47</v>
      </c>
      <c r="E782" s="2">
        <v>2</v>
      </c>
      <c r="F782" s="2">
        <v>12</v>
      </c>
      <c r="G782" s="2" t="s">
        <v>88</v>
      </c>
      <c r="H782" s="2">
        <v>37</v>
      </c>
      <c r="I782" s="2" t="s">
        <v>83</v>
      </c>
      <c r="J782" s="2">
        <v>2</v>
      </c>
      <c r="K782" s="2" t="s">
        <v>85</v>
      </c>
      <c r="L782" s="2">
        <v>5</v>
      </c>
      <c r="M782" s="2" t="str">
        <f>VLOOKUP(Orders[[#This Row],[ItemID]],Menu[#All],2,FALSE)</f>
        <v>Chocolate Shake</v>
      </c>
      <c r="N782" s="2" t="str">
        <f>VLOOKUP(Orders[[#This Row],[ItemID]],Menu[#All],3,FALSE)</f>
        <v>Shakes</v>
      </c>
      <c r="O782" s="2">
        <f>VLOOKUP(Orders[[#This Row],[ItemID]],Menu[#All],4,FALSE)</f>
        <v>6</v>
      </c>
      <c r="P782" s="2">
        <f>MATCH(M782,Orders[[#All],[ItemName]],0)</f>
        <v>12</v>
      </c>
    </row>
    <row r="783" spans="1:16" x14ac:dyDescent="0.25">
      <c r="A783" s="2">
        <v>2782</v>
      </c>
      <c r="B783" s="3">
        <v>45740</v>
      </c>
      <c r="C783" s="2">
        <v>17</v>
      </c>
      <c r="D783" s="2" t="s">
        <v>14</v>
      </c>
      <c r="E783" s="2">
        <v>3</v>
      </c>
      <c r="F783" s="2">
        <v>27</v>
      </c>
      <c r="G783" s="2" t="s">
        <v>75</v>
      </c>
      <c r="H783" s="2">
        <v>64</v>
      </c>
      <c r="I783" s="2" t="s">
        <v>76</v>
      </c>
      <c r="J783" s="2">
        <v>3</v>
      </c>
      <c r="K783" s="2" t="s">
        <v>78</v>
      </c>
      <c r="L783" s="2">
        <v>0</v>
      </c>
      <c r="M783" s="2" t="str">
        <f>VLOOKUP(Orders[[#This Row],[ItemID]],Menu[#All],2,FALSE)</f>
        <v>Quarter Pounder with Cheese</v>
      </c>
      <c r="N783" s="2" t="str">
        <f>VLOOKUP(Orders[[#This Row],[ItemID]],Menu[#All],3,FALSE)</f>
        <v>Burger</v>
      </c>
      <c r="O783" s="2">
        <f>VLOOKUP(Orders[[#This Row],[ItemID]],Menu[#All],4,FALSE)</f>
        <v>9</v>
      </c>
      <c r="P783" s="2">
        <f>MATCH(M783,Orders[[#All],[ItemName]],0)</f>
        <v>26</v>
      </c>
    </row>
    <row r="784" spans="1:16" x14ac:dyDescent="0.25">
      <c r="A784" s="2">
        <v>2783</v>
      </c>
      <c r="B784" s="3">
        <v>45706</v>
      </c>
      <c r="C784" s="2">
        <v>22</v>
      </c>
      <c r="D784" s="2" t="s">
        <v>62</v>
      </c>
      <c r="E784" s="2">
        <v>1</v>
      </c>
      <c r="F784" s="2">
        <v>7</v>
      </c>
      <c r="G784" s="2" t="s">
        <v>82</v>
      </c>
      <c r="H784" s="2">
        <v>9</v>
      </c>
      <c r="I784" s="2" t="s">
        <v>83</v>
      </c>
      <c r="J784" s="2">
        <v>2</v>
      </c>
      <c r="K784" s="2" t="s">
        <v>87</v>
      </c>
      <c r="L784" s="2">
        <v>1</v>
      </c>
      <c r="M784" s="2" t="str">
        <f>VLOOKUP(Orders[[#This Row],[ItemID]],Menu[#All],2,FALSE)</f>
        <v>Veggie Wrap</v>
      </c>
      <c r="N784" s="2" t="str">
        <f>VLOOKUP(Orders[[#This Row],[ItemID]],Menu[#All],3,FALSE)</f>
        <v>Wraps</v>
      </c>
      <c r="O784" s="2">
        <f>VLOOKUP(Orders[[#This Row],[ItemID]],Menu[#All],4,FALSE)</f>
        <v>7</v>
      </c>
      <c r="P784" s="2">
        <f>MATCH(M784,Orders[[#All],[ItemName]],0)</f>
        <v>39</v>
      </c>
    </row>
    <row r="785" spans="1:16" x14ac:dyDescent="0.25">
      <c r="A785" s="2">
        <v>2784</v>
      </c>
      <c r="B785" s="3">
        <v>45732</v>
      </c>
      <c r="C785" s="2">
        <v>19</v>
      </c>
      <c r="D785" s="2" t="s">
        <v>18</v>
      </c>
      <c r="E785" s="2">
        <v>2</v>
      </c>
      <c r="F785" s="2">
        <v>14</v>
      </c>
      <c r="G785" s="2" t="s">
        <v>75</v>
      </c>
      <c r="H785" s="2">
        <v>22</v>
      </c>
      <c r="I785" s="2" t="s">
        <v>76</v>
      </c>
      <c r="J785" s="2">
        <v>3</v>
      </c>
      <c r="K785" s="2" t="s">
        <v>77</v>
      </c>
      <c r="L785" s="2">
        <v>6</v>
      </c>
      <c r="M785" s="2" t="str">
        <f>VLOOKUP(Orders[[#This Row],[ItemID]],Menu[#All],2,FALSE)</f>
        <v>McChicken</v>
      </c>
      <c r="N785" s="2" t="str">
        <f>VLOOKUP(Orders[[#This Row],[ItemID]],Menu[#All],3,FALSE)</f>
        <v>Chicken</v>
      </c>
      <c r="O785" s="2">
        <f>VLOOKUP(Orders[[#This Row],[ItemID]],Menu[#All],4,FALSE)</f>
        <v>7</v>
      </c>
      <c r="P785" s="2">
        <f>MATCH(M785,Orders[[#All],[ItemName]],0)</f>
        <v>79</v>
      </c>
    </row>
    <row r="786" spans="1:16" x14ac:dyDescent="0.25">
      <c r="A786" s="2">
        <v>2785</v>
      </c>
      <c r="B786" s="3">
        <v>45681</v>
      </c>
      <c r="C786" s="2">
        <v>10</v>
      </c>
      <c r="D786" s="2" t="s">
        <v>21</v>
      </c>
      <c r="E786" s="2">
        <v>1</v>
      </c>
      <c r="F786" s="2">
        <v>8</v>
      </c>
      <c r="G786" s="2" t="s">
        <v>88</v>
      </c>
      <c r="H786" s="2">
        <v>28</v>
      </c>
      <c r="I786" s="2" t="s">
        <v>80</v>
      </c>
      <c r="J786" s="2">
        <v>1</v>
      </c>
      <c r="K786" s="2" t="s">
        <v>86</v>
      </c>
      <c r="L786" s="2">
        <v>4</v>
      </c>
      <c r="M786" s="2" t="str">
        <f>VLOOKUP(Orders[[#This Row],[ItemID]],Menu[#All],2,FALSE)</f>
        <v>Chicken McNuggets</v>
      </c>
      <c r="N786" s="2" t="str">
        <f>VLOOKUP(Orders[[#This Row],[ItemID]],Menu[#All],3,FALSE)</f>
        <v>Chicken</v>
      </c>
      <c r="O786" s="2">
        <f>VLOOKUP(Orders[[#This Row],[ItemID]],Menu[#All],4,FALSE)</f>
        <v>8</v>
      </c>
      <c r="P786" s="2">
        <f>MATCH(M786,Orders[[#All],[ItemName]],0)</f>
        <v>6</v>
      </c>
    </row>
    <row r="787" spans="1:16" x14ac:dyDescent="0.25">
      <c r="A787" s="2">
        <v>2786</v>
      </c>
      <c r="B787" s="3">
        <v>45685</v>
      </c>
      <c r="C787" s="2">
        <v>21</v>
      </c>
      <c r="D787" s="2" t="s">
        <v>16</v>
      </c>
      <c r="E787" s="2">
        <v>4</v>
      </c>
      <c r="F787" s="2">
        <v>30</v>
      </c>
      <c r="G787" s="2" t="s">
        <v>82</v>
      </c>
      <c r="H787" s="2">
        <v>17</v>
      </c>
      <c r="I787" s="2" t="s">
        <v>80</v>
      </c>
      <c r="J787" s="2">
        <v>1</v>
      </c>
      <c r="K787" s="2" t="s">
        <v>87</v>
      </c>
      <c r="L787" s="2">
        <v>1</v>
      </c>
      <c r="M787" s="2" t="str">
        <f>VLOOKUP(Orders[[#This Row],[ItemID]],Menu[#All],2,FALSE)</f>
        <v>McDouble</v>
      </c>
      <c r="N787" s="2" t="str">
        <f>VLOOKUP(Orders[[#This Row],[ItemID]],Menu[#All],3,FALSE)</f>
        <v>Burger</v>
      </c>
      <c r="O787" s="2">
        <f>VLOOKUP(Orders[[#This Row],[ItemID]],Menu[#All],4,FALSE)</f>
        <v>7.5</v>
      </c>
      <c r="P787" s="2">
        <f>MATCH(M787,Orders[[#All],[ItemName]],0)</f>
        <v>25</v>
      </c>
    </row>
    <row r="788" spans="1:16" x14ac:dyDescent="0.25">
      <c r="A788" s="2">
        <v>2787</v>
      </c>
      <c r="B788" s="3">
        <v>45730</v>
      </c>
      <c r="C788" s="2">
        <v>23</v>
      </c>
      <c r="D788" s="2" t="s">
        <v>42</v>
      </c>
      <c r="E788" s="2">
        <v>3</v>
      </c>
      <c r="F788" s="2">
        <v>25.5</v>
      </c>
      <c r="G788" s="2" t="s">
        <v>82</v>
      </c>
      <c r="H788" s="2">
        <v>60</v>
      </c>
      <c r="I788" s="2" t="s">
        <v>76</v>
      </c>
      <c r="J788" s="2">
        <v>3</v>
      </c>
      <c r="K788" s="2" t="s">
        <v>86</v>
      </c>
      <c r="L788" s="2">
        <v>4</v>
      </c>
      <c r="M788" s="2" t="str">
        <f>VLOOKUP(Orders[[#This Row],[ItemID]],Menu[#All],2,FALSE)</f>
        <v>McRib Sandwich</v>
      </c>
      <c r="N788" s="2" t="str">
        <f>VLOOKUP(Orders[[#This Row],[ItemID]],Menu[#All],3,FALSE)</f>
        <v>Sandwich</v>
      </c>
      <c r="O788" s="2">
        <f>VLOOKUP(Orders[[#This Row],[ItemID]],Menu[#All],4,FALSE)</f>
        <v>8.5</v>
      </c>
      <c r="P788" s="2">
        <f>MATCH(M788,Orders[[#All],[ItemName]],0)</f>
        <v>112</v>
      </c>
    </row>
    <row r="789" spans="1:16" x14ac:dyDescent="0.25">
      <c r="A789" s="2">
        <v>2788</v>
      </c>
      <c r="B789" s="3">
        <v>45712</v>
      </c>
      <c r="C789" s="2">
        <v>19</v>
      </c>
      <c r="D789" s="2" t="s">
        <v>25</v>
      </c>
      <c r="E789" s="2">
        <v>4</v>
      </c>
      <c r="F789" s="2">
        <v>18</v>
      </c>
      <c r="G789" s="2" t="s">
        <v>75</v>
      </c>
      <c r="H789" s="2">
        <v>20</v>
      </c>
      <c r="I789" s="2" t="s">
        <v>83</v>
      </c>
      <c r="J789" s="2">
        <v>2</v>
      </c>
      <c r="K789" s="2" t="s">
        <v>78</v>
      </c>
      <c r="L789" s="2">
        <v>0</v>
      </c>
      <c r="M789" s="2" t="str">
        <f>VLOOKUP(Orders[[#This Row],[ItemID]],Menu[#All],2,FALSE)</f>
        <v>Medium Fries</v>
      </c>
      <c r="N789" s="2" t="str">
        <f>VLOOKUP(Orders[[#This Row],[ItemID]],Menu[#All],3,FALSE)</f>
        <v>Fries</v>
      </c>
      <c r="O789" s="2">
        <f>VLOOKUP(Orders[[#This Row],[ItemID]],Menu[#All],4,FALSE)</f>
        <v>4.5</v>
      </c>
      <c r="P789" s="2">
        <f>MATCH(M789,Orders[[#All],[ItemName]],0)</f>
        <v>4</v>
      </c>
    </row>
    <row r="790" spans="1:16" x14ac:dyDescent="0.25">
      <c r="A790" s="2">
        <v>2789</v>
      </c>
      <c r="B790" s="3">
        <v>45670</v>
      </c>
      <c r="C790" s="2">
        <v>21</v>
      </c>
      <c r="D790" s="2" t="s">
        <v>9</v>
      </c>
      <c r="E790" s="2">
        <v>2</v>
      </c>
      <c r="F790" s="2">
        <v>8</v>
      </c>
      <c r="G790" s="2" t="s">
        <v>82</v>
      </c>
      <c r="H790" s="2">
        <v>11</v>
      </c>
      <c r="I790" s="2" t="s">
        <v>80</v>
      </c>
      <c r="J790" s="2">
        <v>1</v>
      </c>
      <c r="K790" s="2" t="s">
        <v>78</v>
      </c>
      <c r="L790" s="2">
        <v>0</v>
      </c>
      <c r="M790" s="2" t="str">
        <f>VLOOKUP(Orders[[#This Row],[ItemID]],Menu[#All],2,FALSE)</f>
        <v>Hash Browns</v>
      </c>
      <c r="N790" s="2" t="str">
        <f>VLOOKUP(Orders[[#This Row],[ItemID]],Menu[#All],3,FALSE)</f>
        <v>Breakfast</v>
      </c>
      <c r="O790" s="2">
        <f>VLOOKUP(Orders[[#This Row],[ItemID]],Menu[#All],4,FALSE)</f>
        <v>4</v>
      </c>
      <c r="P790" s="2">
        <f>MATCH(M790,Orders[[#All],[ItemName]],0)</f>
        <v>77</v>
      </c>
    </row>
    <row r="791" spans="1:16" x14ac:dyDescent="0.25">
      <c r="A791" s="2">
        <v>2790</v>
      </c>
      <c r="B791" s="3">
        <v>45723</v>
      </c>
      <c r="C791" s="2">
        <v>13</v>
      </c>
      <c r="D791" s="2" t="s">
        <v>9</v>
      </c>
      <c r="E791" s="2">
        <v>5</v>
      </c>
      <c r="F791" s="2">
        <v>20</v>
      </c>
      <c r="G791" s="2" t="s">
        <v>79</v>
      </c>
      <c r="H791" s="2">
        <v>73</v>
      </c>
      <c r="I791" s="2" t="s">
        <v>76</v>
      </c>
      <c r="J791" s="2">
        <v>3</v>
      </c>
      <c r="K791" s="2" t="s">
        <v>86</v>
      </c>
      <c r="L791" s="2">
        <v>4</v>
      </c>
      <c r="M791" s="2" t="str">
        <f>VLOOKUP(Orders[[#This Row],[ItemID]],Menu[#All],2,FALSE)</f>
        <v>Hash Browns</v>
      </c>
      <c r="N791" s="2" t="str">
        <f>VLOOKUP(Orders[[#This Row],[ItemID]],Menu[#All],3,FALSE)</f>
        <v>Breakfast</v>
      </c>
      <c r="O791" s="2">
        <f>VLOOKUP(Orders[[#This Row],[ItemID]],Menu[#All],4,FALSE)</f>
        <v>4</v>
      </c>
      <c r="P791" s="2">
        <f>MATCH(M791,Orders[[#All],[ItemName]],0)</f>
        <v>77</v>
      </c>
    </row>
    <row r="792" spans="1:16" x14ac:dyDescent="0.25">
      <c r="A792" s="2">
        <v>2791</v>
      </c>
      <c r="B792" s="3">
        <v>45746</v>
      </c>
      <c r="C792" s="2">
        <v>14</v>
      </c>
      <c r="D792" s="2" t="s">
        <v>35</v>
      </c>
      <c r="E792" s="2">
        <v>2</v>
      </c>
      <c r="F792" s="2">
        <v>20</v>
      </c>
      <c r="G792" s="2" t="s">
        <v>79</v>
      </c>
      <c r="H792" s="2">
        <v>20</v>
      </c>
      <c r="I792" s="2" t="s">
        <v>76</v>
      </c>
      <c r="J792" s="2">
        <v>3</v>
      </c>
      <c r="K792" s="2" t="s">
        <v>77</v>
      </c>
      <c r="L792" s="2">
        <v>6</v>
      </c>
      <c r="M792" s="2" t="str">
        <f>VLOOKUP(Orders[[#This Row],[ItemID]],Menu[#All],2,FALSE)</f>
        <v>Alfredo Pasta</v>
      </c>
      <c r="N792" s="2" t="str">
        <f>VLOOKUP(Orders[[#This Row],[ItemID]],Menu[#All],3,FALSE)</f>
        <v>Pasta</v>
      </c>
      <c r="O792" s="2">
        <f>VLOOKUP(Orders[[#This Row],[ItemID]],Menu[#All],4,FALSE)</f>
        <v>10</v>
      </c>
      <c r="P792" s="2">
        <f>MATCH(M792,Orders[[#All],[ItemName]],0)</f>
        <v>27</v>
      </c>
    </row>
    <row r="793" spans="1:16" x14ac:dyDescent="0.25">
      <c r="A793" s="2">
        <v>2792</v>
      </c>
      <c r="B793" s="3">
        <v>45667</v>
      </c>
      <c r="C793" s="2">
        <v>13</v>
      </c>
      <c r="D793" s="2" t="s">
        <v>37</v>
      </c>
      <c r="E793" s="2">
        <v>4</v>
      </c>
      <c r="F793" s="2">
        <v>16</v>
      </c>
      <c r="G793" s="2" t="s">
        <v>79</v>
      </c>
      <c r="H793" s="2">
        <v>25</v>
      </c>
      <c r="I793" s="2" t="s">
        <v>80</v>
      </c>
      <c r="J793" s="2">
        <v>1</v>
      </c>
      <c r="K793" s="2" t="s">
        <v>86</v>
      </c>
      <c r="L793" s="2">
        <v>4</v>
      </c>
      <c r="M793" s="2" t="str">
        <f>VLOOKUP(Orders[[#This Row],[ItemID]],Menu[#All],2,FALSE)</f>
        <v>Side Salad</v>
      </c>
      <c r="N793" s="2" t="str">
        <f>VLOOKUP(Orders[[#This Row],[ItemID]],Menu[#All],3,FALSE)</f>
        <v>Salad</v>
      </c>
      <c r="O793" s="2">
        <f>VLOOKUP(Orders[[#This Row],[ItemID]],Menu[#All],4,FALSE)</f>
        <v>4</v>
      </c>
      <c r="P793" s="2">
        <f>MATCH(M793,Orders[[#All],[ItemName]],0)</f>
        <v>124</v>
      </c>
    </row>
    <row r="794" spans="1:16" x14ac:dyDescent="0.25">
      <c r="A794" s="2">
        <v>2793</v>
      </c>
      <c r="B794" s="3">
        <v>45690</v>
      </c>
      <c r="C794" s="2">
        <v>22</v>
      </c>
      <c r="D794" s="2" t="s">
        <v>47</v>
      </c>
      <c r="E794" s="2">
        <v>5</v>
      </c>
      <c r="F794" s="2">
        <v>30</v>
      </c>
      <c r="G794" s="2" t="s">
        <v>82</v>
      </c>
      <c r="H794" s="2">
        <v>45</v>
      </c>
      <c r="I794" s="2" t="s">
        <v>83</v>
      </c>
      <c r="J794" s="2">
        <v>2</v>
      </c>
      <c r="K794" s="2" t="s">
        <v>77</v>
      </c>
      <c r="L794" s="2">
        <v>6</v>
      </c>
      <c r="M794" s="2" t="str">
        <f>VLOOKUP(Orders[[#This Row],[ItemID]],Menu[#All],2,FALSE)</f>
        <v>Chocolate Shake</v>
      </c>
      <c r="N794" s="2" t="str">
        <f>VLOOKUP(Orders[[#This Row],[ItemID]],Menu[#All],3,FALSE)</f>
        <v>Shakes</v>
      </c>
      <c r="O794" s="2">
        <f>VLOOKUP(Orders[[#This Row],[ItemID]],Menu[#All],4,FALSE)</f>
        <v>6</v>
      </c>
      <c r="P794" s="2">
        <f>MATCH(M794,Orders[[#All],[ItemName]],0)</f>
        <v>12</v>
      </c>
    </row>
    <row r="795" spans="1:16" x14ac:dyDescent="0.25">
      <c r="A795" s="2">
        <v>2794</v>
      </c>
      <c r="B795" s="3">
        <v>45664</v>
      </c>
      <c r="C795" s="2">
        <v>14</v>
      </c>
      <c r="D795" s="2" t="s">
        <v>47</v>
      </c>
      <c r="E795" s="2">
        <v>5</v>
      </c>
      <c r="F795" s="2">
        <v>30</v>
      </c>
      <c r="G795" s="2" t="s">
        <v>79</v>
      </c>
      <c r="H795" s="2">
        <v>20</v>
      </c>
      <c r="I795" s="2" t="s">
        <v>80</v>
      </c>
      <c r="J795" s="2">
        <v>1</v>
      </c>
      <c r="K795" s="2" t="s">
        <v>87</v>
      </c>
      <c r="L795" s="2">
        <v>1</v>
      </c>
      <c r="M795" s="2" t="str">
        <f>VLOOKUP(Orders[[#This Row],[ItemID]],Menu[#All],2,FALSE)</f>
        <v>Chocolate Shake</v>
      </c>
      <c r="N795" s="2" t="str">
        <f>VLOOKUP(Orders[[#This Row],[ItemID]],Menu[#All],3,FALSE)</f>
        <v>Shakes</v>
      </c>
      <c r="O795" s="2">
        <f>VLOOKUP(Orders[[#This Row],[ItemID]],Menu[#All],4,FALSE)</f>
        <v>6</v>
      </c>
      <c r="P795" s="2">
        <f>MATCH(M795,Orders[[#All],[ItemName]],0)</f>
        <v>12</v>
      </c>
    </row>
    <row r="796" spans="1:16" x14ac:dyDescent="0.25">
      <c r="A796" s="2">
        <v>2795</v>
      </c>
      <c r="B796" s="3">
        <v>45685</v>
      </c>
      <c r="C796" s="2">
        <v>20</v>
      </c>
      <c r="D796" s="2" t="s">
        <v>59</v>
      </c>
      <c r="E796" s="2">
        <v>1</v>
      </c>
      <c r="F796" s="2">
        <v>7.5</v>
      </c>
      <c r="G796" s="2" t="s">
        <v>75</v>
      </c>
      <c r="H796" s="2">
        <v>81</v>
      </c>
      <c r="I796" s="2" t="s">
        <v>80</v>
      </c>
      <c r="J796" s="2">
        <v>1</v>
      </c>
      <c r="K796" s="2" t="s">
        <v>87</v>
      </c>
      <c r="L796" s="2">
        <v>1</v>
      </c>
      <c r="M796" s="2" t="str">
        <f>VLOOKUP(Orders[[#This Row],[ItemID]],Menu[#All],2,FALSE)</f>
        <v>Chicken Wrap</v>
      </c>
      <c r="N796" s="2" t="str">
        <f>VLOOKUP(Orders[[#This Row],[ItemID]],Menu[#All],3,FALSE)</f>
        <v>Wraps</v>
      </c>
      <c r="O796" s="2">
        <f>VLOOKUP(Orders[[#This Row],[ItemID]],Menu[#All],4,FALSE)</f>
        <v>7.5</v>
      </c>
      <c r="P796" s="2">
        <f>MATCH(M796,Orders[[#All],[ItemName]],0)</f>
        <v>8</v>
      </c>
    </row>
    <row r="797" spans="1:16" x14ac:dyDescent="0.25">
      <c r="A797" s="2">
        <v>2796</v>
      </c>
      <c r="B797" s="3">
        <v>45740</v>
      </c>
      <c r="C797" s="2">
        <v>15</v>
      </c>
      <c r="D797" s="2" t="s">
        <v>57</v>
      </c>
      <c r="E797" s="2">
        <v>1</v>
      </c>
      <c r="F797" s="2">
        <v>5.5</v>
      </c>
      <c r="G797" s="2" t="s">
        <v>79</v>
      </c>
      <c r="H797" s="2">
        <v>22</v>
      </c>
      <c r="I797" s="2" t="s">
        <v>76</v>
      </c>
      <c r="J797" s="2">
        <v>3</v>
      </c>
      <c r="K797" s="2" t="s">
        <v>78</v>
      </c>
      <c r="L797" s="2">
        <v>0</v>
      </c>
      <c r="M797" s="2" t="str">
        <f>VLOOKUP(Orders[[#This Row],[ItemID]],Menu[#All],2,FALSE)</f>
        <v>Mozzarella Sticks</v>
      </c>
      <c r="N797" s="2" t="str">
        <f>VLOOKUP(Orders[[#This Row],[ItemID]],Menu[#All],3,FALSE)</f>
        <v>Sides</v>
      </c>
      <c r="O797" s="2">
        <f>VLOOKUP(Orders[[#This Row],[ItemID]],Menu[#All],4,FALSE)</f>
        <v>5.5</v>
      </c>
      <c r="P797" s="2">
        <f>MATCH(M797,Orders[[#All],[ItemName]],0)</f>
        <v>47</v>
      </c>
    </row>
    <row r="798" spans="1:16" x14ac:dyDescent="0.25">
      <c r="A798" s="2">
        <v>2797</v>
      </c>
      <c r="B798" s="3">
        <v>45675</v>
      </c>
      <c r="C798" s="2">
        <v>11</v>
      </c>
      <c r="D798" s="2" t="s">
        <v>25</v>
      </c>
      <c r="E798" s="2">
        <v>3</v>
      </c>
      <c r="F798" s="2">
        <v>13.5</v>
      </c>
      <c r="G798" s="2" t="s">
        <v>88</v>
      </c>
      <c r="H798" s="2">
        <v>52</v>
      </c>
      <c r="I798" s="2" t="s">
        <v>80</v>
      </c>
      <c r="J798" s="2">
        <v>1</v>
      </c>
      <c r="K798" s="2" t="s">
        <v>85</v>
      </c>
      <c r="L798" s="2">
        <v>5</v>
      </c>
      <c r="M798" s="2" t="str">
        <f>VLOOKUP(Orders[[#This Row],[ItemID]],Menu[#All],2,FALSE)</f>
        <v>Medium Fries</v>
      </c>
      <c r="N798" s="2" t="str">
        <f>VLOOKUP(Orders[[#This Row],[ItemID]],Menu[#All],3,FALSE)</f>
        <v>Fries</v>
      </c>
      <c r="O798" s="2">
        <f>VLOOKUP(Orders[[#This Row],[ItemID]],Menu[#All],4,FALSE)</f>
        <v>4.5</v>
      </c>
      <c r="P798" s="2">
        <f>MATCH(M798,Orders[[#All],[ItemName]],0)</f>
        <v>4</v>
      </c>
    </row>
    <row r="799" spans="1:16" x14ac:dyDescent="0.25">
      <c r="A799" s="2">
        <v>2798</v>
      </c>
      <c r="B799" s="3">
        <v>45686</v>
      </c>
      <c r="C799" s="2">
        <v>10</v>
      </c>
      <c r="D799" s="2" t="s">
        <v>54</v>
      </c>
      <c r="E799" s="2">
        <v>1</v>
      </c>
      <c r="F799" s="2">
        <v>4.5</v>
      </c>
      <c r="G799" s="2" t="s">
        <v>88</v>
      </c>
      <c r="H799" s="2">
        <v>98</v>
      </c>
      <c r="I799" s="2" t="s">
        <v>80</v>
      </c>
      <c r="J799" s="2">
        <v>1</v>
      </c>
      <c r="K799" s="2" t="s">
        <v>84</v>
      </c>
      <c r="L799" s="2">
        <v>2</v>
      </c>
      <c r="M799" s="2" t="str">
        <f>VLOOKUP(Orders[[#This Row],[ItemID]],Menu[#All],2,FALSE)</f>
        <v>Apple Pie</v>
      </c>
      <c r="N799" s="2" t="str">
        <f>VLOOKUP(Orders[[#This Row],[ItemID]],Menu[#All],3,FALSE)</f>
        <v>Sides</v>
      </c>
      <c r="O799" s="2">
        <f>VLOOKUP(Orders[[#This Row],[ItemID]],Menu[#All],4,FALSE)</f>
        <v>4.5</v>
      </c>
      <c r="P799" s="2">
        <f>MATCH(M799,Orders[[#All],[ItemName]],0)</f>
        <v>17</v>
      </c>
    </row>
    <row r="800" spans="1:16" x14ac:dyDescent="0.25">
      <c r="A800" s="2">
        <v>2799</v>
      </c>
      <c r="B800" s="3">
        <v>45723</v>
      </c>
      <c r="C800" s="2">
        <v>12</v>
      </c>
      <c r="D800" s="2" t="s">
        <v>21</v>
      </c>
      <c r="E800" s="2">
        <v>4</v>
      </c>
      <c r="F800" s="2">
        <v>32</v>
      </c>
      <c r="G800" s="2" t="s">
        <v>79</v>
      </c>
      <c r="H800" s="2">
        <v>43</v>
      </c>
      <c r="I800" s="2" t="s">
        <v>76</v>
      </c>
      <c r="J800" s="2">
        <v>3</v>
      </c>
      <c r="K800" s="2" t="s">
        <v>86</v>
      </c>
      <c r="L800" s="2">
        <v>4</v>
      </c>
      <c r="M800" s="2" t="str">
        <f>VLOOKUP(Orders[[#This Row],[ItemID]],Menu[#All],2,FALSE)</f>
        <v>Chicken McNuggets</v>
      </c>
      <c r="N800" s="2" t="str">
        <f>VLOOKUP(Orders[[#This Row],[ItemID]],Menu[#All],3,FALSE)</f>
        <v>Chicken</v>
      </c>
      <c r="O800" s="2">
        <f>VLOOKUP(Orders[[#This Row],[ItemID]],Menu[#All],4,FALSE)</f>
        <v>8</v>
      </c>
      <c r="P800" s="2">
        <f>MATCH(M800,Orders[[#All],[ItemName]],0)</f>
        <v>6</v>
      </c>
    </row>
    <row r="801" spans="1:16" x14ac:dyDescent="0.25">
      <c r="A801" s="2">
        <v>2800</v>
      </c>
      <c r="B801" s="3">
        <v>45701</v>
      </c>
      <c r="C801" s="2">
        <v>22</v>
      </c>
      <c r="D801" s="2" t="s">
        <v>7</v>
      </c>
      <c r="E801" s="2">
        <v>5</v>
      </c>
      <c r="F801" s="2">
        <v>30</v>
      </c>
      <c r="G801" s="2" t="s">
        <v>82</v>
      </c>
      <c r="H801" s="2">
        <v>74</v>
      </c>
      <c r="I801" s="2" t="s">
        <v>83</v>
      </c>
      <c r="J801" s="2">
        <v>2</v>
      </c>
      <c r="K801" s="2" t="s">
        <v>81</v>
      </c>
      <c r="L801" s="2">
        <v>3</v>
      </c>
      <c r="M801" s="2" t="str">
        <f>VLOOKUP(Orders[[#This Row],[ItemID]],Menu[#All],2,FALSE)</f>
        <v>Hotcakes</v>
      </c>
      <c r="N801" s="2" t="str">
        <f>VLOOKUP(Orders[[#This Row],[ItemID]],Menu[#All],3,FALSE)</f>
        <v>Breakfast</v>
      </c>
      <c r="O801" s="2">
        <f>VLOOKUP(Orders[[#This Row],[ItemID]],Menu[#All],4,FALSE)</f>
        <v>6</v>
      </c>
      <c r="P801" s="2">
        <f>MATCH(M801,Orders[[#All],[ItemName]],0)</f>
        <v>61</v>
      </c>
    </row>
    <row r="802" spans="1:16" x14ac:dyDescent="0.25">
      <c r="A802" s="2">
        <v>2801</v>
      </c>
      <c r="B802" s="3">
        <v>45746</v>
      </c>
      <c r="C802" s="2">
        <v>16</v>
      </c>
      <c r="D802" s="2" t="s">
        <v>4</v>
      </c>
      <c r="E802" s="2">
        <v>1</v>
      </c>
      <c r="F802" s="2">
        <v>5.5</v>
      </c>
      <c r="G802" s="2" t="s">
        <v>79</v>
      </c>
      <c r="H802" s="2">
        <v>13</v>
      </c>
      <c r="I802" s="2" t="s">
        <v>76</v>
      </c>
      <c r="J802" s="2">
        <v>3</v>
      </c>
      <c r="K802" s="2" t="s">
        <v>77</v>
      </c>
      <c r="L802" s="2">
        <v>6</v>
      </c>
      <c r="M802" s="2" t="str">
        <f>VLOOKUP(Orders[[#This Row],[ItemID]],Menu[#All],2,FALSE)</f>
        <v>Egg McMuffin</v>
      </c>
      <c r="N802" s="2" t="str">
        <f>VLOOKUP(Orders[[#This Row],[ItemID]],Menu[#All],3,FALSE)</f>
        <v>Breakfast</v>
      </c>
      <c r="O802" s="2">
        <f>VLOOKUP(Orders[[#This Row],[ItemID]],Menu[#All],4,FALSE)</f>
        <v>5.5</v>
      </c>
      <c r="P802" s="2">
        <f>MATCH(M802,Orders[[#All],[ItemName]],0)</f>
        <v>3</v>
      </c>
    </row>
    <row r="803" spans="1:16" x14ac:dyDescent="0.25">
      <c r="A803" s="2">
        <v>2802</v>
      </c>
      <c r="B803" s="3">
        <v>45687</v>
      </c>
      <c r="C803" s="2">
        <v>16</v>
      </c>
      <c r="D803" s="2" t="s">
        <v>25</v>
      </c>
      <c r="E803" s="2">
        <v>5</v>
      </c>
      <c r="F803" s="2">
        <v>22.5</v>
      </c>
      <c r="G803" s="2" t="s">
        <v>79</v>
      </c>
      <c r="H803" s="2">
        <v>75</v>
      </c>
      <c r="I803" s="2" t="s">
        <v>80</v>
      </c>
      <c r="J803" s="2">
        <v>1</v>
      </c>
      <c r="K803" s="2" t="s">
        <v>81</v>
      </c>
      <c r="L803" s="2">
        <v>3</v>
      </c>
      <c r="M803" s="2" t="str">
        <f>VLOOKUP(Orders[[#This Row],[ItemID]],Menu[#All],2,FALSE)</f>
        <v>Medium Fries</v>
      </c>
      <c r="N803" s="2" t="str">
        <f>VLOOKUP(Orders[[#This Row],[ItemID]],Menu[#All],3,FALSE)</f>
        <v>Fries</v>
      </c>
      <c r="O803" s="2">
        <f>VLOOKUP(Orders[[#This Row],[ItemID]],Menu[#All],4,FALSE)</f>
        <v>4.5</v>
      </c>
      <c r="P803" s="2">
        <f>MATCH(M803,Orders[[#All],[ItemName]],0)</f>
        <v>4</v>
      </c>
    </row>
    <row r="804" spans="1:16" x14ac:dyDescent="0.25">
      <c r="A804" s="2">
        <v>2803</v>
      </c>
      <c r="B804" s="3">
        <v>45746</v>
      </c>
      <c r="C804" s="2">
        <v>12</v>
      </c>
      <c r="D804" s="2" t="s">
        <v>28</v>
      </c>
      <c r="E804" s="2">
        <v>3</v>
      </c>
      <c r="F804" s="2">
        <v>16.5</v>
      </c>
      <c r="G804" s="2" t="s">
        <v>79</v>
      </c>
      <c r="H804" s="2">
        <v>72</v>
      </c>
      <c r="I804" s="2" t="s">
        <v>76</v>
      </c>
      <c r="J804" s="2">
        <v>3</v>
      </c>
      <c r="K804" s="2" t="s">
        <v>77</v>
      </c>
      <c r="L804" s="2">
        <v>6</v>
      </c>
      <c r="M804" s="2" t="str">
        <f>VLOOKUP(Orders[[#This Row],[ItemID]],Menu[#All],2,FALSE)</f>
        <v>Large Fries</v>
      </c>
      <c r="N804" s="2" t="str">
        <f>VLOOKUP(Orders[[#This Row],[ItemID]],Menu[#All],3,FALSE)</f>
        <v>Fries</v>
      </c>
      <c r="O804" s="2">
        <f>VLOOKUP(Orders[[#This Row],[ItemID]],Menu[#All],4,FALSE)</f>
        <v>5.5</v>
      </c>
      <c r="P804" s="2">
        <f>MATCH(M804,Orders[[#All],[ItemName]],0)</f>
        <v>7</v>
      </c>
    </row>
    <row r="805" spans="1:16" x14ac:dyDescent="0.25">
      <c r="A805" s="2">
        <v>2804</v>
      </c>
      <c r="B805" s="3">
        <v>45721</v>
      </c>
      <c r="C805" s="2">
        <v>20</v>
      </c>
      <c r="D805" s="2" t="s">
        <v>7</v>
      </c>
      <c r="E805" s="2">
        <v>3</v>
      </c>
      <c r="F805" s="2">
        <v>18</v>
      </c>
      <c r="G805" s="2" t="s">
        <v>75</v>
      </c>
      <c r="H805" s="2">
        <v>95</v>
      </c>
      <c r="I805" s="2" t="s">
        <v>76</v>
      </c>
      <c r="J805" s="2">
        <v>3</v>
      </c>
      <c r="K805" s="2" t="s">
        <v>84</v>
      </c>
      <c r="L805" s="2">
        <v>2</v>
      </c>
      <c r="M805" s="2" t="str">
        <f>VLOOKUP(Orders[[#This Row],[ItemID]],Menu[#All],2,FALSE)</f>
        <v>Hotcakes</v>
      </c>
      <c r="N805" s="2" t="str">
        <f>VLOOKUP(Orders[[#This Row],[ItemID]],Menu[#All],3,FALSE)</f>
        <v>Breakfast</v>
      </c>
      <c r="O805" s="2">
        <f>VLOOKUP(Orders[[#This Row],[ItemID]],Menu[#All],4,FALSE)</f>
        <v>6</v>
      </c>
      <c r="P805" s="2">
        <f>MATCH(M805,Orders[[#All],[ItemName]],0)</f>
        <v>61</v>
      </c>
    </row>
    <row r="806" spans="1:16" x14ac:dyDescent="0.25">
      <c r="A806" s="2">
        <v>2805</v>
      </c>
      <c r="B806" s="3">
        <v>45736</v>
      </c>
      <c r="C806" s="2">
        <v>10</v>
      </c>
      <c r="D806" s="2" t="s">
        <v>40</v>
      </c>
      <c r="E806" s="2">
        <v>5</v>
      </c>
      <c r="F806" s="2">
        <v>25</v>
      </c>
      <c r="G806" s="2" t="s">
        <v>88</v>
      </c>
      <c r="H806" s="2">
        <v>6</v>
      </c>
      <c r="I806" s="2" t="s">
        <v>76</v>
      </c>
      <c r="J806" s="2">
        <v>3</v>
      </c>
      <c r="K806" s="2" t="s">
        <v>81</v>
      </c>
      <c r="L806" s="2">
        <v>3</v>
      </c>
      <c r="M806" s="2" t="str">
        <f>VLOOKUP(Orders[[#This Row],[ItemID]],Menu[#All],2,FALSE)</f>
        <v>Caesar Salad</v>
      </c>
      <c r="N806" s="2" t="str">
        <f>VLOOKUP(Orders[[#This Row],[ItemID]],Menu[#All],3,FALSE)</f>
        <v>Salad</v>
      </c>
      <c r="O806" s="2">
        <f>VLOOKUP(Orders[[#This Row],[ItemID]],Menu[#All],4,FALSE)</f>
        <v>5</v>
      </c>
      <c r="P806" s="2">
        <f>MATCH(M806,Orders[[#All],[ItemName]],0)</f>
        <v>23</v>
      </c>
    </row>
    <row r="807" spans="1:16" x14ac:dyDescent="0.25">
      <c r="A807" s="2">
        <v>2806</v>
      </c>
      <c r="B807" s="3">
        <v>45677</v>
      </c>
      <c r="C807" s="2">
        <v>20</v>
      </c>
      <c r="D807" s="2" t="s">
        <v>57</v>
      </c>
      <c r="E807" s="2">
        <v>5</v>
      </c>
      <c r="F807" s="2">
        <v>27.5</v>
      </c>
      <c r="G807" s="2" t="s">
        <v>75</v>
      </c>
      <c r="H807" s="2">
        <v>54</v>
      </c>
      <c r="I807" s="2" t="s">
        <v>80</v>
      </c>
      <c r="J807" s="2">
        <v>1</v>
      </c>
      <c r="K807" s="2" t="s">
        <v>78</v>
      </c>
      <c r="L807" s="2">
        <v>0</v>
      </c>
      <c r="M807" s="2" t="str">
        <f>VLOOKUP(Orders[[#This Row],[ItemID]],Menu[#All],2,FALSE)</f>
        <v>Mozzarella Sticks</v>
      </c>
      <c r="N807" s="2" t="str">
        <f>VLOOKUP(Orders[[#This Row],[ItemID]],Menu[#All],3,FALSE)</f>
        <v>Sides</v>
      </c>
      <c r="O807" s="2">
        <f>VLOOKUP(Orders[[#This Row],[ItemID]],Menu[#All],4,FALSE)</f>
        <v>5.5</v>
      </c>
      <c r="P807" s="2">
        <f>MATCH(M807,Orders[[#All],[ItemName]],0)</f>
        <v>47</v>
      </c>
    </row>
    <row r="808" spans="1:16" x14ac:dyDescent="0.25">
      <c r="A808" s="2">
        <v>2807</v>
      </c>
      <c r="B808" s="3">
        <v>45697</v>
      </c>
      <c r="C808" s="2">
        <v>16</v>
      </c>
      <c r="D808" s="2" t="s">
        <v>4</v>
      </c>
      <c r="E808" s="2">
        <v>2</v>
      </c>
      <c r="F808" s="2">
        <v>11</v>
      </c>
      <c r="G808" s="2" t="s">
        <v>79</v>
      </c>
      <c r="H808" s="2">
        <v>16</v>
      </c>
      <c r="I808" s="2" t="s">
        <v>83</v>
      </c>
      <c r="J808" s="2">
        <v>2</v>
      </c>
      <c r="K808" s="2" t="s">
        <v>77</v>
      </c>
      <c r="L808" s="2">
        <v>6</v>
      </c>
      <c r="M808" s="2" t="str">
        <f>VLOOKUP(Orders[[#This Row],[ItemID]],Menu[#All],2,FALSE)</f>
        <v>Egg McMuffin</v>
      </c>
      <c r="N808" s="2" t="str">
        <f>VLOOKUP(Orders[[#This Row],[ItemID]],Menu[#All],3,FALSE)</f>
        <v>Breakfast</v>
      </c>
      <c r="O808" s="2">
        <f>VLOOKUP(Orders[[#This Row],[ItemID]],Menu[#All],4,FALSE)</f>
        <v>5.5</v>
      </c>
      <c r="P808" s="2">
        <f>MATCH(M808,Orders[[#All],[ItemName]],0)</f>
        <v>3</v>
      </c>
    </row>
    <row r="809" spans="1:16" x14ac:dyDescent="0.25">
      <c r="A809" s="2">
        <v>2808</v>
      </c>
      <c r="B809" s="3">
        <v>45708</v>
      </c>
      <c r="C809" s="2">
        <v>17</v>
      </c>
      <c r="D809" s="2" t="s">
        <v>9</v>
      </c>
      <c r="E809" s="2">
        <v>3</v>
      </c>
      <c r="F809" s="2">
        <v>12</v>
      </c>
      <c r="G809" s="2" t="s">
        <v>75</v>
      </c>
      <c r="H809" s="2">
        <v>28</v>
      </c>
      <c r="I809" s="2" t="s">
        <v>83</v>
      </c>
      <c r="J809" s="2">
        <v>2</v>
      </c>
      <c r="K809" s="2" t="s">
        <v>81</v>
      </c>
      <c r="L809" s="2">
        <v>3</v>
      </c>
      <c r="M809" s="2" t="str">
        <f>VLOOKUP(Orders[[#This Row],[ItemID]],Menu[#All],2,FALSE)</f>
        <v>Hash Browns</v>
      </c>
      <c r="N809" s="2" t="str">
        <f>VLOOKUP(Orders[[#This Row],[ItemID]],Menu[#All],3,FALSE)</f>
        <v>Breakfast</v>
      </c>
      <c r="O809" s="2">
        <f>VLOOKUP(Orders[[#This Row],[ItemID]],Menu[#All],4,FALSE)</f>
        <v>4</v>
      </c>
      <c r="P809" s="2">
        <f>MATCH(M809,Orders[[#All],[ItemName]],0)</f>
        <v>77</v>
      </c>
    </row>
    <row r="810" spans="1:16" x14ac:dyDescent="0.25">
      <c r="A810" s="2">
        <v>2809</v>
      </c>
      <c r="B810" s="3">
        <v>45709</v>
      </c>
      <c r="C810" s="2">
        <v>20</v>
      </c>
      <c r="D810" s="2" t="s">
        <v>18</v>
      </c>
      <c r="E810" s="2">
        <v>4</v>
      </c>
      <c r="F810" s="2">
        <v>28</v>
      </c>
      <c r="G810" s="2" t="s">
        <v>75</v>
      </c>
      <c r="H810" s="2">
        <v>63</v>
      </c>
      <c r="I810" s="2" t="s">
        <v>83</v>
      </c>
      <c r="J810" s="2">
        <v>2</v>
      </c>
      <c r="K810" s="2" t="s">
        <v>86</v>
      </c>
      <c r="L810" s="2">
        <v>4</v>
      </c>
      <c r="M810" s="2" t="str">
        <f>VLOOKUP(Orders[[#This Row],[ItemID]],Menu[#All],2,FALSE)</f>
        <v>McChicken</v>
      </c>
      <c r="N810" s="2" t="str">
        <f>VLOOKUP(Orders[[#This Row],[ItemID]],Menu[#All],3,FALSE)</f>
        <v>Chicken</v>
      </c>
      <c r="O810" s="2">
        <f>VLOOKUP(Orders[[#This Row],[ItemID]],Menu[#All],4,FALSE)</f>
        <v>7</v>
      </c>
      <c r="P810" s="2">
        <f>MATCH(M810,Orders[[#All],[ItemName]],0)</f>
        <v>79</v>
      </c>
    </row>
    <row r="811" spans="1:16" x14ac:dyDescent="0.25">
      <c r="A811" s="2">
        <v>2810</v>
      </c>
      <c r="B811" s="3">
        <v>45670</v>
      </c>
      <c r="C811" s="2">
        <v>21</v>
      </c>
      <c r="D811" s="2" t="s">
        <v>21</v>
      </c>
      <c r="E811" s="2">
        <v>4</v>
      </c>
      <c r="F811" s="2">
        <v>32</v>
      </c>
      <c r="G811" s="2" t="s">
        <v>82</v>
      </c>
      <c r="H811" s="2">
        <v>32</v>
      </c>
      <c r="I811" s="2" t="s">
        <v>80</v>
      </c>
      <c r="J811" s="2">
        <v>1</v>
      </c>
      <c r="K811" s="2" t="s">
        <v>78</v>
      </c>
      <c r="L811" s="2">
        <v>0</v>
      </c>
      <c r="M811" s="2" t="str">
        <f>VLOOKUP(Orders[[#This Row],[ItemID]],Menu[#All],2,FALSE)</f>
        <v>Chicken McNuggets</v>
      </c>
      <c r="N811" s="2" t="str">
        <f>VLOOKUP(Orders[[#This Row],[ItemID]],Menu[#All],3,FALSE)</f>
        <v>Chicken</v>
      </c>
      <c r="O811" s="2">
        <f>VLOOKUP(Orders[[#This Row],[ItemID]],Menu[#All],4,FALSE)</f>
        <v>8</v>
      </c>
      <c r="P811" s="2">
        <f>MATCH(M811,Orders[[#All],[ItemName]],0)</f>
        <v>6</v>
      </c>
    </row>
    <row r="812" spans="1:16" x14ac:dyDescent="0.25">
      <c r="A812" s="2">
        <v>2811</v>
      </c>
      <c r="B812" s="3">
        <v>45740</v>
      </c>
      <c r="C812" s="2">
        <v>18</v>
      </c>
      <c r="D812" s="2" t="s">
        <v>25</v>
      </c>
      <c r="E812" s="2">
        <v>1</v>
      </c>
      <c r="F812" s="2">
        <v>4.5</v>
      </c>
      <c r="G812" s="2" t="s">
        <v>75</v>
      </c>
      <c r="H812" s="2">
        <v>2</v>
      </c>
      <c r="I812" s="2" t="s">
        <v>76</v>
      </c>
      <c r="J812" s="2">
        <v>3</v>
      </c>
      <c r="K812" s="2" t="s">
        <v>78</v>
      </c>
      <c r="L812" s="2">
        <v>0</v>
      </c>
      <c r="M812" s="2" t="str">
        <f>VLOOKUP(Orders[[#This Row],[ItemID]],Menu[#All],2,FALSE)</f>
        <v>Medium Fries</v>
      </c>
      <c r="N812" s="2" t="str">
        <f>VLOOKUP(Orders[[#This Row],[ItemID]],Menu[#All],3,FALSE)</f>
        <v>Fries</v>
      </c>
      <c r="O812" s="2">
        <f>VLOOKUP(Orders[[#This Row],[ItemID]],Menu[#All],4,FALSE)</f>
        <v>4.5</v>
      </c>
      <c r="P812" s="2">
        <f>MATCH(M812,Orders[[#All],[ItemName]],0)</f>
        <v>4</v>
      </c>
    </row>
    <row r="813" spans="1:16" x14ac:dyDescent="0.25">
      <c r="A813" s="2">
        <v>2812</v>
      </c>
      <c r="B813" s="3">
        <v>45662</v>
      </c>
      <c r="C813" s="2">
        <v>21</v>
      </c>
      <c r="D813" s="2" t="s">
        <v>35</v>
      </c>
      <c r="E813" s="2">
        <v>2</v>
      </c>
      <c r="F813" s="2">
        <v>20</v>
      </c>
      <c r="G813" s="2" t="s">
        <v>82</v>
      </c>
      <c r="H813" s="2">
        <v>17</v>
      </c>
      <c r="I813" s="2" t="s">
        <v>80</v>
      </c>
      <c r="J813" s="2">
        <v>1</v>
      </c>
      <c r="K813" s="2" t="s">
        <v>77</v>
      </c>
      <c r="L813" s="2">
        <v>6</v>
      </c>
      <c r="M813" s="2" t="str">
        <f>VLOOKUP(Orders[[#This Row],[ItemID]],Menu[#All],2,FALSE)</f>
        <v>Alfredo Pasta</v>
      </c>
      <c r="N813" s="2" t="str">
        <f>VLOOKUP(Orders[[#This Row],[ItemID]],Menu[#All],3,FALSE)</f>
        <v>Pasta</v>
      </c>
      <c r="O813" s="2">
        <f>VLOOKUP(Orders[[#This Row],[ItemID]],Menu[#All],4,FALSE)</f>
        <v>10</v>
      </c>
      <c r="P813" s="2">
        <f>MATCH(M813,Orders[[#All],[ItemName]],0)</f>
        <v>27</v>
      </c>
    </row>
    <row r="814" spans="1:16" x14ac:dyDescent="0.25">
      <c r="A814" s="2">
        <v>2813</v>
      </c>
      <c r="B814" s="3">
        <v>45677</v>
      </c>
      <c r="C814" s="2">
        <v>19</v>
      </c>
      <c r="D814" s="2" t="s">
        <v>7</v>
      </c>
      <c r="E814" s="2">
        <v>5</v>
      </c>
      <c r="F814" s="2">
        <v>30</v>
      </c>
      <c r="G814" s="2" t="s">
        <v>75</v>
      </c>
      <c r="H814" s="2">
        <v>58</v>
      </c>
      <c r="I814" s="2" t="s">
        <v>80</v>
      </c>
      <c r="J814" s="2">
        <v>1</v>
      </c>
      <c r="K814" s="2" t="s">
        <v>78</v>
      </c>
      <c r="L814" s="2">
        <v>0</v>
      </c>
      <c r="M814" s="2" t="str">
        <f>VLOOKUP(Orders[[#This Row],[ItemID]],Menu[#All],2,FALSE)</f>
        <v>Hotcakes</v>
      </c>
      <c r="N814" s="2" t="str">
        <f>VLOOKUP(Orders[[#This Row],[ItemID]],Menu[#All],3,FALSE)</f>
        <v>Breakfast</v>
      </c>
      <c r="O814" s="2">
        <f>VLOOKUP(Orders[[#This Row],[ItemID]],Menu[#All],4,FALSE)</f>
        <v>6</v>
      </c>
      <c r="P814" s="2">
        <f>MATCH(M814,Orders[[#All],[ItemName]],0)</f>
        <v>61</v>
      </c>
    </row>
    <row r="815" spans="1:16" x14ac:dyDescent="0.25">
      <c r="A815" s="2">
        <v>2814</v>
      </c>
      <c r="B815" s="3">
        <v>45704</v>
      </c>
      <c r="C815" s="2">
        <v>18</v>
      </c>
      <c r="D815" s="2" t="s">
        <v>45</v>
      </c>
      <c r="E815" s="2">
        <v>5</v>
      </c>
      <c r="F815" s="2">
        <v>37.5</v>
      </c>
      <c r="G815" s="2" t="s">
        <v>75</v>
      </c>
      <c r="H815" s="2">
        <v>8</v>
      </c>
      <c r="I815" s="2" t="s">
        <v>83</v>
      </c>
      <c r="J815" s="2">
        <v>2</v>
      </c>
      <c r="K815" s="2" t="s">
        <v>77</v>
      </c>
      <c r="L815" s="2">
        <v>6</v>
      </c>
      <c r="M815" s="2" t="str">
        <f>VLOOKUP(Orders[[#This Row],[ItemID]],Menu[#All],2,FALSE)</f>
        <v>Fish Sandwich</v>
      </c>
      <c r="N815" s="2" t="str">
        <f>VLOOKUP(Orders[[#This Row],[ItemID]],Menu[#All],3,FALSE)</f>
        <v>Sandwich</v>
      </c>
      <c r="O815" s="2">
        <f>VLOOKUP(Orders[[#This Row],[ItemID]],Menu[#All],4,FALSE)</f>
        <v>7.5</v>
      </c>
      <c r="P815" s="2">
        <f>MATCH(M815,Orders[[#All],[ItemName]],0)</f>
        <v>20</v>
      </c>
    </row>
    <row r="816" spans="1:16" x14ac:dyDescent="0.25">
      <c r="A816" s="2">
        <v>2815</v>
      </c>
      <c r="B816" s="3">
        <v>45668</v>
      </c>
      <c r="C816" s="2">
        <v>21</v>
      </c>
      <c r="D816" s="2" t="s">
        <v>30</v>
      </c>
      <c r="E816" s="2">
        <v>2</v>
      </c>
      <c r="F816" s="2">
        <v>7</v>
      </c>
      <c r="G816" s="2" t="s">
        <v>82</v>
      </c>
      <c r="H816" s="2">
        <v>36</v>
      </c>
      <c r="I816" s="2" t="s">
        <v>80</v>
      </c>
      <c r="J816" s="2">
        <v>1</v>
      </c>
      <c r="K816" s="2" t="s">
        <v>85</v>
      </c>
      <c r="L816" s="2">
        <v>5</v>
      </c>
      <c r="M816" s="2" t="str">
        <f>VLOOKUP(Orders[[#This Row],[ItemID]],Menu[#All],2,FALSE)</f>
        <v>Small Fries</v>
      </c>
      <c r="N816" s="2" t="str">
        <f>VLOOKUP(Orders[[#This Row],[ItemID]],Menu[#All],3,FALSE)</f>
        <v>Fries</v>
      </c>
      <c r="O816" s="2">
        <f>VLOOKUP(Orders[[#This Row],[ItemID]],Menu[#All],4,FALSE)</f>
        <v>3.5</v>
      </c>
      <c r="P816" s="2">
        <f>MATCH(M816,Orders[[#All],[ItemName]],0)</f>
        <v>10</v>
      </c>
    </row>
    <row r="817" spans="1:16" x14ac:dyDescent="0.25">
      <c r="A817" s="2">
        <v>2816</v>
      </c>
      <c r="B817" s="3">
        <v>45708</v>
      </c>
      <c r="C817" s="2">
        <v>10</v>
      </c>
      <c r="D817" s="2" t="s">
        <v>54</v>
      </c>
      <c r="E817" s="2">
        <v>2</v>
      </c>
      <c r="F817" s="2">
        <v>9</v>
      </c>
      <c r="G817" s="2" t="s">
        <v>88</v>
      </c>
      <c r="H817" s="2">
        <v>92</v>
      </c>
      <c r="I817" s="2" t="s">
        <v>83</v>
      </c>
      <c r="J817" s="2">
        <v>2</v>
      </c>
      <c r="K817" s="2" t="s">
        <v>81</v>
      </c>
      <c r="L817" s="2">
        <v>3</v>
      </c>
      <c r="M817" s="2" t="str">
        <f>VLOOKUP(Orders[[#This Row],[ItemID]],Menu[#All],2,FALSE)</f>
        <v>Apple Pie</v>
      </c>
      <c r="N817" s="2" t="str">
        <f>VLOOKUP(Orders[[#This Row],[ItemID]],Menu[#All],3,FALSE)</f>
        <v>Sides</v>
      </c>
      <c r="O817" s="2">
        <f>VLOOKUP(Orders[[#This Row],[ItemID]],Menu[#All],4,FALSE)</f>
        <v>4.5</v>
      </c>
      <c r="P817" s="2">
        <f>MATCH(M817,Orders[[#All],[ItemName]],0)</f>
        <v>17</v>
      </c>
    </row>
    <row r="818" spans="1:16" x14ac:dyDescent="0.25">
      <c r="A818" s="2">
        <v>2817</v>
      </c>
      <c r="B818" s="3">
        <v>45741</v>
      </c>
      <c r="C818" s="2">
        <v>12</v>
      </c>
      <c r="D818" s="2" t="s">
        <v>16</v>
      </c>
      <c r="E818" s="2">
        <v>3</v>
      </c>
      <c r="F818" s="2">
        <v>22.5</v>
      </c>
      <c r="G818" s="2" t="s">
        <v>79</v>
      </c>
      <c r="H818" s="2">
        <v>19</v>
      </c>
      <c r="I818" s="2" t="s">
        <v>76</v>
      </c>
      <c r="J818" s="2">
        <v>3</v>
      </c>
      <c r="K818" s="2" t="s">
        <v>87</v>
      </c>
      <c r="L818" s="2">
        <v>1</v>
      </c>
      <c r="M818" s="2" t="str">
        <f>VLOOKUP(Orders[[#This Row],[ItemID]],Menu[#All],2,FALSE)</f>
        <v>McDouble</v>
      </c>
      <c r="N818" s="2" t="str">
        <f>VLOOKUP(Orders[[#This Row],[ItemID]],Menu[#All],3,FALSE)</f>
        <v>Burger</v>
      </c>
      <c r="O818" s="2">
        <f>VLOOKUP(Orders[[#This Row],[ItemID]],Menu[#All],4,FALSE)</f>
        <v>7.5</v>
      </c>
      <c r="P818" s="2">
        <f>MATCH(M818,Orders[[#All],[ItemName]],0)</f>
        <v>25</v>
      </c>
    </row>
    <row r="819" spans="1:16" x14ac:dyDescent="0.25">
      <c r="A819" s="2">
        <v>2818</v>
      </c>
      <c r="B819" s="3">
        <v>45711</v>
      </c>
      <c r="C819" s="2">
        <v>13</v>
      </c>
      <c r="D819" s="2" t="s">
        <v>21</v>
      </c>
      <c r="E819" s="2">
        <v>2</v>
      </c>
      <c r="F819" s="2">
        <v>16</v>
      </c>
      <c r="G819" s="2" t="s">
        <v>79</v>
      </c>
      <c r="H819" s="2">
        <v>86</v>
      </c>
      <c r="I819" s="2" t="s">
        <v>83</v>
      </c>
      <c r="J819" s="2">
        <v>2</v>
      </c>
      <c r="K819" s="2" t="s">
        <v>77</v>
      </c>
      <c r="L819" s="2">
        <v>6</v>
      </c>
      <c r="M819" s="2" t="str">
        <f>VLOOKUP(Orders[[#This Row],[ItemID]],Menu[#All],2,FALSE)</f>
        <v>Chicken McNuggets</v>
      </c>
      <c r="N819" s="2" t="str">
        <f>VLOOKUP(Orders[[#This Row],[ItemID]],Menu[#All],3,FALSE)</f>
        <v>Chicken</v>
      </c>
      <c r="O819" s="2">
        <f>VLOOKUP(Orders[[#This Row],[ItemID]],Menu[#All],4,FALSE)</f>
        <v>8</v>
      </c>
      <c r="P819" s="2">
        <f>MATCH(M819,Orders[[#All],[ItemName]],0)</f>
        <v>6</v>
      </c>
    </row>
    <row r="820" spans="1:16" x14ac:dyDescent="0.25">
      <c r="A820" s="2">
        <v>2819</v>
      </c>
      <c r="B820" s="3">
        <v>45728</v>
      </c>
      <c r="C820" s="2">
        <v>10</v>
      </c>
      <c r="D820" s="2" t="s">
        <v>57</v>
      </c>
      <c r="E820" s="2">
        <v>4</v>
      </c>
      <c r="F820" s="2">
        <v>22</v>
      </c>
      <c r="G820" s="2" t="s">
        <v>88</v>
      </c>
      <c r="H820" s="2">
        <v>63</v>
      </c>
      <c r="I820" s="2" t="s">
        <v>76</v>
      </c>
      <c r="J820" s="2">
        <v>3</v>
      </c>
      <c r="K820" s="2" t="s">
        <v>84</v>
      </c>
      <c r="L820" s="2">
        <v>2</v>
      </c>
      <c r="M820" s="2" t="str">
        <f>VLOOKUP(Orders[[#This Row],[ItemID]],Menu[#All],2,FALSE)</f>
        <v>Mozzarella Sticks</v>
      </c>
      <c r="N820" s="2" t="str">
        <f>VLOOKUP(Orders[[#This Row],[ItemID]],Menu[#All],3,FALSE)</f>
        <v>Sides</v>
      </c>
      <c r="O820" s="2">
        <f>VLOOKUP(Orders[[#This Row],[ItemID]],Menu[#All],4,FALSE)</f>
        <v>5.5</v>
      </c>
      <c r="P820" s="2">
        <f>MATCH(M820,Orders[[#All],[ItemName]],0)</f>
        <v>47</v>
      </c>
    </row>
    <row r="821" spans="1:16" x14ac:dyDescent="0.25">
      <c r="A821" s="2">
        <v>2820</v>
      </c>
      <c r="B821" s="3">
        <v>45730</v>
      </c>
      <c r="C821" s="2">
        <v>11</v>
      </c>
      <c r="D821" s="2" t="s">
        <v>40</v>
      </c>
      <c r="E821" s="2">
        <v>5</v>
      </c>
      <c r="F821" s="2">
        <v>25</v>
      </c>
      <c r="G821" s="2" t="s">
        <v>88</v>
      </c>
      <c r="H821" s="2">
        <v>58</v>
      </c>
      <c r="I821" s="2" t="s">
        <v>76</v>
      </c>
      <c r="J821" s="2">
        <v>3</v>
      </c>
      <c r="K821" s="2" t="s">
        <v>86</v>
      </c>
      <c r="L821" s="2">
        <v>4</v>
      </c>
      <c r="M821" s="2" t="str">
        <f>VLOOKUP(Orders[[#This Row],[ItemID]],Menu[#All],2,FALSE)</f>
        <v>Caesar Salad</v>
      </c>
      <c r="N821" s="2" t="str">
        <f>VLOOKUP(Orders[[#This Row],[ItemID]],Menu[#All],3,FALSE)</f>
        <v>Salad</v>
      </c>
      <c r="O821" s="2">
        <f>VLOOKUP(Orders[[#This Row],[ItemID]],Menu[#All],4,FALSE)</f>
        <v>5</v>
      </c>
      <c r="P821" s="2">
        <f>MATCH(M821,Orders[[#All],[ItemName]],0)</f>
        <v>23</v>
      </c>
    </row>
    <row r="822" spans="1:16" x14ac:dyDescent="0.25">
      <c r="A822" s="2">
        <v>2821</v>
      </c>
      <c r="B822" s="3">
        <v>45742</v>
      </c>
      <c r="C822" s="2">
        <v>10</v>
      </c>
      <c r="D822" s="2" t="s">
        <v>7</v>
      </c>
      <c r="E822" s="2">
        <v>1</v>
      </c>
      <c r="F822" s="2">
        <v>6</v>
      </c>
      <c r="G822" s="2" t="s">
        <v>88</v>
      </c>
      <c r="H822" s="2">
        <v>25</v>
      </c>
      <c r="I822" s="2" t="s">
        <v>76</v>
      </c>
      <c r="J822" s="2">
        <v>3</v>
      </c>
      <c r="K822" s="2" t="s">
        <v>84</v>
      </c>
      <c r="L822" s="2">
        <v>2</v>
      </c>
      <c r="M822" s="2" t="str">
        <f>VLOOKUP(Orders[[#This Row],[ItemID]],Menu[#All],2,FALSE)</f>
        <v>Hotcakes</v>
      </c>
      <c r="N822" s="2" t="str">
        <f>VLOOKUP(Orders[[#This Row],[ItemID]],Menu[#All],3,FALSE)</f>
        <v>Breakfast</v>
      </c>
      <c r="O822" s="2">
        <f>VLOOKUP(Orders[[#This Row],[ItemID]],Menu[#All],4,FALSE)</f>
        <v>6</v>
      </c>
      <c r="P822" s="2">
        <f>MATCH(M822,Orders[[#All],[ItemName]],0)</f>
        <v>61</v>
      </c>
    </row>
    <row r="823" spans="1:16" x14ac:dyDescent="0.25">
      <c r="A823" s="2">
        <v>2822</v>
      </c>
      <c r="B823" s="3">
        <v>45700</v>
      </c>
      <c r="C823" s="2">
        <v>23</v>
      </c>
      <c r="D823" s="2" t="s">
        <v>16</v>
      </c>
      <c r="E823" s="2">
        <v>4</v>
      </c>
      <c r="F823" s="2">
        <v>30</v>
      </c>
      <c r="G823" s="2" t="s">
        <v>82</v>
      </c>
      <c r="H823" s="2">
        <v>18</v>
      </c>
      <c r="I823" s="2" t="s">
        <v>83</v>
      </c>
      <c r="J823" s="2">
        <v>2</v>
      </c>
      <c r="K823" s="2" t="s">
        <v>84</v>
      </c>
      <c r="L823" s="2">
        <v>2</v>
      </c>
      <c r="M823" s="2" t="str">
        <f>VLOOKUP(Orders[[#This Row],[ItemID]],Menu[#All],2,FALSE)</f>
        <v>McDouble</v>
      </c>
      <c r="N823" s="2" t="str">
        <f>VLOOKUP(Orders[[#This Row],[ItemID]],Menu[#All],3,FALSE)</f>
        <v>Burger</v>
      </c>
      <c r="O823" s="2">
        <f>VLOOKUP(Orders[[#This Row],[ItemID]],Menu[#All],4,FALSE)</f>
        <v>7.5</v>
      </c>
      <c r="P823" s="2">
        <f>MATCH(M823,Orders[[#All],[ItemName]],0)</f>
        <v>25</v>
      </c>
    </row>
    <row r="824" spans="1:16" x14ac:dyDescent="0.25">
      <c r="A824" s="2">
        <v>2823</v>
      </c>
      <c r="B824" s="3">
        <v>45683</v>
      </c>
      <c r="C824" s="2">
        <v>11</v>
      </c>
      <c r="D824" s="2" t="s">
        <v>35</v>
      </c>
      <c r="E824" s="2">
        <v>5</v>
      </c>
      <c r="F824" s="2">
        <v>50</v>
      </c>
      <c r="G824" s="2" t="s">
        <v>88</v>
      </c>
      <c r="H824" s="2">
        <v>34</v>
      </c>
      <c r="I824" s="2" t="s">
        <v>80</v>
      </c>
      <c r="J824" s="2">
        <v>1</v>
      </c>
      <c r="K824" s="2" t="s">
        <v>77</v>
      </c>
      <c r="L824" s="2">
        <v>6</v>
      </c>
      <c r="M824" s="2" t="str">
        <f>VLOOKUP(Orders[[#This Row],[ItemID]],Menu[#All],2,FALSE)</f>
        <v>Alfredo Pasta</v>
      </c>
      <c r="N824" s="2" t="str">
        <f>VLOOKUP(Orders[[#This Row],[ItemID]],Menu[#All],3,FALSE)</f>
        <v>Pasta</v>
      </c>
      <c r="O824" s="2">
        <f>VLOOKUP(Orders[[#This Row],[ItemID]],Menu[#All],4,FALSE)</f>
        <v>10</v>
      </c>
      <c r="P824" s="2">
        <f>MATCH(M824,Orders[[#All],[ItemName]],0)</f>
        <v>27</v>
      </c>
    </row>
    <row r="825" spans="1:16" x14ac:dyDescent="0.25">
      <c r="A825" s="2">
        <v>2824</v>
      </c>
      <c r="B825" s="3">
        <v>45673</v>
      </c>
      <c r="C825" s="2">
        <v>15</v>
      </c>
      <c r="D825" s="2" t="s">
        <v>30</v>
      </c>
      <c r="E825" s="2">
        <v>2</v>
      </c>
      <c r="F825" s="2">
        <v>7</v>
      </c>
      <c r="G825" s="2" t="s">
        <v>79</v>
      </c>
      <c r="H825" s="2">
        <v>1</v>
      </c>
      <c r="I825" s="2" t="s">
        <v>80</v>
      </c>
      <c r="J825" s="2">
        <v>1</v>
      </c>
      <c r="K825" s="2" t="s">
        <v>81</v>
      </c>
      <c r="L825" s="2">
        <v>3</v>
      </c>
      <c r="M825" s="2" t="str">
        <f>VLOOKUP(Orders[[#This Row],[ItemID]],Menu[#All],2,FALSE)</f>
        <v>Small Fries</v>
      </c>
      <c r="N825" s="2" t="str">
        <f>VLOOKUP(Orders[[#This Row],[ItemID]],Menu[#All],3,FALSE)</f>
        <v>Fries</v>
      </c>
      <c r="O825" s="2">
        <f>VLOOKUP(Orders[[#This Row],[ItemID]],Menu[#All],4,FALSE)</f>
        <v>3.5</v>
      </c>
      <c r="P825" s="2">
        <f>MATCH(M825,Orders[[#All],[ItemName]],0)</f>
        <v>10</v>
      </c>
    </row>
    <row r="826" spans="1:16" x14ac:dyDescent="0.25">
      <c r="A826" s="2">
        <v>2825</v>
      </c>
      <c r="B826" s="3">
        <v>45737</v>
      </c>
      <c r="C826" s="2">
        <v>20</v>
      </c>
      <c r="D826" s="2" t="s">
        <v>14</v>
      </c>
      <c r="E826" s="2">
        <v>4</v>
      </c>
      <c r="F826" s="2">
        <v>36</v>
      </c>
      <c r="G826" s="2" t="s">
        <v>75</v>
      </c>
      <c r="H826" s="2">
        <v>50</v>
      </c>
      <c r="I826" s="2" t="s">
        <v>76</v>
      </c>
      <c r="J826" s="2">
        <v>3</v>
      </c>
      <c r="K826" s="2" t="s">
        <v>86</v>
      </c>
      <c r="L826" s="2">
        <v>4</v>
      </c>
      <c r="M826" s="2" t="str">
        <f>VLOOKUP(Orders[[#This Row],[ItemID]],Menu[#All],2,FALSE)</f>
        <v>Quarter Pounder with Cheese</v>
      </c>
      <c r="N826" s="2" t="str">
        <f>VLOOKUP(Orders[[#This Row],[ItemID]],Menu[#All],3,FALSE)</f>
        <v>Burger</v>
      </c>
      <c r="O826" s="2">
        <f>VLOOKUP(Orders[[#This Row],[ItemID]],Menu[#All],4,FALSE)</f>
        <v>9</v>
      </c>
      <c r="P826" s="2">
        <f>MATCH(M826,Orders[[#All],[ItemName]],0)</f>
        <v>26</v>
      </c>
    </row>
    <row r="827" spans="1:16" x14ac:dyDescent="0.25">
      <c r="A827" s="2">
        <v>2826</v>
      </c>
      <c r="B827" s="3">
        <v>45689</v>
      </c>
      <c r="C827" s="2">
        <v>11</v>
      </c>
      <c r="D827" s="2" t="s">
        <v>52</v>
      </c>
      <c r="E827" s="2">
        <v>4</v>
      </c>
      <c r="F827" s="2">
        <v>24</v>
      </c>
      <c r="G827" s="2" t="s">
        <v>88</v>
      </c>
      <c r="H827" s="2">
        <v>71</v>
      </c>
      <c r="I827" s="2" t="s">
        <v>83</v>
      </c>
      <c r="J827" s="2">
        <v>2</v>
      </c>
      <c r="K827" s="2" t="s">
        <v>85</v>
      </c>
      <c r="L827" s="2">
        <v>5</v>
      </c>
      <c r="M827" s="2" t="str">
        <f>VLOOKUP(Orders[[#This Row],[ItemID]],Menu[#All],2,FALSE)</f>
        <v>Strawberry Shake</v>
      </c>
      <c r="N827" s="2" t="str">
        <f>VLOOKUP(Orders[[#This Row],[ItemID]],Menu[#All],3,FALSE)</f>
        <v>Shakes</v>
      </c>
      <c r="O827" s="2">
        <f>VLOOKUP(Orders[[#This Row],[ItemID]],Menu[#All],4,FALSE)</f>
        <v>6</v>
      </c>
      <c r="P827" s="2">
        <f>MATCH(M827,Orders[[#All],[ItemName]],0)</f>
        <v>2</v>
      </c>
    </row>
    <row r="828" spans="1:16" x14ac:dyDescent="0.25">
      <c r="A828" s="2">
        <v>2827</v>
      </c>
      <c r="B828" s="3">
        <v>45688</v>
      </c>
      <c r="C828" s="2">
        <v>19</v>
      </c>
      <c r="D828" s="2" t="s">
        <v>28</v>
      </c>
      <c r="E828" s="2">
        <v>5</v>
      </c>
      <c r="F828" s="2">
        <v>27.5</v>
      </c>
      <c r="G828" s="2" t="s">
        <v>75</v>
      </c>
      <c r="H828" s="2">
        <v>6</v>
      </c>
      <c r="I828" s="2" t="s">
        <v>80</v>
      </c>
      <c r="J828" s="2">
        <v>1</v>
      </c>
      <c r="K828" s="2" t="s">
        <v>86</v>
      </c>
      <c r="L828" s="2">
        <v>4</v>
      </c>
      <c r="M828" s="2" t="str">
        <f>VLOOKUP(Orders[[#This Row],[ItemID]],Menu[#All],2,FALSE)</f>
        <v>Large Fries</v>
      </c>
      <c r="N828" s="2" t="str">
        <f>VLOOKUP(Orders[[#This Row],[ItemID]],Menu[#All],3,FALSE)</f>
        <v>Fries</v>
      </c>
      <c r="O828" s="2">
        <f>VLOOKUP(Orders[[#This Row],[ItemID]],Menu[#All],4,FALSE)</f>
        <v>5.5</v>
      </c>
      <c r="P828" s="2">
        <f>MATCH(M828,Orders[[#All],[ItemName]],0)</f>
        <v>7</v>
      </c>
    </row>
    <row r="829" spans="1:16" x14ac:dyDescent="0.25">
      <c r="A829" s="2">
        <v>2828</v>
      </c>
      <c r="B829" s="3">
        <v>45717</v>
      </c>
      <c r="C829" s="2">
        <v>18</v>
      </c>
      <c r="D829" s="2" t="s">
        <v>54</v>
      </c>
      <c r="E829" s="2">
        <v>1</v>
      </c>
      <c r="F829" s="2">
        <v>4.5</v>
      </c>
      <c r="G829" s="2" t="s">
        <v>75</v>
      </c>
      <c r="H829" s="2">
        <v>54</v>
      </c>
      <c r="I829" s="2" t="s">
        <v>76</v>
      </c>
      <c r="J829" s="2">
        <v>3</v>
      </c>
      <c r="K829" s="2" t="s">
        <v>85</v>
      </c>
      <c r="L829" s="2">
        <v>5</v>
      </c>
      <c r="M829" s="2" t="str">
        <f>VLOOKUP(Orders[[#This Row],[ItemID]],Menu[#All],2,FALSE)</f>
        <v>Apple Pie</v>
      </c>
      <c r="N829" s="2" t="str">
        <f>VLOOKUP(Orders[[#This Row],[ItemID]],Menu[#All],3,FALSE)</f>
        <v>Sides</v>
      </c>
      <c r="O829" s="2">
        <f>VLOOKUP(Orders[[#This Row],[ItemID]],Menu[#All],4,FALSE)</f>
        <v>4.5</v>
      </c>
      <c r="P829" s="2">
        <f>MATCH(M829,Orders[[#All],[ItemName]],0)</f>
        <v>17</v>
      </c>
    </row>
    <row r="830" spans="1:16" x14ac:dyDescent="0.25">
      <c r="A830" s="2">
        <v>2829</v>
      </c>
      <c r="B830" s="3">
        <v>45680</v>
      </c>
      <c r="C830" s="2">
        <v>21</v>
      </c>
      <c r="D830" s="2" t="s">
        <v>62</v>
      </c>
      <c r="E830" s="2">
        <v>5</v>
      </c>
      <c r="F830" s="2">
        <v>35</v>
      </c>
      <c r="G830" s="2" t="s">
        <v>82</v>
      </c>
      <c r="H830" s="2">
        <v>16</v>
      </c>
      <c r="I830" s="2" t="s">
        <v>80</v>
      </c>
      <c r="J830" s="2">
        <v>1</v>
      </c>
      <c r="K830" s="2" t="s">
        <v>81</v>
      </c>
      <c r="L830" s="2">
        <v>3</v>
      </c>
      <c r="M830" s="2" t="str">
        <f>VLOOKUP(Orders[[#This Row],[ItemID]],Menu[#All],2,FALSE)</f>
        <v>Veggie Wrap</v>
      </c>
      <c r="N830" s="2" t="str">
        <f>VLOOKUP(Orders[[#This Row],[ItemID]],Menu[#All],3,FALSE)</f>
        <v>Wraps</v>
      </c>
      <c r="O830" s="2">
        <f>VLOOKUP(Orders[[#This Row],[ItemID]],Menu[#All],4,FALSE)</f>
        <v>7</v>
      </c>
      <c r="P830" s="2">
        <f>MATCH(M830,Orders[[#All],[ItemName]],0)</f>
        <v>39</v>
      </c>
    </row>
    <row r="831" spans="1:16" x14ac:dyDescent="0.25">
      <c r="A831" s="2">
        <v>2830</v>
      </c>
      <c r="B831" s="3">
        <v>45726</v>
      </c>
      <c r="C831" s="2">
        <v>11</v>
      </c>
      <c r="D831" s="2" t="s">
        <v>57</v>
      </c>
      <c r="E831" s="2">
        <v>5</v>
      </c>
      <c r="F831" s="2">
        <v>27.5</v>
      </c>
      <c r="G831" s="2" t="s">
        <v>88</v>
      </c>
      <c r="H831" s="2">
        <v>74</v>
      </c>
      <c r="I831" s="2" t="s">
        <v>76</v>
      </c>
      <c r="J831" s="2">
        <v>3</v>
      </c>
      <c r="K831" s="2" t="s">
        <v>78</v>
      </c>
      <c r="L831" s="2">
        <v>0</v>
      </c>
      <c r="M831" s="2" t="str">
        <f>VLOOKUP(Orders[[#This Row],[ItemID]],Menu[#All],2,FALSE)</f>
        <v>Mozzarella Sticks</v>
      </c>
      <c r="N831" s="2" t="str">
        <f>VLOOKUP(Orders[[#This Row],[ItemID]],Menu[#All],3,FALSE)</f>
        <v>Sides</v>
      </c>
      <c r="O831" s="2">
        <f>VLOOKUP(Orders[[#This Row],[ItemID]],Menu[#All],4,FALSE)</f>
        <v>5.5</v>
      </c>
      <c r="P831" s="2">
        <f>MATCH(M831,Orders[[#All],[ItemName]],0)</f>
        <v>47</v>
      </c>
    </row>
    <row r="832" spans="1:16" x14ac:dyDescent="0.25">
      <c r="A832" s="2">
        <v>2831</v>
      </c>
      <c r="B832" s="3">
        <v>45678</v>
      </c>
      <c r="C832" s="2">
        <v>21</v>
      </c>
      <c r="D832" s="2" t="s">
        <v>40</v>
      </c>
      <c r="E832" s="2">
        <v>5</v>
      </c>
      <c r="F832" s="2">
        <v>25</v>
      </c>
      <c r="G832" s="2" t="s">
        <v>82</v>
      </c>
      <c r="H832" s="2">
        <v>10</v>
      </c>
      <c r="I832" s="2" t="s">
        <v>80</v>
      </c>
      <c r="J832" s="2">
        <v>1</v>
      </c>
      <c r="K832" s="2" t="s">
        <v>87</v>
      </c>
      <c r="L832" s="2">
        <v>1</v>
      </c>
      <c r="M832" s="2" t="str">
        <f>VLOOKUP(Orders[[#This Row],[ItemID]],Menu[#All],2,FALSE)</f>
        <v>Caesar Salad</v>
      </c>
      <c r="N832" s="2" t="str">
        <f>VLOOKUP(Orders[[#This Row],[ItemID]],Menu[#All],3,FALSE)</f>
        <v>Salad</v>
      </c>
      <c r="O832" s="2">
        <f>VLOOKUP(Orders[[#This Row],[ItemID]],Menu[#All],4,FALSE)</f>
        <v>5</v>
      </c>
      <c r="P832" s="2">
        <f>MATCH(M832,Orders[[#All],[ItemName]],0)</f>
        <v>23</v>
      </c>
    </row>
    <row r="833" spans="1:16" x14ac:dyDescent="0.25">
      <c r="A833" s="2">
        <v>2832</v>
      </c>
      <c r="B833" s="3">
        <v>45744</v>
      </c>
      <c r="C833" s="2">
        <v>16</v>
      </c>
      <c r="D833" s="2" t="s">
        <v>7</v>
      </c>
      <c r="E833" s="2">
        <v>4</v>
      </c>
      <c r="F833" s="2">
        <v>24</v>
      </c>
      <c r="G833" s="2" t="s">
        <v>79</v>
      </c>
      <c r="H833" s="2">
        <v>39</v>
      </c>
      <c r="I833" s="2" t="s">
        <v>76</v>
      </c>
      <c r="J833" s="2">
        <v>3</v>
      </c>
      <c r="K833" s="2" t="s">
        <v>86</v>
      </c>
      <c r="L833" s="2">
        <v>4</v>
      </c>
      <c r="M833" s="2" t="str">
        <f>VLOOKUP(Orders[[#This Row],[ItemID]],Menu[#All],2,FALSE)</f>
        <v>Hotcakes</v>
      </c>
      <c r="N833" s="2" t="str">
        <f>VLOOKUP(Orders[[#This Row],[ItemID]],Menu[#All],3,FALSE)</f>
        <v>Breakfast</v>
      </c>
      <c r="O833" s="2">
        <f>VLOOKUP(Orders[[#This Row],[ItemID]],Menu[#All],4,FALSE)</f>
        <v>6</v>
      </c>
      <c r="P833" s="2">
        <f>MATCH(M833,Orders[[#All],[ItemName]],0)</f>
        <v>61</v>
      </c>
    </row>
    <row r="834" spans="1:16" x14ac:dyDescent="0.25">
      <c r="A834" s="2">
        <v>2833</v>
      </c>
      <c r="B834" s="3">
        <v>45686</v>
      </c>
      <c r="C834" s="2">
        <v>16</v>
      </c>
      <c r="D834" s="2" t="s">
        <v>18</v>
      </c>
      <c r="E834" s="2">
        <v>1</v>
      </c>
      <c r="F834" s="2">
        <v>7</v>
      </c>
      <c r="G834" s="2" t="s">
        <v>79</v>
      </c>
      <c r="H834" s="2">
        <v>61</v>
      </c>
      <c r="I834" s="2" t="s">
        <v>80</v>
      </c>
      <c r="J834" s="2">
        <v>1</v>
      </c>
      <c r="K834" s="2" t="s">
        <v>84</v>
      </c>
      <c r="L834" s="2">
        <v>2</v>
      </c>
      <c r="M834" s="2" t="str">
        <f>VLOOKUP(Orders[[#This Row],[ItemID]],Menu[#All],2,FALSE)</f>
        <v>McChicken</v>
      </c>
      <c r="N834" s="2" t="str">
        <f>VLOOKUP(Orders[[#This Row],[ItemID]],Menu[#All],3,FALSE)</f>
        <v>Chicken</v>
      </c>
      <c r="O834" s="2">
        <f>VLOOKUP(Orders[[#This Row],[ItemID]],Menu[#All],4,FALSE)</f>
        <v>7</v>
      </c>
      <c r="P834" s="2">
        <f>MATCH(M834,Orders[[#All],[ItemName]],0)</f>
        <v>79</v>
      </c>
    </row>
    <row r="835" spans="1:16" x14ac:dyDescent="0.25">
      <c r="A835" s="2">
        <v>2834</v>
      </c>
      <c r="B835" s="3">
        <v>45740</v>
      </c>
      <c r="C835" s="2">
        <v>20</v>
      </c>
      <c r="D835" s="2" t="s">
        <v>30</v>
      </c>
      <c r="E835" s="2">
        <v>4</v>
      </c>
      <c r="F835" s="2">
        <v>14</v>
      </c>
      <c r="G835" s="2" t="s">
        <v>75</v>
      </c>
      <c r="H835" s="2">
        <v>23</v>
      </c>
      <c r="I835" s="2" t="s">
        <v>76</v>
      </c>
      <c r="J835" s="2">
        <v>3</v>
      </c>
      <c r="K835" s="2" t="s">
        <v>78</v>
      </c>
      <c r="L835" s="2">
        <v>0</v>
      </c>
      <c r="M835" s="2" t="str">
        <f>VLOOKUP(Orders[[#This Row],[ItemID]],Menu[#All],2,FALSE)</f>
        <v>Small Fries</v>
      </c>
      <c r="N835" s="2" t="str">
        <f>VLOOKUP(Orders[[#This Row],[ItemID]],Menu[#All],3,FALSE)</f>
        <v>Fries</v>
      </c>
      <c r="O835" s="2">
        <f>VLOOKUP(Orders[[#This Row],[ItemID]],Menu[#All],4,FALSE)</f>
        <v>3.5</v>
      </c>
      <c r="P835" s="2">
        <f>MATCH(M835,Orders[[#All],[ItemName]],0)</f>
        <v>10</v>
      </c>
    </row>
    <row r="836" spans="1:16" x14ac:dyDescent="0.25">
      <c r="A836" s="2">
        <v>2835</v>
      </c>
      <c r="B836" s="3">
        <v>45672</v>
      </c>
      <c r="C836" s="2">
        <v>11</v>
      </c>
      <c r="D836" s="2" t="s">
        <v>28</v>
      </c>
      <c r="E836" s="2">
        <v>4</v>
      </c>
      <c r="F836" s="2">
        <v>22</v>
      </c>
      <c r="G836" s="2" t="s">
        <v>88</v>
      </c>
      <c r="H836" s="2">
        <v>31</v>
      </c>
      <c r="I836" s="2" t="s">
        <v>80</v>
      </c>
      <c r="J836" s="2">
        <v>1</v>
      </c>
      <c r="K836" s="2" t="s">
        <v>84</v>
      </c>
      <c r="L836" s="2">
        <v>2</v>
      </c>
      <c r="M836" s="2" t="str">
        <f>VLOOKUP(Orders[[#This Row],[ItemID]],Menu[#All],2,FALSE)</f>
        <v>Large Fries</v>
      </c>
      <c r="N836" s="2" t="str">
        <f>VLOOKUP(Orders[[#This Row],[ItemID]],Menu[#All],3,FALSE)</f>
        <v>Fries</v>
      </c>
      <c r="O836" s="2">
        <f>VLOOKUP(Orders[[#This Row],[ItemID]],Menu[#All],4,FALSE)</f>
        <v>5.5</v>
      </c>
      <c r="P836" s="2">
        <f>MATCH(M836,Orders[[#All],[ItemName]],0)</f>
        <v>7</v>
      </c>
    </row>
    <row r="837" spans="1:16" x14ac:dyDescent="0.25">
      <c r="A837" s="2">
        <v>2836</v>
      </c>
      <c r="B837" s="3">
        <v>45690</v>
      </c>
      <c r="C837" s="2">
        <v>13</v>
      </c>
      <c r="D837" s="2" t="s">
        <v>32</v>
      </c>
      <c r="E837" s="2">
        <v>4</v>
      </c>
      <c r="F837" s="2">
        <v>38</v>
      </c>
      <c r="G837" s="2" t="s">
        <v>79</v>
      </c>
      <c r="H837" s="2">
        <v>61</v>
      </c>
      <c r="I837" s="2" t="s">
        <v>83</v>
      </c>
      <c r="J837" s="2">
        <v>2</v>
      </c>
      <c r="K837" s="2" t="s">
        <v>77</v>
      </c>
      <c r="L837" s="2">
        <v>6</v>
      </c>
      <c r="M837" s="2" t="str">
        <f>VLOOKUP(Orders[[#This Row],[ItemID]],Menu[#All],2,FALSE)</f>
        <v>Spaghetti Bolognese</v>
      </c>
      <c r="N837" s="2" t="str">
        <f>VLOOKUP(Orders[[#This Row],[ItemID]],Menu[#All],3,FALSE)</f>
        <v>Pasta</v>
      </c>
      <c r="O837" s="2">
        <f>VLOOKUP(Orders[[#This Row],[ItemID]],Menu[#All],4,FALSE)</f>
        <v>9.5</v>
      </c>
      <c r="P837" s="2">
        <f>MATCH(M837,Orders[[#All],[ItemName]],0)</f>
        <v>14</v>
      </c>
    </row>
    <row r="838" spans="1:16" x14ac:dyDescent="0.25">
      <c r="A838" s="2">
        <v>2837</v>
      </c>
      <c r="B838" s="3">
        <v>45688</v>
      </c>
      <c r="C838" s="2">
        <v>14</v>
      </c>
      <c r="D838" s="2" t="s">
        <v>4</v>
      </c>
      <c r="E838" s="2">
        <v>3</v>
      </c>
      <c r="F838" s="2">
        <v>16.5</v>
      </c>
      <c r="G838" s="2" t="s">
        <v>79</v>
      </c>
      <c r="H838" s="2">
        <v>58</v>
      </c>
      <c r="I838" s="2" t="s">
        <v>80</v>
      </c>
      <c r="J838" s="2">
        <v>1</v>
      </c>
      <c r="K838" s="2" t="s">
        <v>86</v>
      </c>
      <c r="L838" s="2">
        <v>4</v>
      </c>
      <c r="M838" s="2" t="str">
        <f>VLOOKUP(Orders[[#This Row],[ItemID]],Menu[#All],2,FALSE)</f>
        <v>Egg McMuffin</v>
      </c>
      <c r="N838" s="2" t="str">
        <f>VLOOKUP(Orders[[#This Row],[ItemID]],Menu[#All],3,FALSE)</f>
        <v>Breakfast</v>
      </c>
      <c r="O838" s="2">
        <f>VLOOKUP(Orders[[#This Row],[ItemID]],Menu[#All],4,FALSE)</f>
        <v>5.5</v>
      </c>
      <c r="P838" s="2">
        <f>MATCH(M838,Orders[[#All],[ItemName]],0)</f>
        <v>3</v>
      </c>
    </row>
    <row r="839" spans="1:16" x14ac:dyDescent="0.25">
      <c r="A839" s="2">
        <v>2838</v>
      </c>
      <c r="B839" s="3">
        <v>45719</v>
      </c>
      <c r="C839" s="2">
        <v>18</v>
      </c>
      <c r="D839" s="2" t="s">
        <v>57</v>
      </c>
      <c r="E839" s="2">
        <v>1</v>
      </c>
      <c r="F839" s="2">
        <v>5.5</v>
      </c>
      <c r="G839" s="2" t="s">
        <v>75</v>
      </c>
      <c r="H839" s="2">
        <v>33</v>
      </c>
      <c r="I839" s="2" t="s">
        <v>76</v>
      </c>
      <c r="J839" s="2">
        <v>3</v>
      </c>
      <c r="K839" s="2" t="s">
        <v>78</v>
      </c>
      <c r="L839" s="2">
        <v>0</v>
      </c>
      <c r="M839" s="2" t="str">
        <f>VLOOKUP(Orders[[#This Row],[ItemID]],Menu[#All],2,FALSE)</f>
        <v>Mozzarella Sticks</v>
      </c>
      <c r="N839" s="2" t="str">
        <f>VLOOKUP(Orders[[#This Row],[ItemID]],Menu[#All],3,FALSE)</f>
        <v>Sides</v>
      </c>
      <c r="O839" s="2">
        <f>VLOOKUP(Orders[[#This Row],[ItemID]],Menu[#All],4,FALSE)</f>
        <v>5.5</v>
      </c>
      <c r="P839" s="2">
        <f>MATCH(M839,Orders[[#All],[ItemName]],0)</f>
        <v>47</v>
      </c>
    </row>
    <row r="840" spans="1:16" x14ac:dyDescent="0.25">
      <c r="A840" s="2">
        <v>2839</v>
      </c>
      <c r="B840" s="3">
        <v>45722</v>
      </c>
      <c r="C840" s="2">
        <v>17</v>
      </c>
      <c r="D840" s="2" t="s">
        <v>62</v>
      </c>
      <c r="E840" s="2">
        <v>3</v>
      </c>
      <c r="F840" s="2">
        <v>21</v>
      </c>
      <c r="G840" s="2" t="s">
        <v>75</v>
      </c>
      <c r="H840" s="2">
        <v>97</v>
      </c>
      <c r="I840" s="2" t="s">
        <v>76</v>
      </c>
      <c r="J840" s="2">
        <v>3</v>
      </c>
      <c r="K840" s="2" t="s">
        <v>81</v>
      </c>
      <c r="L840" s="2">
        <v>3</v>
      </c>
      <c r="M840" s="2" t="str">
        <f>VLOOKUP(Orders[[#This Row],[ItemID]],Menu[#All],2,FALSE)</f>
        <v>Veggie Wrap</v>
      </c>
      <c r="N840" s="2" t="str">
        <f>VLOOKUP(Orders[[#This Row],[ItemID]],Menu[#All],3,FALSE)</f>
        <v>Wraps</v>
      </c>
      <c r="O840" s="2">
        <f>VLOOKUP(Orders[[#This Row],[ItemID]],Menu[#All],4,FALSE)</f>
        <v>7</v>
      </c>
      <c r="P840" s="2">
        <f>MATCH(M840,Orders[[#All],[ItemName]],0)</f>
        <v>39</v>
      </c>
    </row>
    <row r="841" spans="1:16" x14ac:dyDescent="0.25">
      <c r="A841" s="2">
        <v>2840</v>
      </c>
      <c r="B841" s="3">
        <v>45745</v>
      </c>
      <c r="C841" s="2">
        <v>22</v>
      </c>
      <c r="D841" s="2" t="s">
        <v>54</v>
      </c>
      <c r="E841" s="2">
        <v>2</v>
      </c>
      <c r="F841" s="2">
        <v>9</v>
      </c>
      <c r="G841" s="2" t="s">
        <v>82</v>
      </c>
      <c r="H841" s="2">
        <v>60</v>
      </c>
      <c r="I841" s="2" t="s">
        <v>76</v>
      </c>
      <c r="J841" s="2">
        <v>3</v>
      </c>
      <c r="K841" s="2" t="s">
        <v>85</v>
      </c>
      <c r="L841" s="2">
        <v>5</v>
      </c>
      <c r="M841" s="2" t="str">
        <f>VLOOKUP(Orders[[#This Row],[ItemID]],Menu[#All],2,FALSE)</f>
        <v>Apple Pie</v>
      </c>
      <c r="N841" s="2" t="str">
        <f>VLOOKUP(Orders[[#This Row],[ItemID]],Menu[#All],3,FALSE)</f>
        <v>Sides</v>
      </c>
      <c r="O841" s="2">
        <f>VLOOKUP(Orders[[#This Row],[ItemID]],Menu[#All],4,FALSE)</f>
        <v>4.5</v>
      </c>
      <c r="P841" s="2">
        <f>MATCH(M841,Orders[[#All],[ItemName]],0)</f>
        <v>17</v>
      </c>
    </row>
    <row r="842" spans="1:16" x14ac:dyDescent="0.25">
      <c r="A842" s="2">
        <v>2841</v>
      </c>
      <c r="B842" s="3">
        <v>45662</v>
      </c>
      <c r="C842" s="2">
        <v>22</v>
      </c>
      <c r="D842" s="2" t="s">
        <v>28</v>
      </c>
      <c r="E842" s="2">
        <v>1</v>
      </c>
      <c r="F842" s="2">
        <v>5.5</v>
      </c>
      <c r="G842" s="2" t="s">
        <v>82</v>
      </c>
      <c r="H842" s="2">
        <v>14</v>
      </c>
      <c r="I842" s="2" t="s">
        <v>80</v>
      </c>
      <c r="J842" s="2">
        <v>1</v>
      </c>
      <c r="K842" s="2" t="s">
        <v>77</v>
      </c>
      <c r="L842" s="2">
        <v>6</v>
      </c>
      <c r="M842" s="2" t="str">
        <f>VLOOKUP(Orders[[#This Row],[ItemID]],Menu[#All],2,FALSE)</f>
        <v>Large Fries</v>
      </c>
      <c r="N842" s="2" t="str">
        <f>VLOOKUP(Orders[[#This Row],[ItemID]],Menu[#All],3,FALSE)</f>
        <v>Fries</v>
      </c>
      <c r="O842" s="2">
        <f>VLOOKUP(Orders[[#This Row],[ItemID]],Menu[#All],4,FALSE)</f>
        <v>5.5</v>
      </c>
      <c r="P842" s="2">
        <f>MATCH(M842,Orders[[#All],[ItemName]],0)</f>
        <v>7</v>
      </c>
    </row>
    <row r="843" spans="1:16" x14ac:dyDescent="0.25">
      <c r="A843" s="2">
        <v>2842</v>
      </c>
      <c r="B843" s="3">
        <v>45736</v>
      </c>
      <c r="C843" s="2">
        <v>16</v>
      </c>
      <c r="D843" s="2" t="s">
        <v>47</v>
      </c>
      <c r="E843" s="2">
        <v>1</v>
      </c>
      <c r="F843" s="2">
        <v>6</v>
      </c>
      <c r="G843" s="2" t="s">
        <v>79</v>
      </c>
      <c r="H843" s="2">
        <v>16</v>
      </c>
      <c r="I843" s="2" t="s">
        <v>76</v>
      </c>
      <c r="J843" s="2">
        <v>3</v>
      </c>
      <c r="K843" s="2" t="s">
        <v>81</v>
      </c>
      <c r="L843" s="2">
        <v>3</v>
      </c>
      <c r="M843" s="2" t="str">
        <f>VLOOKUP(Orders[[#This Row],[ItemID]],Menu[#All],2,FALSE)</f>
        <v>Chocolate Shake</v>
      </c>
      <c r="N843" s="2" t="str">
        <f>VLOOKUP(Orders[[#This Row],[ItemID]],Menu[#All],3,FALSE)</f>
        <v>Shakes</v>
      </c>
      <c r="O843" s="2">
        <f>VLOOKUP(Orders[[#This Row],[ItemID]],Menu[#All],4,FALSE)</f>
        <v>6</v>
      </c>
      <c r="P843" s="2">
        <f>MATCH(M843,Orders[[#All],[ItemName]],0)</f>
        <v>12</v>
      </c>
    </row>
    <row r="844" spans="1:16" x14ac:dyDescent="0.25">
      <c r="A844" s="2">
        <v>2843</v>
      </c>
      <c r="B844" s="3">
        <v>45669</v>
      </c>
      <c r="C844" s="2">
        <v>17</v>
      </c>
      <c r="D844" s="2" t="s">
        <v>59</v>
      </c>
      <c r="E844" s="2">
        <v>3</v>
      </c>
      <c r="F844" s="2">
        <v>22.5</v>
      </c>
      <c r="G844" s="2" t="s">
        <v>75</v>
      </c>
      <c r="H844" s="2">
        <v>69</v>
      </c>
      <c r="I844" s="2" t="s">
        <v>80</v>
      </c>
      <c r="J844" s="2">
        <v>1</v>
      </c>
      <c r="K844" s="2" t="s">
        <v>77</v>
      </c>
      <c r="L844" s="2">
        <v>6</v>
      </c>
      <c r="M844" s="2" t="str">
        <f>VLOOKUP(Orders[[#This Row],[ItemID]],Menu[#All],2,FALSE)</f>
        <v>Chicken Wrap</v>
      </c>
      <c r="N844" s="2" t="str">
        <f>VLOOKUP(Orders[[#This Row],[ItemID]],Menu[#All],3,FALSE)</f>
        <v>Wraps</v>
      </c>
      <c r="O844" s="2">
        <f>VLOOKUP(Orders[[#This Row],[ItemID]],Menu[#All],4,FALSE)</f>
        <v>7.5</v>
      </c>
      <c r="P844" s="2">
        <f>MATCH(M844,Orders[[#All],[ItemName]],0)</f>
        <v>8</v>
      </c>
    </row>
    <row r="845" spans="1:16" x14ac:dyDescent="0.25">
      <c r="A845" s="2">
        <v>2844</v>
      </c>
      <c r="B845" s="3">
        <v>45690</v>
      </c>
      <c r="C845" s="2">
        <v>19</v>
      </c>
      <c r="D845" s="2" t="s">
        <v>9</v>
      </c>
      <c r="E845" s="2">
        <v>4</v>
      </c>
      <c r="F845" s="2">
        <v>16</v>
      </c>
      <c r="G845" s="2" t="s">
        <v>75</v>
      </c>
      <c r="H845" s="2">
        <v>80</v>
      </c>
      <c r="I845" s="2" t="s">
        <v>83</v>
      </c>
      <c r="J845" s="2">
        <v>2</v>
      </c>
      <c r="K845" s="2" t="s">
        <v>77</v>
      </c>
      <c r="L845" s="2">
        <v>6</v>
      </c>
      <c r="M845" s="2" t="str">
        <f>VLOOKUP(Orders[[#This Row],[ItemID]],Menu[#All],2,FALSE)</f>
        <v>Hash Browns</v>
      </c>
      <c r="N845" s="2" t="str">
        <f>VLOOKUP(Orders[[#This Row],[ItemID]],Menu[#All],3,FALSE)</f>
        <v>Breakfast</v>
      </c>
      <c r="O845" s="2">
        <f>VLOOKUP(Orders[[#This Row],[ItemID]],Menu[#All],4,FALSE)</f>
        <v>4</v>
      </c>
      <c r="P845" s="2">
        <f>MATCH(M845,Orders[[#All],[ItemName]],0)</f>
        <v>77</v>
      </c>
    </row>
    <row r="846" spans="1:16" x14ac:dyDescent="0.25">
      <c r="A846" s="2">
        <v>2845</v>
      </c>
      <c r="B846" s="3">
        <v>45721</v>
      </c>
      <c r="C846" s="2">
        <v>18</v>
      </c>
      <c r="D846" s="2" t="s">
        <v>28</v>
      </c>
      <c r="E846" s="2">
        <v>3</v>
      </c>
      <c r="F846" s="2">
        <v>16.5</v>
      </c>
      <c r="G846" s="2" t="s">
        <v>75</v>
      </c>
      <c r="H846" s="2">
        <v>89</v>
      </c>
      <c r="I846" s="2" t="s">
        <v>76</v>
      </c>
      <c r="J846" s="2">
        <v>3</v>
      </c>
      <c r="K846" s="2" t="s">
        <v>84</v>
      </c>
      <c r="L846" s="2">
        <v>2</v>
      </c>
      <c r="M846" s="2" t="str">
        <f>VLOOKUP(Orders[[#This Row],[ItemID]],Menu[#All],2,FALSE)</f>
        <v>Large Fries</v>
      </c>
      <c r="N846" s="2" t="str">
        <f>VLOOKUP(Orders[[#This Row],[ItemID]],Menu[#All],3,FALSE)</f>
        <v>Fries</v>
      </c>
      <c r="O846" s="2">
        <f>VLOOKUP(Orders[[#This Row],[ItemID]],Menu[#All],4,FALSE)</f>
        <v>5.5</v>
      </c>
      <c r="P846" s="2">
        <f>MATCH(M846,Orders[[#All],[ItemName]],0)</f>
        <v>7</v>
      </c>
    </row>
    <row r="847" spans="1:16" x14ac:dyDescent="0.25">
      <c r="A847" s="2">
        <v>2846</v>
      </c>
      <c r="B847" s="3">
        <v>45699</v>
      </c>
      <c r="C847" s="2">
        <v>19</v>
      </c>
      <c r="D847" s="2" t="s">
        <v>35</v>
      </c>
      <c r="E847" s="2">
        <v>3</v>
      </c>
      <c r="F847" s="2">
        <v>30</v>
      </c>
      <c r="G847" s="2" t="s">
        <v>75</v>
      </c>
      <c r="H847" s="2">
        <v>31</v>
      </c>
      <c r="I847" s="2" t="s">
        <v>83</v>
      </c>
      <c r="J847" s="2">
        <v>2</v>
      </c>
      <c r="K847" s="2" t="s">
        <v>87</v>
      </c>
      <c r="L847" s="2">
        <v>1</v>
      </c>
      <c r="M847" s="2" t="str">
        <f>VLOOKUP(Orders[[#This Row],[ItemID]],Menu[#All],2,FALSE)</f>
        <v>Alfredo Pasta</v>
      </c>
      <c r="N847" s="2" t="str">
        <f>VLOOKUP(Orders[[#This Row],[ItemID]],Menu[#All],3,FALSE)</f>
        <v>Pasta</v>
      </c>
      <c r="O847" s="2">
        <f>VLOOKUP(Orders[[#This Row],[ItemID]],Menu[#All],4,FALSE)</f>
        <v>10</v>
      </c>
      <c r="P847" s="2">
        <f>MATCH(M847,Orders[[#All],[ItemName]],0)</f>
        <v>27</v>
      </c>
    </row>
    <row r="848" spans="1:16" x14ac:dyDescent="0.25">
      <c r="A848" s="2">
        <v>2847</v>
      </c>
      <c r="B848" s="3">
        <v>45661</v>
      </c>
      <c r="C848" s="2">
        <v>20</v>
      </c>
      <c r="D848" s="2" t="s">
        <v>50</v>
      </c>
      <c r="E848" s="2">
        <v>3</v>
      </c>
      <c r="F848" s="2">
        <v>18</v>
      </c>
      <c r="G848" s="2" t="s">
        <v>75</v>
      </c>
      <c r="H848" s="2">
        <v>16</v>
      </c>
      <c r="I848" s="2" t="s">
        <v>80</v>
      </c>
      <c r="J848" s="2">
        <v>1</v>
      </c>
      <c r="K848" s="2" t="s">
        <v>85</v>
      </c>
      <c r="L848" s="2">
        <v>5</v>
      </c>
      <c r="M848" s="2" t="str">
        <f>VLOOKUP(Orders[[#This Row],[ItemID]],Menu[#All],2,FALSE)</f>
        <v>Vanilla Shake</v>
      </c>
      <c r="N848" s="2" t="str">
        <f>VLOOKUP(Orders[[#This Row],[ItemID]],Menu[#All],3,FALSE)</f>
        <v>Shakes</v>
      </c>
      <c r="O848" s="2">
        <f>VLOOKUP(Orders[[#This Row],[ItemID]],Menu[#All],4,FALSE)</f>
        <v>6</v>
      </c>
      <c r="P848" s="2">
        <f>MATCH(M848,Orders[[#All],[ItemName]],0)</f>
        <v>13</v>
      </c>
    </row>
    <row r="849" spans="1:16" x14ac:dyDescent="0.25">
      <c r="A849" s="2">
        <v>2848</v>
      </c>
      <c r="B849" s="3">
        <v>45668</v>
      </c>
      <c r="C849" s="2">
        <v>10</v>
      </c>
      <c r="D849" s="2" t="s">
        <v>16</v>
      </c>
      <c r="E849" s="2">
        <v>2</v>
      </c>
      <c r="F849" s="2">
        <v>15</v>
      </c>
      <c r="G849" s="2" t="s">
        <v>88</v>
      </c>
      <c r="H849" s="2">
        <v>69</v>
      </c>
      <c r="I849" s="2" t="s">
        <v>80</v>
      </c>
      <c r="J849" s="2">
        <v>1</v>
      </c>
      <c r="K849" s="2" t="s">
        <v>85</v>
      </c>
      <c r="L849" s="2">
        <v>5</v>
      </c>
      <c r="M849" s="2" t="str">
        <f>VLOOKUP(Orders[[#This Row],[ItemID]],Menu[#All],2,FALSE)</f>
        <v>McDouble</v>
      </c>
      <c r="N849" s="2" t="str">
        <f>VLOOKUP(Orders[[#This Row],[ItemID]],Menu[#All],3,FALSE)</f>
        <v>Burger</v>
      </c>
      <c r="O849" s="2">
        <f>VLOOKUP(Orders[[#This Row],[ItemID]],Menu[#All],4,FALSE)</f>
        <v>7.5</v>
      </c>
      <c r="P849" s="2">
        <f>MATCH(M849,Orders[[#All],[ItemName]],0)</f>
        <v>25</v>
      </c>
    </row>
    <row r="850" spans="1:16" x14ac:dyDescent="0.25">
      <c r="A850" s="2">
        <v>2849</v>
      </c>
      <c r="B850" s="3">
        <v>45670</v>
      </c>
      <c r="C850" s="2">
        <v>18</v>
      </c>
      <c r="D850" s="2" t="s">
        <v>23</v>
      </c>
      <c r="E850" s="2">
        <v>3</v>
      </c>
      <c r="F850" s="2">
        <v>22.5</v>
      </c>
      <c r="G850" s="2" t="s">
        <v>75</v>
      </c>
      <c r="H850" s="2">
        <v>8</v>
      </c>
      <c r="I850" s="2" t="s">
        <v>80</v>
      </c>
      <c r="J850" s="2">
        <v>1</v>
      </c>
      <c r="K850" s="2" t="s">
        <v>78</v>
      </c>
      <c r="L850" s="2">
        <v>0</v>
      </c>
      <c r="M850" s="2" t="str">
        <f>VLOOKUP(Orders[[#This Row],[ItemID]],Menu[#All],2,FALSE)</f>
        <v>Spicy McChicken</v>
      </c>
      <c r="N850" s="2" t="str">
        <f>VLOOKUP(Orders[[#This Row],[ItemID]],Menu[#All],3,FALSE)</f>
        <v>Chicken</v>
      </c>
      <c r="O850" s="2">
        <f>VLOOKUP(Orders[[#This Row],[ItemID]],Menu[#All],4,FALSE)</f>
        <v>7.5</v>
      </c>
      <c r="P850" s="2">
        <f>MATCH(M850,Orders[[#All],[ItemName]],0)</f>
        <v>16</v>
      </c>
    </row>
    <row r="851" spans="1:16" x14ac:dyDescent="0.25">
      <c r="A851" s="2">
        <v>2850</v>
      </c>
      <c r="B851" s="3">
        <v>45734</v>
      </c>
      <c r="C851" s="2">
        <v>20</v>
      </c>
      <c r="D851" s="2" t="s">
        <v>9</v>
      </c>
      <c r="E851" s="2">
        <v>2</v>
      </c>
      <c r="F851" s="2">
        <v>8</v>
      </c>
      <c r="G851" s="2" t="s">
        <v>75</v>
      </c>
      <c r="H851" s="2">
        <v>69</v>
      </c>
      <c r="I851" s="2" t="s">
        <v>76</v>
      </c>
      <c r="J851" s="2">
        <v>3</v>
      </c>
      <c r="K851" s="2" t="s">
        <v>87</v>
      </c>
      <c r="L851" s="2">
        <v>1</v>
      </c>
      <c r="M851" s="2" t="str">
        <f>VLOOKUP(Orders[[#This Row],[ItemID]],Menu[#All],2,FALSE)</f>
        <v>Hash Browns</v>
      </c>
      <c r="N851" s="2" t="str">
        <f>VLOOKUP(Orders[[#This Row],[ItemID]],Menu[#All],3,FALSE)</f>
        <v>Breakfast</v>
      </c>
      <c r="O851" s="2">
        <f>VLOOKUP(Orders[[#This Row],[ItemID]],Menu[#All],4,FALSE)</f>
        <v>4</v>
      </c>
      <c r="P851" s="2">
        <f>MATCH(M851,Orders[[#All],[ItemName]],0)</f>
        <v>77</v>
      </c>
    </row>
    <row r="852" spans="1:16" x14ac:dyDescent="0.25">
      <c r="A852" s="2">
        <v>2851</v>
      </c>
      <c r="B852" s="3">
        <v>45699</v>
      </c>
      <c r="C852" s="2">
        <v>13</v>
      </c>
      <c r="D852" s="2" t="s">
        <v>30</v>
      </c>
      <c r="E852" s="2">
        <v>3</v>
      </c>
      <c r="F852" s="2">
        <v>10.5</v>
      </c>
      <c r="G852" s="2" t="s">
        <v>79</v>
      </c>
      <c r="H852" s="2">
        <v>16</v>
      </c>
      <c r="I852" s="2" t="s">
        <v>83</v>
      </c>
      <c r="J852" s="2">
        <v>2</v>
      </c>
      <c r="K852" s="2" t="s">
        <v>87</v>
      </c>
      <c r="L852" s="2">
        <v>1</v>
      </c>
      <c r="M852" s="2" t="str">
        <f>VLOOKUP(Orders[[#This Row],[ItemID]],Menu[#All],2,FALSE)</f>
        <v>Small Fries</v>
      </c>
      <c r="N852" s="2" t="str">
        <f>VLOOKUP(Orders[[#This Row],[ItemID]],Menu[#All],3,FALSE)</f>
        <v>Fries</v>
      </c>
      <c r="O852" s="2">
        <f>VLOOKUP(Orders[[#This Row],[ItemID]],Menu[#All],4,FALSE)</f>
        <v>3.5</v>
      </c>
      <c r="P852" s="2">
        <f>MATCH(M852,Orders[[#All],[ItemName]],0)</f>
        <v>10</v>
      </c>
    </row>
    <row r="853" spans="1:16" x14ac:dyDescent="0.25">
      <c r="A853" s="2">
        <v>2852</v>
      </c>
      <c r="B853" s="3">
        <v>45702</v>
      </c>
      <c r="C853" s="2">
        <v>22</v>
      </c>
      <c r="D853" s="2" t="s">
        <v>28</v>
      </c>
      <c r="E853" s="2">
        <v>5</v>
      </c>
      <c r="F853" s="2">
        <v>27.5</v>
      </c>
      <c r="G853" s="2" t="s">
        <v>82</v>
      </c>
      <c r="H853" s="2">
        <v>97</v>
      </c>
      <c r="I853" s="2" t="s">
        <v>83</v>
      </c>
      <c r="J853" s="2">
        <v>2</v>
      </c>
      <c r="K853" s="2" t="s">
        <v>86</v>
      </c>
      <c r="L853" s="2">
        <v>4</v>
      </c>
      <c r="M853" s="2" t="str">
        <f>VLOOKUP(Orders[[#This Row],[ItemID]],Menu[#All],2,FALSE)</f>
        <v>Large Fries</v>
      </c>
      <c r="N853" s="2" t="str">
        <f>VLOOKUP(Orders[[#This Row],[ItemID]],Menu[#All],3,FALSE)</f>
        <v>Fries</v>
      </c>
      <c r="O853" s="2">
        <f>VLOOKUP(Orders[[#This Row],[ItemID]],Menu[#All],4,FALSE)</f>
        <v>5.5</v>
      </c>
      <c r="P853" s="2">
        <f>MATCH(M853,Orders[[#All],[ItemName]],0)</f>
        <v>7</v>
      </c>
    </row>
    <row r="854" spans="1:16" x14ac:dyDescent="0.25">
      <c r="A854" s="2">
        <v>2853</v>
      </c>
      <c r="B854" s="3">
        <v>45725</v>
      </c>
      <c r="C854" s="2">
        <v>15</v>
      </c>
      <c r="D854" s="2" t="s">
        <v>30</v>
      </c>
      <c r="E854" s="2">
        <v>2</v>
      </c>
      <c r="F854" s="2">
        <v>7</v>
      </c>
      <c r="G854" s="2" t="s">
        <v>79</v>
      </c>
      <c r="H854" s="2">
        <v>50</v>
      </c>
      <c r="I854" s="2" t="s">
        <v>76</v>
      </c>
      <c r="J854" s="2">
        <v>3</v>
      </c>
      <c r="K854" s="2" t="s">
        <v>77</v>
      </c>
      <c r="L854" s="2">
        <v>6</v>
      </c>
      <c r="M854" s="2" t="str">
        <f>VLOOKUP(Orders[[#This Row],[ItemID]],Menu[#All],2,FALSE)</f>
        <v>Small Fries</v>
      </c>
      <c r="N854" s="2" t="str">
        <f>VLOOKUP(Orders[[#This Row],[ItemID]],Menu[#All],3,FALSE)</f>
        <v>Fries</v>
      </c>
      <c r="O854" s="2">
        <f>VLOOKUP(Orders[[#This Row],[ItemID]],Menu[#All],4,FALSE)</f>
        <v>3.5</v>
      </c>
      <c r="P854" s="2">
        <f>MATCH(M854,Orders[[#All],[ItemName]],0)</f>
        <v>10</v>
      </c>
    </row>
    <row r="855" spans="1:16" x14ac:dyDescent="0.25">
      <c r="A855" s="2">
        <v>2854</v>
      </c>
      <c r="B855" s="3">
        <v>45677</v>
      </c>
      <c r="C855" s="2">
        <v>21</v>
      </c>
      <c r="D855" s="2" t="s">
        <v>52</v>
      </c>
      <c r="E855" s="2">
        <v>2</v>
      </c>
      <c r="F855" s="2">
        <v>12</v>
      </c>
      <c r="G855" s="2" t="s">
        <v>82</v>
      </c>
      <c r="H855" s="2">
        <v>73</v>
      </c>
      <c r="I855" s="2" t="s">
        <v>80</v>
      </c>
      <c r="J855" s="2">
        <v>1</v>
      </c>
      <c r="K855" s="2" t="s">
        <v>78</v>
      </c>
      <c r="L855" s="2">
        <v>0</v>
      </c>
      <c r="M855" s="2" t="str">
        <f>VLOOKUP(Orders[[#This Row],[ItemID]],Menu[#All],2,FALSE)</f>
        <v>Strawberry Shake</v>
      </c>
      <c r="N855" s="2" t="str">
        <f>VLOOKUP(Orders[[#This Row],[ItemID]],Menu[#All],3,FALSE)</f>
        <v>Shakes</v>
      </c>
      <c r="O855" s="2">
        <f>VLOOKUP(Orders[[#This Row],[ItemID]],Menu[#All],4,FALSE)</f>
        <v>6</v>
      </c>
      <c r="P855" s="2">
        <f>MATCH(M855,Orders[[#All],[ItemName]],0)</f>
        <v>2</v>
      </c>
    </row>
    <row r="856" spans="1:16" x14ac:dyDescent="0.25">
      <c r="A856" s="2">
        <v>2855</v>
      </c>
      <c r="B856" s="3">
        <v>45677</v>
      </c>
      <c r="C856" s="2">
        <v>18</v>
      </c>
      <c r="D856" s="2" t="s">
        <v>47</v>
      </c>
      <c r="E856" s="2">
        <v>2</v>
      </c>
      <c r="F856" s="2">
        <v>12</v>
      </c>
      <c r="G856" s="2" t="s">
        <v>75</v>
      </c>
      <c r="H856" s="2">
        <v>25</v>
      </c>
      <c r="I856" s="2" t="s">
        <v>80</v>
      </c>
      <c r="J856" s="2">
        <v>1</v>
      </c>
      <c r="K856" s="2" t="s">
        <v>78</v>
      </c>
      <c r="L856" s="2">
        <v>0</v>
      </c>
      <c r="M856" s="2" t="str">
        <f>VLOOKUP(Orders[[#This Row],[ItemID]],Menu[#All],2,FALSE)</f>
        <v>Chocolate Shake</v>
      </c>
      <c r="N856" s="2" t="str">
        <f>VLOOKUP(Orders[[#This Row],[ItemID]],Menu[#All],3,FALSE)</f>
        <v>Shakes</v>
      </c>
      <c r="O856" s="2">
        <f>VLOOKUP(Orders[[#This Row],[ItemID]],Menu[#All],4,FALSE)</f>
        <v>6</v>
      </c>
      <c r="P856" s="2">
        <f>MATCH(M856,Orders[[#All],[ItemName]],0)</f>
        <v>12</v>
      </c>
    </row>
    <row r="857" spans="1:16" x14ac:dyDescent="0.25">
      <c r="A857" s="2">
        <v>2856</v>
      </c>
      <c r="B857" s="3">
        <v>45678</v>
      </c>
      <c r="C857" s="2">
        <v>11</v>
      </c>
      <c r="D857" s="2" t="s">
        <v>37</v>
      </c>
      <c r="E857" s="2">
        <v>5</v>
      </c>
      <c r="F857" s="2">
        <v>20</v>
      </c>
      <c r="G857" s="2" t="s">
        <v>88</v>
      </c>
      <c r="H857" s="2">
        <v>6</v>
      </c>
      <c r="I857" s="2" t="s">
        <v>80</v>
      </c>
      <c r="J857" s="2">
        <v>1</v>
      </c>
      <c r="K857" s="2" t="s">
        <v>87</v>
      </c>
      <c r="L857" s="2">
        <v>1</v>
      </c>
      <c r="M857" s="2" t="str">
        <f>VLOOKUP(Orders[[#This Row],[ItemID]],Menu[#All],2,FALSE)</f>
        <v>Side Salad</v>
      </c>
      <c r="N857" s="2" t="str">
        <f>VLOOKUP(Orders[[#This Row],[ItemID]],Menu[#All],3,FALSE)</f>
        <v>Salad</v>
      </c>
      <c r="O857" s="2">
        <f>VLOOKUP(Orders[[#This Row],[ItemID]],Menu[#All],4,FALSE)</f>
        <v>4</v>
      </c>
      <c r="P857" s="2">
        <f>MATCH(M857,Orders[[#All],[ItemName]],0)</f>
        <v>124</v>
      </c>
    </row>
    <row r="858" spans="1:16" x14ac:dyDescent="0.25">
      <c r="A858" s="2">
        <v>2857</v>
      </c>
      <c r="B858" s="3">
        <v>45715</v>
      </c>
      <c r="C858" s="2">
        <v>10</v>
      </c>
      <c r="D858" s="2" t="s">
        <v>7</v>
      </c>
      <c r="E858" s="2">
        <v>5</v>
      </c>
      <c r="F858" s="2">
        <v>30</v>
      </c>
      <c r="G858" s="2" t="s">
        <v>88</v>
      </c>
      <c r="H858" s="2">
        <v>31</v>
      </c>
      <c r="I858" s="2" t="s">
        <v>83</v>
      </c>
      <c r="J858" s="2">
        <v>2</v>
      </c>
      <c r="K858" s="2" t="s">
        <v>81</v>
      </c>
      <c r="L858" s="2">
        <v>3</v>
      </c>
      <c r="M858" s="2" t="str">
        <f>VLOOKUP(Orders[[#This Row],[ItemID]],Menu[#All],2,FALSE)</f>
        <v>Hotcakes</v>
      </c>
      <c r="N858" s="2" t="str">
        <f>VLOOKUP(Orders[[#This Row],[ItemID]],Menu[#All],3,FALSE)</f>
        <v>Breakfast</v>
      </c>
      <c r="O858" s="2">
        <f>VLOOKUP(Orders[[#This Row],[ItemID]],Menu[#All],4,FALSE)</f>
        <v>6</v>
      </c>
      <c r="P858" s="2">
        <f>MATCH(M858,Orders[[#All],[ItemName]],0)</f>
        <v>61</v>
      </c>
    </row>
    <row r="859" spans="1:16" x14ac:dyDescent="0.25">
      <c r="A859" s="2">
        <v>2858</v>
      </c>
      <c r="B859" s="3">
        <v>45727</v>
      </c>
      <c r="C859" s="2">
        <v>13</v>
      </c>
      <c r="D859" s="2" t="s">
        <v>57</v>
      </c>
      <c r="E859" s="2">
        <v>5</v>
      </c>
      <c r="F859" s="2">
        <v>27.5</v>
      </c>
      <c r="G859" s="2" t="s">
        <v>79</v>
      </c>
      <c r="H859" s="2">
        <v>27</v>
      </c>
      <c r="I859" s="2" t="s">
        <v>76</v>
      </c>
      <c r="J859" s="2">
        <v>3</v>
      </c>
      <c r="K859" s="2" t="s">
        <v>87</v>
      </c>
      <c r="L859" s="2">
        <v>1</v>
      </c>
      <c r="M859" s="2" t="str">
        <f>VLOOKUP(Orders[[#This Row],[ItemID]],Menu[#All],2,FALSE)</f>
        <v>Mozzarella Sticks</v>
      </c>
      <c r="N859" s="2" t="str">
        <f>VLOOKUP(Orders[[#This Row],[ItemID]],Menu[#All],3,FALSE)</f>
        <v>Sides</v>
      </c>
      <c r="O859" s="2">
        <f>VLOOKUP(Orders[[#This Row],[ItemID]],Menu[#All],4,FALSE)</f>
        <v>5.5</v>
      </c>
      <c r="P859" s="2">
        <f>MATCH(M859,Orders[[#All],[ItemName]],0)</f>
        <v>47</v>
      </c>
    </row>
    <row r="860" spans="1:16" x14ac:dyDescent="0.25">
      <c r="A860" s="2">
        <v>2859</v>
      </c>
      <c r="B860" s="3">
        <v>45716</v>
      </c>
      <c r="C860" s="2">
        <v>15</v>
      </c>
      <c r="D860" s="2" t="s">
        <v>23</v>
      </c>
      <c r="E860" s="2">
        <v>5</v>
      </c>
      <c r="F860" s="2">
        <v>37.5</v>
      </c>
      <c r="G860" s="2" t="s">
        <v>79</v>
      </c>
      <c r="H860" s="2">
        <v>94</v>
      </c>
      <c r="I860" s="2" t="s">
        <v>83</v>
      </c>
      <c r="J860" s="2">
        <v>2</v>
      </c>
      <c r="K860" s="2" t="s">
        <v>86</v>
      </c>
      <c r="L860" s="2">
        <v>4</v>
      </c>
      <c r="M860" s="2" t="str">
        <f>VLOOKUP(Orders[[#This Row],[ItemID]],Menu[#All],2,FALSE)</f>
        <v>Spicy McChicken</v>
      </c>
      <c r="N860" s="2" t="str">
        <f>VLOOKUP(Orders[[#This Row],[ItemID]],Menu[#All],3,FALSE)</f>
        <v>Chicken</v>
      </c>
      <c r="O860" s="2">
        <f>VLOOKUP(Orders[[#This Row],[ItemID]],Menu[#All],4,FALSE)</f>
        <v>7.5</v>
      </c>
      <c r="P860" s="2">
        <f>MATCH(M860,Orders[[#All],[ItemName]],0)</f>
        <v>16</v>
      </c>
    </row>
    <row r="861" spans="1:16" x14ac:dyDescent="0.25">
      <c r="A861" s="2">
        <v>2860</v>
      </c>
      <c r="B861" s="3">
        <v>45672</v>
      </c>
      <c r="C861" s="2">
        <v>13</v>
      </c>
      <c r="D861" s="2" t="s">
        <v>47</v>
      </c>
      <c r="E861" s="2">
        <v>2</v>
      </c>
      <c r="F861" s="2">
        <v>12</v>
      </c>
      <c r="G861" s="2" t="s">
        <v>79</v>
      </c>
      <c r="H861" s="2">
        <v>18</v>
      </c>
      <c r="I861" s="2" t="s">
        <v>80</v>
      </c>
      <c r="J861" s="2">
        <v>1</v>
      </c>
      <c r="K861" s="2" t="s">
        <v>84</v>
      </c>
      <c r="L861" s="2">
        <v>2</v>
      </c>
      <c r="M861" s="2" t="str">
        <f>VLOOKUP(Orders[[#This Row],[ItemID]],Menu[#All],2,FALSE)</f>
        <v>Chocolate Shake</v>
      </c>
      <c r="N861" s="2" t="str">
        <f>VLOOKUP(Orders[[#This Row],[ItemID]],Menu[#All],3,FALSE)</f>
        <v>Shakes</v>
      </c>
      <c r="O861" s="2">
        <f>VLOOKUP(Orders[[#This Row],[ItemID]],Menu[#All],4,FALSE)</f>
        <v>6</v>
      </c>
      <c r="P861" s="2">
        <f>MATCH(M861,Orders[[#All],[ItemName]],0)</f>
        <v>12</v>
      </c>
    </row>
    <row r="862" spans="1:16" x14ac:dyDescent="0.25">
      <c r="A862" s="2">
        <v>2861</v>
      </c>
      <c r="B862" s="3">
        <v>45747</v>
      </c>
      <c r="C862" s="2">
        <v>10</v>
      </c>
      <c r="D862" s="2" t="s">
        <v>21</v>
      </c>
      <c r="E862" s="2">
        <v>1</v>
      </c>
      <c r="F862" s="2">
        <v>8</v>
      </c>
      <c r="G862" s="2" t="s">
        <v>88</v>
      </c>
      <c r="H862" s="2">
        <v>17</v>
      </c>
      <c r="I862" s="2" t="s">
        <v>76</v>
      </c>
      <c r="J862" s="2">
        <v>3</v>
      </c>
      <c r="K862" s="2" t="s">
        <v>78</v>
      </c>
      <c r="L862" s="2">
        <v>0</v>
      </c>
      <c r="M862" s="2" t="str">
        <f>VLOOKUP(Orders[[#This Row],[ItemID]],Menu[#All],2,FALSE)</f>
        <v>Chicken McNuggets</v>
      </c>
      <c r="N862" s="2" t="str">
        <f>VLOOKUP(Orders[[#This Row],[ItemID]],Menu[#All],3,FALSE)</f>
        <v>Chicken</v>
      </c>
      <c r="O862" s="2">
        <f>VLOOKUP(Orders[[#This Row],[ItemID]],Menu[#All],4,FALSE)</f>
        <v>8</v>
      </c>
      <c r="P862" s="2">
        <f>MATCH(M862,Orders[[#All],[ItemName]],0)</f>
        <v>6</v>
      </c>
    </row>
    <row r="863" spans="1:16" x14ac:dyDescent="0.25">
      <c r="A863" s="2">
        <v>2862</v>
      </c>
      <c r="B863" s="3">
        <v>45716</v>
      </c>
      <c r="C863" s="2">
        <v>18</v>
      </c>
      <c r="D863" s="2" t="s">
        <v>37</v>
      </c>
      <c r="E863" s="2">
        <v>5</v>
      </c>
      <c r="F863" s="2">
        <v>20</v>
      </c>
      <c r="G863" s="2" t="s">
        <v>75</v>
      </c>
      <c r="H863" s="2">
        <v>40</v>
      </c>
      <c r="I863" s="2" t="s">
        <v>83</v>
      </c>
      <c r="J863" s="2">
        <v>2</v>
      </c>
      <c r="K863" s="2" t="s">
        <v>86</v>
      </c>
      <c r="L863" s="2">
        <v>4</v>
      </c>
      <c r="M863" s="2" t="str">
        <f>VLOOKUP(Orders[[#This Row],[ItemID]],Menu[#All],2,FALSE)</f>
        <v>Side Salad</v>
      </c>
      <c r="N863" s="2" t="str">
        <f>VLOOKUP(Orders[[#This Row],[ItemID]],Menu[#All],3,FALSE)</f>
        <v>Salad</v>
      </c>
      <c r="O863" s="2">
        <f>VLOOKUP(Orders[[#This Row],[ItemID]],Menu[#All],4,FALSE)</f>
        <v>4</v>
      </c>
      <c r="P863" s="2">
        <f>MATCH(M863,Orders[[#All],[ItemName]],0)</f>
        <v>124</v>
      </c>
    </row>
    <row r="864" spans="1:16" x14ac:dyDescent="0.25">
      <c r="A864" s="2">
        <v>2863</v>
      </c>
      <c r="B864" s="3">
        <v>45735</v>
      </c>
      <c r="C864" s="2">
        <v>23</v>
      </c>
      <c r="D864" s="2" t="s">
        <v>25</v>
      </c>
      <c r="E864" s="2">
        <v>1</v>
      </c>
      <c r="F864" s="2">
        <v>4.5</v>
      </c>
      <c r="G864" s="2" t="s">
        <v>82</v>
      </c>
      <c r="H864" s="2">
        <v>51</v>
      </c>
      <c r="I864" s="2" t="s">
        <v>76</v>
      </c>
      <c r="J864" s="2">
        <v>3</v>
      </c>
      <c r="K864" s="2" t="s">
        <v>84</v>
      </c>
      <c r="L864" s="2">
        <v>2</v>
      </c>
      <c r="M864" s="2" t="str">
        <f>VLOOKUP(Orders[[#This Row],[ItemID]],Menu[#All],2,FALSE)</f>
        <v>Medium Fries</v>
      </c>
      <c r="N864" s="2" t="str">
        <f>VLOOKUP(Orders[[#This Row],[ItemID]],Menu[#All],3,FALSE)</f>
        <v>Fries</v>
      </c>
      <c r="O864" s="2">
        <f>VLOOKUP(Orders[[#This Row],[ItemID]],Menu[#All],4,FALSE)</f>
        <v>4.5</v>
      </c>
      <c r="P864" s="2">
        <f>MATCH(M864,Orders[[#All],[ItemName]],0)</f>
        <v>4</v>
      </c>
    </row>
    <row r="865" spans="1:16" x14ac:dyDescent="0.25">
      <c r="A865" s="2">
        <v>2864</v>
      </c>
      <c r="B865" s="3">
        <v>45723</v>
      </c>
      <c r="C865" s="2">
        <v>17</v>
      </c>
      <c r="D865" s="2" t="s">
        <v>42</v>
      </c>
      <c r="E865" s="2">
        <v>1</v>
      </c>
      <c r="F865" s="2">
        <v>8.5</v>
      </c>
      <c r="G865" s="2" t="s">
        <v>75</v>
      </c>
      <c r="H865" s="2">
        <v>49</v>
      </c>
      <c r="I865" s="2" t="s">
        <v>76</v>
      </c>
      <c r="J865" s="2">
        <v>3</v>
      </c>
      <c r="K865" s="2" t="s">
        <v>86</v>
      </c>
      <c r="L865" s="2">
        <v>4</v>
      </c>
      <c r="M865" s="2" t="str">
        <f>VLOOKUP(Orders[[#This Row],[ItemID]],Menu[#All],2,FALSE)</f>
        <v>McRib Sandwich</v>
      </c>
      <c r="N865" s="2" t="str">
        <f>VLOOKUP(Orders[[#This Row],[ItemID]],Menu[#All],3,FALSE)</f>
        <v>Sandwich</v>
      </c>
      <c r="O865" s="2">
        <f>VLOOKUP(Orders[[#This Row],[ItemID]],Menu[#All],4,FALSE)</f>
        <v>8.5</v>
      </c>
      <c r="P865" s="2">
        <f>MATCH(M865,Orders[[#All],[ItemName]],0)</f>
        <v>112</v>
      </c>
    </row>
    <row r="866" spans="1:16" x14ac:dyDescent="0.25">
      <c r="A866" s="2">
        <v>2865</v>
      </c>
      <c r="B866" s="3">
        <v>45676</v>
      </c>
      <c r="C866" s="2">
        <v>12</v>
      </c>
      <c r="D866" s="2" t="s">
        <v>9</v>
      </c>
      <c r="E866" s="2">
        <v>3</v>
      </c>
      <c r="F866" s="2">
        <v>12</v>
      </c>
      <c r="G866" s="2" t="s">
        <v>79</v>
      </c>
      <c r="H866" s="2">
        <v>90</v>
      </c>
      <c r="I866" s="2" t="s">
        <v>80</v>
      </c>
      <c r="J866" s="2">
        <v>1</v>
      </c>
      <c r="K866" s="2" t="s">
        <v>77</v>
      </c>
      <c r="L866" s="2">
        <v>6</v>
      </c>
      <c r="M866" s="2" t="str">
        <f>VLOOKUP(Orders[[#This Row],[ItemID]],Menu[#All],2,FALSE)</f>
        <v>Hash Browns</v>
      </c>
      <c r="N866" s="2" t="str">
        <f>VLOOKUP(Orders[[#This Row],[ItemID]],Menu[#All],3,FALSE)</f>
        <v>Breakfast</v>
      </c>
      <c r="O866" s="2">
        <f>VLOOKUP(Orders[[#This Row],[ItemID]],Menu[#All],4,FALSE)</f>
        <v>4</v>
      </c>
      <c r="P866" s="2">
        <f>MATCH(M866,Orders[[#All],[ItemName]],0)</f>
        <v>77</v>
      </c>
    </row>
    <row r="867" spans="1:16" x14ac:dyDescent="0.25">
      <c r="A867" s="2">
        <v>2866</v>
      </c>
      <c r="B867" s="3">
        <v>45673</v>
      </c>
      <c r="C867" s="2">
        <v>19</v>
      </c>
      <c r="D867" s="2" t="s">
        <v>30</v>
      </c>
      <c r="E867" s="2">
        <v>3</v>
      </c>
      <c r="F867" s="2">
        <v>10.5</v>
      </c>
      <c r="G867" s="2" t="s">
        <v>75</v>
      </c>
      <c r="H867" s="2">
        <v>7</v>
      </c>
      <c r="I867" s="2" t="s">
        <v>80</v>
      </c>
      <c r="J867" s="2">
        <v>1</v>
      </c>
      <c r="K867" s="2" t="s">
        <v>81</v>
      </c>
      <c r="L867" s="2">
        <v>3</v>
      </c>
      <c r="M867" s="2" t="str">
        <f>VLOOKUP(Orders[[#This Row],[ItemID]],Menu[#All],2,FALSE)</f>
        <v>Small Fries</v>
      </c>
      <c r="N867" s="2" t="str">
        <f>VLOOKUP(Orders[[#This Row],[ItemID]],Menu[#All],3,FALSE)</f>
        <v>Fries</v>
      </c>
      <c r="O867" s="2">
        <f>VLOOKUP(Orders[[#This Row],[ItemID]],Menu[#All],4,FALSE)</f>
        <v>3.5</v>
      </c>
      <c r="P867" s="2">
        <f>MATCH(M867,Orders[[#All],[ItemName]],0)</f>
        <v>10</v>
      </c>
    </row>
    <row r="868" spans="1:16" x14ac:dyDescent="0.25">
      <c r="A868" s="2">
        <v>2867</v>
      </c>
      <c r="B868" s="3">
        <v>45739</v>
      </c>
      <c r="C868" s="2">
        <v>22</v>
      </c>
      <c r="D868" s="2" t="s">
        <v>37</v>
      </c>
      <c r="E868" s="2">
        <v>3</v>
      </c>
      <c r="F868" s="2">
        <v>12</v>
      </c>
      <c r="G868" s="2" t="s">
        <v>82</v>
      </c>
      <c r="H868" s="2">
        <v>97</v>
      </c>
      <c r="I868" s="2" t="s">
        <v>76</v>
      </c>
      <c r="J868" s="2">
        <v>3</v>
      </c>
      <c r="K868" s="2" t="s">
        <v>77</v>
      </c>
      <c r="L868" s="2">
        <v>6</v>
      </c>
      <c r="M868" s="2" t="str">
        <f>VLOOKUP(Orders[[#This Row],[ItemID]],Menu[#All],2,FALSE)</f>
        <v>Side Salad</v>
      </c>
      <c r="N868" s="2" t="str">
        <f>VLOOKUP(Orders[[#This Row],[ItemID]],Menu[#All],3,FALSE)</f>
        <v>Salad</v>
      </c>
      <c r="O868" s="2">
        <f>VLOOKUP(Orders[[#This Row],[ItemID]],Menu[#All],4,FALSE)</f>
        <v>4</v>
      </c>
      <c r="P868" s="2">
        <f>MATCH(M868,Orders[[#All],[ItemName]],0)</f>
        <v>124</v>
      </c>
    </row>
    <row r="869" spans="1:16" x14ac:dyDescent="0.25">
      <c r="A869" s="2">
        <v>2868</v>
      </c>
      <c r="B869" s="3">
        <v>45672</v>
      </c>
      <c r="C869" s="2">
        <v>16</v>
      </c>
      <c r="D869" s="2" t="s">
        <v>42</v>
      </c>
      <c r="E869" s="2">
        <v>5</v>
      </c>
      <c r="F869" s="2">
        <v>42.5</v>
      </c>
      <c r="G869" s="2" t="s">
        <v>79</v>
      </c>
      <c r="H869" s="2">
        <v>69</v>
      </c>
      <c r="I869" s="2" t="s">
        <v>80</v>
      </c>
      <c r="J869" s="2">
        <v>1</v>
      </c>
      <c r="K869" s="2" t="s">
        <v>84</v>
      </c>
      <c r="L869" s="2">
        <v>2</v>
      </c>
      <c r="M869" s="2" t="str">
        <f>VLOOKUP(Orders[[#This Row],[ItemID]],Menu[#All],2,FALSE)</f>
        <v>McRib Sandwich</v>
      </c>
      <c r="N869" s="2" t="str">
        <f>VLOOKUP(Orders[[#This Row],[ItemID]],Menu[#All],3,FALSE)</f>
        <v>Sandwich</v>
      </c>
      <c r="O869" s="2">
        <f>VLOOKUP(Orders[[#This Row],[ItemID]],Menu[#All],4,FALSE)</f>
        <v>8.5</v>
      </c>
      <c r="P869" s="2">
        <f>MATCH(M869,Orders[[#All],[ItemName]],0)</f>
        <v>112</v>
      </c>
    </row>
    <row r="870" spans="1:16" x14ac:dyDescent="0.25">
      <c r="A870" s="2">
        <v>2869</v>
      </c>
      <c r="B870" s="3">
        <v>45736</v>
      </c>
      <c r="C870" s="2">
        <v>22</v>
      </c>
      <c r="D870" s="2" t="s">
        <v>7</v>
      </c>
      <c r="E870" s="2">
        <v>3</v>
      </c>
      <c r="F870" s="2">
        <v>18</v>
      </c>
      <c r="G870" s="2" t="s">
        <v>82</v>
      </c>
      <c r="H870" s="2">
        <v>59</v>
      </c>
      <c r="I870" s="2" t="s">
        <v>76</v>
      </c>
      <c r="J870" s="2">
        <v>3</v>
      </c>
      <c r="K870" s="2" t="s">
        <v>81</v>
      </c>
      <c r="L870" s="2">
        <v>3</v>
      </c>
      <c r="M870" s="2" t="str">
        <f>VLOOKUP(Orders[[#This Row],[ItemID]],Menu[#All],2,FALSE)</f>
        <v>Hotcakes</v>
      </c>
      <c r="N870" s="2" t="str">
        <f>VLOOKUP(Orders[[#This Row],[ItemID]],Menu[#All],3,FALSE)</f>
        <v>Breakfast</v>
      </c>
      <c r="O870" s="2">
        <f>VLOOKUP(Orders[[#This Row],[ItemID]],Menu[#All],4,FALSE)</f>
        <v>6</v>
      </c>
      <c r="P870" s="2">
        <f>MATCH(M870,Orders[[#All],[ItemName]],0)</f>
        <v>61</v>
      </c>
    </row>
    <row r="871" spans="1:16" x14ac:dyDescent="0.25">
      <c r="A871" s="2">
        <v>2870</v>
      </c>
      <c r="B871" s="3">
        <v>45675</v>
      </c>
      <c r="C871" s="2">
        <v>17</v>
      </c>
      <c r="D871" s="2" t="s">
        <v>45</v>
      </c>
      <c r="E871" s="2">
        <v>5</v>
      </c>
      <c r="F871" s="2">
        <v>37.5</v>
      </c>
      <c r="G871" s="2" t="s">
        <v>75</v>
      </c>
      <c r="H871" s="2">
        <v>11</v>
      </c>
      <c r="I871" s="2" t="s">
        <v>80</v>
      </c>
      <c r="J871" s="2">
        <v>1</v>
      </c>
      <c r="K871" s="2" t="s">
        <v>85</v>
      </c>
      <c r="L871" s="2">
        <v>5</v>
      </c>
      <c r="M871" s="2" t="str">
        <f>VLOOKUP(Orders[[#This Row],[ItemID]],Menu[#All],2,FALSE)</f>
        <v>Fish Sandwich</v>
      </c>
      <c r="N871" s="2" t="str">
        <f>VLOOKUP(Orders[[#This Row],[ItemID]],Menu[#All],3,FALSE)</f>
        <v>Sandwich</v>
      </c>
      <c r="O871" s="2">
        <f>VLOOKUP(Orders[[#This Row],[ItemID]],Menu[#All],4,FALSE)</f>
        <v>7.5</v>
      </c>
      <c r="P871" s="2">
        <f>MATCH(M871,Orders[[#All],[ItemName]],0)</f>
        <v>20</v>
      </c>
    </row>
    <row r="872" spans="1:16" x14ac:dyDescent="0.25">
      <c r="A872" s="2">
        <v>2871</v>
      </c>
      <c r="B872" s="3">
        <v>45692</v>
      </c>
      <c r="C872" s="2">
        <v>22</v>
      </c>
      <c r="D872" s="2" t="s">
        <v>21</v>
      </c>
      <c r="E872" s="2">
        <v>5</v>
      </c>
      <c r="F872" s="2">
        <v>40</v>
      </c>
      <c r="G872" s="2" t="s">
        <v>82</v>
      </c>
      <c r="H872" s="2">
        <v>18</v>
      </c>
      <c r="I872" s="2" t="s">
        <v>83</v>
      </c>
      <c r="J872" s="2">
        <v>2</v>
      </c>
      <c r="K872" s="2" t="s">
        <v>87</v>
      </c>
      <c r="L872" s="2">
        <v>1</v>
      </c>
      <c r="M872" s="2" t="str">
        <f>VLOOKUP(Orders[[#This Row],[ItemID]],Menu[#All],2,FALSE)</f>
        <v>Chicken McNuggets</v>
      </c>
      <c r="N872" s="2" t="str">
        <f>VLOOKUP(Orders[[#This Row],[ItemID]],Menu[#All],3,FALSE)</f>
        <v>Chicken</v>
      </c>
      <c r="O872" s="2">
        <f>VLOOKUP(Orders[[#This Row],[ItemID]],Menu[#All],4,FALSE)</f>
        <v>8</v>
      </c>
      <c r="P872" s="2">
        <f>MATCH(M872,Orders[[#All],[ItemName]],0)</f>
        <v>6</v>
      </c>
    </row>
    <row r="873" spans="1:16" x14ac:dyDescent="0.25">
      <c r="A873" s="2">
        <v>2872</v>
      </c>
      <c r="B873" s="3">
        <v>45709</v>
      </c>
      <c r="C873" s="2">
        <v>13</v>
      </c>
      <c r="D873" s="2" t="s">
        <v>28</v>
      </c>
      <c r="E873" s="2">
        <v>5</v>
      </c>
      <c r="F873" s="2">
        <v>27.5</v>
      </c>
      <c r="G873" s="2" t="s">
        <v>79</v>
      </c>
      <c r="H873" s="2">
        <v>8</v>
      </c>
      <c r="I873" s="2" t="s">
        <v>83</v>
      </c>
      <c r="J873" s="2">
        <v>2</v>
      </c>
      <c r="K873" s="2" t="s">
        <v>86</v>
      </c>
      <c r="L873" s="2">
        <v>4</v>
      </c>
      <c r="M873" s="2" t="str">
        <f>VLOOKUP(Orders[[#This Row],[ItemID]],Menu[#All],2,FALSE)</f>
        <v>Large Fries</v>
      </c>
      <c r="N873" s="2" t="str">
        <f>VLOOKUP(Orders[[#This Row],[ItemID]],Menu[#All],3,FALSE)</f>
        <v>Fries</v>
      </c>
      <c r="O873" s="2">
        <f>VLOOKUP(Orders[[#This Row],[ItemID]],Menu[#All],4,FALSE)</f>
        <v>5.5</v>
      </c>
      <c r="P873" s="2">
        <f>MATCH(M873,Orders[[#All],[ItemName]],0)</f>
        <v>7</v>
      </c>
    </row>
    <row r="874" spans="1:16" x14ac:dyDescent="0.25">
      <c r="A874" s="2">
        <v>2873</v>
      </c>
      <c r="B874" s="3">
        <v>45674</v>
      </c>
      <c r="C874" s="2">
        <v>16</v>
      </c>
      <c r="D874" s="2" t="s">
        <v>52</v>
      </c>
      <c r="E874" s="2">
        <v>4</v>
      </c>
      <c r="F874" s="2">
        <v>24</v>
      </c>
      <c r="G874" s="2" t="s">
        <v>79</v>
      </c>
      <c r="H874" s="2">
        <v>8</v>
      </c>
      <c r="I874" s="2" t="s">
        <v>80</v>
      </c>
      <c r="J874" s="2">
        <v>1</v>
      </c>
      <c r="K874" s="2" t="s">
        <v>86</v>
      </c>
      <c r="L874" s="2">
        <v>4</v>
      </c>
      <c r="M874" s="2" t="str">
        <f>VLOOKUP(Orders[[#This Row],[ItemID]],Menu[#All],2,FALSE)</f>
        <v>Strawberry Shake</v>
      </c>
      <c r="N874" s="2" t="str">
        <f>VLOOKUP(Orders[[#This Row],[ItemID]],Menu[#All],3,FALSE)</f>
        <v>Shakes</v>
      </c>
      <c r="O874" s="2">
        <f>VLOOKUP(Orders[[#This Row],[ItemID]],Menu[#All],4,FALSE)</f>
        <v>6</v>
      </c>
      <c r="P874" s="2">
        <f>MATCH(M874,Orders[[#All],[ItemName]],0)</f>
        <v>2</v>
      </c>
    </row>
    <row r="875" spans="1:16" x14ac:dyDescent="0.25">
      <c r="A875" s="2">
        <v>2874</v>
      </c>
      <c r="B875" s="3">
        <v>45718</v>
      </c>
      <c r="C875" s="2">
        <v>20</v>
      </c>
      <c r="D875" s="2" t="s">
        <v>32</v>
      </c>
      <c r="E875" s="2">
        <v>3</v>
      </c>
      <c r="F875" s="2">
        <v>28.5</v>
      </c>
      <c r="G875" s="2" t="s">
        <v>75</v>
      </c>
      <c r="H875" s="2">
        <v>68</v>
      </c>
      <c r="I875" s="2" t="s">
        <v>76</v>
      </c>
      <c r="J875" s="2">
        <v>3</v>
      </c>
      <c r="K875" s="2" t="s">
        <v>77</v>
      </c>
      <c r="L875" s="2">
        <v>6</v>
      </c>
      <c r="M875" s="2" t="str">
        <f>VLOOKUP(Orders[[#This Row],[ItemID]],Menu[#All],2,FALSE)</f>
        <v>Spaghetti Bolognese</v>
      </c>
      <c r="N875" s="2" t="str">
        <f>VLOOKUP(Orders[[#This Row],[ItemID]],Menu[#All],3,FALSE)</f>
        <v>Pasta</v>
      </c>
      <c r="O875" s="2">
        <f>VLOOKUP(Orders[[#This Row],[ItemID]],Menu[#All],4,FALSE)</f>
        <v>9.5</v>
      </c>
      <c r="P875" s="2">
        <f>MATCH(M875,Orders[[#All],[ItemName]],0)</f>
        <v>14</v>
      </c>
    </row>
    <row r="876" spans="1:16" x14ac:dyDescent="0.25">
      <c r="A876" s="2">
        <v>2875</v>
      </c>
      <c r="B876" s="3">
        <v>45706</v>
      </c>
      <c r="C876" s="2">
        <v>22</v>
      </c>
      <c r="D876" s="2" t="s">
        <v>54</v>
      </c>
      <c r="E876" s="2">
        <v>5</v>
      </c>
      <c r="F876" s="2">
        <v>22.5</v>
      </c>
      <c r="G876" s="2" t="s">
        <v>82</v>
      </c>
      <c r="H876" s="2">
        <v>43</v>
      </c>
      <c r="I876" s="2" t="s">
        <v>83</v>
      </c>
      <c r="J876" s="2">
        <v>2</v>
      </c>
      <c r="K876" s="2" t="s">
        <v>87</v>
      </c>
      <c r="L876" s="2">
        <v>1</v>
      </c>
      <c r="M876" s="2" t="str">
        <f>VLOOKUP(Orders[[#This Row],[ItemID]],Menu[#All],2,FALSE)</f>
        <v>Apple Pie</v>
      </c>
      <c r="N876" s="2" t="str">
        <f>VLOOKUP(Orders[[#This Row],[ItemID]],Menu[#All],3,FALSE)</f>
        <v>Sides</v>
      </c>
      <c r="O876" s="2">
        <f>VLOOKUP(Orders[[#This Row],[ItemID]],Menu[#All],4,FALSE)</f>
        <v>4.5</v>
      </c>
      <c r="P876" s="2">
        <f>MATCH(M876,Orders[[#All],[ItemName]],0)</f>
        <v>17</v>
      </c>
    </row>
    <row r="877" spans="1:16" x14ac:dyDescent="0.25">
      <c r="A877" s="2">
        <v>2876</v>
      </c>
      <c r="B877" s="3">
        <v>45736</v>
      </c>
      <c r="C877" s="2">
        <v>20</v>
      </c>
      <c r="D877" s="2" t="s">
        <v>45</v>
      </c>
      <c r="E877" s="2">
        <v>1</v>
      </c>
      <c r="F877" s="2">
        <v>7.5</v>
      </c>
      <c r="G877" s="2" t="s">
        <v>75</v>
      </c>
      <c r="H877" s="2">
        <v>6</v>
      </c>
      <c r="I877" s="2" t="s">
        <v>76</v>
      </c>
      <c r="J877" s="2">
        <v>3</v>
      </c>
      <c r="K877" s="2" t="s">
        <v>81</v>
      </c>
      <c r="L877" s="2">
        <v>3</v>
      </c>
      <c r="M877" s="2" t="str">
        <f>VLOOKUP(Orders[[#This Row],[ItemID]],Menu[#All],2,FALSE)</f>
        <v>Fish Sandwich</v>
      </c>
      <c r="N877" s="2" t="str">
        <f>VLOOKUP(Orders[[#This Row],[ItemID]],Menu[#All],3,FALSE)</f>
        <v>Sandwich</v>
      </c>
      <c r="O877" s="2">
        <f>VLOOKUP(Orders[[#This Row],[ItemID]],Menu[#All],4,FALSE)</f>
        <v>7.5</v>
      </c>
      <c r="P877" s="2">
        <f>MATCH(M877,Orders[[#All],[ItemName]],0)</f>
        <v>20</v>
      </c>
    </row>
    <row r="878" spans="1:16" x14ac:dyDescent="0.25">
      <c r="A878" s="2">
        <v>2877</v>
      </c>
      <c r="B878" s="3">
        <v>45660</v>
      </c>
      <c r="C878" s="2">
        <v>20</v>
      </c>
      <c r="D878" s="2" t="s">
        <v>62</v>
      </c>
      <c r="E878" s="2">
        <v>4</v>
      </c>
      <c r="F878" s="2">
        <v>28</v>
      </c>
      <c r="G878" s="2" t="s">
        <v>75</v>
      </c>
      <c r="H878" s="2">
        <v>43</v>
      </c>
      <c r="I878" s="2" t="s">
        <v>80</v>
      </c>
      <c r="J878" s="2">
        <v>1</v>
      </c>
      <c r="K878" s="2" t="s">
        <v>86</v>
      </c>
      <c r="L878" s="2">
        <v>4</v>
      </c>
      <c r="M878" s="2" t="str">
        <f>VLOOKUP(Orders[[#This Row],[ItemID]],Menu[#All],2,FALSE)</f>
        <v>Veggie Wrap</v>
      </c>
      <c r="N878" s="2" t="str">
        <f>VLOOKUP(Orders[[#This Row],[ItemID]],Menu[#All],3,FALSE)</f>
        <v>Wraps</v>
      </c>
      <c r="O878" s="2">
        <f>VLOOKUP(Orders[[#This Row],[ItemID]],Menu[#All],4,FALSE)</f>
        <v>7</v>
      </c>
      <c r="P878" s="2">
        <f>MATCH(M878,Orders[[#All],[ItemName]],0)</f>
        <v>39</v>
      </c>
    </row>
    <row r="879" spans="1:16" x14ac:dyDescent="0.25">
      <c r="A879" s="2">
        <v>2878</v>
      </c>
      <c r="B879" s="3">
        <v>45687</v>
      </c>
      <c r="C879" s="2">
        <v>18</v>
      </c>
      <c r="D879" s="2" t="s">
        <v>35</v>
      </c>
      <c r="E879" s="2">
        <v>4</v>
      </c>
      <c r="F879" s="2">
        <v>40</v>
      </c>
      <c r="G879" s="2" t="s">
        <v>75</v>
      </c>
      <c r="H879" s="2">
        <v>54</v>
      </c>
      <c r="I879" s="2" t="s">
        <v>80</v>
      </c>
      <c r="J879" s="2">
        <v>1</v>
      </c>
      <c r="K879" s="2" t="s">
        <v>81</v>
      </c>
      <c r="L879" s="2">
        <v>3</v>
      </c>
      <c r="M879" s="2" t="str">
        <f>VLOOKUP(Orders[[#This Row],[ItemID]],Menu[#All],2,FALSE)</f>
        <v>Alfredo Pasta</v>
      </c>
      <c r="N879" s="2" t="str">
        <f>VLOOKUP(Orders[[#This Row],[ItemID]],Menu[#All],3,FALSE)</f>
        <v>Pasta</v>
      </c>
      <c r="O879" s="2">
        <f>VLOOKUP(Orders[[#This Row],[ItemID]],Menu[#All],4,FALSE)</f>
        <v>10</v>
      </c>
      <c r="P879" s="2">
        <f>MATCH(M879,Orders[[#All],[ItemName]],0)</f>
        <v>27</v>
      </c>
    </row>
    <row r="880" spans="1:16" x14ac:dyDescent="0.25">
      <c r="A880" s="2">
        <v>2879</v>
      </c>
      <c r="B880" s="3">
        <v>45675</v>
      </c>
      <c r="C880" s="2">
        <v>16</v>
      </c>
      <c r="D880" s="2" t="s">
        <v>21</v>
      </c>
      <c r="E880" s="2">
        <v>2</v>
      </c>
      <c r="F880" s="2">
        <v>16</v>
      </c>
      <c r="G880" s="2" t="s">
        <v>79</v>
      </c>
      <c r="H880" s="2">
        <v>14</v>
      </c>
      <c r="I880" s="2" t="s">
        <v>80</v>
      </c>
      <c r="J880" s="2">
        <v>1</v>
      </c>
      <c r="K880" s="2" t="s">
        <v>85</v>
      </c>
      <c r="L880" s="2">
        <v>5</v>
      </c>
      <c r="M880" s="2" t="str">
        <f>VLOOKUP(Orders[[#This Row],[ItemID]],Menu[#All],2,FALSE)</f>
        <v>Chicken McNuggets</v>
      </c>
      <c r="N880" s="2" t="str">
        <f>VLOOKUP(Orders[[#This Row],[ItemID]],Menu[#All],3,FALSE)</f>
        <v>Chicken</v>
      </c>
      <c r="O880" s="2">
        <f>VLOOKUP(Orders[[#This Row],[ItemID]],Menu[#All],4,FALSE)</f>
        <v>8</v>
      </c>
      <c r="P880" s="2">
        <f>MATCH(M880,Orders[[#All],[ItemName]],0)</f>
        <v>6</v>
      </c>
    </row>
    <row r="881" spans="1:16" x14ac:dyDescent="0.25">
      <c r="A881" s="2">
        <v>2880</v>
      </c>
      <c r="B881" s="3">
        <v>45722</v>
      </c>
      <c r="C881" s="2">
        <v>11</v>
      </c>
      <c r="D881" s="2" t="s">
        <v>47</v>
      </c>
      <c r="E881" s="2">
        <v>5</v>
      </c>
      <c r="F881" s="2">
        <v>30</v>
      </c>
      <c r="G881" s="2" t="s">
        <v>88</v>
      </c>
      <c r="H881" s="2">
        <v>94</v>
      </c>
      <c r="I881" s="2" t="s">
        <v>76</v>
      </c>
      <c r="J881" s="2">
        <v>3</v>
      </c>
      <c r="K881" s="2" t="s">
        <v>81</v>
      </c>
      <c r="L881" s="2">
        <v>3</v>
      </c>
      <c r="M881" s="2" t="str">
        <f>VLOOKUP(Orders[[#This Row],[ItemID]],Menu[#All],2,FALSE)</f>
        <v>Chocolate Shake</v>
      </c>
      <c r="N881" s="2" t="str">
        <f>VLOOKUP(Orders[[#This Row],[ItemID]],Menu[#All],3,FALSE)</f>
        <v>Shakes</v>
      </c>
      <c r="O881" s="2">
        <f>VLOOKUP(Orders[[#This Row],[ItemID]],Menu[#All],4,FALSE)</f>
        <v>6</v>
      </c>
      <c r="P881" s="2">
        <f>MATCH(M881,Orders[[#All],[ItemName]],0)</f>
        <v>12</v>
      </c>
    </row>
    <row r="882" spans="1:16" x14ac:dyDescent="0.25">
      <c r="A882" s="2">
        <v>2881</v>
      </c>
      <c r="B882" s="3">
        <v>45661</v>
      </c>
      <c r="C882" s="2">
        <v>22</v>
      </c>
      <c r="D882" s="2" t="s">
        <v>57</v>
      </c>
      <c r="E882" s="2">
        <v>2</v>
      </c>
      <c r="F882" s="2">
        <v>11</v>
      </c>
      <c r="G882" s="2" t="s">
        <v>82</v>
      </c>
      <c r="H882" s="2">
        <v>6</v>
      </c>
      <c r="I882" s="2" t="s">
        <v>80</v>
      </c>
      <c r="J882" s="2">
        <v>1</v>
      </c>
      <c r="K882" s="2" t="s">
        <v>85</v>
      </c>
      <c r="L882" s="2">
        <v>5</v>
      </c>
      <c r="M882" s="2" t="str">
        <f>VLOOKUP(Orders[[#This Row],[ItemID]],Menu[#All],2,FALSE)</f>
        <v>Mozzarella Sticks</v>
      </c>
      <c r="N882" s="2" t="str">
        <f>VLOOKUP(Orders[[#This Row],[ItemID]],Menu[#All],3,FALSE)</f>
        <v>Sides</v>
      </c>
      <c r="O882" s="2">
        <f>VLOOKUP(Orders[[#This Row],[ItemID]],Menu[#All],4,FALSE)</f>
        <v>5.5</v>
      </c>
      <c r="P882" s="2">
        <f>MATCH(M882,Orders[[#All],[ItemName]],0)</f>
        <v>47</v>
      </c>
    </row>
    <row r="883" spans="1:16" x14ac:dyDescent="0.25">
      <c r="A883" s="2">
        <v>2882</v>
      </c>
      <c r="B883" s="3">
        <v>45701</v>
      </c>
      <c r="C883" s="2">
        <v>11</v>
      </c>
      <c r="D883" s="2" t="s">
        <v>16</v>
      </c>
      <c r="E883" s="2">
        <v>2</v>
      </c>
      <c r="F883" s="2">
        <v>15</v>
      </c>
      <c r="G883" s="2" t="s">
        <v>88</v>
      </c>
      <c r="H883" s="2">
        <v>92</v>
      </c>
      <c r="I883" s="2" t="s">
        <v>83</v>
      </c>
      <c r="J883" s="2">
        <v>2</v>
      </c>
      <c r="K883" s="2" t="s">
        <v>81</v>
      </c>
      <c r="L883" s="2">
        <v>3</v>
      </c>
      <c r="M883" s="2" t="str">
        <f>VLOOKUP(Orders[[#This Row],[ItemID]],Menu[#All],2,FALSE)</f>
        <v>McDouble</v>
      </c>
      <c r="N883" s="2" t="str">
        <f>VLOOKUP(Orders[[#This Row],[ItemID]],Menu[#All],3,FALSE)</f>
        <v>Burger</v>
      </c>
      <c r="O883" s="2">
        <f>VLOOKUP(Orders[[#This Row],[ItemID]],Menu[#All],4,FALSE)</f>
        <v>7.5</v>
      </c>
      <c r="P883" s="2">
        <f>MATCH(M883,Orders[[#All],[ItemName]],0)</f>
        <v>25</v>
      </c>
    </row>
    <row r="884" spans="1:16" x14ac:dyDescent="0.25">
      <c r="A884" s="2">
        <v>2883</v>
      </c>
      <c r="B884" s="3">
        <v>45743</v>
      </c>
      <c r="C884" s="2">
        <v>18</v>
      </c>
      <c r="D884" s="2" t="s">
        <v>23</v>
      </c>
      <c r="E884" s="2">
        <v>1</v>
      </c>
      <c r="F884" s="2">
        <v>7.5</v>
      </c>
      <c r="G884" s="2" t="s">
        <v>75</v>
      </c>
      <c r="H884" s="2">
        <v>12</v>
      </c>
      <c r="I884" s="2" t="s">
        <v>76</v>
      </c>
      <c r="J884" s="2">
        <v>3</v>
      </c>
      <c r="K884" s="2" t="s">
        <v>81</v>
      </c>
      <c r="L884" s="2">
        <v>3</v>
      </c>
      <c r="M884" s="2" t="str">
        <f>VLOOKUP(Orders[[#This Row],[ItemID]],Menu[#All],2,FALSE)</f>
        <v>Spicy McChicken</v>
      </c>
      <c r="N884" s="2" t="str">
        <f>VLOOKUP(Orders[[#This Row],[ItemID]],Menu[#All],3,FALSE)</f>
        <v>Chicken</v>
      </c>
      <c r="O884" s="2">
        <f>VLOOKUP(Orders[[#This Row],[ItemID]],Menu[#All],4,FALSE)</f>
        <v>7.5</v>
      </c>
      <c r="P884" s="2">
        <f>MATCH(M884,Orders[[#All],[ItemName]],0)</f>
        <v>16</v>
      </c>
    </row>
    <row r="885" spans="1:16" x14ac:dyDescent="0.25">
      <c r="A885" s="2">
        <v>2884</v>
      </c>
      <c r="B885" s="3">
        <v>45705</v>
      </c>
      <c r="C885" s="2">
        <v>18</v>
      </c>
      <c r="D885" s="2" t="s">
        <v>47</v>
      </c>
      <c r="E885" s="2">
        <v>2</v>
      </c>
      <c r="F885" s="2">
        <v>12</v>
      </c>
      <c r="G885" s="2" t="s">
        <v>75</v>
      </c>
      <c r="H885" s="2">
        <v>67</v>
      </c>
      <c r="I885" s="2" t="s">
        <v>83</v>
      </c>
      <c r="J885" s="2">
        <v>2</v>
      </c>
      <c r="K885" s="2" t="s">
        <v>78</v>
      </c>
      <c r="L885" s="2">
        <v>0</v>
      </c>
      <c r="M885" s="2" t="str">
        <f>VLOOKUP(Orders[[#This Row],[ItemID]],Menu[#All],2,FALSE)</f>
        <v>Chocolate Shake</v>
      </c>
      <c r="N885" s="2" t="str">
        <f>VLOOKUP(Orders[[#This Row],[ItemID]],Menu[#All],3,FALSE)</f>
        <v>Shakes</v>
      </c>
      <c r="O885" s="2">
        <f>VLOOKUP(Orders[[#This Row],[ItemID]],Menu[#All],4,FALSE)</f>
        <v>6</v>
      </c>
      <c r="P885" s="2">
        <f>MATCH(M885,Orders[[#All],[ItemName]],0)</f>
        <v>12</v>
      </c>
    </row>
    <row r="886" spans="1:16" x14ac:dyDescent="0.25">
      <c r="A886" s="2">
        <v>2885</v>
      </c>
      <c r="B886" s="3">
        <v>45712</v>
      </c>
      <c r="C886" s="2">
        <v>20</v>
      </c>
      <c r="D886" s="2" t="s">
        <v>45</v>
      </c>
      <c r="E886" s="2">
        <v>5</v>
      </c>
      <c r="F886" s="2">
        <v>37.5</v>
      </c>
      <c r="G886" s="2" t="s">
        <v>75</v>
      </c>
      <c r="H886" s="2">
        <v>43</v>
      </c>
      <c r="I886" s="2" t="s">
        <v>83</v>
      </c>
      <c r="J886" s="2">
        <v>2</v>
      </c>
      <c r="K886" s="2" t="s">
        <v>78</v>
      </c>
      <c r="L886" s="2">
        <v>0</v>
      </c>
      <c r="M886" s="2" t="str">
        <f>VLOOKUP(Orders[[#This Row],[ItemID]],Menu[#All],2,FALSE)</f>
        <v>Fish Sandwich</v>
      </c>
      <c r="N886" s="2" t="str">
        <f>VLOOKUP(Orders[[#This Row],[ItemID]],Menu[#All],3,FALSE)</f>
        <v>Sandwich</v>
      </c>
      <c r="O886" s="2">
        <f>VLOOKUP(Orders[[#This Row],[ItemID]],Menu[#All],4,FALSE)</f>
        <v>7.5</v>
      </c>
      <c r="P886" s="2">
        <f>MATCH(M886,Orders[[#All],[ItemName]],0)</f>
        <v>20</v>
      </c>
    </row>
    <row r="887" spans="1:16" x14ac:dyDescent="0.25">
      <c r="A887" s="2">
        <v>2886</v>
      </c>
      <c r="B887" s="3">
        <v>45714</v>
      </c>
      <c r="C887" s="2">
        <v>11</v>
      </c>
      <c r="D887" s="2" t="s">
        <v>25</v>
      </c>
      <c r="E887" s="2">
        <v>3</v>
      </c>
      <c r="F887" s="2">
        <v>13.5</v>
      </c>
      <c r="G887" s="2" t="s">
        <v>88</v>
      </c>
      <c r="H887" s="2">
        <v>42</v>
      </c>
      <c r="I887" s="2" t="s">
        <v>83</v>
      </c>
      <c r="J887" s="2">
        <v>2</v>
      </c>
      <c r="K887" s="2" t="s">
        <v>84</v>
      </c>
      <c r="L887" s="2">
        <v>2</v>
      </c>
      <c r="M887" s="2" t="str">
        <f>VLOOKUP(Orders[[#This Row],[ItemID]],Menu[#All],2,FALSE)</f>
        <v>Medium Fries</v>
      </c>
      <c r="N887" s="2" t="str">
        <f>VLOOKUP(Orders[[#This Row],[ItemID]],Menu[#All],3,FALSE)</f>
        <v>Fries</v>
      </c>
      <c r="O887" s="2">
        <f>VLOOKUP(Orders[[#This Row],[ItemID]],Menu[#All],4,FALSE)</f>
        <v>4.5</v>
      </c>
      <c r="P887" s="2">
        <f>MATCH(M887,Orders[[#All],[ItemName]],0)</f>
        <v>4</v>
      </c>
    </row>
    <row r="888" spans="1:16" x14ac:dyDescent="0.25">
      <c r="A888" s="2">
        <v>2887</v>
      </c>
      <c r="B888" s="3">
        <v>45663</v>
      </c>
      <c r="C888" s="2">
        <v>20</v>
      </c>
      <c r="D888" s="2" t="s">
        <v>62</v>
      </c>
      <c r="E888" s="2">
        <v>1</v>
      </c>
      <c r="F888" s="2">
        <v>7</v>
      </c>
      <c r="G888" s="2" t="s">
        <v>75</v>
      </c>
      <c r="H888" s="2">
        <v>19</v>
      </c>
      <c r="I888" s="2" t="s">
        <v>80</v>
      </c>
      <c r="J888" s="2">
        <v>1</v>
      </c>
      <c r="K888" s="2" t="s">
        <v>78</v>
      </c>
      <c r="L888" s="2">
        <v>0</v>
      </c>
      <c r="M888" s="2" t="str">
        <f>VLOOKUP(Orders[[#This Row],[ItemID]],Menu[#All],2,FALSE)</f>
        <v>Veggie Wrap</v>
      </c>
      <c r="N888" s="2" t="str">
        <f>VLOOKUP(Orders[[#This Row],[ItemID]],Menu[#All],3,FALSE)</f>
        <v>Wraps</v>
      </c>
      <c r="O888" s="2">
        <f>VLOOKUP(Orders[[#This Row],[ItemID]],Menu[#All],4,FALSE)</f>
        <v>7</v>
      </c>
      <c r="P888" s="2">
        <f>MATCH(M888,Orders[[#All],[ItemName]],0)</f>
        <v>39</v>
      </c>
    </row>
    <row r="889" spans="1:16" x14ac:dyDescent="0.25">
      <c r="A889" s="2">
        <v>2888</v>
      </c>
      <c r="B889" s="3">
        <v>45719</v>
      </c>
      <c r="C889" s="2">
        <v>15</v>
      </c>
      <c r="D889" s="2" t="s">
        <v>7</v>
      </c>
      <c r="E889" s="2">
        <v>5</v>
      </c>
      <c r="F889" s="2">
        <v>30</v>
      </c>
      <c r="G889" s="2" t="s">
        <v>79</v>
      </c>
      <c r="H889" s="2">
        <v>59</v>
      </c>
      <c r="I889" s="2" t="s">
        <v>76</v>
      </c>
      <c r="J889" s="2">
        <v>3</v>
      </c>
      <c r="K889" s="2" t="s">
        <v>78</v>
      </c>
      <c r="L889" s="2">
        <v>0</v>
      </c>
      <c r="M889" s="2" t="str">
        <f>VLOOKUP(Orders[[#This Row],[ItemID]],Menu[#All],2,FALSE)</f>
        <v>Hotcakes</v>
      </c>
      <c r="N889" s="2" t="str">
        <f>VLOOKUP(Orders[[#This Row],[ItemID]],Menu[#All],3,FALSE)</f>
        <v>Breakfast</v>
      </c>
      <c r="O889" s="2">
        <f>VLOOKUP(Orders[[#This Row],[ItemID]],Menu[#All],4,FALSE)</f>
        <v>6</v>
      </c>
      <c r="P889" s="2">
        <f>MATCH(M889,Orders[[#All],[ItemName]],0)</f>
        <v>61</v>
      </c>
    </row>
    <row r="890" spans="1:16" x14ac:dyDescent="0.25">
      <c r="A890" s="2">
        <v>2889</v>
      </c>
      <c r="B890" s="3">
        <v>45681</v>
      </c>
      <c r="C890" s="2">
        <v>11</v>
      </c>
      <c r="D890" s="2" t="s">
        <v>54</v>
      </c>
      <c r="E890" s="2">
        <v>3</v>
      </c>
      <c r="F890" s="2">
        <v>13.5</v>
      </c>
      <c r="G890" s="2" t="s">
        <v>88</v>
      </c>
      <c r="H890" s="2">
        <v>90</v>
      </c>
      <c r="I890" s="2" t="s">
        <v>80</v>
      </c>
      <c r="J890" s="2">
        <v>1</v>
      </c>
      <c r="K890" s="2" t="s">
        <v>86</v>
      </c>
      <c r="L890" s="2">
        <v>4</v>
      </c>
      <c r="M890" s="2" t="str">
        <f>VLOOKUP(Orders[[#This Row],[ItemID]],Menu[#All],2,FALSE)</f>
        <v>Apple Pie</v>
      </c>
      <c r="N890" s="2" t="str">
        <f>VLOOKUP(Orders[[#This Row],[ItemID]],Menu[#All],3,FALSE)</f>
        <v>Sides</v>
      </c>
      <c r="O890" s="2">
        <f>VLOOKUP(Orders[[#This Row],[ItemID]],Menu[#All],4,FALSE)</f>
        <v>4.5</v>
      </c>
      <c r="P890" s="2">
        <f>MATCH(M890,Orders[[#All],[ItemName]],0)</f>
        <v>17</v>
      </c>
    </row>
    <row r="891" spans="1:16" x14ac:dyDescent="0.25">
      <c r="A891" s="2">
        <v>2890</v>
      </c>
      <c r="B891" s="3">
        <v>45733</v>
      </c>
      <c r="C891" s="2">
        <v>10</v>
      </c>
      <c r="D891" s="2" t="s">
        <v>16</v>
      </c>
      <c r="E891" s="2">
        <v>5</v>
      </c>
      <c r="F891" s="2">
        <v>37.5</v>
      </c>
      <c r="G891" s="2" t="s">
        <v>88</v>
      </c>
      <c r="H891" s="2">
        <v>29</v>
      </c>
      <c r="I891" s="2" t="s">
        <v>76</v>
      </c>
      <c r="J891" s="2">
        <v>3</v>
      </c>
      <c r="K891" s="2" t="s">
        <v>78</v>
      </c>
      <c r="L891" s="2">
        <v>0</v>
      </c>
      <c r="M891" s="2" t="str">
        <f>VLOOKUP(Orders[[#This Row],[ItemID]],Menu[#All],2,FALSE)</f>
        <v>McDouble</v>
      </c>
      <c r="N891" s="2" t="str">
        <f>VLOOKUP(Orders[[#This Row],[ItemID]],Menu[#All],3,FALSE)</f>
        <v>Burger</v>
      </c>
      <c r="O891" s="2">
        <f>VLOOKUP(Orders[[#This Row],[ItemID]],Menu[#All],4,FALSE)</f>
        <v>7.5</v>
      </c>
      <c r="P891" s="2">
        <f>MATCH(M891,Orders[[#All],[ItemName]],0)</f>
        <v>25</v>
      </c>
    </row>
    <row r="892" spans="1:16" x14ac:dyDescent="0.25">
      <c r="A892" s="2">
        <v>2891</v>
      </c>
      <c r="B892" s="3">
        <v>45738</v>
      </c>
      <c r="C892" s="2">
        <v>15</v>
      </c>
      <c r="D892" s="2" t="s">
        <v>23</v>
      </c>
      <c r="E892" s="2">
        <v>2</v>
      </c>
      <c r="F892" s="2">
        <v>15</v>
      </c>
      <c r="G892" s="2" t="s">
        <v>79</v>
      </c>
      <c r="H892" s="2">
        <v>1</v>
      </c>
      <c r="I892" s="2" t="s">
        <v>76</v>
      </c>
      <c r="J892" s="2">
        <v>3</v>
      </c>
      <c r="K892" s="2" t="s">
        <v>85</v>
      </c>
      <c r="L892" s="2">
        <v>5</v>
      </c>
      <c r="M892" s="2" t="str">
        <f>VLOOKUP(Orders[[#This Row],[ItemID]],Menu[#All],2,FALSE)</f>
        <v>Spicy McChicken</v>
      </c>
      <c r="N892" s="2" t="str">
        <f>VLOOKUP(Orders[[#This Row],[ItemID]],Menu[#All],3,FALSE)</f>
        <v>Chicken</v>
      </c>
      <c r="O892" s="2">
        <f>VLOOKUP(Orders[[#This Row],[ItemID]],Menu[#All],4,FALSE)</f>
        <v>7.5</v>
      </c>
      <c r="P892" s="2">
        <f>MATCH(M892,Orders[[#All],[ItemName]],0)</f>
        <v>16</v>
      </c>
    </row>
    <row r="893" spans="1:16" x14ac:dyDescent="0.25">
      <c r="A893" s="2">
        <v>2892</v>
      </c>
      <c r="B893" s="3">
        <v>45676</v>
      </c>
      <c r="C893" s="2">
        <v>23</v>
      </c>
      <c r="D893" s="2" t="s">
        <v>52</v>
      </c>
      <c r="E893" s="2">
        <v>1</v>
      </c>
      <c r="F893" s="2">
        <v>6</v>
      </c>
      <c r="G893" s="2" t="s">
        <v>82</v>
      </c>
      <c r="H893" s="2">
        <v>45</v>
      </c>
      <c r="I893" s="2" t="s">
        <v>80</v>
      </c>
      <c r="J893" s="2">
        <v>1</v>
      </c>
      <c r="K893" s="2" t="s">
        <v>77</v>
      </c>
      <c r="L893" s="2">
        <v>6</v>
      </c>
      <c r="M893" s="2" t="str">
        <f>VLOOKUP(Orders[[#This Row],[ItemID]],Menu[#All],2,FALSE)</f>
        <v>Strawberry Shake</v>
      </c>
      <c r="N893" s="2" t="str">
        <f>VLOOKUP(Orders[[#This Row],[ItemID]],Menu[#All],3,FALSE)</f>
        <v>Shakes</v>
      </c>
      <c r="O893" s="2">
        <f>VLOOKUP(Orders[[#This Row],[ItemID]],Menu[#All],4,FALSE)</f>
        <v>6</v>
      </c>
      <c r="P893" s="2">
        <f>MATCH(M893,Orders[[#All],[ItemName]],0)</f>
        <v>2</v>
      </c>
    </row>
    <row r="894" spans="1:16" x14ac:dyDescent="0.25">
      <c r="A894" s="2">
        <v>2893</v>
      </c>
      <c r="B894" s="3">
        <v>45715</v>
      </c>
      <c r="C894" s="2">
        <v>20</v>
      </c>
      <c r="D894" s="2" t="s">
        <v>42</v>
      </c>
      <c r="E894" s="2">
        <v>5</v>
      </c>
      <c r="F894" s="2">
        <v>42.5</v>
      </c>
      <c r="G894" s="2" t="s">
        <v>75</v>
      </c>
      <c r="H894" s="2">
        <v>12</v>
      </c>
      <c r="I894" s="2" t="s">
        <v>83</v>
      </c>
      <c r="J894" s="2">
        <v>2</v>
      </c>
      <c r="K894" s="2" t="s">
        <v>81</v>
      </c>
      <c r="L894" s="2">
        <v>3</v>
      </c>
      <c r="M894" s="2" t="str">
        <f>VLOOKUP(Orders[[#This Row],[ItemID]],Menu[#All],2,FALSE)</f>
        <v>McRib Sandwich</v>
      </c>
      <c r="N894" s="2" t="str">
        <f>VLOOKUP(Orders[[#This Row],[ItemID]],Menu[#All],3,FALSE)</f>
        <v>Sandwich</v>
      </c>
      <c r="O894" s="2">
        <f>VLOOKUP(Orders[[#This Row],[ItemID]],Menu[#All],4,FALSE)</f>
        <v>8.5</v>
      </c>
      <c r="P894" s="2">
        <f>MATCH(M894,Orders[[#All],[ItemName]],0)</f>
        <v>112</v>
      </c>
    </row>
    <row r="895" spans="1:16" x14ac:dyDescent="0.25">
      <c r="A895" s="2">
        <v>2894</v>
      </c>
      <c r="B895" s="3">
        <v>45723</v>
      </c>
      <c r="C895" s="2">
        <v>12</v>
      </c>
      <c r="D895" s="2" t="s">
        <v>62</v>
      </c>
      <c r="E895" s="2">
        <v>3</v>
      </c>
      <c r="F895" s="2">
        <v>21</v>
      </c>
      <c r="G895" s="2" t="s">
        <v>79</v>
      </c>
      <c r="H895" s="2">
        <v>64</v>
      </c>
      <c r="I895" s="2" t="s">
        <v>76</v>
      </c>
      <c r="J895" s="2">
        <v>3</v>
      </c>
      <c r="K895" s="2" t="s">
        <v>86</v>
      </c>
      <c r="L895" s="2">
        <v>4</v>
      </c>
      <c r="M895" s="2" t="str">
        <f>VLOOKUP(Orders[[#This Row],[ItemID]],Menu[#All],2,FALSE)</f>
        <v>Veggie Wrap</v>
      </c>
      <c r="N895" s="2" t="str">
        <f>VLOOKUP(Orders[[#This Row],[ItemID]],Menu[#All],3,FALSE)</f>
        <v>Wraps</v>
      </c>
      <c r="O895" s="2">
        <f>VLOOKUP(Orders[[#This Row],[ItemID]],Menu[#All],4,FALSE)</f>
        <v>7</v>
      </c>
      <c r="P895" s="2">
        <f>MATCH(M895,Orders[[#All],[ItemName]],0)</f>
        <v>39</v>
      </c>
    </row>
    <row r="896" spans="1:16" x14ac:dyDescent="0.25">
      <c r="A896" s="2">
        <v>2895</v>
      </c>
      <c r="B896" s="3">
        <v>45670</v>
      </c>
      <c r="C896" s="2">
        <v>20</v>
      </c>
      <c r="D896" s="2" t="s">
        <v>14</v>
      </c>
      <c r="E896" s="2">
        <v>2</v>
      </c>
      <c r="F896" s="2">
        <v>18</v>
      </c>
      <c r="G896" s="2" t="s">
        <v>75</v>
      </c>
      <c r="H896" s="2">
        <v>92</v>
      </c>
      <c r="I896" s="2" t="s">
        <v>80</v>
      </c>
      <c r="J896" s="2">
        <v>1</v>
      </c>
      <c r="K896" s="2" t="s">
        <v>78</v>
      </c>
      <c r="L896" s="2">
        <v>0</v>
      </c>
      <c r="M896" s="2" t="str">
        <f>VLOOKUP(Orders[[#This Row],[ItemID]],Menu[#All],2,FALSE)</f>
        <v>Quarter Pounder with Cheese</v>
      </c>
      <c r="N896" s="2" t="str">
        <f>VLOOKUP(Orders[[#This Row],[ItemID]],Menu[#All],3,FALSE)</f>
        <v>Burger</v>
      </c>
      <c r="O896" s="2">
        <f>VLOOKUP(Orders[[#This Row],[ItemID]],Menu[#All],4,FALSE)</f>
        <v>9</v>
      </c>
      <c r="P896" s="2">
        <f>MATCH(M896,Orders[[#All],[ItemName]],0)</f>
        <v>26</v>
      </c>
    </row>
    <row r="897" spans="1:16" x14ac:dyDescent="0.25">
      <c r="A897" s="2">
        <v>2896</v>
      </c>
      <c r="B897" s="3">
        <v>45688</v>
      </c>
      <c r="C897" s="2">
        <v>14</v>
      </c>
      <c r="D897" s="2" t="s">
        <v>25</v>
      </c>
      <c r="E897" s="2">
        <v>1</v>
      </c>
      <c r="F897" s="2">
        <v>4.5</v>
      </c>
      <c r="G897" s="2" t="s">
        <v>79</v>
      </c>
      <c r="H897" s="2">
        <v>18</v>
      </c>
      <c r="I897" s="2" t="s">
        <v>80</v>
      </c>
      <c r="J897" s="2">
        <v>1</v>
      </c>
      <c r="K897" s="2" t="s">
        <v>86</v>
      </c>
      <c r="L897" s="2">
        <v>4</v>
      </c>
      <c r="M897" s="2" t="str">
        <f>VLOOKUP(Orders[[#This Row],[ItemID]],Menu[#All],2,FALSE)</f>
        <v>Medium Fries</v>
      </c>
      <c r="N897" s="2" t="str">
        <f>VLOOKUP(Orders[[#This Row],[ItemID]],Menu[#All],3,FALSE)</f>
        <v>Fries</v>
      </c>
      <c r="O897" s="2">
        <f>VLOOKUP(Orders[[#This Row],[ItemID]],Menu[#All],4,FALSE)</f>
        <v>4.5</v>
      </c>
      <c r="P897" s="2">
        <f>MATCH(M897,Orders[[#All],[ItemName]],0)</f>
        <v>4</v>
      </c>
    </row>
    <row r="898" spans="1:16" x14ac:dyDescent="0.25">
      <c r="A898" s="2">
        <v>2897</v>
      </c>
      <c r="B898" s="3">
        <v>45708</v>
      </c>
      <c r="C898" s="2">
        <v>21</v>
      </c>
      <c r="D898" s="2" t="s">
        <v>59</v>
      </c>
      <c r="E898" s="2">
        <v>4</v>
      </c>
      <c r="F898" s="2">
        <v>30</v>
      </c>
      <c r="G898" s="2" t="s">
        <v>82</v>
      </c>
      <c r="H898" s="2">
        <v>84</v>
      </c>
      <c r="I898" s="2" t="s">
        <v>83</v>
      </c>
      <c r="J898" s="2">
        <v>2</v>
      </c>
      <c r="K898" s="2" t="s">
        <v>81</v>
      </c>
      <c r="L898" s="2">
        <v>3</v>
      </c>
      <c r="M898" s="2" t="str">
        <f>VLOOKUP(Orders[[#This Row],[ItemID]],Menu[#All],2,FALSE)</f>
        <v>Chicken Wrap</v>
      </c>
      <c r="N898" s="2" t="str">
        <f>VLOOKUP(Orders[[#This Row],[ItemID]],Menu[#All],3,FALSE)</f>
        <v>Wraps</v>
      </c>
      <c r="O898" s="2">
        <f>VLOOKUP(Orders[[#This Row],[ItemID]],Menu[#All],4,FALSE)</f>
        <v>7.5</v>
      </c>
      <c r="P898" s="2">
        <f>MATCH(M898,Orders[[#All],[ItemName]],0)</f>
        <v>8</v>
      </c>
    </row>
    <row r="899" spans="1:16" x14ac:dyDescent="0.25">
      <c r="A899" s="2">
        <v>2898</v>
      </c>
      <c r="B899" s="3">
        <v>45710</v>
      </c>
      <c r="C899" s="2">
        <v>19</v>
      </c>
      <c r="D899" s="2" t="s">
        <v>45</v>
      </c>
      <c r="E899" s="2">
        <v>4</v>
      </c>
      <c r="F899" s="2">
        <v>30</v>
      </c>
      <c r="G899" s="2" t="s">
        <v>75</v>
      </c>
      <c r="H899" s="2">
        <v>1</v>
      </c>
      <c r="I899" s="2" t="s">
        <v>83</v>
      </c>
      <c r="J899" s="2">
        <v>2</v>
      </c>
      <c r="K899" s="2" t="s">
        <v>85</v>
      </c>
      <c r="L899" s="2">
        <v>5</v>
      </c>
      <c r="M899" s="2" t="str">
        <f>VLOOKUP(Orders[[#This Row],[ItemID]],Menu[#All],2,FALSE)</f>
        <v>Fish Sandwich</v>
      </c>
      <c r="N899" s="2" t="str">
        <f>VLOOKUP(Orders[[#This Row],[ItemID]],Menu[#All],3,FALSE)</f>
        <v>Sandwich</v>
      </c>
      <c r="O899" s="2">
        <f>VLOOKUP(Orders[[#This Row],[ItemID]],Menu[#All],4,FALSE)</f>
        <v>7.5</v>
      </c>
      <c r="P899" s="2">
        <f>MATCH(M899,Orders[[#All],[ItemName]],0)</f>
        <v>20</v>
      </c>
    </row>
    <row r="900" spans="1:16" x14ac:dyDescent="0.25">
      <c r="A900" s="2">
        <v>2899</v>
      </c>
      <c r="B900" s="3">
        <v>45674</v>
      </c>
      <c r="C900" s="2">
        <v>11</v>
      </c>
      <c r="D900" s="2" t="s">
        <v>9</v>
      </c>
      <c r="E900" s="2">
        <v>3</v>
      </c>
      <c r="F900" s="2">
        <v>12</v>
      </c>
      <c r="G900" s="2" t="s">
        <v>88</v>
      </c>
      <c r="H900" s="2">
        <v>90</v>
      </c>
      <c r="I900" s="2" t="s">
        <v>80</v>
      </c>
      <c r="J900" s="2">
        <v>1</v>
      </c>
      <c r="K900" s="2" t="s">
        <v>86</v>
      </c>
      <c r="L900" s="2">
        <v>4</v>
      </c>
      <c r="M900" s="2" t="str">
        <f>VLOOKUP(Orders[[#This Row],[ItemID]],Menu[#All],2,FALSE)</f>
        <v>Hash Browns</v>
      </c>
      <c r="N900" s="2" t="str">
        <f>VLOOKUP(Orders[[#This Row],[ItemID]],Menu[#All],3,FALSE)</f>
        <v>Breakfast</v>
      </c>
      <c r="O900" s="2">
        <f>VLOOKUP(Orders[[#This Row],[ItemID]],Menu[#All],4,FALSE)</f>
        <v>4</v>
      </c>
      <c r="P900" s="2">
        <f>MATCH(M900,Orders[[#All],[ItemName]],0)</f>
        <v>77</v>
      </c>
    </row>
    <row r="901" spans="1:16" x14ac:dyDescent="0.25">
      <c r="A901" s="2">
        <v>2900</v>
      </c>
      <c r="B901" s="3">
        <v>45741</v>
      </c>
      <c r="C901" s="2">
        <v>13</v>
      </c>
      <c r="D901" s="2" t="s">
        <v>35</v>
      </c>
      <c r="E901" s="2">
        <v>3</v>
      </c>
      <c r="F901" s="2">
        <v>30</v>
      </c>
      <c r="G901" s="2" t="s">
        <v>79</v>
      </c>
      <c r="H901" s="2">
        <v>1</v>
      </c>
      <c r="I901" s="2" t="s">
        <v>76</v>
      </c>
      <c r="J901" s="2">
        <v>3</v>
      </c>
      <c r="K901" s="2" t="s">
        <v>87</v>
      </c>
      <c r="L901" s="2">
        <v>1</v>
      </c>
      <c r="M901" s="2" t="str">
        <f>VLOOKUP(Orders[[#This Row],[ItemID]],Menu[#All],2,FALSE)</f>
        <v>Alfredo Pasta</v>
      </c>
      <c r="N901" s="2" t="str">
        <f>VLOOKUP(Orders[[#This Row],[ItemID]],Menu[#All],3,FALSE)</f>
        <v>Pasta</v>
      </c>
      <c r="O901" s="2">
        <f>VLOOKUP(Orders[[#This Row],[ItemID]],Menu[#All],4,FALSE)</f>
        <v>10</v>
      </c>
      <c r="P901" s="2">
        <f>MATCH(M901,Orders[[#All],[ItemName]],0)</f>
        <v>27</v>
      </c>
    </row>
    <row r="902" spans="1:16" x14ac:dyDescent="0.25">
      <c r="A902" s="2">
        <v>2901</v>
      </c>
      <c r="B902" s="3">
        <v>45728</v>
      </c>
      <c r="C902" s="2">
        <v>14</v>
      </c>
      <c r="D902" s="2" t="s">
        <v>4</v>
      </c>
      <c r="E902" s="2">
        <v>1</v>
      </c>
      <c r="F902" s="2">
        <v>5.5</v>
      </c>
      <c r="G902" s="2" t="s">
        <v>79</v>
      </c>
      <c r="H902" s="2">
        <v>19</v>
      </c>
      <c r="I902" s="2" t="s">
        <v>76</v>
      </c>
      <c r="J902" s="2">
        <v>3</v>
      </c>
      <c r="K902" s="2" t="s">
        <v>84</v>
      </c>
      <c r="L902" s="2">
        <v>2</v>
      </c>
      <c r="M902" s="2" t="str">
        <f>VLOOKUP(Orders[[#This Row],[ItemID]],Menu[#All],2,FALSE)</f>
        <v>Egg McMuffin</v>
      </c>
      <c r="N902" s="2" t="str">
        <f>VLOOKUP(Orders[[#This Row],[ItemID]],Menu[#All],3,FALSE)</f>
        <v>Breakfast</v>
      </c>
      <c r="O902" s="2">
        <f>VLOOKUP(Orders[[#This Row],[ItemID]],Menu[#All],4,FALSE)</f>
        <v>5.5</v>
      </c>
      <c r="P902" s="2">
        <f>MATCH(M902,Orders[[#All],[ItemName]],0)</f>
        <v>3</v>
      </c>
    </row>
    <row r="903" spans="1:16" x14ac:dyDescent="0.25">
      <c r="A903" s="2">
        <v>2902</v>
      </c>
      <c r="B903" s="3">
        <v>45668</v>
      </c>
      <c r="C903" s="2">
        <v>21</v>
      </c>
      <c r="D903" s="2" t="s">
        <v>42</v>
      </c>
      <c r="E903" s="2">
        <v>5</v>
      </c>
      <c r="F903" s="2">
        <v>42.5</v>
      </c>
      <c r="G903" s="2" t="s">
        <v>82</v>
      </c>
      <c r="H903" s="2">
        <v>15</v>
      </c>
      <c r="I903" s="2" t="s">
        <v>80</v>
      </c>
      <c r="J903" s="2">
        <v>1</v>
      </c>
      <c r="K903" s="2" t="s">
        <v>85</v>
      </c>
      <c r="L903" s="2">
        <v>5</v>
      </c>
      <c r="M903" s="2" t="str">
        <f>VLOOKUP(Orders[[#This Row],[ItemID]],Menu[#All],2,FALSE)</f>
        <v>McRib Sandwich</v>
      </c>
      <c r="N903" s="2" t="str">
        <f>VLOOKUP(Orders[[#This Row],[ItemID]],Menu[#All],3,FALSE)</f>
        <v>Sandwich</v>
      </c>
      <c r="O903" s="2">
        <f>VLOOKUP(Orders[[#This Row],[ItemID]],Menu[#All],4,FALSE)</f>
        <v>8.5</v>
      </c>
      <c r="P903" s="2">
        <f>MATCH(M903,Orders[[#All],[ItemName]],0)</f>
        <v>112</v>
      </c>
    </row>
    <row r="904" spans="1:16" x14ac:dyDescent="0.25">
      <c r="A904" s="2">
        <v>2903</v>
      </c>
      <c r="B904" s="3">
        <v>45696</v>
      </c>
      <c r="C904" s="2">
        <v>10</v>
      </c>
      <c r="D904" s="2" t="s">
        <v>25</v>
      </c>
      <c r="E904" s="2">
        <v>2</v>
      </c>
      <c r="F904" s="2">
        <v>9</v>
      </c>
      <c r="G904" s="2" t="s">
        <v>88</v>
      </c>
      <c r="H904" s="2">
        <v>12</v>
      </c>
      <c r="I904" s="2" t="s">
        <v>83</v>
      </c>
      <c r="J904" s="2">
        <v>2</v>
      </c>
      <c r="K904" s="2" t="s">
        <v>85</v>
      </c>
      <c r="L904" s="2">
        <v>5</v>
      </c>
      <c r="M904" s="2" t="str">
        <f>VLOOKUP(Orders[[#This Row],[ItemID]],Menu[#All],2,FALSE)</f>
        <v>Medium Fries</v>
      </c>
      <c r="N904" s="2" t="str">
        <f>VLOOKUP(Orders[[#This Row],[ItemID]],Menu[#All],3,FALSE)</f>
        <v>Fries</v>
      </c>
      <c r="O904" s="2">
        <f>VLOOKUP(Orders[[#This Row],[ItemID]],Menu[#All],4,FALSE)</f>
        <v>4.5</v>
      </c>
      <c r="P904" s="2">
        <f>MATCH(M904,Orders[[#All],[ItemName]],0)</f>
        <v>4</v>
      </c>
    </row>
    <row r="905" spans="1:16" x14ac:dyDescent="0.25">
      <c r="A905" s="2">
        <v>2904</v>
      </c>
      <c r="B905" s="3">
        <v>45662</v>
      </c>
      <c r="C905" s="2">
        <v>21</v>
      </c>
      <c r="D905" s="2" t="s">
        <v>37</v>
      </c>
      <c r="E905" s="2">
        <v>2</v>
      </c>
      <c r="F905" s="2">
        <v>8</v>
      </c>
      <c r="G905" s="2" t="s">
        <v>82</v>
      </c>
      <c r="H905" s="2">
        <v>97</v>
      </c>
      <c r="I905" s="2" t="s">
        <v>80</v>
      </c>
      <c r="J905" s="2">
        <v>1</v>
      </c>
      <c r="K905" s="2" t="s">
        <v>77</v>
      </c>
      <c r="L905" s="2">
        <v>6</v>
      </c>
      <c r="M905" s="2" t="str">
        <f>VLOOKUP(Orders[[#This Row],[ItemID]],Menu[#All],2,FALSE)</f>
        <v>Side Salad</v>
      </c>
      <c r="N905" s="2" t="str">
        <f>VLOOKUP(Orders[[#This Row],[ItemID]],Menu[#All],3,FALSE)</f>
        <v>Salad</v>
      </c>
      <c r="O905" s="2">
        <f>VLOOKUP(Orders[[#This Row],[ItemID]],Menu[#All],4,FALSE)</f>
        <v>4</v>
      </c>
      <c r="P905" s="2">
        <f>MATCH(M905,Orders[[#All],[ItemName]],0)</f>
        <v>124</v>
      </c>
    </row>
    <row r="906" spans="1:16" x14ac:dyDescent="0.25">
      <c r="A906" s="2">
        <v>2905</v>
      </c>
      <c r="B906" s="3">
        <v>45717</v>
      </c>
      <c r="C906" s="2">
        <v>15</v>
      </c>
      <c r="D906" s="2" t="s">
        <v>47</v>
      </c>
      <c r="E906" s="2">
        <v>3</v>
      </c>
      <c r="F906" s="2">
        <v>18</v>
      </c>
      <c r="G906" s="2" t="s">
        <v>79</v>
      </c>
      <c r="H906" s="2">
        <v>7</v>
      </c>
      <c r="I906" s="2" t="s">
        <v>76</v>
      </c>
      <c r="J906" s="2">
        <v>3</v>
      </c>
      <c r="K906" s="2" t="s">
        <v>85</v>
      </c>
      <c r="L906" s="2">
        <v>5</v>
      </c>
      <c r="M906" s="2" t="str">
        <f>VLOOKUP(Orders[[#This Row],[ItemID]],Menu[#All],2,FALSE)</f>
        <v>Chocolate Shake</v>
      </c>
      <c r="N906" s="2" t="str">
        <f>VLOOKUP(Orders[[#This Row],[ItemID]],Menu[#All],3,FALSE)</f>
        <v>Shakes</v>
      </c>
      <c r="O906" s="2">
        <f>VLOOKUP(Orders[[#This Row],[ItemID]],Menu[#All],4,FALSE)</f>
        <v>6</v>
      </c>
      <c r="P906" s="2">
        <f>MATCH(M906,Orders[[#All],[ItemName]],0)</f>
        <v>12</v>
      </c>
    </row>
    <row r="907" spans="1:16" x14ac:dyDescent="0.25">
      <c r="A907" s="2">
        <v>2906</v>
      </c>
      <c r="B907" s="3">
        <v>45686</v>
      </c>
      <c r="C907" s="2">
        <v>13</v>
      </c>
      <c r="D907" s="2" t="s">
        <v>28</v>
      </c>
      <c r="E907" s="2">
        <v>1</v>
      </c>
      <c r="F907" s="2">
        <v>5.5</v>
      </c>
      <c r="G907" s="2" t="s">
        <v>79</v>
      </c>
      <c r="H907" s="2">
        <v>14</v>
      </c>
      <c r="I907" s="2" t="s">
        <v>80</v>
      </c>
      <c r="J907" s="2">
        <v>1</v>
      </c>
      <c r="K907" s="2" t="s">
        <v>84</v>
      </c>
      <c r="L907" s="2">
        <v>2</v>
      </c>
      <c r="M907" s="2" t="str">
        <f>VLOOKUP(Orders[[#This Row],[ItemID]],Menu[#All],2,FALSE)</f>
        <v>Large Fries</v>
      </c>
      <c r="N907" s="2" t="str">
        <f>VLOOKUP(Orders[[#This Row],[ItemID]],Menu[#All],3,FALSE)</f>
        <v>Fries</v>
      </c>
      <c r="O907" s="2">
        <f>VLOOKUP(Orders[[#This Row],[ItemID]],Menu[#All],4,FALSE)</f>
        <v>5.5</v>
      </c>
      <c r="P907" s="2">
        <f>MATCH(M907,Orders[[#All],[ItemName]],0)</f>
        <v>7</v>
      </c>
    </row>
    <row r="908" spans="1:16" x14ac:dyDescent="0.25">
      <c r="A908" s="2">
        <v>2907</v>
      </c>
      <c r="B908" s="3">
        <v>45676</v>
      </c>
      <c r="C908" s="2">
        <v>19</v>
      </c>
      <c r="D908" s="2" t="s">
        <v>28</v>
      </c>
      <c r="E908" s="2">
        <v>3</v>
      </c>
      <c r="F908" s="2">
        <v>16.5</v>
      </c>
      <c r="G908" s="2" t="s">
        <v>75</v>
      </c>
      <c r="H908" s="2">
        <v>65</v>
      </c>
      <c r="I908" s="2" t="s">
        <v>80</v>
      </c>
      <c r="J908" s="2">
        <v>1</v>
      </c>
      <c r="K908" s="2" t="s">
        <v>77</v>
      </c>
      <c r="L908" s="2">
        <v>6</v>
      </c>
      <c r="M908" s="2" t="str">
        <f>VLOOKUP(Orders[[#This Row],[ItemID]],Menu[#All],2,FALSE)</f>
        <v>Large Fries</v>
      </c>
      <c r="N908" s="2" t="str">
        <f>VLOOKUP(Orders[[#This Row],[ItemID]],Menu[#All],3,FALSE)</f>
        <v>Fries</v>
      </c>
      <c r="O908" s="2">
        <f>VLOOKUP(Orders[[#This Row],[ItemID]],Menu[#All],4,FALSE)</f>
        <v>5.5</v>
      </c>
      <c r="P908" s="2">
        <f>MATCH(M908,Orders[[#All],[ItemName]],0)</f>
        <v>7</v>
      </c>
    </row>
    <row r="909" spans="1:16" x14ac:dyDescent="0.25">
      <c r="A909" s="2">
        <v>2908</v>
      </c>
      <c r="B909" s="3">
        <v>45741</v>
      </c>
      <c r="C909" s="2">
        <v>14</v>
      </c>
      <c r="D909" s="2" t="s">
        <v>32</v>
      </c>
      <c r="E909" s="2">
        <v>4</v>
      </c>
      <c r="F909" s="2">
        <v>38</v>
      </c>
      <c r="G909" s="2" t="s">
        <v>79</v>
      </c>
      <c r="H909" s="2">
        <v>17</v>
      </c>
      <c r="I909" s="2" t="s">
        <v>76</v>
      </c>
      <c r="J909" s="2">
        <v>3</v>
      </c>
      <c r="K909" s="2" t="s">
        <v>87</v>
      </c>
      <c r="L909" s="2">
        <v>1</v>
      </c>
      <c r="M909" s="2" t="str">
        <f>VLOOKUP(Orders[[#This Row],[ItemID]],Menu[#All],2,FALSE)</f>
        <v>Spaghetti Bolognese</v>
      </c>
      <c r="N909" s="2" t="str">
        <f>VLOOKUP(Orders[[#This Row],[ItemID]],Menu[#All],3,FALSE)</f>
        <v>Pasta</v>
      </c>
      <c r="O909" s="2">
        <f>VLOOKUP(Orders[[#This Row],[ItemID]],Menu[#All],4,FALSE)</f>
        <v>9.5</v>
      </c>
      <c r="P909" s="2">
        <f>MATCH(M909,Orders[[#All],[ItemName]],0)</f>
        <v>14</v>
      </c>
    </row>
    <row r="910" spans="1:16" x14ac:dyDescent="0.25">
      <c r="A910" s="2">
        <v>2909</v>
      </c>
      <c r="B910" s="3">
        <v>45679</v>
      </c>
      <c r="C910" s="2">
        <v>11</v>
      </c>
      <c r="D910" s="2" t="s">
        <v>28</v>
      </c>
      <c r="E910" s="2">
        <v>1</v>
      </c>
      <c r="F910" s="2">
        <v>5.5</v>
      </c>
      <c r="G910" s="2" t="s">
        <v>88</v>
      </c>
      <c r="H910" s="2">
        <v>73</v>
      </c>
      <c r="I910" s="2" t="s">
        <v>80</v>
      </c>
      <c r="J910" s="2">
        <v>1</v>
      </c>
      <c r="K910" s="2" t="s">
        <v>84</v>
      </c>
      <c r="L910" s="2">
        <v>2</v>
      </c>
      <c r="M910" s="2" t="str">
        <f>VLOOKUP(Orders[[#This Row],[ItemID]],Menu[#All],2,FALSE)</f>
        <v>Large Fries</v>
      </c>
      <c r="N910" s="2" t="str">
        <f>VLOOKUP(Orders[[#This Row],[ItemID]],Menu[#All],3,FALSE)</f>
        <v>Fries</v>
      </c>
      <c r="O910" s="2">
        <f>VLOOKUP(Orders[[#This Row],[ItemID]],Menu[#All],4,FALSE)</f>
        <v>5.5</v>
      </c>
      <c r="P910" s="2">
        <f>MATCH(M910,Orders[[#All],[ItemName]],0)</f>
        <v>7</v>
      </c>
    </row>
    <row r="911" spans="1:16" x14ac:dyDescent="0.25">
      <c r="A911" s="2">
        <v>2910</v>
      </c>
      <c r="B911" s="3">
        <v>45712</v>
      </c>
      <c r="C911" s="2">
        <v>13</v>
      </c>
      <c r="D911" s="2" t="s">
        <v>4</v>
      </c>
      <c r="E911" s="2">
        <v>3</v>
      </c>
      <c r="F911" s="2">
        <v>16.5</v>
      </c>
      <c r="G911" s="2" t="s">
        <v>79</v>
      </c>
      <c r="H911" s="2">
        <v>25</v>
      </c>
      <c r="I911" s="2" t="s">
        <v>83</v>
      </c>
      <c r="J911" s="2">
        <v>2</v>
      </c>
      <c r="K911" s="2" t="s">
        <v>78</v>
      </c>
      <c r="L911" s="2">
        <v>0</v>
      </c>
      <c r="M911" s="2" t="str">
        <f>VLOOKUP(Orders[[#This Row],[ItemID]],Menu[#All],2,FALSE)</f>
        <v>Egg McMuffin</v>
      </c>
      <c r="N911" s="2" t="str">
        <f>VLOOKUP(Orders[[#This Row],[ItemID]],Menu[#All],3,FALSE)</f>
        <v>Breakfast</v>
      </c>
      <c r="O911" s="2">
        <f>VLOOKUP(Orders[[#This Row],[ItemID]],Menu[#All],4,FALSE)</f>
        <v>5.5</v>
      </c>
      <c r="P911" s="2">
        <f>MATCH(M911,Orders[[#All],[ItemName]],0)</f>
        <v>3</v>
      </c>
    </row>
    <row r="912" spans="1:16" x14ac:dyDescent="0.25">
      <c r="A912" s="2">
        <v>2911</v>
      </c>
      <c r="B912" s="3">
        <v>45732</v>
      </c>
      <c r="C912" s="2">
        <v>21</v>
      </c>
      <c r="D912" s="2" t="s">
        <v>16</v>
      </c>
      <c r="E912" s="2">
        <v>3</v>
      </c>
      <c r="F912" s="2">
        <v>22.5</v>
      </c>
      <c r="G912" s="2" t="s">
        <v>82</v>
      </c>
      <c r="H912" s="2">
        <v>65</v>
      </c>
      <c r="I912" s="2" t="s">
        <v>76</v>
      </c>
      <c r="J912" s="2">
        <v>3</v>
      </c>
      <c r="K912" s="2" t="s">
        <v>77</v>
      </c>
      <c r="L912" s="2">
        <v>6</v>
      </c>
      <c r="M912" s="2" t="str">
        <f>VLOOKUP(Orders[[#This Row],[ItemID]],Menu[#All],2,FALSE)</f>
        <v>McDouble</v>
      </c>
      <c r="N912" s="2" t="str">
        <f>VLOOKUP(Orders[[#This Row],[ItemID]],Menu[#All],3,FALSE)</f>
        <v>Burger</v>
      </c>
      <c r="O912" s="2">
        <f>VLOOKUP(Orders[[#This Row],[ItemID]],Menu[#All],4,FALSE)</f>
        <v>7.5</v>
      </c>
      <c r="P912" s="2">
        <f>MATCH(M912,Orders[[#All],[ItemName]],0)</f>
        <v>25</v>
      </c>
    </row>
    <row r="913" spans="1:16" x14ac:dyDescent="0.25">
      <c r="A913" s="2">
        <v>2912</v>
      </c>
      <c r="B913" s="3">
        <v>45694</v>
      </c>
      <c r="C913" s="2">
        <v>22</v>
      </c>
      <c r="D913" s="2" t="s">
        <v>62</v>
      </c>
      <c r="E913" s="2">
        <v>3</v>
      </c>
      <c r="F913" s="2">
        <v>21</v>
      </c>
      <c r="G913" s="2" t="s">
        <v>82</v>
      </c>
      <c r="H913" s="2">
        <v>21</v>
      </c>
      <c r="I913" s="2" t="s">
        <v>83</v>
      </c>
      <c r="J913" s="2">
        <v>2</v>
      </c>
      <c r="K913" s="2" t="s">
        <v>81</v>
      </c>
      <c r="L913" s="2">
        <v>3</v>
      </c>
      <c r="M913" s="2" t="str">
        <f>VLOOKUP(Orders[[#This Row],[ItemID]],Menu[#All],2,FALSE)</f>
        <v>Veggie Wrap</v>
      </c>
      <c r="N913" s="2" t="str">
        <f>VLOOKUP(Orders[[#This Row],[ItemID]],Menu[#All],3,FALSE)</f>
        <v>Wraps</v>
      </c>
      <c r="O913" s="2">
        <f>VLOOKUP(Orders[[#This Row],[ItemID]],Menu[#All],4,FALSE)</f>
        <v>7</v>
      </c>
      <c r="P913" s="2">
        <f>MATCH(M913,Orders[[#All],[ItemName]],0)</f>
        <v>39</v>
      </c>
    </row>
    <row r="914" spans="1:16" x14ac:dyDescent="0.25">
      <c r="A914" s="2">
        <v>2913</v>
      </c>
      <c r="B914" s="3">
        <v>45705</v>
      </c>
      <c r="C914" s="2">
        <v>12</v>
      </c>
      <c r="D914" s="2" t="s">
        <v>45</v>
      </c>
      <c r="E914" s="2">
        <v>3</v>
      </c>
      <c r="F914" s="2">
        <v>22.5</v>
      </c>
      <c r="G914" s="2" t="s">
        <v>79</v>
      </c>
      <c r="H914" s="2">
        <v>45</v>
      </c>
      <c r="I914" s="2" t="s">
        <v>83</v>
      </c>
      <c r="J914" s="2">
        <v>2</v>
      </c>
      <c r="K914" s="2" t="s">
        <v>78</v>
      </c>
      <c r="L914" s="2">
        <v>0</v>
      </c>
      <c r="M914" s="2" t="str">
        <f>VLOOKUP(Orders[[#This Row],[ItemID]],Menu[#All],2,FALSE)</f>
        <v>Fish Sandwich</v>
      </c>
      <c r="N914" s="2" t="str">
        <f>VLOOKUP(Orders[[#This Row],[ItemID]],Menu[#All],3,FALSE)</f>
        <v>Sandwich</v>
      </c>
      <c r="O914" s="2">
        <f>VLOOKUP(Orders[[#This Row],[ItemID]],Menu[#All],4,FALSE)</f>
        <v>7.5</v>
      </c>
      <c r="P914" s="2">
        <f>MATCH(M914,Orders[[#All],[ItemName]],0)</f>
        <v>20</v>
      </c>
    </row>
    <row r="915" spans="1:16" x14ac:dyDescent="0.25">
      <c r="A915" s="2">
        <v>2914</v>
      </c>
      <c r="B915" s="3">
        <v>45694</v>
      </c>
      <c r="C915" s="2">
        <v>11</v>
      </c>
      <c r="D915" s="2" t="s">
        <v>42</v>
      </c>
      <c r="E915" s="2">
        <v>5</v>
      </c>
      <c r="F915" s="2">
        <v>42.5</v>
      </c>
      <c r="G915" s="2" t="s">
        <v>88</v>
      </c>
      <c r="H915" s="2">
        <v>99</v>
      </c>
      <c r="I915" s="2" t="s">
        <v>83</v>
      </c>
      <c r="J915" s="2">
        <v>2</v>
      </c>
      <c r="K915" s="2" t="s">
        <v>81</v>
      </c>
      <c r="L915" s="2">
        <v>3</v>
      </c>
      <c r="M915" s="2" t="str">
        <f>VLOOKUP(Orders[[#This Row],[ItemID]],Menu[#All],2,FALSE)</f>
        <v>McRib Sandwich</v>
      </c>
      <c r="N915" s="2" t="str">
        <f>VLOOKUP(Orders[[#This Row],[ItemID]],Menu[#All],3,FALSE)</f>
        <v>Sandwich</v>
      </c>
      <c r="O915" s="2">
        <f>VLOOKUP(Orders[[#This Row],[ItemID]],Menu[#All],4,FALSE)</f>
        <v>8.5</v>
      </c>
      <c r="P915" s="2">
        <f>MATCH(M915,Orders[[#All],[ItemName]],0)</f>
        <v>112</v>
      </c>
    </row>
    <row r="916" spans="1:16" x14ac:dyDescent="0.25">
      <c r="A916" s="2">
        <v>2915</v>
      </c>
      <c r="B916" s="3">
        <v>45732</v>
      </c>
      <c r="C916" s="2">
        <v>10</v>
      </c>
      <c r="D916" s="2" t="s">
        <v>35</v>
      </c>
      <c r="E916" s="2">
        <v>1</v>
      </c>
      <c r="F916" s="2">
        <v>10</v>
      </c>
      <c r="G916" s="2" t="s">
        <v>88</v>
      </c>
      <c r="H916" s="2">
        <v>26</v>
      </c>
      <c r="I916" s="2" t="s">
        <v>76</v>
      </c>
      <c r="J916" s="2">
        <v>3</v>
      </c>
      <c r="K916" s="2" t="s">
        <v>77</v>
      </c>
      <c r="L916" s="2">
        <v>6</v>
      </c>
      <c r="M916" s="2" t="str">
        <f>VLOOKUP(Orders[[#This Row],[ItemID]],Menu[#All],2,FALSE)</f>
        <v>Alfredo Pasta</v>
      </c>
      <c r="N916" s="2" t="str">
        <f>VLOOKUP(Orders[[#This Row],[ItemID]],Menu[#All],3,FALSE)</f>
        <v>Pasta</v>
      </c>
      <c r="O916" s="2">
        <f>VLOOKUP(Orders[[#This Row],[ItemID]],Menu[#All],4,FALSE)</f>
        <v>10</v>
      </c>
      <c r="P916" s="2">
        <f>MATCH(M916,Orders[[#All],[ItemName]],0)</f>
        <v>27</v>
      </c>
    </row>
    <row r="917" spans="1:16" x14ac:dyDescent="0.25">
      <c r="A917" s="2">
        <v>2916</v>
      </c>
      <c r="B917" s="3">
        <v>45710</v>
      </c>
      <c r="C917" s="2">
        <v>15</v>
      </c>
      <c r="D917" s="2" t="s">
        <v>52</v>
      </c>
      <c r="E917" s="2">
        <v>1</v>
      </c>
      <c r="F917" s="2">
        <v>6</v>
      </c>
      <c r="G917" s="2" t="s">
        <v>79</v>
      </c>
      <c r="H917" s="2">
        <v>16</v>
      </c>
      <c r="I917" s="2" t="s">
        <v>83</v>
      </c>
      <c r="J917" s="2">
        <v>2</v>
      </c>
      <c r="K917" s="2" t="s">
        <v>85</v>
      </c>
      <c r="L917" s="2">
        <v>5</v>
      </c>
      <c r="M917" s="2" t="str">
        <f>VLOOKUP(Orders[[#This Row],[ItemID]],Menu[#All],2,FALSE)</f>
        <v>Strawberry Shake</v>
      </c>
      <c r="N917" s="2" t="str">
        <f>VLOOKUP(Orders[[#This Row],[ItemID]],Menu[#All],3,FALSE)</f>
        <v>Shakes</v>
      </c>
      <c r="O917" s="2">
        <f>VLOOKUP(Orders[[#This Row],[ItemID]],Menu[#All],4,FALSE)</f>
        <v>6</v>
      </c>
      <c r="P917" s="2">
        <f>MATCH(M917,Orders[[#All],[ItemName]],0)</f>
        <v>2</v>
      </c>
    </row>
    <row r="918" spans="1:16" x14ac:dyDescent="0.25">
      <c r="A918" s="2">
        <v>2917</v>
      </c>
      <c r="B918" s="3">
        <v>45703</v>
      </c>
      <c r="C918" s="2">
        <v>11</v>
      </c>
      <c r="D918" s="2" t="s">
        <v>37</v>
      </c>
      <c r="E918" s="2">
        <v>4</v>
      </c>
      <c r="F918" s="2">
        <v>16</v>
      </c>
      <c r="G918" s="2" t="s">
        <v>88</v>
      </c>
      <c r="H918" s="2">
        <v>60</v>
      </c>
      <c r="I918" s="2" t="s">
        <v>83</v>
      </c>
      <c r="J918" s="2">
        <v>2</v>
      </c>
      <c r="K918" s="2" t="s">
        <v>85</v>
      </c>
      <c r="L918" s="2">
        <v>5</v>
      </c>
      <c r="M918" s="2" t="str">
        <f>VLOOKUP(Orders[[#This Row],[ItemID]],Menu[#All],2,FALSE)</f>
        <v>Side Salad</v>
      </c>
      <c r="N918" s="2" t="str">
        <f>VLOOKUP(Orders[[#This Row],[ItemID]],Menu[#All],3,FALSE)</f>
        <v>Salad</v>
      </c>
      <c r="O918" s="2">
        <f>VLOOKUP(Orders[[#This Row],[ItemID]],Menu[#All],4,FALSE)</f>
        <v>4</v>
      </c>
      <c r="P918" s="2">
        <f>MATCH(M918,Orders[[#All],[ItemName]],0)</f>
        <v>124</v>
      </c>
    </row>
    <row r="919" spans="1:16" x14ac:dyDescent="0.25">
      <c r="A919" s="2">
        <v>2918</v>
      </c>
      <c r="B919" s="3">
        <v>45667</v>
      </c>
      <c r="C919" s="2">
        <v>18</v>
      </c>
      <c r="D919" s="2" t="s">
        <v>25</v>
      </c>
      <c r="E919" s="2">
        <v>4</v>
      </c>
      <c r="F919" s="2">
        <v>18</v>
      </c>
      <c r="G919" s="2" t="s">
        <v>75</v>
      </c>
      <c r="H919" s="2">
        <v>56</v>
      </c>
      <c r="I919" s="2" t="s">
        <v>80</v>
      </c>
      <c r="J919" s="2">
        <v>1</v>
      </c>
      <c r="K919" s="2" t="s">
        <v>86</v>
      </c>
      <c r="L919" s="2">
        <v>4</v>
      </c>
      <c r="M919" s="2" t="str">
        <f>VLOOKUP(Orders[[#This Row],[ItemID]],Menu[#All],2,FALSE)</f>
        <v>Medium Fries</v>
      </c>
      <c r="N919" s="2" t="str">
        <f>VLOOKUP(Orders[[#This Row],[ItemID]],Menu[#All],3,FALSE)</f>
        <v>Fries</v>
      </c>
      <c r="O919" s="2">
        <f>VLOOKUP(Orders[[#This Row],[ItemID]],Menu[#All],4,FALSE)</f>
        <v>4.5</v>
      </c>
      <c r="P919" s="2">
        <f>MATCH(M919,Orders[[#All],[ItemName]],0)</f>
        <v>4</v>
      </c>
    </row>
    <row r="920" spans="1:16" x14ac:dyDescent="0.25">
      <c r="A920" s="2">
        <v>2919</v>
      </c>
      <c r="B920" s="3">
        <v>45716</v>
      </c>
      <c r="C920" s="2">
        <v>18</v>
      </c>
      <c r="D920" s="2" t="s">
        <v>62</v>
      </c>
      <c r="E920" s="2">
        <v>1</v>
      </c>
      <c r="F920" s="2">
        <v>7</v>
      </c>
      <c r="G920" s="2" t="s">
        <v>75</v>
      </c>
      <c r="H920" s="2">
        <v>98</v>
      </c>
      <c r="I920" s="2" t="s">
        <v>83</v>
      </c>
      <c r="J920" s="2">
        <v>2</v>
      </c>
      <c r="K920" s="2" t="s">
        <v>86</v>
      </c>
      <c r="L920" s="2">
        <v>4</v>
      </c>
      <c r="M920" s="2" t="str">
        <f>VLOOKUP(Orders[[#This Row],[ItemID]],Menu[#All],2,FALSE)</f>
        <v>Veggie Wrap</v>
      </c>
      <c r="N920" s="2" t="str">
        <f>VLOOKUP(Orders[[#This Row],[ItemID]],Menu[#All],3,FALSE)</f>
        <v>Wraps</v>
      </c>
      <c r="O920" s="2">
        <f>VLOOKUP(Orders[[#This Row],[ItemID]],Menu[#All],4,FALSE)</f>
        <v>7</v>
      </c>
      <c r="P920" s="2">
        <f>MATCH(M920,Orders[[#All],[ItemName]],0)</f>
        <v>39</v>
      </c>
    </row>
    <row r="921" spans="1:16" x14ac:dyDescent="0.25">
      <c r="A921" s="2">
        <v>2920</v>
      </c>
      <c r="B921" s="3">
        <v>45710</v>
      </c>
      <c r="C921" s="2">
        <v>20</v>
      </c>
      <c r="D921" s="2" t="s">
        <v>50</v>
      </c>
      <c r="E921" s="2">
        <v>2</v>
      </c>
      <c r="F921" s="2">
        <v>12</v>
      </c>
      <c r="G921" s="2" t="s">
        <v>75</v>
      </c>
      <c r="H921" s="2">
        <v>8</v>
      </c>
      <c r="I921" s="2" t="s">
        <v>83</v>
      </c>
      <c r="J921" s="2">
        <v>2</v>
      </c>
      <c r="K921" s="2" t="s">
        <v>85</v>
      </c>
      <c r="L921" s="2">
        <v>5</v>
      </c>
      <c r="M921" s="2" t="str">
        <f>VLOOKUP(Orders[[#This Row],[ItemID]],Menu[#All],2,FALSE)</f>
        <v>Vanilla Shake</v>
      </c>
      <c r="N921" s="2" t="str">
        <f>VLOOKUP(Orders[[#This Row],[ItemID]],Menu[#All],3,FALSE)</f>
        <v>Shakes</v>
      </c>
      <c r="O921" s="2">
        <f>VLOOKUP(Orders[[#This Row],[ItemID]],Menu[#All],4,FALSE)</f>
        <v>6</v>
      </c>
      <c r="P921" s="2">
        <f>MATCH(M921,Orders[[#All],[ItemName]],0)</f>
        <v>13</v>
      </c>
    </row>
    <row r="922" spans="1:16" x14ac:dyDescent="0.25">
      <c r="A922" s="2">
        <v>2921</v>
      </c>
      <c r="B922" s="3">
        <v>45697</v>
      </c>
      <c r="C922" s="2">
        <v>10</v>
      </c>
      <c r="D922" s="2" t="s">
        <v>42</v>
      </c>
      <c r="E922" s="2">
        <v>1</v>
      </c>
      <c r="F922" s="2">
        <v>8.5</v>
      </c>
      <c r="G922" s="2" t="s">
        <v>88</v>
      </c>
      <c r="H922" s="2">
        <v>75</v>
      </c>
      <c r="I922" s="2" t="s">
        <v>83</v>
      </c>
      <c r="J922" s="2">
        <v>2</v>
      </c>
      <c r="K922" s="2" t="s">
        <v>77</v>
      </c>
      <c r="L922" s="2">
        <v>6</v>
      </c>
      <c r="M922" s="2" t="str">
        <f>VLOOKUP(Orders[[#This Row],[ItemID]],Menu[#All],2,FALSE)</f>
        <v>McRib Sandwich</v>
      </c>
      <c r="N922" s="2" t="str">
        <f>VLOOKUP(Orders[[#This Row],[ItemID]],Menu[#All],3,FALSE)</f>
        <v>Sandwich</v>
      </c>
      <c r="O922" s="2">
        <f>VLOOKUP(Orders[[#This Row],[ItemID]],Menu[#All],4,FALSE)</f>
        <v>8.5</v>
      </c>
      <c r="P922" s="2">
        <f>MATCH(M922,Orders[[#All],[ItemName]],0)</f>
        <v>112</v>
      </c>
    </row>
    <row r="923" spans="1:16" x14ac:dyDescent="0.25">
      <c r="A923" s="2">
        <v>2922</v>
      </c>
      <c r="B923" s="3">
        <v>45703</v>
      </c>
      <c r="C923" s="2">
        <v>12</v>
      </c>
      <c r="D923" s="2" t="s">
        <v>23</v>
      </c>
      <c r="E923" s="2">
        <v>1</v>
      </c>
      <c r="F923" s="2">
        <v>7.5</v>
      </c>
      <c r="G923" s="2" t="s">
        <v>79</v>
      </c>
      <c r="H923" s="2">
        <v>41</v>
      </c>
      <c r="I923" s="2" t="s">
        <v>83</v>
      </c>
      <c r="J923" s="2">
        <v>2</v>
      </c>
      <c r="K923" s="2" t="s">
        <v>85</v>
      </c>
      <c r="L923" s="2">
        <v>5</v>
      </c>
      <c r="M923" s="2" t="str">
        <f>VLOOKUP(Orders[[#This Row],[ItemID]],Menu[#All],2,FALSE)</f>
        <v>Spicy McChicken</v>
      </c>
      <c r="N923" s="2" t="str">
        <f>VLOOKUP(Orders[[#This Row],[ItemID]],Menu[#All],3,FALSE)</f>
        <v>Chicken</v>
      </c>
      <c r="O923" s="2">
        <f>VLOOKUP(Orders[[#This Row],[ItemID]],Menu[#All],4,FALSE)</f>
        <v>7.5</v>
      </c>
      <c r="P923" s="2">
        <f>MATCH(M923,Orders[[#All],[ItemName]],0)</f>
        <v>16</v>
      </c>
    </row>
    <row r="924" spans="1:16" x14ac:dyDescent="0.25">
      <c r="A924" s="2">
        <v>2923</v>
      </c>
      <c r="B924" s="3">
        <v>45698</v>
      </c>
      <c r="C924" s="2">
        <v>20</v>
      </c>
      <c r="D924" s="2" t="s">
        <v>18</v>
      </c>
      <c r="E924" s="2">
        <v>5</v>
      </c>
      <c r="F924" s="2">
        <v>35</v>
      </c>
      <c r="G924" s="2" t="s">
        <v>75</v>
      </c>
      <c r="H924" s="2">
        <v>94</v>
      </c>
      <c r="I924" s="2" t="s">
        <v>83</v>
      </c>
      <c r="J924" s="2">
        <v>2</v>
      </c>
      <c r="K924" s="2" t="s">
        <v>78</v>
      </c>
      <c r="L924" s="2">
        <v>0</v>
      </c>
      <c r="M924" s="2" t="str">
        <f>VLOOKUP(Orders[[#This Row],[ItemID]],Menu[#All],2,FALSE)</f>
        <v>McChicken</v>
      </c>
      <c r="N924" s="2" t="str">
        <f>VLOOKUP(Orders[[#This Row],[ItemID]],Menu[#All],3,FALSE)</f>
        <v>Chicken</v>
      </c>
      <c r="O924" s="2">
        <f>VLOOKUP(Orders[[#This Row],[ItemID]],Menu[#All],4,FALSE)</f>
        <v>7</v>
      </c>
      <c r="P924" s="2">
        <f>MATCH(M924,Orders[[#All],[ItemName]],0)</f>
        <v>79</v>
      </c>
    </row>
    <row r="925" spans="1:16" x14ac:dyDescent="0.25">
      <c r="A925" s="2">
        <v>2924</v>
      </c>
      <c r="B925" s="3">
        <v>45709</v>
      </c>
      <c r="C925" s="2">
        <v>12</v>
      </c>
      <c r="D925" s="2" t="s">
        <v>57</v>
      </c>
      <c r="E925" s="2">
        <v>5</v>
      </c>
      <c r="F925" s="2">
        <v>27.5</v>
      </c>
      <c r="G925" s="2" t="s">
        <v>79</v>
      </c>
      <c r="H925" s="2">
        <v>11</v>
      </c>
      <c r="I925" s="2" t="s">
        <v>83</v>
      </c>
      <c r="J925" s="2">
        <v>2</v>
      </c>
      <c r="K925" s="2" t="s">
        <v>86</v>
      </c>
      <c r="L925" s="2">
        <v>4</v>
      </c>
      <c r="M925" s="2" t="str">
        <f>VLOOKUP(Orders[[#This Row],[ItemID]],Menu[#All],2,FALSE)</f>
        <v>Mozzarella Sticks</v>
      </c>
      <c r="N925" s="2" t="str">
        <f>VLOOKUP(Orders[[#This Row],[ItemID]],Menu[#All],3,FALSE)</f>
        <v>Sides</v>
      </c>
      <c r="O925" s="2">
        <f>VLOOKUP(Orders[[#This Row],[ItemID]],Menu[#All],4,FALSE)</f>
        <v>5.5</v>
      </c>
      <c r="P925" s="2">
        <f>MATCH(M925,Orders[[#All],[ItemName]],0)</f>
        <v>47</v>
      </c>
    </row>
    <row r="926" spans="1:16" x14ac:dyDescent="0.25">
      <c r="A926" s="2">
        <v>2925</v>
      </c>
      <c r="B926" s="3">
        <v>45741</v>
      </c>
      <c r="C926" s="2">
        <v>10</v>
      </c>
      <c r="D926" s="2" t="s">
        <v>59</v>
      </c>
      <c r="E926" s="2">
        <v>1</v>
      </c>
      <c r="F926" s="2">
        <v>7.5</v>
      </c>
      <c r="G926" s="2" t="s">
        <v>88</v>
      </c>
      <c r="H926" s="2">
        <v>27</v>
      </c>
      <c r="I926" s="2" t="s">
        <v>76</v>
      </c>
      <c r="J926" s="2">
        <v>3</v>
      </c>
      <c r="K926" s="2" t="s">
        <v>87</v>
      </c>
      <c r="L926" s="2">
        <v>1</v>
      </c>
      <c r="M926" s="2" t="str">
        <f>VLOOKUP(Orders[[#This Row],[ItemID]],Menu[#All],2,FALSE)</f>
        <v>Chicken Wrap</v>
      </c>
      <c r="N926" s="2" t="str">
        <f>VLOOKUP(Orders[[#This Row],[ItemID]],Menu[#All],3,FALSE)</f>
        <v>Wraps</v>
      </c>
      <c r="O926" s="2">
        <f>VLOOKUP(Orders[[#This Row],[ItemID]],Menu[#All],4,FALSE)</f>
        <v>7.5</v>
      </c>
      <c r="P926" s="2">
        <f>MATCH(M926,Orders[[#All],[ItemName]],0)</f>
        <v>8</v>
      </c>
    </row>
    <row r="927" spans="1:16" x14ac:dyDescent="0.25">
      <c r="A927" s="2">
        <v>2926</v>
      </c>
      <c r="B927" s="3">
        <v>45731</v>
      </c>
      <c r="C927" s="2">
        <v>14</v>
      </c>
      <c r="D927" s="2" t="s">
        <v>14</v>
      </c>
      <c r="E927" s="2">
        <v>4</v>
      </c>
      <c r="F927" s="2">
        <v>36</v>
      </c>
      <c r="G927" s="2" t="s">
        <v>79</v>
      </c>
      <c r="H927" s="2">
        <v>85</v>
      </c>
      <c r="I927" s="2" t="s">
        <v>76</v>
      </c>
      <c r="J927" s="2">
        <v>3</v>
      </c>
      <c r="K927" s="2" t="s">
        <v>85</v>
      </c>
      <c r="L927" s="2">
        <v>5</v>
      </c>
      <c r="M927" s="2" t="str">
        <f>VLOOKUP(Orders[[#This Row],[ItemID]],Menu[#All],2,FALSE)</f>
        <v>Quarter Pounder with Cheese</v>
      </c>
      <c r="N927" s="2" t="str">
        <f>VLOOKUP(Orders[[#This Row],[ItemID]],Menu[#All],3,FALSE)</f>
        <v>Burger</v>
      </c>
      <c r="O927" s="2">
        <f>VLOOKUP(Orders[[#This Row],[ItemID]],Menu[#All],4,FALSE)</f>
        <v>9</v>
      </c>
      <c r="P927" s="2">
        <f>MATCH(M927,Orders[[#All],[ItemName]],0)</f>
        <v>26</v>
      </c>
    </row>
    <row r="928" spans="1:16" x14ac:dyDescent="0.25">
      <c r="A928" s="2">
        <v>2927</v>
      </c>
      <c r="B928" s="3">
        <v>45692</v>
      </c>
      <c r="C928" s="2">
        <v>23</v>
      </c>
      <c r="D928" s="2" t="s">
        <v>21</v>
      </c>
      <c r="E928" s="2">
        <v>4</v>
      </c>
      <c r="F928" s="2">
        <v>32</v>
      </c>
      <c r="G928" s="2" t="s">
        <v>82</v>
      </c>
      <c r="H928" s="2">
        <v>24</v>
      </c>
      <c r="I928" s="2" t="s">
        <v>83</v>
      </c>
      <c r="J928" s="2">
        <v>2</v>
      </c>
      <c r="K928" s="2" t="s">
        <v>87</v>
      </c>
      <c r="L928" s="2">
        <v>1</v>
      </c>
      <c r="M928" s="2" t="str">
        <f>VLOOKUP(Orders[[#This Row],[ItemID]],Menu[#All],2,FALSE)</f>
        <v>Chicken McNuggets</v>
      </c>
      <c r="N928" s="2" t="str">
        <f>VLOOKUP(Orders[[#This Row],[ItemID]],Menu[#All],3,FALSE)</f>
        <v>Chicken</v>
      </c>
      <c r="O928" s="2">
        <f>VLOOKUP(Orders[[#This Row],[ItemID]],Menu[#All],4,FALSE)</f>
        <v>8</v>
      </c>
      <c r="P928" s="2">
        <f>MATCH(M928,Orders[[#All],[ItemName]],0)</f>
        <v>6</v>
      </c>
    </row>
    <row r="929" spans="1:16" x14ac:dyDescent="0.25">
      <c r="A929" s="2">
        <v>2928</v>
      </c>
      <c r="B929" s="3">
        <v>45696</v>
      </c>
      <c r="C929" s="2">
        <v>21</v>
      </c>
      <c r="D929" s="2" t="s">
        <v>16</v>
      </c>
      <c r="E929" s="2">
        <v>3</v>
      </c>
      <c r="F929" s="2">
        <v>22.5</v>
      </c>
      <c r="G929" s="2" t="s">
        <v>82</v>
      </c>
      <c r="H929" s="2">
        <v>86</v>
      </c>
      <c r="I929" s="2" t="s">
        <v>83</v>
      </c>
      <c r="J929" s="2">
        <v>2</v>
      </c>
      <c r="K929" s="2" t="s">
        <v>85</v>
      </c>
      <c r="L929" s="2">
        <v>5</v>
      </c>
      <c r="M929" s="2" t="str">
        <f>VLOOKUP(Orders[[#This Row],[ItemID]],Menu[#All],2,FALSE)</f>
        <v>McDouble</v>
      </c>
      <c r="N929" s="2" t="str">
        <f>VLOOKUP(Orders[[#This Row],[ItemID]],Menu[#All],3,FALSE)</f>
        <v>Burger</v>
      </c>
      <c r="O929" s="2">
        <f>VLOOKUP(Orders[[#This Row],[ItemID]],Menu[#All],4,FALSE)</f>
        <v>7.5</v>
      </c>
      <c r="P929" s="2">
        <f>MATCH(M929,Orders[[#All],[ItemName]],0)</f>
        <v>25</v>
      </c>
    </row>
    <row r="930" spans="1:16" x14ac:dyDescent="0.25">
      <c r="A930" s="2">
        <v>2929</v>
      </c>
      <c r="B930" s="3">
        <v>45703</v>
      </c>
      <c r="C930" s="2">
        <v>20</v>
      </c>
      <c r="D930" s="2" t="s">
        <v>14</v>
      </c>
      <c r="E930" s="2">
        <v>5</v>
      </c>
      <c r="F930" s="2">
        <v>45</v>
      </c>
      <c r="G930" s="2" t="s">
        <v>75</v>
      </c>
      <c r="H930" s="2">
        <v>69</v>
      </c>
      <c r="I930" s="2" t="s">
        <v>83</v>
      </c>
      <c r="J930" s="2">
        <v>2</v>
      </c>
      <c r="K930" s="2" t="s">
        <v>85</v>
      </c>
      <c r="L930" s="2">
        <v>5</v>
      </c>
      <c r="M930" s="2" t="str">
        <f>VLOOKUP(Orders[[#This Row],[ItemID]],Menu[#All],2,FALSE)</f>
        <v>Quarter Pounder with Cheese</v>
      </c>
      <c r="N930" s="2" t="str">
        <f>VLOOKUP(Orders[[#This Row],[ItemID]],Menu[#All],3,FALSE)</f>
        <v>Burger</v>
      </c>
      <c r="O930" s="2">
        <f>VLOOKUP(Orders[[#This Row],[ItemID]],Menu[#All],4,FALSE)</f>
        <v>9</v>
      </c>
      <c r="P930" s="2">
        <f>MATCH(M930,Orders[[#All],[ItemName]],0)</f>
        <v>26</v>
      </c>
    </row>
    <row r="931" spans="1:16" x14ac:dyDescent="0.25">
      <c r="A931" s="2">
        <v>2930</v>
      </c>
      <c r="B931" s="3">
        <v>45733</v>
      </c>
      <c r="C931" s="2">
        <v>14</v>
      </c>
      <c r="D931" s="2" t="s">
        <v>11</v>
      </c>
      <c r="E931" s="2">
        <v>3</v>
      </c>
      <c r="F931" s="2">
        <v>25.5</v>
      </c>
      <c r="G931" s="2" t="s">
        <v>79</v>
      </c>
      <c r="H931" s="2">
        <v>17</v>
      </c>
      <c r="I931" s="2" t="s">
        <v>76</v>
      </c>
      <c r="J931" s="2">
        <v>3</v>
      </c>
      <c r="K931" s="2" t="s">
        <v>78</v>
      </c>
      <c r="L931" s="2">
        <v>0</v>
      </c>
      <c r="M931" s="2" t="str">
        <f>VLOOKUP(Orders[[#This Row],[ItemID]],Menu[#All],2,FALSE)</f>
        <v>Big Mac</v>
      </c>
      <c r="N931" s="2" t="str">
        <f>VLOOKUP(Orders[[#This Row],[ItemID]],Menu[#All],3,FALSE)</f>
        <v>Burger</v>
      </c>
      <c r="O931" s="2">
        <f>VLOOKUP(Orders[[#This Row],[ItemID]],Menu[#All],4,FALSE)</f>
        <v>8.5</v>
      </c>
      <c r="P931" s="2">
        <f>MATCH(M931,Orders[[#All],[ItemName]],0)</f>
        <v>5</v>
      </c>
    </row>
    <row r="932" spans="1:16" x14ac:dyDescent="0.25">
      <c r="A932" s="2">
        <v>2931</v>
      </c>
      <c r="B932" s="3">
        <v>45675</v>
      </c>
      <c r="C932" s="2">
        <v>16</v>
      </c>
      <c r="D932" s="2" t="s">
        <v>30</v>
      </c>
      <c r="E932" s="2">
        <v>1</v>
      </c>
      <c r="F932" s="2">
        <v>3.5</v>
      </c>
      <c r="G932" s="2" t="s">
        <v>79</v>
      </c>
      <c r="H932" s="2">
        <v>69</v>
      </c>
      <c r="I932" s="2" t="s">
        <v>80</v>
      </c>
      <c r="J932" s="2">
        <v>1</v>
      </c>
      <c r="K932" s="2" t="s">
        <v>85</v>
      </c>
      <c r="L932" s="2">
        <v>5</v>
      </c>
      <c r="M932" s="2" t="str">
        <f>VLOOKUP(Orders[[#This Row],[ItemID]],Menu[#All],2,FALSE)</f>
        <v>Small Fries</v>
      </c>
      <c r="N932" s="2" t="str">
        <f>VLOOKUP(Orders[[#This Row],[ItemID]],Menu[#All],3,FALSE)</f>
        <v>Fries</v>
      </c>
      <c r="O932" s="2">
        <f>VLOOKUP(Orders[[#This Row],[ItemID]],Menu[#All],4,FALSE)</f>
        <v>3.5</v>
      </c>
      <c r="P932" s="2">
        <f>MATCH(M932,Orders[[#All],[ItemName]],0)</f>
        <v>10</v>
      </c>
    </row>
    <row r="933" spans="1:16" x14ac:dyDescent="0.25">
      <c r="A933" s="2">
        <v>2932</v>
      </c>
      <c r="B933" s="3">
        <v>45707</v>
      </c>
      <c r="C933" s="2">
        <v>22</v>
      </c>
      <c r="D933" s="2" t="s">
        <v>42</v>
      </c>
      <c r="E933" s="2">
        <v>1</v>
      </c>
      <c r="F933" s="2">
        <v>8.5</v>
      </c>
      <c r="G933" s="2" t="s">
        <v>82</v>
      </c>
      <c r="H933" s="2">
        <v>24</v>
      </c>
      <c r="I933" s="2" t="s">
        <v>83</v>
      </c>
      <c r="J933" s="2">
        <v>2</v>
      </c>
      <c r="K933" s="2" t="s">
        <v>84</v>
      </c>
      <c r="L933" s="2">
        <v>2</v>
      </c>
      <c r="M933" s="2" t="str">
        <f>VLOOKUP(Orders[[#This Row],[ItemID]],Menu[#All],2,FALSE)</f>
        <v>McRib Sandwich</v>
      </c>
      <c r="N933" s="2" t="str">
        <f>VLOOKUP(Orders[[#This Row],[ItemID]],Menu[#All],3,FALSE)</f>
        <v>Sandwich</v>
      </c>
      <c r="O933" s="2">
        <f>VLOOKUP(Orders[[#This Row],[ItemID]],Menu[#All],4,FALSE)</f>
        <v>8.5</v>
      </c>
      <c r="P933" s="2">
        <f>MATCH(M933,Orders[[#All],[ItemName]],0)</f>
        <v>112</v>
      </c>
    </row>
    <row r="934" spans="1:16" x14ac:dyDescent="0.25">
      <c r="A934" s="2">
        <v>2933</v>
      </c>
      <c r="B934" s="3">
        <v>45718</v>
      </c>
      <c r="C934" s="2">
        <v>21</v>
      </c>
      <c r="D934" s="2" t="s">
        <v>62</v>
      </c>
      <c r="E934" s="2">
        <v>3</v>
      </c>
      <c r="F934" s="2">
        <v>21</v>
      </c>
      <c r="G934" s="2" t="s">
        <v>82</v>
      </c>
      <c r="H934" s="2">
        <v>60</v>
      </c>
      <c r="I934" s="2" t="s">
        <v>76</v>
      </c>
      <c r="J934" s="2">
        <v>3</v>
      </c>
      <c r="K934" s="2" t="s">
        <v>77</v>
      </c>
      <c r="L934" s="2">
        <v>6</v>
      </c>
      <c r="M934" s="2" t="str">
        <f>VLOOKUP(Orders[[#This Row],[ItemID]],Menu[#All],2,FALSE)</f>
        <v>Veggie Wrap</v>
      </c>
      <c r="N934" s="2" t="str">
        <f>VLOOKUP(Orders[[#This Row],[ItemID]],Menu[#All],3,FALSE)</f>
        <v>Wraps</v>
      </c>
      <c r="O934" s="2">
        <f>VLOOKUP(Orders[[#This Row],[ItemID]],Menu[#All],4,FALSE)</f>
        <v>7</v>
      </c>
      <c r="P934" s="2">
        <f>MATCH(M934,Orders[[#All],[ItemName]],0)</f>
        <v>39</v>
      </c>
    </row>
    <row r="935" spans="1:16" x14ac:dyDescent="0.25">
      <c r="A935" s="2">
        <v>2934</v>
      </c>
      <c r="B935" s="3">
        <v>45680</v>
      </c>
      <c r="C935" s="2">
        <v>12</v>
      </c>
      <c r="D935" s="2" t="s">
        <v>52</v>
      </c>
      <c r="E935" s="2">
        <v>5</v>
      </c>
      <c r="F935" s="2">
        <v>30</v>
      </c>
      <c r="G935" s="2" t="s">
        <v>79</v>
      </c>
      <c r="H935" s="2">
        <v>18</v>
      </c>
      <c r="I935" s="2" t="s">
        <v>80</v>
      </c>
      <c r="J935" s="2">
        <v>1</v>
      </c>
      <c r="K935" s="2" t="s">
        <v>81</v>
      </c>
      <c r="L935" s="2">
        <v>3</v>
      </c>
      <c r="M935" s="2" t="str">
        <f>VLOOKUP(Orders[[#This Row],[ItemID]],Menu[#All],2,FALSE)</f>
        <v>Strawberry Shake</v>
      </c>
      <c r="N935" s="2" t="str">
        <f>VLOOKUP(Orders[[#This Row],[ItemID]],Menu[#All],3,FALSE)</f>
        <v>Shakes</v>
      </c>
      <c r="O935" s="2">
        <f>VLOOKUP(Orders[[#This Row],[ItemID]],Menu[#All],4,FALSE)</f>
        <v>6</v>
      </c>
      <c r="P935" s="2">
        <f>MATCH(M935,Orders[[#All],[ItemName]],0)</f>
        <v>2</v>
      </c>
    </row>
    <row r="936" spans="1:16" x14ac:dyDescent="0.25">
      <c r="A936" s="2">
        <v>2935</v>
      </c>
      <c r="B936" s="3">
        <v>45698</v>
      </c>
      <c r="C936" s="2">
        <v>23</v>
      </c>
      <c r="D936" s="2" t="s">
        <v>7</v>
      </c>
      <c r="E936" s="2">
        <v>2</v>
      </c>
      <c r="F936" s="2">
        <v>12</v>
      </c>
      <c r="G936" s="2" t="s">
        <v>82</v>
      </c>
      <c r="H936" s="2">
        <v>36</v>
      </c>
      <c r="I936" s="2" t="s">
        <v>83</v>
      </c>
      <c r="J936" s="2">
        <v>2</v>
      </c>
      <c r="K936" s="2" t="s">
        <v>78</v>
      </c>
      <c r="L936" s="2">
        <v>0</v>
      </c>
      <c r="M936" s="2" t="str">
        <f>VLOOKUP(Orders[[#This Row],[ItemID]],Menu[#All],2,FALSE)</f>
        <v>Hotcakes</v>
      </c>
      <c r="N936" s="2" t="str">
        <f>VLOOKUP(Orders[[#This Row],[ItemID]],Menu[#All],3,FALSE)</f>
        <v>Breakfast</v>
      </c>
      <c r="O936" s="2">
        <f>VLOOKUP(Orders[[#This Row],[ItemID]],Menu[#All],4,FALSE)</f>
        <v>6</v>
      </c>
      <c r="P936" s="2">
        <f>MATCH(M936,Orders[[#All],[ItemName]],0)</f>
        <v>61</v>
      </c>
    </row>
    <row r="937" spans="1:16" x14ac:dyDescent="0.25">
      <c r="A937" s="2">
        <v>2936</v>
      </c>
      <c r="B937" s="3">
        <v>45678</v>
      </c>
      <c r="C937" s="2">
        <v>14</v>
      </c>
      <c r="D937" s="2" t="s">
        <v>62</v>
      </c>
      <c r="E937" s="2">
        <v>1</v>
      </c>
      <c r="F937" s="2">
        <v>7</v>
      </c>
      <c r="G937" s="2" t="s">
        <v>79</v>
      </c>
      <c r="H937" s="2">
        <v>56</v>
      </c>
      <c r="I937" s="2" t="s">
        <v>80</v>
      </c>
      <c r="J937" s="2">
        <v>1</v>
      </c>
      <c r="K937" s="2" t="s">
        <v>87</v>
      </c>
      <c r="L937" s="2">
        <v>1</v>
      </c>
      <c r="M937" s="2" t="str">
        <f>VLOOKUP(Orders[[#This Row],[ItemID]],Menu[#All],2,FALSE)</f>
        <v>Veggie Wrap</v>
      </c>
      <c r="N937" s="2" t="str">
        <f>VLOOKUP(Orders[[#This Row],[ItemID]],Menu[#All],3,FALSE)</f>
        <v>Wraps</v>
      </c>
      <c r="O937" s="2">
        <f>VLOOKUP(Orders[[#This Row],[ItemID]],Menu[#All],4,FALSE)</f>
        <v>7</v>
      </c>
      <c r="P937" s="2">
        <f>MATCH(M937,Orders[[#All],[ItemName]],0)</f>
        <v>39</v>
      </c>
    </row>
    <row r="938" spans="1:16" x14ac:dyDescent="0.25">
      <c r="A938" s="2">
        <v>2937</v>
      </c>
      <c r="B938" s="3">
        <v>45713</v>
      </c>
      <c r="C938" s="2">
        <v>20</v>
      </c>
      <c r="D938" s="2" t="s">
        <v>45</v>
      </c>
      <c r="E938" s="2">
        <v>2</v>
      </c>
      <c r="F938" s="2">
        <v>15</v>
      </c>
      <c r="G938" s="2" t="s">
        <v>75</v>
      </c>
      <c r="H938" s="2">
        <v>76</v>
      </c>
      <c r="I938" s="2" t="s">
        <v>83</v>
      </c>
      <c r="J938" s="2">
        <v>2</v>
      </c>
      <c r="K938" s="2" t="s">
        <v>87</v>
      </c>
      <c r="L938" s="2">
        <v>1</v>
      </c>
      <c r="M938" s="2" t="str">
        <f>VLOOKUP(Orders[[#This Row],[ItemID]],Menu[#All],2,FALSE)</f>
        <v>Fish Sandwich</v>
      </c>
      <c r="N938" s="2" t="str">
        <f>VLOOKUP(Orders[[#This Row],[ItemID]],Menu[#All],3,FALSE)</f>
        <v>Sandwich</v>
      </c>
      <c r="O938" s="2">
        <f>VLOOKUP(Orders[[#This Row],[ItemID]],Menu[#All],4,FALSE)</f>
        <v>7.5</v>
      </c>
      <c r="P938" s="2">
        <f>MATCH(M938,Orders[[#All],[ItemName]],0)</f>
        <v>20</v>
      </c>
    </row>
    <row r="939" spans="1:16" x14ac:dyDescent="0.25">
      <c r="A939" s="2">
        <v>2938</v>
      </c>
      <c r="B939" s="3">
        <v>45737</v>
      </c>
      <c r="C939" s="2">
        <v>23</v>
      </c>
      <c r="D939" s="2" t="s">
        <v>14</v>
      </c>
      <c r="E939" s="2">
        <v>1</v>
      </c>
      <c r="F939" s="2">
        <v>9</v>
      </c>
      <c r="G939" s="2" t="s">
        <v>82</v>
      </c>
      <c r="H939" s="2">
        <v>61</v>
      </c>
      <c r="I939" s="2" t="s">
        <v>76</v>
      </c>
      <c r="J939" s="2">
        <v>3</v>
      </c>
      <c r="K939" s="2" t="s">
        <v>86</v>
      </c>
      <c r="L939" s="2">
        <v>4</v>
      </c>
      <c r="M939" s="2" t="str">
        <f>VLOOKUP(Orders[[#This Row],[ItemID]],Menu[#All],2,FALSE)</f>
        <v>Quarter Pounder with Cheese</v>
      </c>
      <c r="N939" s="2" t="str">
        <f>VLOOKUP(Orders[[#This Row],[ItemID]],Menu[#All],3,FALSE)</f>
        <v>Burger</v>
      </c>
      <c r="O939" s="2">
        <f>VLOOKUP(Orders[[#This Row],[ItemID]],Menu[#All],4,FALSE)</f>
        <v>9</v>
      </c>
      <c r="P939" s="2">
        <f>MATCH(M939,Orders[[#All],[ItemName]],0)</f>
        <v>26</v>
      </c>
    </row>
    <row r="940" spans="1:16" x14ac:dyDescent="0.25">
      <c r="A940" s="2">
        <v>2939</v>
      </c>
      <c r="B940" s="3">
        <v>45741</v>
      </c>
      <c r="C940" s="2">
        <v>11</v>
      </c>
      <c r="D940" s="2" t="s">
        <v>40</v>
      </c>
      <c r="E940" s="2">
        <v>1</v>
      </c>
      <c r="F940" s="2">
        <v>5</v>
      </c>
      <c r="G940" s="2" t="s">
        <v>88</v>
      </c>
      <c r="H940" s="2">
        <v>40</v>
      </c>
      <c r="I940" s="2" t="s">
        <v>76</v>
      </c>
      <c r="J940" s="2">
        <v>3</v>
      </c>
      <c r="K940" s="2" t="s">
        <v>87</v>
      </c>
      <c r="L940" s="2">
        <v>1</v>
      </c>
      <c r="M940" s="2" t="str">
        <f>VLOOKUP(Orders[[#This Row],[ItemID]],Menu[#All],2,FALSE)</f>
        <v>Caesar Salad</v>
      </c>
      <c r="N940" s="2" t="str">
        <f>VLOOKUP(Orders[[#This Row],[ItemID]],Menu[#All],3,FALSE)</f>
        <v>Salad</v>
      </c>
      <c r="O940" s="2">
        <f>VLOOKUP(Orders[[#This Row],[ItemID]],Menu[#All],4,FALSE)</f>
        <v>5</v>
      </c>
      <c r="P940" s="2">
        <f>MATCH(M940,Orders[[#All],[ItemName]],0)</f>
        <v>23</v>
      </c>
    </row>
    <row r="941" spans="1:16" x14ac:dyDescent="0.25">
      <c r="A941" s="2">
        <v>2940</v>
      </c>
      <c r="B941" s="3">
        <v>45689</v>
      </c>
      <c r="C941" s="2">
        <v>22</v>
      </c>
      <c r="D941" s="2" t="s">
        <v>45</v>
      </c>
      <c r="E941" s="2">
        <v>3</v>
      </c>
      <c r="F941" s="2">
        <v>22.5</v>
      </c>
      <c r="G941" s="2" t="s">
        <v>82</v>
      </c>
      <c r="H941" s="2">
        <v>74</v>
      </c>
      <c r="I941" s="2" t="s">
        <v>83</v>
      </c>
      <c r="J941" s="2">
        <v>2</v>
      </c>
      <c r="K941" s="2" t="s">
        <v>85</v>
      </c>
      <c r="L941" s="2">
        <v>5</v>
      </c>
      <c r="M941" s="2" t="str">
        <f>VLOOKUP(Orders[[#This Row],[ItemID]],Menu[#All],2,FALSE)</f>
        <v>Fish Sandwich</v>
      </c>
      <c r="N941" s="2" t="str">
        <f>VLOOKUP(Orders[[#This Row],[ItemID]],Menu[#All],3,FALSE)</f>
        <v>Sandwich</v>
      </c>
      <c r="O941" s="2">
        <f>VLOOKUP(Orders[[#This Row],[ItemID]],Menu[#All],4,FALSE)</f>
        <v>7.5</v>
      </c>
      <c r="P941" s="2">
        <f>MATCH(M941,Orders[[#All],[ItemName]],0)</f>
        <v>20</v>
      </c>
    </row>
    <row r="942" spans="1:16" x14ac:dyDescent="0.25">
      <c r="A942" s="2">
        <v>2941</v>
      </c>
      <c r="B942" s="3">
        <v>45682</v>
      </c>
      <c r="C942" s="2">
        <v>10</v>
      </c>
      <c r="D942" s="2" t="s">
        <v>16</v>
      </c>
      <c r="E942" s="2">
        <v>2</v>
      </c>
      <c r="F942" s="2">
        <v>15</v>
      </c>
      <c r="G942" s="2" t="s">
        <v>88</v>
      </c>
      <c r="H942" s="2">
        <v>37</v>
      </c>
      <c r="I942" s="2" t="s">
        <v>80</v>
      </c>
      <c r="J942" s="2">
        <v>1</v>
      </c>
      <c r="K942" s="2" t="s">
        <v>85</v>
      </c>
      <c r="L942" s="2">
        <v>5</v>
      </c>
      <c r="M942" s="2" t="str">
        <f>VLOOKUP(Orders[[#This Row],[ItemID]],Menu[#All],2,FALSE)</f>
        <v>McDouble</v>
      </c>
      <c r="N942" s="2" t="str">
        <f>VLOOKUP(Orders[[#This Row],[ItemID]],Menu[#All],3,FALSE)</f>
        <v>Burger</v>
      </c>
      <c r="O942" s="2">
        <f>VLOOKUP(Orders[[#This Row],[ItemID]],Menu[#All],4,FALSE)</f>
        <v>7.5</v>
      </c>
      <c r="P942" s="2">
        <f>MATCH(M942,Orders[[#All],[ItemName]],0)</f>
        <v>25</v>
      </c>
    </row>
    <row r="943" spans="1:16" x14ac:dyDescent="0.25">
      <c r="A943" s="2">
        <v>2942</v>
      </c>
      <c r="B943" s="3">
        <v>45689</v>
      </c>
      <c r="C943" s="2">
        <v>10</v>
      </c>
      <c r="D943" s="2" t="s">
        <v>14</v>
      </c>
      <c r="E943" s="2">
        <v>1</v>
      </c>
      <c r="F943" s="2">
        <v>9</v>
      </c>
      <c r="G943" s="2" t="s">
        <v>88</v>
      </c>
      <c r="H943" s="2">
        <v>35</v>
      </c>
      <c r="I943" s="2" t="s">
        <v>83</v>
      </c>
      <c r="J943" s="2">
        <v>2</v>
      </c>
      <c r="K943" s="2" t="s">
        <v>85</v>
      </c>
      <c r="L943" s="2">
        <v>5</v>
      </c>
      <c r="M943" s="2" t="str">
        <f>VLOOKUP(Orders[[#This Row],[ItemID]],Menu[#All],2,FALSE)</f>
        <v>Quarter Pounder with Cheese</v>
      </c>
      <c r="N943" s="2" t="str">
        <f>VLOOKUP(Orders[[#This Row],[ItemID]],Menu[#All],3,FALSE)</f>
        <v>Burger</v>
      </c>
      <c r="O943" s="2">
        <f>VLOOKUP(Orders[[#This Row],[ItemID]],Menu[#All],4,FALSE)</f>
        <v>9</v>
      </c>
      <c r="P943" s="2">
        <f>MATCH(M943,Orders[[#All],[ItemName]],0)</f>
        <v>26</v>
      </c>
    </row>
    <row r="944" spans="1:16" x14ac:dyDescent="0.25">
      <c r="A944" s="2">
        <v>2943</v>
      </c>
      <c r="B944" s="3">
        <v>45661</v>
      </c>
      <c r="C944" s="2">
        <v>13</v>
      </c>
      <c r="D944" s="2" t="s">
        <v>42</v>
      </c>
      <c r="E944" s="2">
        <v>5</v>
      </c>
      <c r="F944" s="2">
        <v>42.5</v>
      </c>
      <c r="G944" s="2" t="s">
        <v>79</v>
      </c>
      <c r="H944" s="2">
        <v>5</v>
      </c>
      <c r="I944" s="2" t="s">
        <v>80</v>
      </c>
      <c r="J944" s="2">
        <v>1</v>
      </c>
      <c r="K944" s="2" t="s">
        <v>85</v>
      </c>
      <c r="L944" s="2">
        <v>5</v>
      </c>
      <c r="M944" s="2" t="str">
        <f>VLOOKUP(Orders[[#This Row],[ItemID]],Menu[#All],2,FALSE)</f>
        <v>McRib Sandwich</v>
      </c>
      <c r="N944" s="2" t="str">
        <f>VLOOKUP(Orders[[#This Row],[ItemID]],Menu[#All],3,FALSE)</f>
        <v>Sandwich</v>
      </c>
      <c r="O944" s="2">
        <f>VLOOKUP(Orders[[#This Row],[ItemID]],Menu[#All],4,FALSE)</f>
        <v>8.5</v>
      </c>
      <c r="P944" s="2">
        <f>MATCH(M944,Orders[[#All],[ItemName]],0)</f>
        <v>112</v>
      </c>
    </row>
    <row r="945" spans="1:16" x14ac:dyDescent="0.25">
      <c r="A945" s="2">
        <v>2944</v>
      </c>
      <c r="B945" s="3">
        <v>45722</v>
      </c>
      <c r="C945" s="2">
        <v>19</v>
      </c>
      <c r="D945" s="2" t="s">
        <v>32</v>
      </c>
      <c r="E945" s="2">
        <v>4</v>
      </c>
      <c r="F945" s="2">
        <v>38</v>
      </c>
      <c r="G945" s="2" t="s">
        <v>75</v>
      </c>
      <c r="H945" s="2">
        <v>91</v>
      </c>
      <c r="I945" s="2" t="s">
        <v>76</v>
      </c>
      <c r="J945" s="2">
        <v>3</v>
      </c>
      <c r="K945" s="2" t="s">
        <v>81</v>
      </c>
      <c r="L945" s="2">
        <v>3</v>
      </c>
      <c r="M945" s="2" t="str">
        <f>VLOOKUP(Orders[[#This Row],[ItemID]],Menu[#All],2,FALSE)</f>
        <v>Spaghetti Bolognese</v>
      </c>
      <c r="N945" s="2" t="str">
        <f>VLOOKUP(Orders[[#This Row],[ItemID]],Menu[#All],3,FALSE)</f>
        <v>Pasta</v>
      </c>
      <c r="O945" s="2">
        <f>VLOOKUP(Orders[[#This Row],[ItemID]],Menu[#All],4,FALSE)</f>
        <v>9.5</v>
      </c>
      <c r="P945" s="2">
        <f>MATCH(M945,Orders[[#All],[ItemName]],0)</f>
        <v>14</v>
      </c>
    </row>
    <row r="946" spans="1:16" x14ac:dyDescent="0.25">
      <c r="A946" s="2">
        <v>2945</v>
      </c>
      <c r="B946" s="3">
        <v>45675</v>
      </c>
      <c r="C946" s="2">
        <v>22</v>
      </c>
      <c r="D946" s="2" t="s">
        <v>50</v>
      </c>
      <c r="E946" s="2">
        <v>2</v>
      </c>
      <c r="F946" s="2">
        <v>12</v>
      </c>
      <c r="G946" s="2" t="s">
        <v>82</v>
      </c>
      <c r="H946" s="2">
        <v>8</v>
      </c>
      <c r="I946" s="2" t="s">
        <v>80</v>
      </c>
      <c r="J946" s="2">
        <v>1</v>
      </c>
      <c r="K946" s="2" t="s">
        <v>85</v>
      </c>
      <c r="L946" s="2">
        <v>5</v>
      </c>
      <c r="M946" s="2" t="str">
        <f>VLOOKUP(Orders[[#This Row],[ItemID]],Menu[#All],2,FALSE)</f>
        <v>Vanilla Shake</v>
      </c>
      <c r="N946" s="2" t="str">
        <f>VLOOKUP(Orders[[#This Row],[ItemID]],Menu[#All],3,FALSE)</f>
        <v>Shakes</v>
      </c>
      <c r="O946" s="2">
        <f>VLOOKUP(Orders[[#This Row],[ItemID]],Menu[#All],4,FALSE)</f>
        <v>6</v>
      </c>
      <c r="P946" s="2">
        <f>MATCH(M946,Orders[[#All],[ItemName]],0)</f>
        <v>13</v>
      </c>
    </row>
    <row r="947" spans="1:16" x14ac:dyDescent="0.25">
      <c r="A947" s="2">
        <v>2946</v>
      </c>
      <c r="B947" s="3">
        <v>45702</v>
      </c>
      <c r="C947" s="2">
        <v>16</v>
      </c>
      <c r="D947" s="2" t="s">
        <v>62</v>
      </c>
      <c r="E947" s="2">
        <v>5</v>
      </c>
      <c r="F947" s="2">
        <v>35</v>
      </c>
      <c r="G947" s="2" t="s">
        <v>79</v>
      </c>
      <c r="H947" s="2">
        <v>44</v>
      </c>
      <c r="I947" s="2" t="s">
        <v>83</v>
      </c>
      <c r="J947" s="2">
        <v>2</v>
      </c>
      <c r="K947" s="2" t="s">
        <v>86</v>
      </c>
      <c r="L947" s="2">
        <v>4</v>
      </c>
      <c r="M947" s="2" t="str">
        <f>VLOOKUP(Orders[[#This Row],[ItemID]],Menu[#All],2,FALSE)</f>
        <v>Veggie Wrap</v>
      </c>
      <c r="N947" s="2" t="str">
        <f>VLOOKUP(Orders[[#This Row],[ItemID]],Menu[#All],3,FALSE)</f>
        <v>Wraps</v>
      </c>
      <c r="O947" s="2">
        <f>VLOOKUP(Orders[[#This Row],[ItemID]],Menu[#All],4,FALSE)</f>
        <v>7</v>
      </c>
      <c r="P947" s="2">
        <f>MATCH(M947,Orders[[#All],[ItemName]],0)</f>
        <v>39</v>
      </c>
    </row>
    <row r="948" spans="1:16" x14ac:dyDescent="0.25">
      <c r="A948" s="2">
        <v>2947</v>
      </c>
      <c r="B948" s="3">
        <v>45666</v>
      </c>
      <c r="C948" s="2">
        <v>15</v>
      </c>
      <c r="D948" s="2" t="s">
        <v>45</v>
      </c>
      <c r="E948" s="2">
        <v>5</v>
      </c>
      <c r="F948" s="2">
        <v>37.5</v>
      </c>
      <c r="G948" s="2" t="s">
        <v>79</v>
      </c>
      <c r="H948" s="2">
        <v>1</v>
      </c>
      <c r="I948" s="2" t="s">
        <v>80</v>
      </c>
      <c r="J948" s="2">
        <v>1</v>
      </c>
      <c r="K948" s="2" t="s">
        <v>81</v>
      </c>
      <c r="L948" s="2">
        <v>3</v>
      </c>
      <c r="M948" s="2" t="str">
        <f>VLOOKUP(Orders[[#This Row],[ItemID]],Menu[#All],2,FALSE)</f>
        <v>Fish Sandwich</v>
      </c>
      <c r="N948" s="2" t="str">
        <f>VLOOKUP(Orders[[#This Row],[ItemID]],Menu[#All],3,FALSE)</f>
        <v>Sandwich</v>
      </c>
      <c r="O948" s="2">
        <f>VLOOKUP(Orders[[#This Row],[ItemID]],Menu[#All],4,FALSE)</f>
        <v>7.5</v>
      </c>
      <c r="P948" s="2">
        <f>MATCH(M948,Orders[[#All],[ItemName]],0)</f>
        <v>20</v>
      </c>
    </row>
    <row r="949" spans="1:16" x14ac:dyDescent="0.25">
      <c r="A949" s="2">
        <v>2948</v>
      </c>
      <c r="B949" s="3">
        <v>45722</v>
      </c>
      <c r="C949" s="2">
        <v>21</v>
      </c>
      <c r="D949" s="2" t="s">
        <v>18</v>
      </c>
      <c r="E949" s="2">
        <v>3</v>
      </c>
      <c r="F949" s="2">
        <v>21</v>
      </c>
      <c r="G949" s="2" t="s">
        <v>82</v>
      </c>
      <c r="H949" s="2">
        <v>47</v>
      </c>
      <c r="I949" s="2" t="s">
        <v>76</v>
      </c>
      <c r="J949" s="2">
        <v>3</v>
      </c>
      <c r="K949" s="2" t="s">
        <v>81</v>
      </c>
      <c r="L949" s="2">
        <v>3</v>
      </c>
      <c r="M949" s="2" t="str">
        <f>VLOOKUP(Orders[[#This Row],[ItemID]],Menu[#All],2,FALSE)</f>
        <v>McChicken</v>
      </c>
      <c r="N949" s="2" t="str">
        <f>VLOOKUP(Orders[[#This Row],[ItemID]],Menu[#All],3,FALSE)</f>
        <v>Chicken</v>
      </c>
      <c r="O949" s="2">
        <f>VLOOKUP(Orders[[#This Row],[ItemID]],Menu[#All],4,FALSE)</f>
        <v>7</v>
      </c>
      <c r="P949" s="2">
        <f>MATCH(M949,Orders[[#All],[ItemName]],0)</f>
        <v>79</v>
      </c>
    </row>
    <row r="950" spans="1:16" x14ac:dyDescent="0.25">
      <c r="A950" s="2">
        <v>2949</v>
      </c>
      <c r="B950" s="3">
        <v>45676</v>
      </c>
      <c r="C950" s="2">
        <v>21</v>
      </c>
      <c r="D950" s="2" t="s">
        <v>47</v>
      </c>
      <c r="E950" s="2">
        <v>3</v>
      </c>
      <c r="F950" s="2">
        <v>18</v>
      </c>
      <c r="G950" s="2" t="s">
        <v>82</v>
      </c>
      <c r="H950" s="2">
        <v>44</v>
      </c>
      <c r="I950" s="2" t="s">
        <v>80</v>
      </c>
      <c r="J950" s="2">
        <v>1</v>
      </c>
      <c r="K950" s="2" t="s">
        <v>77</v>
      </c>
      <c r="L950" s="2">
        <v>6</v>
      </c>
      <c r="M950" s="2" t="str">
        <f>VLOOKUP(Orders[[#This Row],[ItemID]],Menu[#All],2,FALSE)</f>
        <v>Chocolate Shake</v>
      </c>
      <c r="N950" s="2" t="str">
        <f>VLOOKUP(Orders[[#This Row],[ItemID]],Menu[#All],3,FALSE)</f>
        <v>Shakes</v>
      </c>
      <c r="O950" s="2">
        <f>VLOOKUP(Orders[[#This Row],[ItemID]],Menu[#All],4,FALSE)</f>
        <v>6</v>
      </c>
      <c r="P950" s="2">
        <f>MATCH(M950,Orders[[#All],[ItemName]],0)</f>
        <v>12</v>
      </c>
    </row>
    <row r="951" spans="1:16" x14ac:dyDescent="0.25">
      <c r="A951" s="2">
        <v>2950</v>
      </c>
      <c r="B951" s="3">
        <v>45660</v>
      </c>
      <c r="C951" s="2">
        <v>23</v>
      </c>
      <c r="D951" s="2" t="s">
        <v>45</v>
      </c>
      <c r="E951" s="2">
        <v>1</v>
      </c>
      <c r="F951" s="2">
        <v>7.5</v>
      </c>
      <c r="G951" s="2" t="s">
        <v>82</v>
      </c>
      <c r="H951" s="2">
        <v>10</v>
      </c>
      <c r="I951" s="2" t="s">
        <v>80</v>
      </c>
      <c r="J951" s="2">
        <v>1</v>
      </c>
      <c r="K951" s="2" t="s">
        <v>86</v>
      </c>
      <c r="L951" s="2">
        <v>4</v>
      </c>
      <c r="M951" s="2" t="str">
        <f>VLOOKUP(Orders[[#This Row],[ItemID]],Menu[#All],2,FALSE)</f>
        <v>Fish Sandwich</v>
      </c>
      <c r="N951" s="2" t="str">
        <f>VLOOKUP(Orders[[#This Row],[ItemID]],Menu[#All],3,FALSE)</f>
        <v>Sandwich</v>
      </c>
      <c r="O951" s="2">
        <f>VLOOKUP(Orders[[#This Row],[ItemID]],Menu[#All],4,FALSE)</f>
        <v>7.5</v>
      </c>
      <c r="P951" s="2">
        <f>MATCH(M951,Orders[[#All],[ItemName]],0)</f>
        <v>20</v>
      </c>
    </row>
    <row r="952" spans="1:16" x14ac:dyDescent="0.25">
      <c r="A952" s="2">
        <v>2951</v>
      </c>
      <c r="B952" s="3">
        <v>45678</v>
      </c>
      <c r="C952" s="2">
        <v>22</v>
      </c>
      <c r="D952" s="2" t="s">
        <v>30</v>
      </c>
      <c r="E952" s="2">
        <v>1</v>
      </c>
      <c r="F952" s="2">
        <v>3.5</v>
      </c>
      <c r="G952" s="2" t="s">
        <v>82</v>
      </c>
      <c r="H952" s="2">
        <v>20</v>
      </c>
      <c r="I952" s="2" t="s">
        <v>80</v>
      </c>
      <c r="J952" s="2">
        <v>1</v>
      </c>
      <c r="K952" s="2" t="s">
        <v>87</v>
      </c>
      <c r="L952" s="2">
        <v>1</v>
      </c>
      <c r="M952" s="2" t="str">
        <f>VLOOKUP(Orders[[#This Row],[ItemID]],Menu[#All],2,FALSE)</f>
        <v>Small Fries</v>
      </c>
      <c r="N952" s="2" t="str">
        <f>VLOOKUP(Orders[[#This Row],[ItemID]],Menu[#All],3,FALSE)</f>
        <v>Fries</v>
      </c>
      <c r="O952" s="2">
        <f>VLOOKUP(Orders[[#This Row],[ItemID]],Menu[#All],4,FALSE)</f>
        <v>3.5</v>
      </c>
      <c r="P952" s="2">
        <f>MATCH(M952,Orders[[#All],[ItemName]],0)</f>
        <v>10</v>
      </c>
    </row>
    <row r="953" spans="1:16" x14ac:dyDescent="0.25">
      <c r="A953" s="2">
        <v>2952</v>
      </c>
      <c r="B953" s="3">
        <v>45665</v>
      </c>
      <c r="C953" s="2">
        <v>12</v>
      </c>
      <c r="D953" s="2" t="s">
        <v>54</v>
      </c>
      <c r="E953" s="2">
        <v>2</v>
      </c>
      <c r="F953" s="2">
        <v>9</v>
      </c>
      <c r="G953" s="2" t="s">
        <v>79</v>
      </c>
      <c r="H953" s="2">
        <v>84</v>
      </c>
      <c r="I953" s="2" t="s">
        <v>80</v>
      </c>
      <c r="J953" s="2">
        <v>1</v>
      </c>
      <c r="K953" s="2" t="s">
        <v>84</v>
      </c>
      <c r="L953" s="2">
        <v>2</v>
      </c>
      <c r="M953" s="2" t="str">
        <f>VLOOKUP(Orders[[#This Row],[ItemID]],Menu[#All],2,FALSE)</f>
        <v>Apple Pie</v>
      </c>
      <c r="N953" s="2" t="str">
        <f>VLOOKUP(Orders[[#This Row],[ItemID]],Menu[#All],3,FALSE)</f>
        <v>Sides</v>
      </c>
      <c r="O953" s="2">
        <f>VLOOKUP(Orders[[#This Row],[ItemID]],Menu[#All],4,FALSE)</f>
        <v>4.5</v>
      </c>
      <c r="P953" s="2">
        <f>MATCH(M953,Orders[[#All],[ItemName]],0)</f>
        <v>17</v>
      </c>
    </row>
    <row r="954" spans="1:16" x14ac:dyDescent="0.25">
      <c r="A954" s="2">
        <v>2953</v>
      </c>
      <c r="B954" s="3">
        <v>45670</v>
      </c>
      <c r="C954" s="2">
        <v>14</v>
      </c>
      <c r="D954" s="2" t="s">
        <v>37</v>
      </c>
      <c r="E954" s="2">
        <v>4</v>
      </c>
      <c r="F954" s="2">
        <v>16</v>
      </c>
      <c r="G954" s="2" t="s">
        <v>79</v>
      </c>
      <c r="H954" s="2">
        <v>78</v>
      </c>
      <c r="I954" s="2" t="s">
        <v>80</v>
      </c>
      <c r="J954" s="2">
        <v>1</v>
      </c>
      <c r="K954" s="2" t="s">
        <v>78</v>
      </c>
      <c r="L954" s="2">
        <v>0</v>
      </c>
      <c r="M954" s="2" t="str">
        <f>VLOOKUP(Orders[[#This Row],[ItemID]],Menu[#All],2,FALSE)</f>
        <v>Side Salad</v>
      </c>
      <c r="N954" s="2" t="str">
        <f>VLOOKUP(Orders[[#This Row],[ItemID]],Menu[#All],3,FALSE)</f>
        <v>Salad</v>
      </c>
      <c r="O954" s="2">
        <f>VLOOKUP(Orders[[#This Row],[ItemID]],Menu[#All],4,FALSE)</f>
        <v>4</v>
      </c>
      <c r="P954" s="2">
        <f>MATCH(M954,Orders[[#All],[ItemName]],0)</f>
        <v>124</v>
      </c>
    </row>
    <row r="955" spans="1:16" x14ac:dyDescent="0.25">
      <c r="A955" s="2">
        <v>2954</v>
      </c>
      <c r="B955" s="3">
        <v>45728</v>
      </c>
      <c r="C955" s="2">
        <v>11</v>
      </c>
      <c r="D955" s="2" t="s">
        <v>21</v>
      </c>
      <c r="E955" s="2">
        <v>5</v>
      </c>
      <c r="F955" s="2">
        <v>40</v>
      </c>
      <c r="G955" s="2" t="s">
        <v>88</v>
      </c>
      <c r="H955" s="2">
        <v>26</v>
      </c>
      <c r="I955" s="2" t="s">
        <v>76</v>
      </c>
      <c r="J955" s="2">
        <v>3</v>
      </c>
      <c r="K955" s="2" t="s">
        <v>84</v>
      </c>
      <c r="L955" s="2">
        <v>2</v>
      </c>
      <c r="M955" s="2" t="str">
        <f>VLOOKUP(Orders[[#This Row],[ItemID]],Menu[#All],2,FALSE)</f>
        <v>Chicken McNuggets</v>
      </c>
      <c r="N955" s="2" t="str">
        <f>VLOOKUP(Orders[[#This Row],[ItemID]],Menu[#All],3,FALSE)</f>
        <v>Chicken</v>
      </c>
      <c r="O955" s="2">
        <f>VLOOKUP(Orders[[#This Row],[ItemID]],Menu[#All],4,FALSE)</f>
        <v>8</v>
      </c>
      <c r="P955" s="2">
        <f>MATCH(M955,Orders[[#All],[ItemName]],0)</f>
        <v>6</v>
      </c>
    </row>
    <row r="956" spans="1:16" x14ac:dyDescent="0.25">
      <c r="A956" s="2">
        <v>2955</v>
      </c>
      <c r="B956" s="3">
        <v>45744</v>
      </c>
      <c r="C956" s="2">
        <v>15</v>
      </c>
      <c r="D956" s="2" t="s">
        <v>37</v>
      </c>
      <c r="E956" s="2">
        <v>3</v>
      </c>
      <c r="F956" s="2">
        <v>12</v>
      </c>
      <c r="G956" s="2" t="s">
        <v>79</v>
      </c>
      <c r="H956" s="2">
        <v>42</v>
      </c>
      <c r="I956" s="2" t="s">
        <v>76</v>
      </c>
      <c r="J956" s="2">
        <v>3</v>
      </c>
      <c r="K956" s="2" t="s">
        <v>86</v>
      </c>
      <c r="L956" s="2">
        <v>4</v>
      </c>
      <c r="M956" s="2" t="str">
        <f>VLOOKUP(Orders[[#This Row],[ItemID]],Menu[#All],2,FALSE)</f>
        <v>Side Salad</v>
      </c>
      <c r="N956" s="2" t="str">
        <f>VLOOKUP(Orders[[#This Row],[ItemID]],Menu[#All],3,FALSE)</f>
        <v>Salad</v>
      </c>
      <c r="O956" s="2">
        <f>VLOOKUP(Orders[[#This Row],[ItemID]],Menu[#All],4,FALSE)</f>
        <v>4</v>
      </c>
      <c r="P956" s="2">
        <f>MATCH(M956,Orders[[#All],[ItemName]],0)</f>
        <v>124</v>
      </c>
    </row>
    <row r="957" spans="1:16" x14ac:dyDescent="0.25">
      <c r="A957" s="2">
        <v>2956</v>
      </c>
      <c r="B957" s="3">
        <v>45702</v>
      </c>
      <c r="C957" s="2">
        <v>21</v>
      </c>
      <c r="D957" s="2" t="s">
        <v>18</v>
      </c>
      <c r="E957" s="2">
        <v>5</v>
      </c>
      <c r="F957" s="2">
        <v>35</v>
      </c>
      <c r="G957" s="2" t="s">
        <v>82</v>
      </c>
      <c r="H957" s="2">
        <v>15</v>
      </c>
      <c r="I957" s="2" t="s">
        <v>83</v>
      </c>
      <c r="J957" s="2">
        <v>2</v>
      </c>
      <c r="K957" s="2" t="s">
        <v>86</v>
      </c>
      <c r="L957" s="2">
        <v>4</v>
      </c>
      <c r="M957" s="2" t="str">
        <f>VLOOKUP(Orders[[#This Row],[ItemID]],Menu[#All],2,FALSE)</f>
        <v>McChicken</v>
      </c>
      <c r="N957" s="2" t="str">
        <f>VLOOKUP(Orders[[#This Row],[ItemID]],Menu[#All],3,FALSE)</f>
        <v>Chicken</v>
      </c>
      <c r="O957" s="2">
        <f>VLOOKUP(Orders[[#This Row],[ItemID]],Menu[#All],4,FALSE)</f>
        <v>7</v>
      </c>
      <c r="P957" s="2">
        <f>MATCH(M957,Orders[[#All],[ItemName]],0)</f>
        <v>79</v>
      </c>
    </row>
    <row r="958" spans="1:16" x14ac:dyDescent="0.25">
      <c r="A958" s="2">
        <v>2957</v>
      </c>
      <c r="B958" s="3">
        <v>45721</v>
      </c>
      <c r="C958" s="2">
        <v>10</v>
      </c>
      <c r="D958" s="2" t="s">
        <v>57</v>
      </c>
      <c r="E958" s="2">
        <v>5</v>
      </c>
      <c r="F958" s="2">
        <v>27.5</v>
      </c>
      <c r="G958" s="2" t="s">
        <v>88</v>
      </c>
      <c r="H958" s="2">
        <v>87</v>
      </c>
      <c r="I958" s="2" t="s">
        <v>76</v>
      </c>
      <c r="J958" s="2">
        <v>3</v>
      </c>
      <c r="K958" s="2" t="s">
        <v>84</v>
      </c>
      <c r="L958" s="2">
        <v>2</v>
      </c>
      <c r="M958" s="2" t="str">
        <f>VLOOKUP(Orders[[#This Row],[ItemID]],Menu[#All],2,FALSE)</f>
        <v>Mozzarella Sticks</v>
      </c>
      <c r="N958" s="2" t="str">
        <f>VLOOKUP(Orders[[#This Row],[ItemID]],Menu[#All],3,FALSE)</f>
        <v>Sides</v>
      </c>
      <c r="O958" s="2">
        <f>VLOOKUP(Orders[[#This Row],[ItemID]],Menu[#All],4,FALSE)</f>
        <v>5.5</v>
      </c>
      <c r="P958" s="2">
        <f>MATCH(M958,Orders[[#All],[ItemName]],0)</f>
        <v>47</v>
      </c>
    </row>
    <row r="959" spans="1:16" x14ac:dyDescent="0.25">
      <c r="A959" s="2">
        <v>2958</v>
      </c>
      <c r="B959" s="3">
        <v>45709</v>
      </c>
      <c r="C959" s="2">
        <v>18</v>
      </c>
      <c r="D959" s="2" t="s">
        <v>21</v>
      </c>
      <c r="E959" s="2">
        <v>1</v>
      </c>
      <c r="F959" s="2">
        <v>8</v>
      </c>
      <c r="G959" s="2" t="s">
        <v>75</v>
      </c>
      <c r="H959" s="2">
        <v>75</v>
      </c>
      <c r="I959" s="2" t="s">
        <v>83</v>
      </c>
      <c r="J959" s="2">
        <v>2</v>
      </c>
      <c r="K959" s="2" t="s">
        <v>86</v>
      </c>
      <c r="L959" s="2">
        <v>4</v>
      </c>
      <c r="M959" s="2" t="str">
        <f>VLOOKUP(Orders[[#This Row],[ItemID]],Menu[#All],2,FALSE)</f>
        <v>Chicken McNuggets</v>
      </c>
      <c r="N959" s="2" t="str">
        <f>VLOOKUP(Orders[[#This Row],[ItemID]],Menu[#All],3,FALSE)</f>
        <v>Chicken</v>
      </c>
      <c r="O959" s="2">
        <f>VLOOKUP(Orders[[#This Row],[ItemID]],Menu[#All],4,FALSE)</f>
        <v>8</v>
      </c>
      <c r="P959" s="2">
        <f>MATCH(M959,Orders[[#All],[ItemName]],0)</f>
        <v>6</v>
      </c>
    </row>
    <row r="960" spans="1:16" x14ac:dyDescent="0.25">
      <c r="A960" s="2">
        <v>2959</v>
      </c>
      <c r="B960" s="3">
        <v>45710</v>
      </c>
      <c r="C960" s="2">
        <v>22</v>
      </c>
      <c r="D960" s="2" t="s">
        <v>28</v>
      </c>
      <c r="E960" s="2">
        <v>2</v>
      </c>
      <c r="F960" s="2">
        <v>11</v>
      </c>
      <c r="G960" s="2" t="s">
        <v>82</v>
      </c>
      <c r="H960" s="2">
        <v>9</v>
      </c>
      <c r="I960" s="2" t="s">
        <v>83</v>
      </c>
      <c r="J960" s="2">
        <v>2</v>
      </c>
      <c r="K960" s="2" t="s">
        <v>85</v>
      </c>
      <c r="L960" s="2">
        <v>5</v>
      </c>
      <c r="M960" s="2" t="str">
        <f>VLOOKUP(Orders[[#This Row],[ItemID]],Menu[#All],2,FALSE)</f>
        <v>Large Fries</v>
      </c>
      <c r="N960" s="2" t="str">
        <f>VLOOKUP(Orders[[#This Row],[ItemID]],Menu[#All],3,FALSE)</f>
        <v>Fries</v>
      </c>
      <c r="O960" s="2">
        <f>VLOOKUP(Orders[[#This Row],[ItemID]],Menu[#All],4,FALSE)</f>
        <v>5.5</v>
      </c>
      <c r="P960" s="2">
        <f>MATCH(M960,Orders[[#All],[ItemName]],0)</f>
        <v>7</v>
      </c>
    </row>
    <row r="961" spans="1:16" x14ac:dyDescent="0.25">
      <c r="A961" s="2">
        <v>2960</v>
      </c>
      <c r="B961" s="3">
        <v>45710</v>
      </c>
      <c r="C961" s="2">
        <v>10</v>
      </c>
      <c r="D961" s="2" t="s">
        <v>32</v>
      </c>
      <c r="E961" s="2">
        <v>1</v>
      </c>
      <c r="F961" s="2">
        <v>9.5</v>
      </c>
      <c r="G961" s="2" t="s">
        <v>88</v>
      </c>
      <c r="H961" s="2">
        <v>26</v>
      </c>
      <c r="I961" s="2" t="s">
        <v>83</v>
      </c>
      <c r="J961" s="2">
        <v>2</v>
      </c>
      <c r="K961" s="2" t="s">
        <v>85</v>
      </c>
      <c r="L961" s="2">
        <v>5</v>
      </c>
      <c r="M961" s="2" t="str">
        <f>VLOOKUP(Orders[[#This Row],[ItemID]],Menu[#All],2,FALSE)</f>
        <v>Spaghetti Bolognese</v>
      </c>
      <c r="N961" s="2" t="str">
        <f>VLOOKUP(Orders[[#This Row],[ItemID]],Menu[#All],3,FALSE)</f>
        <v>Pasta</v>
      </c>
      <c r="O961" s="2">
        <f>VLOOKUP(Orders[[#This Row],[ItemID]],Menu[#All],4,FALSE)</f>
        <v>9.5</v>
      </c>
      <c r="P961" s="2">
        <f>MATCH(M961,Orders[[#All],[ItemName]],0)</f>
        <v>14</v>
      </c>
    </row>
    <row r="962" spans="1:16" x14ac:dyDescent="0.25">
      <c r="A962" s="2">
        <v>2961</v>
      </c>
      <c r="B962" s="3">
        <v>45699</v>
      </c>
      <c r="C962" s="2">
        <v>22</v>
      </c>
      <c r="D962" s="2" t="s">
        <v>50</v>
      </c>
      <c r="E962" s="2">
        <v>4</v>
      </c>
      <c r="F962" s="2">
        <v>24</v>
      </c>
      <c r="G962" s="2" t="s">
        <v>82</v>
      </c>
      <c r="H962" s="2">
        <v>74</v>
      </c>
      <c r="I962" s="2" t="s">
        <v>83</v>
      </c>
      <c r="J962" s="2">
        <v>2</v>
      </c>
      <c r="K962" s="2" t="s">
        <v>87</v>
      </c>
      <c r="L962" s="2">
        <v>1</v>
      </c>
      <c r="M962" s="2" t="str">
        <f>VLOOKUP(Orders[[#This Row],[ItemID]],Menu[#All],2,FALSE)</f>
        <v>Vanilla Shake</v>
      </c>
      <c r="N962" s="2" t="str">
        <f>VLOOKUP(Orders[[#This Row],[ItemID]],Menu[#All],3,FALSE)</f>
        <v>Shakes</v>
      </c>
      <c r="O962" s="2">
        <f>VLOOKUP(Orders[[#This Row],[ItemID]],Menu[#All],4,FALSE)</f>
        <v>6</v>
      </c>
      <c r="P962" s="2">
        <f>MATCH(M962,Orders[[#All],[ItemName]],0)</f>
        <v>13</v>
      </c>
    </row>
    <row r="963" spans="1:16" x14ac:dyDescent="0.25">
      <c r="A963" s="2">
        <v>2962</v>
      </c>
      <c r="B963" s="3">
        <v>45703</v>
      </c>
      <c r="C963" s="2">
        <v>12</v>
      </c>
      <c r="D963" s="2" t="s">
        <v>52</v>
      </c>
      <c r="E963" s="2">
        <v>2</v>
      </c>
      <c r="F963" s="2">
        <v>12</v>
      </c>
      <c r="G963" s="2" t="s">
        <v>79</v>
      </c>
      <c r="H963" s="2">
        <v>3</v>
      </c>
      <c r="I963" s="2" t="s">
        <v>83</v>
      </c>
      <c r="J963" s="2">
        <v>2</v>
      </c>
      <c r="K963" s="2" t="s">
        <v>85</v>
      </c>
      <c r="L963" s="2">
        <v>5</v>
      </c>
      <c r="M963" s="2" t="str">
        <f>VLOOKUP(Orders[[#This Row],[ItemID]],Menu[#All],2,FALSE)</f>
        <v>Strawberry Shake</v>
      </c>
      <c r="N963" s="2" t="str">
        <f>VLOOKUP(Orders[[#This Row],[ItemID]],Menu[#All],3,FALSE)</f>
        <v>Shakes</v>
      </c>
      <c r="O963" s="2">
        <f>VLOOKUP(Orders[[#This Row],[ItemID]],Menu[#All],4,FALSE)</f>
        <v>6</v>
      </c>
      <c r="P963" s="2">
        <f>MATCH(M963,Orders[[#All],[ItemName]],0)</f>
        <v>2</v>
      </c>
    </row>
    <row r="964" spans="1:16" x14ac:dyDescent="0.25">
      <c r="A964" s="2">
        <v>2963</v>
      </c>
      <c r="B964" s="3">
        <v>45664</v>
      </c>
      <c r="C964" s="2">
        <v>22</v>
      </c>
      <c r="D964" s="2" t="s">
        <v>4</v>
      </c>
      <c r="E964" s="2">
        <v>3</v>
      </c>
      <c r="F964" s="2">
        <v>16.5</v>
      </c>
      <c r="G964" s="2" t="s">
        <v>82</v>
      </c>
      <c r="H964" s="2">
        <v>36</v>
      </c>
      <c r="I964" s="2" t="s">
        <v>80</v>
      </c>
      <c r="J964" s="2">
        <v>1</v>
      </c>
      <c r="K964" s="2" t="s">
        <v>87</v>
      </c>
      <c r="L964" s="2">
        <v>1</v>
      </c>
      <c r="M964" s="2" t="str">
        <f>VLOOKUP(Orders[[#This Row],[ItemID]],Menu[#All],2,FALSE)</f>
        <v>Egg McMuffin</v>
      </c>
      <c r="N964" s="2" t="str">
        <f>VLOOKUP(Orders[[#This Row],[ItemID]],Menu[#All],3,FALSE)</f>
        <v>Breakfast</v>
      </c>
      <c r="O964" s="2">
        <f>VLOOKUP(Orders[[#This Row],[ItemID]],Menu[#All],4,FALSE)</f>
        <v>5.5</v>
      </c>
      <c r="P964" s="2">
        <f>MATCH(M964,Orders[[#All],[ItemName]],0)</f>
        <v>3</v>
      </c>
    </row>
    <row r="965" spans="1:16" x14ac:dyDescent="0.25">
      <c r="A965" s="2">
        <v>2964</v>
      </c>
      <c r="B965" s="3">
        <v>45680</v>
      </c>
      <c r="C965" s="2">
        <v>16</v>
      </c>
      <c r="D965" s="2" t="s">
        <v>52</v>
      </c>
      <c r="E965" s="2">
        <v>1</v>
      </c>
      <c r="F965" s="2">
        <v>6</v>
      </c>
      <c r="G965" s="2" t="s">
        <v>79</v>
      </c>
      <c r="H965" s="2">
        <v>59</v>
      </c>
      <c r="I965" s="2" t="s">
        <v>80</v>
      </c>
      <c r="J965" s="2">
        <v>1</v>
      </c>
      <c r="K965" s="2" t="s">
        <v>81</v>
      </c>
      <c r="L965" s="2">
        <v>3</v>
      </c>
      <c r="M965" s="2" t="str">
        <f>VLOOKUP(Orders[[#This Row],[ItemID]],Menu[#All],2,FALSE)</f>
        <v>Strawberry Shake</v>
      </c>
      <c r="N965" s="2" t="str">
        <f>VLOOKUP(Orders[[#This Row],[ItemID]],Menu[#All],3,FALSE)</f>
        <v>Shakes</v>
      </c>
      <c r="O965" s="2">
        <f>VLOOKUP(Orders[[#This Row],[ItemID]],Menu[#All],4,FALSE)</f>
        <v>6</v>
      </c>
      <c r="P965" s="2">
        <f>MATCH(M965,Orders[[#All],[ItemName]],0)</f>
        <v>2</v>
      </c>
    </row>
    <row r="966" spans="1:16" x14ac:dyDescent="0.25">
      <c r="A966" s="2">
        <v>2965</v>
      </c>
      <c r="B966" s="3">
        <v>45717</v>
      </c>
      <c r="C966" s="2">
        <v>15</v>
      </c>
      <c r="D966" s="2" t="s">
        <v>52</v>
      </c>
      <c r="E966" s="2">
        <v>3</v>
      </c>
      <c r="F966" s="2">
        <v>18</v>
      </c>
      <c r="G966" s="2" t="s">
        <v>79</v>
      </c>
      <c r="H966" s="2">
        <v>14</v>
      </c>
      <c r="I966" s="2" t="s">
        <v>76</v>
      </c>
      <c r="J966" s="2">
        <v>3</v>
      </c>
      <c r="K966" s="2" t="s">
        <v>85</v>
      </c>
      <c r="L966" s="2">
        <v>5</v>
      </c>
      <c r="M966" s="2" t="str">
        <f>VLOOKUP(Orders[[#This Row],[ItemID]],Menu[#All],2,FALSE)</f>
        <v>Strawberry Shake</v>
      </c>
      <c r="N966" s="2" t="str">
        <f>VLOOKUP(Orders[[#This Row],[ItemID]],Menu[#All],3,FALSE)</f>
        <v>Shakes</v>
      </c>
      <c r="O966" s="2">
        <f>VLOOKUP(Orders[[#This Row],[ItemID]],Menu[#All],4,FALSE)</f>
        <v>6</v>
      </c>
      <c r="P966" s="2">
        <f>MATCH(M966,Orders[[#All],[ItemName]],0)</f>
        <v>2</v>
      </c>
    </row>
    <row r="967" spans="1:16" x14ac:dyDescent="0.25">
      <c r="A967" s="2">
        <v>2966</v>
      </c>
      <c r="B967" s="3">
        <v>45697</v>
      </c>
      <c r="C967" s="2">
        <v>17</v>
      </c>
      <c r="D967" s="2" t="s">
        <v>62</v>
      </c>
      <c r="E967" s="2">
        <v>1</v>
      </c>
      <c r="F967" s="2">
        <v>7</v>
      </c>
      <c r="G967" s="2" t="s">
        <v>75</v>
      </c>
      <c r="H967" s="2">
        <v>98</v>
      </c>
      <c r="I967" s="2" t="s">
        <v>83</v>
      </c>
      <c r="J967" s="2">
        <v>2</v>
      </c>
      <c r="K967" s="2" t="s">
        <v>77</v>
      </c>
      <c r="L967" s="2">
        <v>6</v>
      </c>
      <c r="M967" s="2" t="str">
        <f>VLOOKUP(Orders[[#This Row],[ItemID]],Menu[#All],2,FALSE)</f>
        <v>Veggie Wrap</v>
      </c>
      <c r="N967" s="2" t="str">
        <f>VLOOKUP(Orders[[#This Row],[ItemID]],Menu[#All],3,FALSE)</f>
        <v>Wraps</v>
      </c>
      <c r="O967" s="2">
        <f>VLOOKUP(Orders[[#This Row],[ItemID]],Menu[#All],4,FALSE)</f>
        <v>7</v>
      </c>
      <c r="P967" s="2">
        <f>MATCH(M967,Orders[[#All],[ItemName]],0)</f>
        <v>39</v>
      </c>
    </row>
    <row r="968" spans="1:16" x14ac:dyDescent="0.25">
      <c r="A968" s="2">
        <v>2967</v>
      </c>
      <c r="B968" s="3">
        <v>45689</v>
      </c>
      <c r="C968" s="2">
        <v>18</v>
      </c>
      <c r="D968" s="2" t="s">
        <v>18</v>
      </c>
      <c r="E968" s="2">
        <v>3</v>
      </c>
      <c r="F968" s="2">
        <v>21</v>
      </c>
      <c r="G968" s="2" t="s">
        <v>75</v>
      </c>
      <c r="H968" s="2">
        <v>40</v>
      </c>
      <c r="I968" s="2" t="s">
        <v>83</v>
      </c>
      <c r="J968" s="2">
        <v>2</v>
      </c>
      <c r="K968" s="2" t="s">
        <v>85</v>
      </c>
      <c r="L968" s="2">
        <v>5</v>
      </c>
      <c r="M968" s="2" t="str">
        <f>VLOOKUP(Orders[[#This Row],[ItemID]],Menu[#All],2,FALSE)</f>
        <v>McChicken</v>
      </c>
      <c r="N968" s="2" t="str">
        <f>VLOOKUP(Orders[[#This Row],[ItemID]],Menu[#All],3,FALSE)</f>
        <v>Chicken</v>
      </c>
      <c r="O968" s="2">
        <f>VLOOKUP(Orders[[#This Row],[ItemID]],Menu[#All],4,FALSE)</f>
        <v>7</v>
      </c>
      <c r="P968" s="2">
        <f>MATCH(M968,Orders[[#All],[ItemName]],0)</f>
        <v>79</v>
      </c>
    </row>
    <row r="969" spans="1:16" x14ac:dyDescent="0.25">
      <c r="A969" s="2">
        <v>2968</v>
      </c>
      <c r="B969" s="3">
        <v>45746</v>
      </c>
      <c r="C969" s="2">
        <v>14</v>
      </c>
      <c r="D969" s="2" t="s">
        <v>40</v>
      </c>
      <c r="E969" s="2">
        <v>3</v>
      </c>
      <c r="F969" s="2">
        <v>15</v>
      </c>
      <c r="G969" s="2" t="s">
        <v>79</v>
      </c>
      <c r="H969" s="2">
        <v>2</v>
      </c>
      <c r="I969" s="2" t="s">
        <v>76</v>
      </c>
      <c r="J969" s="2">
        <v>3</v>
      </c>
      <c r="K969" s="2" t="s">
        <v>77</v>
      </c>
      <c r="L969" s="2">
        <v>6</v>
      </c>
      <c r="M969" s="2" t="str">
        <f>VLOOKUP(Orders[[#This Row],[ItemID]],Menu[#All],2,FALSE)</f>
        <v>Caesar Salad</v>
      </c>
      <c r="N969" s="2" t="str">
        <f>VLOOKUP(Orders[[#This Row],[ItemID]],Menu[#All],3,FALSE)</f>
        <v>Salad</v>
      </c>
      <c r="O969" s="2">
        <f>VLOOKUP(Orders[[#This Row],[ItemID]],Menu[#All],4,FALSE)</f>
        <v>5</v>
      </c>
      <c r="P969" s="2">
        <f>MATCH(M969,Orders[[#All],[ItemName]],0)</f>
        <v>23</v>
      </c>
    </row>
    <row r="970" spans="1:16" x14ac:dyDescent="0.25">
      <c r="A970" s="2">
        <v>2969</v>
      </c>
      <c r="B970" s="3">
        <v>45679</v>
      </c>
      <c r="C970" s="2">
        <v>22</v>
      </c>
      <c r="D970" s="2" t="s">
        <v>9</v>
      </c>
      <c r="E970" s="2">
        <v>5</v>
      </c>
      <c r="F970" s="2">
        <v>20</v>
      </c>
      <c r="G970" s="2" t="s">
        <v>82</v>
      </c>
      <c r="H970" s="2">
        <v>95</v>
      </c>
      <c r="I970" s="2" t="s">
        <v>80</v>
      </c>
      <c r="J970" s="2">
        <v>1</v>
      </c>
      <c r="K970" s="2" t="s">
        <v>84</v>
      </c>
      <c r="L970" s="2">
        <v>2</v>
      </c>
      <c r="M970" s="2" t="str">
        <f>VLOOKUP(Orders[[#This Row],[ItemID]],Menu[#All],2,FALSE)</f>
        <v>Hash Browns</v>
      </c>
      <c r="N970" s="2" t="str">
        <f>VLOOKUP(Orders[[#This Row],[ItemID]],Menu[#All],3,FALSE)</f>
        <v>Breakfast</v>
      </c>
      <c r="O970" s="2">
        <f>VLOOKUP(Orders[[#This Row],[ItemID]],Menu[#All],4,FALSE)</f>
        <v>4</v>
      </c>
      <c r="P970" s="2">
        <f>MATCH(M970,Orders[[#All],[ItemName]],0)</f>
        <v>77</v>
      </c>
    </row>
    <row r="971" spans="1:16" x14ac:dyDescent="0.25">
      <c r="A971" s="2">
        <v>2970</v>
      </c>
      <c r="B971" s="3">
        <v>45665</v>
      </c>
      <c r="C971" s="2">
        <v>18</v>
      </c>
      <c r="D971" s="2" t="s">
        <v>54</v>
      </c>
      <c r="E971" s="2">
        <v>4</v>
      </c>
      <c r="F971" s="2">
        <v>18</v>
      </c>
      <c r="G971" s="2" t="s">
        <v>75</v>
      </c>
      <c r="H971" s="2">
        <v>80</v>
      </c>
      <c r="I971" s="2" t="s">
        <v>80</v>
      </c>
      <c r="J971" s="2">
        <v>1</v>
      </c>
      <c r="K971" s="2" t="s">
        <v>84</v>
      </c>
      <c r="L971" s="2">
        <v>2</v>
      </c>
      <c r="M971" s="2" t="str">
        <f>VLOOKUP(Orders[[#This Row],[ItemID]],Menu[#All],2,FALSE)</f>
        <v>Apple Pie</v>
      </c>
      <c r="N971" s="2" t="str">
        <f>VLOOKUP(Orders[[#This Row],[ItemID]],Menu[#All],3,FALSE)</f>
        <v>Sides</v>
      </c>
      <c r="O971" s="2">
        <f>VLOOKUP(Orders[[#This Row],[ItemID]],Menu[#All],4,FALSE)</f>
        <v>4.5</v>
      </c>
      <c r="P971" s="2">
        <f>MATCH(M971,Orders[[#All],[ItemName]],0)</f>
        <v>17</v>
      </c>
    </row>
    <row r="972" spans="1:16" x14ac:dyDescent="0.25">
      <c r="A972" s="2">
        <v>2971</v>
      </c>
      <c r="B972" s="3">
        <v>45664</v>
      </c>
      <c r="C972" s="2">
        <v>17</v>
      </c>
      <c r="D972" s="2" t="s">
        <v>25</v>
      </c>
      <c r="E972" s="2">
        <v>4</v>
      </c>
      <c r="F972" s="2">
        <v>18</v>
      </c>
      <c r="G972" s="2" t="s">
        <v>75</v>
      </c>
      <c r="H972" s="2">
        <v>40</v>
      </c>
      <c r="I972" s="2" t="s">
        <v>80</v>
      </c>
      <c r="J972" s="2">
        <v>1</v>
      </c>
      <c r="K972" s="2" t="s">
        <v>87</v>
      </c>
      <c r="L972" s="2">
        <v>1</v>
      </c>
      <c r="M972" s="2" t="str">
        <f>VLOOKUP(Orders[[#This Row],[ItemID]],Menu[#All],2,FALSE)</f>
        <v>Medium Fries</v>
      </c>
      <c r="N972" s="2" t="str">
        <f>VLOOKUP(Orders[[#This Row],[ItemID]],Menu[#All],3,FALSE)</f>
        <v>Fries</v>
      </c>
      <c r="O972" s="2">
        <f>VLOOKUP(Orders[[#This Row],[ItemID]],Menu[#All],4,FALSE)</f>
        <v>4.5</v>
      </c>
      <c r="P972" s="2">
        <f>MATCH(M972,Orders[[#All],[ItemName]],0)</f>
        <v>4</v>
      </c>
    </row>
    <row r="973" spans="1:16" x14ac:dyDescent="0.25">
      <c r="A973" s="2">
        <v>2972</v>
      </c>
      <c r="B973" s="3">
        <v>45719</v>
      </c>
      <c r="C973" s="2">
        <v>15</v>
      </c>
      <c r="D973" s="2" t="s">
        <v>11</v>
      </c>
      <c r="E973" s="2">
        <v>3</v>
      </c>
      <c r="F973" s="2">
        <v>25.5</v>
      </c>
      <c r="G973" s="2" t="s">
        <v>79</v>
      </c>
      <c r="H973" s="2">
        <v>14</v>
      </c>
      <c r="I973" s="2" t="s">
        <v>76</v>
      </c>
      <c r="J973" s="2">
        <v>3</v>
      </c>
      <c r="K973" s="2" t="s">
        <v>78</v>
      </c>
      <c r="L973" s="2">
        <v>0</v>
      </c>
      <c r="M973" s="2" t="str">
        <f>VLOOKUP(Orders[[#This Row],[ItemID]],Menu[#All],2,FALSE)</f>
        <v>Big Mac</v>
      </c>
      <c r="N973" s="2" t="str">
        <f>VLOOKUP(Orders[[#This Row],[ItemID]],Menu[#All],3,FALSE)</f>
        <v>Burger</v>
      </c>
      <c r="O973" s="2">
        <f>VLOOKUP(Orders[[#This Row],[ItemID]],Menu[#All],4,FALSE)</f>
        <v>8.5</v>
      </c>
      <c r="P973" s="2">
        <f>MATCH(M973,Orders[[#All],[ItemName]],0)</f>
        <v>5</v>
      </c>
    </row>
    <row r="974" spans="1:16" x14ac:dyDescent="0.25">
      <c r="A974" s="2">
        <v>2973</v>
      </c>
      <c r="B974" s="3">
        <v>45725</v>
      </c>
      <c r="C974" s="2">
        <v>18</v>
      </c>
      <c r="D974" s="2" t="s">
        <v>9</v>
      </c>
      <c r="E974" s="2">
        <v>2</v>
      </c>
      <c r="F974" s="2">
        <v>8</v>
      </c>
      <c r="G974" s="2" t="s">
        <v>75</v>
      </c>
      <c r="H974" s="2">
        <v>39</v>
      </c>
      <c r="I974" s="2" t="s">
        <v>76</v>
      </c>
      <c r="J974" s="2">
        <v>3</v>
      </c>
      <c r="K974" s="2" t="s">
        <v>77</v>
      </c>
      <c r="L974" s="2">
        <v>6</v>
      </c>
      <c r="M974" s="2" t="str">
        <f>VLOOKUP(Orders[[#This Row],[ItemID]],Menu[#All],2,FALSE)</f>
        <v>Hash Browns</v>
      </c>
      <c r="N974" s="2" t="str">
        <f>VLOOKUP(Orders[[#This Row],[ItemID]],Menu[#All],3,FALSE)</f>
        <v>Breakfast</v>
      </c>
      <c r="O974" s="2">
        <f>VLOOKUP(Orders[[#This Row],[ItemID]],Menu[#All],4,FALSE)</f>
        <v>4</v>
      </c>
      <c r="P974" s="2">
        <f>MATCH(M974,Orders[[#All],[ItemName]],0)</f>
        <v>77</v>
      </c>
    </row>
    <row r="975" spans="1:16" x14ac:dyDescent="0.25">
      <c r="A975" s="2">
        <v>2974</v>
      </c>
      <c r="B975" s="3">
        <v>45681</v>
      </c>
      <c r="C975" s="2">
        <v>13</v>
      </c>
      <c r="D975" s="2" t="s">
        <v>52</v>
      </c>
      <c r="E975" s="2">
        <v>5</v>
      </c>
      <c r="F975" s="2">
        <v>30</v>
      </c>
      <c r="G975" s="2" t="s">
        <v>79</v>
      </c>
      <c r="H975" s="2">
        <v>11</v>
      </c>
      <c r="I975" s="2" t="s">
        <v>80</v>
      </c>
      <c r="J975" s="2">
        <v>1</v>
      </c>
      <c r="K975" s="2" t="s">
        <v>86</v>
      </c>
      <c r="L975" s="2">
        <v>4</v>
      </c>
      <c r="M975" s="2" t="str">
        <f>VLOOKUP(Orders[[#This Row],[ItemID]],Menu[#All],2,FALSE)</f>
        <v>Strawberry Shake</v>
      </c>
      <c r="N975" s="2" t="str">
        <f>VLOOKUP(Orders[[#This Row],[ItemID]],Menu[#All],3,FALSE)</f>
        <v>Shakes</v>
      </c>
      <c r="O975" s="2">
        <f>VLOOKUP(Orders[[#This Row],[ItemID]],Menu[#All],4,FALSE)</f>
        <v>6</v>
      </c>
      <c r="P975" s="2">
        <f>MATCH(M975,Orders[[#All],[ItemName]],0)</f>
        <v>2</v>
      </c>
    </row>
    <row r="976" spans="1:16" x14ac:dyDescent="0.25">
      <c r="A976" s="2">
        <v>2975</v>
      </c>
      <c r="B976" s="3">
        <v>45696</v>
      </c>
      <c r="C976" s="2">
        <v>14</v>
      </c>
      <c r="D976" s="2" t="s">
        <v>4</v>
      </c>
      <c r="E976" s="2">
        <v>3</v>
      </c>
      <c r="F976" s="2">
        <v>16.5</v>
      </c>
      <c r="G976" s="2" t="s">
        <v>79</v>
      </c>
      <c r="H976" s="2">
        <v>44</v>
      </c>
      <c r="I976" s="2" t="s">
        <v>83</v>
      </c>
      <c r="J976" s="2">
        <v>2</v>
      </c>
      <c r="K976" s="2" t="s">
        <v>85</v>
      </c>
      <c r="L976" s="2">
        <v>5</v>
      </c>
      <c r="M976" s="2" t="str">
        <f>VLOOKUP(Orders[[#This Row],[ItemID]],Menu[#All],2,FALSE)</f>
        <v>Egg McMuffin</v>
      </c>
      <c r="N976" s="2" t="str">
        <f>VLOOKUP(Orders[[#This Row],[ItemID]],Menu[#All],3,FALSE)</f>
        <v>Breakfast</v>
      </c>
      <c r="O976" s="2">
        <f>VLOOKUP(Orders[[#This Row],[ItemID]],Menu[#All],4,FALSE)</f>
        <v>5.5</v>
      </c>
      <c r="P976" s="2">
        <f>MATCH(M976,Orders[[#All],[ItemName]],0)</f>
        <v>3</v>
      </c>
    </row>
    <row r="977" spans="1:16" x14ac:dyDescent="0.25">
      <c r="A977" s="2">
        <v>2976</v>
      </c>
      <c r="B977" s="3">
        <v>45661</v>
      </c>
      <c r="C977" s="2">
        <v>16</v>
      </c>
      <c r="D977" s="2" t="s">
        <v>42</v>
      </c>
      <c r="E977" s="2">
        <v>2</v>
      </c>
      <c r="F977" s="2">
        <v>17</v>
      </c>
      <c r="G977" s="2" t="s">
        <v>79</v>
      </c>
      <c r="H977" s="2">
        <v>68</v>
      </c>
      <c r="I977" s="2" t="s">
        <v>80</v>
      </c>
      <c r="J977" s="2">
        <v>1</v>
      </c>
      <c r="K977" s="2" t="s">
        <v>85</v>
      </c>
      <c r="L977" s="2">
        <v>5</v>
      </c>
      <c r="M977" s="2" t="str">
        <f>VLOOKUP(Orders[[#This Row],[ItemID]],Menu[#All],2,FALSE)</f>
        <v>McRib Sandwich</v>
      </c>
      <c r="N977" s="2" t="str">
        <f>VLOOKUP(Orders[[#This Row],[ItemID]],Menu[#All],3,FALSE)</f>
        <v>Sandwich</v>
      </c>
      <c r="O977" s="2">
        <f>VLOOKUP(Orders[[#This Row],[ItemID]],Menu[#All],4,FALSE)</f>
        <v>8.5</v>
      </c>
      <c r="P977" s="2">
        <f>MATCH(M977,Orders[[#All],[ItemName]],0)</f>
        <v>112</v>
      </c>
    </row>
    <row r="978" spans="1:16" x14ac:dyDescent="0.25">
      <c r="A978" s="2">
        <v>2977</v>
      </c>
      <c r="B978" s="3">
        <v>45709</v>
      </c>
      <c r="C978" s="2">
        <v>13</v>
      </c>
      <c r="D978" s="2" t="s">
        <v>7</v>
      </c>
      <c r="E978" s="2">
        <v>5</v>
      </c>
      <c r="F978" s="2">
        <v>30</v>
      </c>
      <c r="G978" s="2" t="s">
        <v>79</v>
      </c>
      <c r="H978" s="2">
        <v>7</v>
      </c>
      <c r="I978" s="2" t="s">
        <v>83</v>
      </c>
      <c r="J978" s="2">
        <v>2</v>
      </c>
      <c r="K978" s="2" t="s">
        <v>86</v>
      </c>
      <c r="L978" s="2">
        <v>4</v>
      </c>
      <c r="M978" s="2" t="str">
        <f>VLOOKUP(Orders[[#This Row],[ItemID]],Menu[#All],2,FALSE)</f>
        <v>Hotcakes</v>
      </c>
      <c r="N978" s="2" t="str">
        <f>VLOOKUP(Orders[[#This Row],[ItemID]],Menu[#All],3,FALSE)</f>
        <v>Breakfast</v>
      </c>
      <c r="O978" s="2">
        <f>VLOOKUP(Orders[[#This Row],[ItemID]],Menu[#All],4,FALSE)</f>
        <v>6</v>
      </c>
      <c r="P978" s="2">
        <f>MATCH(M978,Orders[[#All],[ItemName]],0)</f>
        <v>61</v>
      </c>
    </row>
    <row r="979" spans="1:16" x14ac:dyDescent="0.25">
      <c r="A979" s="2">
        <v>2978</v>
      </c>
      <c r="B979" s="3">
        <v>45682</v>
      </c>
      <c r="C979" s="2">
        <v>22</v>
      </c>
      <c r="D979" s="2" t="s">
        <v>32</v>
      </c>
      <c r="E979" s="2">
        <v>5</v>
      </c>
      <c r="F979" s="2">
        <v>47.5</v>
      </c>
      <c r="G979" s="2" t="s">
        <v>82</v>
      </c>
      <c r="H979" s="2">
        <v>33</v>
      </c>
      <c r="I979" s="2" t="s">
        <v>80</v>
      </c>
      <c r="J979" s="2">
        <v>1</v>
      </c>
      <c r="K979" s="2" t="s">
        <v>85</v>
      </c>
      <c r="L979" s="2">
        <v>5</v>
      </c>
      <c r="M979" s="2" t="str">
        <f>VLOOKUP(Orders[[#This Row],[ItemID]],Menu[#All],2,FALSE)</f>
        <v>Spaghetti Bolognese</v>
      </c>
      <c r="N979" s="2" t="str">
        <f>VLOOKUP(Orders[[#This Row],[ItemID]],Menu[#All],3,FALSE)</f>
        <v>Pasta</v>
      </c>
      <c r="O979" s="2">
        <f>VLOOKUP(Orders[[#This Row],[ItemID]],Menu[#All],4,FALSE)</f>
        <v>9.5</v>
      </c>
      <c r="P979" s="2">
        <f>MATCH(M979,Orders[[#All],[ItemName]],0)</f>
        <v>14</v>
      </c>
    </row>
    <row r="980" spans="1:16" x14ac:dyDescent="0.25">
      <c r="A980" s="2">
        <v>2979</v>
      </c>
      <c r="B980" s="3">
        <v>45737</v>
      </c>
      <c r="C980" s="2">
        <v>12</v>
      </c>
      <c r="D980" s="2" t="s">
        <v>11</v>
      </c>
      <c r="E980" s="2">
        <v>4</v>
      </c>
      <c r="F980" s="2">
        <v>34</v>
      </c>
      <c r="G980" s="2" t="s">
        <v>79</v>
      </c>
      <c r="H980" s="2">
        <v>20</v>
      </c>
      <c r="I980" s="2" t="s">
        <v>76</v>
      </c>
      <c r="J980" s="2">
        <v>3</v>
      </c>
      <c r="K980" s="2" t="s">
        <v>86</v>
      </c>
      <c r="L980" s="2">
        <v>4</v>
      </c>
      <c r="M980" s="2" t="str">
        <f>VLOOKUP(Orders[[#This Row],[ItemID]],Menu[#All],2,FALSE)</f>
        <v>Big Mac</v>
      </c>
      <c r="N980" s="2" t="str">
        <f>VLOOKUP(Orders[[#This Row],[ItemID]],Menu[#All],3,FALSE)</f>
        <v>Burger</v>
      </c>
      <c r="O980" s="2">
        <f>VLOOKUP(Orders[[#This Row],[ItemID]],Menu[#All],4,FALSE)</f>
        <v>8.5</v>
      </c>
      <c r="P980" s="2">
        <f>MATCH(M980,Orders[[#All],[ItemName]],0)</f>
        <v>5</v>
      </c>
    </row>
    <row r="981" spans="1:16" x14ac:dyDescent="0.25">
      <c r="A981" s="2">
        <v>2980</v>
      </c>
      <c r="B981" s="3">
        <v>45707</v>
      </c>
      <c r="C981" s="2">
        <v>20</v>
      </c>
      <c r="D981" s="2" t="s">
        <v>47</v>
      </c>
      <c r="E981" s="2">
        <v>3</v>
      </c>
      <c r="F981" s="2">
        <v>18</v>
      </c>
      <c r="G981" s="2" t="s">
        <v>75</v>
      </c>
      <c r="H981" s="2">
        <v>32</v>
      </c>
      <c r="I981" s="2" t="s">
        <v>83</v>
      </c>
      <c r="J981" s="2">
        <v>2</v>
      </c>
      <c r="K981" s="2" t="s">
        <v>84</v>
      </c>
      <c r="L981" s="2">
        <v>2</v>
      </c>
      <c r="M981" s="2" t="str">
        <f>VLOOKUP(Orders[[#This Row],[ItemID]],Menu[#All],2,FALSE)</f>
        <v>Chocolate Shake</v>
      </c>
      <c r="N981" s="2" t="str">
        <f>VLOOKUP(Orders[[#This Row],[ItemID]],Menu[#All],3,FALSE)</f>
        <v>Shakes</v>
      </c>
      <c r="O981" s="2">
        <f>VLOOKUP(Orders[[#This Row],[ItemID]],Menu[#All],4,FALSE)</f>
        <v>6</v>
      </c>
      <c r="P981" s="2">
        <f>MATCH(M981,Orders[[#All],[ItemName]],0)</f>
        <v>12</v>
      </c>
    </row>
    <row r="982" spans="1:16" x14ac:dyDescent="0.25">
      <c r="A982" s="2">
        <v>2981</v>
      </c>
      <c r="B982" s="3">
        <v>45746</v>
      </c>
      <c r="C982" s="2">
        <v>11</v>
      </c>
      <c r="D982" s="2" t="s">
        <v>30</v>
      </c>
      <c r="E982" s="2">
        <v>2</v>
      </c>
      <c r="F982" s="2">
        <v>7</v>
      </c>
      <c r="G982" s="2" t="s">
        <v>88</v>
      </c>
      <c r="H982" s="2">
        <v>2</v>
      </c>
      <c r="I982" s="2" t="s">
        <v>76</v>
      </c>
      <c r="J982" s="2">
        <v>3</v>
      </c>
      <c r="K982" s="2" t="s">
        <v>77</v>
      </c>
      <c r="L982" s="2">
        <v>6</v>
      </c>
      <c r="M982" s="2" t="str">
        <f>VLOOKUP(Orders[[#This Row],[ItemID]],Menu[#All],2,FALSE)</f>
        <v>Small Fries</v>
      </c>
      <c r="N982" s="2" t="str">
        <f>VLOOKUP(Orders[[#This Row],[ItemID]],Menu[#All],3,FALSE)</f>
        <v>Fries</v>
      </c>
      <c r="O982" s="2">
        <f>VLOOKUP(Orders[[#This Row],[ItemID]],Menu[#All],4,FALSE)</f>
        <v>3.5</v>
      </c>
      <c r="P982" s="2">
        <f>MATCH(M982,Orders[[#All],[ItemName]],0)</f>
        <v>10</v>
      </c>
    </row>
    <row r="983" spans="1:16" x14ac:dyDescent="0.25">
      <c r="A983" s="2">
        <v>2982</v>
      </c>
      <c r="B983" s="3">
        <v>45714</v>
      </c>
      <c r="C983" s="2">
        <v>12</v>
      </c>
      <c r="D983" s="2" t="s">
        <v>23</v>
      </c>
      <c r="E983" s="2">
        <v>4</v>
      </c>
      <c r="F983" s="2">
        <v>30</v>
      </c>
      <c r="G983" s="2" t="s">
        <v>79</v>
      </c>
      <c r="H983" s="2">
        <v>26</v>
      </c>
      <c r="I983" s="2" t="s">
        <v>83</v>
      </c>
      <c r="J983" s="2">
        <v>2</v>
      </c>
      <c r="K983" s="2" t="s">
        <v>84</v>
      </c>
      <c r="L983" s="2">
        <v>2</v>
      </c>
      <c r="M983" s="2" t="str">
        <f>VLOOKUP(Orders[[#This Row],[ItemID]],Menu[#All],2,FALSE)</f>
        <v>Spicy McChicken</v>
      </c>
      <c r="N983" s="2" t="str">
        <f>VLOOKUP(Orders[[#This Row],[ItemID]],Menu[#All],3,FALSE)</f>
        <v>Chicken</v>
      </c>
      <c r="O983" s="2">
        <f>VLOOKUP(Orders[[#This Row],[ItemID]],Menu[#All],4,FALSE)</f>
        <v>7.5</v>
      </c>
      <c r="P983" s="2">
        <f>MATCH(M983,Orders[[#All],[ItemName]],0)</f>
        <v>16</v>
      </c>
    </row>
    <row r="984" spans="1:16" x14ac:dyDescent="0.25">
      <c r="A984" s="2">
        <v>2983</v>
      </c>
      <c r="B984" s="3">
        <v>45660</v>
      </c>
      <c r="C984" s="2">
        <v>11</v>
      </c>
      <c r="D984" s="2" t="s">
        <v>18</v>
      </c>
      <c r="E984" s="2">
        <v>3</v>
      </c>
      <c r="F984" s="2">
        <v>21</v>
      </c>
      <c r="G984" s="2" t="s">
        <v>88</v>
      </c>
      <c r="H984" s="2">
        <v>57</v>
      </c>
      <c r="I984" s="2" t="s">
        <v>80</v>
      </c>
      <c r="J984" s="2">
        <v>1</v>
      </c>
      <c r="K984" s="2" t="s">
        <v>86</v>
      </c>
      <c r="L984" s="2">
        <v>4</v>
      </c>
      <c r="M984" s="2" t="str">
        <f>VLOOKUP(Orders[[#This Row],[ItemID]],Menu[#All],2,FALSE)</f>
        <v>McChicken</v>
      </c>
      <c r="N984" s="2" t="str">
        <f>VLOOKUP(Orders[[#This Row],[ItemID]],Menu[#All],3,FALSE)</f>
        <v>Chicken</v>
      </c>
      <c r="O984" s="2">
        <f>VLOOKUP(Orders[[#This Row],[ItemID]],Menu[#All],4,FALSE)</f>
        <v>7</v>
      </c>
      <c r="P984" s="2">
        <f>MATCH(M984,Orders[[#All],[ItemName]],0)</f>
        <v>79</v>
      </c>
    </row>
    <row r="985" spans="1:16" x14ac:dyDescent="0.25">
      <c r="A985" s="2">
        <v>2984</v>
      </c>
      <c r="B985" s="3">
        <v>45731</v>
      </c>
      <c r="C985" s="2">
        <v>23</v>
      </c>
      <c r="D985" s="2" t="s">
        <v>32</v>
      </c>
      <c r="E985" s="2">
        <v>5</v>
      </c>
      <c r="F985" s="2">
        <v>47.5</v>
      </c>
      <c r="G985" s="2" t="s">
        <v>82</v>
      </c>
      <c r="H985" s="2">
        <v>11</v>
      </c>
      <c r="I985" s="2" t="s">
        <v>76</v>
      </c>
      <c r="J985" s="2">
        <v>3</v>
      </c>
      <c r="K985" s="2" t="s">
        <v>85</v>
      </c>
      <c r="L985" s="2">
        <v>5</v>
      </c>
      <c r="M985" s="2" t="str">
        <f>VLOOKUP(Orders[[#This Row],[ItemID]],Menu[#All],2,FALSE)</f>
        <v>Spaghetti Bolognese</v>
      </c>
      <c r="N985" s="2" t="str">
        <f>VLOOKUP(Orders[[#This Row],[ItemID]],Menu[#All],3,FALSE)</f>
        <v>Pasta</v>
      </c>
      <c r="O985" s="2">
        <f>VLOOKUP(Orders[[#This Row],[ItemID]],Menu[#All],4,FALSE)</f>
        <v>9.5</v>
      </c>
      <c r="P985" s="2">
        <f>MATCH(M985,Orders[[#All],[ItemName]],0)</f>
        <v>14</v>
      </c>
    </row>
    <row r="986" spans="1:16" x14ac:dyDescent="0.25">
      <c r="A986" s="2">
        <v>2985</v>
      </c>
      <c r="B986" s="3">
        <v>45663</v>
      </c>
      <c r="C986" s="2">
        <v>19</v>
      </c>
      <c r="D986" s="2" t="s">
        <v>40</v>
      </c>
      <c r="E986" s="2">
        <v>4</v>
      </c>
      <c r="F986" s="2">
        <v>20</v>
      </c>
      <c r="G986" s="2" t="s">
        <v>75</v>
      </c>
      <c r="H986" s="2">
        <v>79</v>
      </c>
      <c r="I986" s="2" t="s">
        <v>80</v>
      </c>
      <c r="J986" s="2">
        <v>1</v>
      </c>
      <c r="K986" s="2" t="s">
        <v>78</v>
      </c>
      <c r="L986" s="2">
        <v>0</v>
      </c>
      <c r="M986" s="2" t="str">
        <f>VLOOKUP(Orders[[#This Row],[ItemID]],Menu[#All],2,FALSE)</f>
        <v>Caesar Salad</v>
      </c>
      <c r="N986" s="2" t="str">
        <f>VLOOKUP(Orders[[#This Row],[ItemID]],Menu[#All],3,FALSE)</f>
        <v>Salad</v>
      </c>
      <c r="O986" s="2">
        <f>VLOOKUP(Orders[[#This Row],[ItemID]],Menu[#All],4,FALSE)</f>
        <v>5</v>
      </c>
      <c r="P986" s="2">
        <f>MATCH(M986,Orders[[#All],[ItemName]],0)</f>
        <v>23</v>
      </c>
    </row>
    <row r="987" spans="1:16" x14ac:dyDescent="0.25">
      <c r="A987" s="2">
        <v>2986</v>
      </c>
      <c r="B987" s="3">
        <v>45742</v>
      </c>
      <c r="C987" s="2">
        <v>11</v>
      </c>
      <c r="D987" s="2" t="s">
        <v>47</v>
      </c>
      <c r="E987" s="2">
        <v>1</v>
      </c>
      <c r="F987" s="2">
        <v>6</v>
      </c>
      <c r="G987" s="2" t="s">
        <v>88</v>
      </c>
      <c r="H987" s="2">
        <v>12</v>
      </c>
      <c r="I987" s="2" t="s">
        <v>76</v>
      </c>
      <c r="J987" s="2">
        <v>3</v>
      </c>
      <c r="K987" s="2" t="s">
        <v>84</v>
      </c>
      <c r="L987" s="2">
        <v>2</v>
      </c>
      <c r="M987" s="2" t="str">
        <f>VLOOKUP(Orders[[#This Row],[ItemID]],Menu[#All],2,FALSE)</f>
        <v>Chocolate Shake</v>
      </c>
      <c r="N987" s="2" t="str">
        <f>VLOOKUP(Orders[[#This Row],[ItemID]],Menu[#All],3,FALSE)</f>
        <v>Shakes</v>
      </c>
      <c r="O987" s="2">
        <f>VLOOKUP(Orders[[#This Row],[ItemID]],Menu[#All],4,FALSE)</f>
        <v>6</v>
      </c>
      <c r="P987" s="2">
        <f>MATCH(M987,Orders[[#All],[ItemName]],0)</f>
        <v>12</v>
      </c>
    </row>
    <row r="988" spans="1:16" x14ac:dyDescent="0.25">
      <c r="A988" s="2">
        <v>2987</v>
      </c>
      <c r="B988" s="3">
        <v>45677</v>
      </c>
      <c r="C988" s="2">
        <v>10</v>
      </c>
      <c r="D988" s="2" t="s">
        <v>37</v>
      </c>
      <c r="E988" s="2">
        <v>3</v>
      </c>
      <c r="F988" s="2">
        <v>12</v>
      </c>
      <c r="G988" s="2" t="s">
        <v>88</v>
      </c>
      <c r="H988" s="2">
        <v>48</v>
      </c>
      <c r="I988" s="2" t="s">
        <v>80</v>
      </c>
      <c r="J988" s="2">
        <v>1</v>
      </c>
      <c r="K988" s="2" t="s">
        <v>78</v>
      </c>
      <c r="L988" s="2">
        <v>0</v>
      </c>
      <c r="M988" s="2" t="str">
        <f>VLOOKUP(Orders[[#This Row],[ItemID]],Menu[#All],2,FALSE)</f>
        <v>Side Salad</v>
      </c>
      <c r="N988" s="2" t="str">
        <f>VLOOKUP(Orders[[#This Row],[ItemID]],Menu[#All],3,FALSE)</f>
        <v>Salad</v>
      </c>
      <c r="O988" s="2">
        <f>VLOOKUP(Orders[[#This Row],[ItemID]],Menu[#All],4,FALSE)</f>
        <v>4</v>
      </c>
      <c r="P988" s="2">
        <f>MATCH(M988,Orders[[#All],[ItemName]],0)</f>
        <v>124</v>
      </c>
    </row>
    <row r="989" spans="1:16" x14ac:dyDescent="0.25">
      <c r="A989" s="2">
        <v>2988</v>
      </c>
      <c r="B989" s="3">
        <v>45720</v>
      </c>
      <c r="C989" s="2">
        <v>14</v>
      </c>
      <c r="D989" s="2" t="s">
        <v>7</v>
      </c>
      <c r="E989" s="2">
        <v>1</v>
      </c>
      <c r="F989" s="2">
        <v>6</v>
      </c>
      <c r="G989" s="2" t="s">
        <v>79</v>
      </c>
      <c r="H989" s="2">
        <v>19</v>
      </c>
      <c r="I989" s="2" t="s">
        <v>76</v>
      </c>
      <c r="J989" s="2">
        <v>3</v>
      </c>
      <c r="K989" s="2" t="s">
        <v>87</v>
      </c>
      <c r="L989" s="2">
        <v>1</v>
      </c>
      <c r="M989" s="2" t="str">
        <f>VLOOKUP(Orders[[#This Row],[ItemID]],Menu[#All],2,FALSE)</f>
        <v>Hotcakes</v>
      </c>
      <c r="N989" s="2" t="str">
        <f>VLOOKUP(Orders[[#This Row],[ItemID]],Menu[#All],3,FALSE)</f>
        <v>Breakfast</v>
      </c>
      <c r="O989" s="2">
        <f>VLOOKUP(Orders[[#This Row],[ItemID]],Menu[#All],4,FALSE)</f>
        <v>6</v>
      </c>
      <c r="P989" s="2">
        <f>MATCH(M989,Orders[[#All],[ItemName]],0)</f>
        <v>61</v>
      </c>
    </row>
    <row r="990" spans="1:16" x14ac:dyDescent="0.25">
      <c r="A990" s="2">
        <v>2989</v>
      </c>
      <c r="B990" s="3">
        <v>45732</v>
      </c>
      <c r="C990" s="2">
        <v>11</v>
      </c>
      <c r="D990" s="2" t="s">
        <v>23</v>
      </c>
      <c r="E990" s="2">
        <v>3</v>
      </c>
      <c r="F990" s="2">
        <v>22.5</v>
      </c>
      <c r="G990" s="2" t="s">
        <v>88</v>
      </c>
      <c r="H990" s="2">
        <v>28</v>
      </c>
      <c r="I990" s="2" t="s">
        <v>76</v>
      </c>
      <c r="J990" s="2">
        <v>3</v>
      </c>
      <c r="K990" s="2" t="s">
        <v>77</v>
      </c>
      <c r="L990" s="2">
        <v>6</v>
      </c>
      <c r="M990" s="2" t="str">
        <f>VLOOKUP(Orders[[#This Row],[ItemID]],Menu[#All],2,FALSE)</f>
        <v>Spicy McChicken</v>
      </c>
      <c r="N990" s="2" t="str">
        <f>VLOOKUP(Orders[[#This Row],[ItemID]],Menu[#All],3,FALSE)</f>
        <v>Chicken</v>
      </c>
      <c r="O990" s="2">
        <f>VLOOKUP(Orders[[#This Row],[ItemID]],Menu[#All],4,FALSE)</f>
        <v>7.5</v>
      </c>
      <c r="P990" s="2">
        <f>MATCH(M990,Orders[[#All],[ItemName]],0)</f>
        <v>16</v>
      </c>
    </row>
    <row r="991" spans="1:16" x14ac:dyDescent="0.25">
      <c r="A991" s="2">
        <v>2990</v>
      </c>
      <c r="B991" s="3">
        <v>45658</v>
      </c>
      <c r="C991" s="2">
        <v>13</v>
      </c>
      <c r="D991" s="2" t="s">
        <v>9</v>
      </c>
      <c r="E991" s="2">
        <v>4</v>
      </c>
      <c r="F991" s="2">
        <v>16</v>
      </c>
      <c r="G991" s="2" t="s">
        <v>79</v>
      </c>
      <c r="H991" s="2">
        <v>33</v>
      </c>
      <c r="I991" s="2" t="s">
        <v>80</v>
      </c>
      <c r="J991" s="2">
        <v>1</v>
      </c>
      <c r="K991" s="2" t="s">
        <v>84</v>
      </c>
      <c r="L991" s="2">
        <v>2</v>
      </c>
      <c r="M991" s="2" t="str">
        <f>VLOOKUP(Orders[[#This Row],[ItemID]],Menu[#All],2,FALSE)</f>
        <v>Hash Browns</v>
      </c>
      <c r="N991" s="2" t="str">
        <f>VLOOKUP(Orders[[#This Row],[ItemID]],Menu[#All],3,FALSE)</f>
        <v>Breakfast</v>
      </c>
      <c r="O991" s="2">
        <f>VLOOKUP(Orders[[#This Row],[ItemID]],Menu[#All],4,FALSE)</f>
        <v>4</v>
      </c>
      <c r="P991" s="2">
        <f>MATCH(M991,Orders[[#All],[ItemName]],0)</f>
        <v>77</v>
      </c>
    </row>
    <row r="992" spans="1:16" x14ac:dyDescent="0.25">
      <c r="A992" s="2">
        <v>2991</v>
      </c>
      <c r="B992" s="3">
        <v>45719</v>
      </c>
      <c r="C992" s="2">
        <v>22</v>
      </c>
      <c r="D992" s="2" t="s">
        <v>9</v>
      </c>
      <c r="E992" s="2">
        <v>2</v>
      </c>
      <c r="F992" s="2">
        <v>8</v>
      </c>
      <c r="G992" s="2" t="s">
        <v>82</v>
      </c>
      <c r="H992" s="2">
        <v>90</v>
      </c>
      <c r="I992" s="2" t="s">
        <v>76</v>
      </c>
      <c r="J992" s="2">
        <v>3</v>
      </c>
      <c r="K992" s="2" t="s">
        <v>78</v>
      </c>
      <c r="L992" s="2">
        <v>0</v>
      </c>
      <c r="M992" s="2" t="str">
        <f>VLOOKUP(Orders[[#This Row],[ItemID]],Menu[#All],2,FALSE)</f>
        <v>Hash Browns</v>
      </c>
      <c r="N992" s="2" t="str">
        <f>VLOOKUP(Orders[[#This Row],[ItemID]],Menu[#All],3,FALSE)</f>
        <v>Breakfast</v>
      </c>
      <c r="O992" s="2">
        <f>VLOOKUP(Orders[[#This Row],[ItemID]],Menu[#All],4,FALSE)</f>
        <v>4</v>
      </c>
      <c r="P992" s="2">
        <f>MATCH(M992,Orders[[#All],[ItemName]],0)</f>
        <v>77</v>
      </c>
    </row>
    <row r="993" spans="1:16" x14ac:dyDescent="0.25">
      <c r="A993" s="2">
        <v>2992</v>
      </c>
      <c r="B993" s="3">
        <v>45745</v>
      </c>
      <c r="C993" s="2">
        <v>18</v>
      </c>
      <c r="D993" s="2" t="s">
        <v>40</v>
      </c>
      <c r="E993" s="2">
        <v>5</v>
      </c>
      <c r="F993" s="2">
        <v>25</v>
      </c>
      <c r="G993" s="2" t="s">
        <v>75</v>
      </c>
      <c r="H993" s="2">
        <v>26</v>
      </c>
      <c r="I993" s="2" t="s">
        <v>76</v>
      </c>
      <c r="J993" s="2">
        <v>3</v>
      </c>
      <c r="K993" s="2" t="s">
        <v>85</v>
      </c>
      <c r="L993" s="2">
        <v>5</v>
      </c>
      <c r="M993" s="2" t="str">
        <f>VLOOKUP(Orders[[#This Row],[ItemID]],Menu[#All],2,FALSE)</f>
        <v>Caesar Salad</v>
      </c>
      <c r="N993" s="2" t="str">
        <f>VLOOKUP(Orders[[#This Row],[ItemID]],Menu[#All],3,FALSE)</f>
        <v>Salad</v>
      </c>
      <c r="O993" s="2">
        <f>VLOOKUP(Orders[[#This Row],[ItemID]],Menu[#All],4,FALSE)</f>
        <v>5</v>
      </c>
      <c r="P993" s="2">
        <f>MATCH(M993,Orders[[#All],[ItemName]],0)</f>
        <v>23</v>
      </c>
    </row>
    <row r="994" spans="1:16" x14ac:dyDescent="0.25">
      <c r="A994" s="2">
        <v>2993</v>
      </c>
      <c r="B994" s="3">
        <v>45686</v>
      </c>
      <c r="C994" s="2">
        <v>22</v>
      </c>
      <c r="D994" s="2" t="s">
        <v>23</v>
      </c>
      <c r="E994" s="2">
        <v>3</v>
      </c>
      <c r="F994" s="2">
        <v>22.5</v>
      </c>
      <c r="G994" s="2" t="s">
        <v>82</v>
      </c>
      <c r="H994" s="2">
        <v>96</v>
      </c>
      <c r="I994" s="2" t="s">
        <v>80</v>
      </c>
      <c r="J994" s="2">
        <v>1</v>
      </c>
      <c r="K994" s="2" t="s">
        <v>84</v>
      </c>
      <c r="L994" s="2">
        <v>2</v>
      </c>
      <c r="M994" s="2" t="str">
        <f>VLOOKUP(Orders[[#This Row],[ItemID]],Menu[#All],2,FALSE)</f>
        <v>Spicy McChicken</v>
      </c>
      <c r="N994" s="2" t="str">
        <f>VLOOKUP(Orders[[#This Row],[ItemID]],Menu[#All],3,FALSE)</f>
        <v>Chicken</v>
      </c>
      <c r="O994" s="2">
        <f>VLOOKUP(Orders[[#This Row],[ItemID]],Menu[#All],4,FALSE)</f>
        <v>7.5</v>
      </c>
      <c r="P994" s="2">
        <f>MATCH(M994,Orders[[#All],[ItemName]],0)</f>
        <v>16</v>
      </c>
    </row>
    <row r="995" spans="1:16" x14ac:dyDescent="0.25">
      <c r="A995" s="2">
        <v>2994</v>
      </c>
      <c r="B995" s="3">
        <v>45718</v>
      </c>
      <c r="C995" s="2">
        <v>16</v>
      </c>
      <c r="D995" s="2" t="s">
        <v>14</v>
      </c>
      <c r="E995" s="2">
        <v>5</v>
      </c>
      <c r="F995" s="2">
        <v>45</v>
      </c>
      <c r="G995" s="2" t="s">
        <v>79</v>
      </c>
      <c r="H995" s="2">
        <v>24</v>
      </c>
      <c r="I995" s="2" t="s">
        <v>76</v>
      </c>
      <c r="J995" s="2">
        <v>3</v>
      </c>
      <c r="K995" s="2" t="s">
        <v>77</v>
      </c>
      <c r="L995" s="2">
        <v>6</v>
      </c>
      <c r="M995" s="2" t="str">
        <f>VLOOKUP(Orders[[#This Row],[ItemID]],Menu[#All],2,FALSE)</f>
        <v>Quarter Pounder with Cheese</v>
      </c>
      <c r="N995" s="2" t="str">
        <f>VLOOKUP(Orders[[#This Row],[ItemID]],Menu[#All],3,FALSE)</f>
        <v>Burger</v>
      </c>
      <c r="O995" s="2">
        <f>VLOOKUP(Orders[[#This Row],[ItemID]],Menu[#All],4,FALSE)</f>
        <v>9</v>
      </c>
      <c r="P995" s="2">
        <f>MATCH(M995,Orders[[#All],[ItemName]],0)</f>
        <v>26</v>
      </c>
    </row>
    <row r="996" spans="1:16" x14ac:dyDescent="0.25">
      <c r="A996" s="2">
        <v>2995</v>
      </c>
      <c r="B996" s="3">
        <v>45700</v>
      </c>
      <c r="C996" s="2">
        <v>23</v>
      </c>
      <c r="D996" s="2" t="s">
        <v>28</v>
      </c>
      <c r="E996" s="2">
        <v>2</v>
      </c>
      <c r="F996" s="2">
        <v>11</v>
      </c>
      <c r="G996" s="2" t="s">
        <v>82</v>
      </c>
      <c r="H996" s="2">
        <v>94</v>
      </c>
      <c r="I996" s="2" t="s">
        <v>83</v>
      </c>
      <c r="J996" s="2">
        <v>2</v>
      </c>
      <c r="K996" s="2" t="s">
        <v>84</v>
      </c>
      <c r="L996" s="2">
        <v>2</v>
      </c>
      <c r="M996" s="2" t="str">
        <f>VLOOKUP(Orders[[#This Row],[ItemID]],Menu[#All],2,FALSE)</f>
        <v>Large Fries</v>
      </c>
      <c r="N996" s="2" t="str">
        <f>VLOOKUP(Orders[[#This Row],[ItemID]],Menu[#All],3,FALSE)</f>
        <v>Fries</v>
      </c>
      <c r="O996" s="2">
        <f>VLOOKUP(Orders[[#This Row],[ItemID]],Menu[#All],4,FALSE)</f>
        <v>5.5</v>
      </c>
      <c r="P996" s="2">
        <f>MATCH(M996,Orders[[#All],[ItemName]],0)</f>
        <v>7</v>
      </c>
    </row>
    <row r="997" spans="1:16" x14ac:dyDescent="0.25">
      <c r="A997" s="2">
        <v>2996</v>
      </c>
      <c r="B997" s="3">
        <v>45684</v>
      </c>
      <c r="C997" s="2">
        <v>15</v>
      </c>
      <c r="D997" s="2" t="s">
        <v>11</v>
      </c>
      <c r="E997" s="2">
        <v>3</v>
      </c>
      <c r="F997" s="2">
        <v>25.5</v>
      </c>
      <c r="G997" s="2" t="s">
        <v>79</v>
      </c>
      <c r="H997" s="2">
        <v>85</v>
      </c>
      <c r="I997" s="2" t="s">
        <v>80</v>
      </c>
      <c r="J997" s="2">
        <v>1</v>
      </c>
      <c r="K997" s="2" t="s">
        <v>78</v>
      </c>
      <c r="L997" s="2">
        <v>0</v>
      </c>
      <c r="M997" s="2" t="str">
        <f>VLOOKUP(Orders[[#This Row],[ItemID]],Menu[#All],2,FALSE)</f>
        <v>Big Mac</v>
      </c>
      <c r="N997" s="2" t="str">
        <f>VLOOKUP(Orders[[#This Row],[ItemID]],Menu[#All],3,FALSE)</f>
        <v>Burger</v>
      </c>
      <c r="O997" s="2">
        <f>VLOOKUP(Orders[[#This Row],[ItemID]],Menu[#All],4,FALSE)</f>
        <v>8.5</v>
      </c>
      <c r="P997" s="2">
        <f>MATCH(M997,Orders[[#All],[ItemName]],0)</f>
        <v>5</v>
      </c>
    </row>
    <row r="998" spans="1:16" x14ac:dyDescent="0.25">
      <c r="A998" s="2">
        <v>2997</v>
      </c>
      <c r="B998" s="3">
        <v>45676</v>
      </c>
      <c r="C998" s="2">
        <v>15</v>
      </c>
      <c r="D998" s="2" t="s">
        <v>45</v>
      </c>
      <c r="E998" s="2">
        <v>1</v>
      </c>
      <c r="F998" s="2">
        <v>7.5</v>
      </c>
      <c r="G998" s="2" t="s">
        <v>79</v>
      </c>
      <c r="H998" s="2">
        <v>76</v>
      </c>
      <c r="I998" s="2" t="s">
        <v>80</v>
      </c>
      <c r="J998" s="2">
        <v>1</v>
      </c>
      <c r="K998" s="2" t="s">
        <v>77</v>
      </c>
      <c r="L998" s="2">
        <v>6</v>
      </c>
      <c r="M998" s="2" t="str">
        <f>VLOOKUP(Orders[[#This Row],[ItemID]],Menu[#All],2,FALSE)</f>
        <v>Fish Sandwich</v>
      </c>
      <c r="N998" s="2" t="str">
        <f>VLOOKUP(Orders[[#This Row],[ItemID]],Menu[#All],3,FALSE)</f>
        <v>Sandwich</v>
      </c>
      <c r="O998" s="2">
        <f>VLOOKUP(Orders[[#This Row],[ItemID]],Menu[#All],4,FALSE)</f>
        <v>7.5</v>
      </c>
      <c r="P998" s="2">
        <f>MATCH(M998,Orders[[#All],[ItemName]],0)</f>
        <v>20</v>
      </c>
    </row>
    <row r="999" spans="1:16" x14ac:dyDescent="0.25">
      <c r="A999" s="2">
        <v>2998</v>
      </c>
      <c r="B999" s="3">
        <v>45679</v>
      </c>
      <c r="C999" s="2">
        <v>23</v>
      </c>
      <c r="D999" s="2" t="s">
        <v>37</v>
      </c>
      <c r="E999" s="2">
        <v>3</v>
      </c>
      <c r="F999" s="2">
        <v>12</v>
      </c>
      <c r="G999" s="2" t="s">
        <v>82</v>
      </c>
      <c r="H999" s="2">
        <v>27</v>
      </c>
      <c r="I999" s="2" t="s">
        <v>80</v>
      </c>
      <c r="J999" s="2">
        <v>1</v>
      </c>
      <c r="K999" s="2" t="s">
        <v>84</v>
      </c>
      <c r="L999" s="2">
        <v>2</v>
      </c>
      <c r="M999" s="2" t="str">
        <f>VLOOKUP(Orders[[#This Row],[ItemID]],Menu[#All],2,FALSE)</f>
        <v>Side Salad</v>
      </c>
      <c r="N999" s="2" t="str">
        <f>VLOOKUP(Orders[[#This Row],[ItemID]],Menu[#All],3,FALSE)</f>
        <v>Salad</v>
      </c>
      <c r="O999" s="2">
        <f>VLOOKUP(Orders[[#This Row],[ItemID]],Menu[#All],4,FALSE)</f>
        <v>4</v>
      </c>
      <c r="P999" s="2">
        <f>MATCH(M999,Orders[[#All],[ItemName]],0)</f>
        <v>124</v>
      </c>
    </row>
    <row r="1000" spans="1:16" x14ac:dyDescent="0.25">
      <c r="A1000" s="2">
        <v>2999</v>
      </c>
      <c r="B1000" s="3">
        <v>45689</v>
      </c>
      <c r="C1000" s="2">
        <v>18</v>
      </c>
      <c r="D1000" s="2" t="s">
        <v>52</v>
      </c>
      <c r="E1000" s="2">
        <v>3</v>
      </c>
      <c r="F1000" s="2">
        <v>18</v>
      </c>
      <c r="G1000" s="2" t="s">
        <v>75</v>
      </c>
      <c r="H1000" s="2">
        <v>38</v>
      </c>
      <c r="I1000" s="2" t="s">
        <v>83</v>
      </c>
      <c r="J1000" s="2">
        <v>2</v>
      </c>
      <c r="K1000" s="2" t="s">
        <v>85</v>
      </c>
      <c r="L1000" s="2">
        <v>5</v>
      </c>
      <c r="M1000" s="2" t="str">
        <f>VLOOKUP(Orders[[#This Row],[ItemID]],Menu[#All],2,FALSE)</f>
        <v>Strawberry Shake</v>
      </c>
      <c r="N1000" s="2" t="str">
        <f>VLOOKUP(Orders[[#This Row],[ItemID]],Menu[#All],3,FALSE)</f>
        <v>Shakes</v>
      </c>
      <c r="O1000" s="2">
        <f>VLOOKUP(Orders[[#This Row],[ItemID]],Menu[#All],4,FALSE)</f>
        <v>6</v>
      </c>
      <c r="P1000" s="2">
        <f>MATCH(M1000,Orders[[#All],[ItemName]],0)</f>
        <v>2</v>
      </c>
    </row>
    <row r="1001" spans="1:16" x14ac:dyDescent="0.25">
      <c r="A1001" s="2">
        <v>3000</v>
      </c>
      <c r="B1001" s="3">
        <v>45666</v>
      </c>
      <c r="C1001" s="2">
        <v>21</v>
      </c>
      <c r="D1001" s="2" t="s">
        <v>14</v>
      </c>
      <c r="E1001" s="2">
        <v>4</v>
      </c>
      <c r="F1001" s="2">
        <v>36</v>
      </c>
      <c r="G1001" s="2" t="s">
        <v>82</v>
      </c>
      <c r="H1001" s="2">
        <v>63</v>
      </c>
      <c r="I1001" s="2" t="s">
        <v>80</v>
      </c>
      <c r="J1001" s="2">
        <v>1</v>
      </c>
      <c r="K1001" s="2" t="s">
        <v>81</v>
      </c>
      <c r="L1001" s="2">
        <v>3</v>
      </c>
      <c r="M1001" s="2" t="str">
        <f>VLOOKUP(Orders[[#This Row],[ItemID]],Menu[#All],2,FALSE)</f>
        <v>Quarter Pounder with Cheese</v>
      </c>
      <c r="N1001" s="2" t="str">
        <f>VLOOKUP(Orders[[#This Row],[ItemID]],Menu[#All],3,FALSE)</f>
        <v>Burger</v>
      </c>
      <c r="O1001" s="2">
        <f>VLOOKUP(Orders[[#This Row],[ItemID]],Menu[#All],4,FALSE)</f>
        <v>9</v>
      </c>
      <c r="P1001" s="2">
        <f>MATCH(M1001,Orders[[#All],[ItemName]],0)</f>
        <v>26</v>
      </c>
    </row>
    <row r="1002" spans="1:16" x14ac:dyDescent="0.25">
      <c r="A1002" s="2">
        <v>3001</v>
      </c>
      <c r="B1002" s="3">
        <v>45658</v>
      </c>
      <c r="C1002" s="2">
        <v>20</v>
      </c>
      <c r="D1002" s="2" t="s">
        <v>7</v>
      </c>
      <c r="E1002" s="2">
        <v>2</v>
      </c>
      <c r="F1002" s="2">
        <v>12</v>
      </c>
      <c r="G1002" s="2" t="s">
        <v>75</v>
      </c>
      <c r="H1002" s="2">
        <v>19</v>
      </c>
      <c r="I1002" s="2" t="s">
        <v>80</v>
      </c>
      <c r="J1002" s="2">
        <v>1</v>
      </c>
      <c r="K1002" s="2" t="s">
        <v>84</v>
      </c>
      <c r="L1002" s="2">
        <v>2</v>
      </c>
      <c r="M1002" s="2" t="str">
        <f>VLOOKUP(Orders[[#This Row],[ItemID]],Menu[#All],2,FALSE)</f>
        <v>Hotcakes</v>
      </c>
      <c r="N1002" s="2" t="str">
        <f>VLOOKUP(Orders[[#This Row],[ItemID]],Menu[#All],3,FALSE)</f>
        <v>Breakfast</v>
      </c>
      <c r="O1002" s="2">
        <f>VLOOKUP(Orders[[#This Row],[ItemID]],Menu[#All],4,FALSE)</f>
        <v>6</v>
      </c>
      <c r="P1002" s="2">
        <f>MATCH(M1002,Orders[[#All],[ItemName]],0)</f>
        <v>61</v>
      </c>
    </row>
    <row r="1003" spans="1:16" x14ac:dyDescent="0.25">
      <c r="A1003" s="2">
        <v>3002</v>
      </c>
      <c r="B1003" s="3">
        <v>45716</v>
      </c>
      <c r="C1003" s="2">
        <v>20</v>
      </c>
      <c r="D1003" s="2" t="s">
        <v>54</v>
      </c>
      <c r="E1003" s="2">
        <v>2</v>
      </c>
      <c r="F1003" s="2">
        <v>9</v>
      </c>
      <c r="G1003" s="2" t="s">
        <v>75</v>
      </c>
      <c r="H1003" s="2">
        <v>68</v>
      </c>
      <c r="I1003" s="2" t="s">
        <v>83</v>
      </c>
      <c r="J1003" s="2">
        <v>2</v>
      </c>
      <c r="K1003" s="2" t="s">
        <v>86</v>
      </c>
      <c r="L1003" s="2">
        <v>4</v>
      </c>
      <c r="M1003" s="2" t="str">
        <f>VLOOKUP(Orders[[#This Row],[ItemID]],Menu[#All],2,FALSE)</f>
        <v>Apple Pie</v>
      </c>
      <c r="N1003" s="2" t="str">
        <f>VLOOKUP(Orders[[#This Row],[ItemID]],Menu[#All],3,FALSE)</f>
        <v>Sides</v>
      </c>
      <c r="O1003" s="2">
        <f>VLOOKUP(Orders[[#This Row],[ItemID]],Menu[#All],4,FALSE)</f>
        <v>4.5</v>
      </c>
      <c r="P1003" s="2">
        <f>MATCH(M1003,Orders[[#All],[ItemName]],0)</f>
        <v>17</v>
      </c>
    </row>
    <row r="1004" spans="1:16" x14ac:dyDescent="0.25">
      <c r="A1004" s="2">
        <v>3003</v>
      </c>
      <c r="B1004" s="3">
        <v>45664</v>
      </c>
      <c r="C1004" s="2">
        <v>11</v>
      </c>
      <c r="D1004" s="2" t="s">
        <v>42</v>
      </c>
      <c r="E1004" s="2">
        <v>4</v>
      </c>
      <c r="F1004" s="2">
        <v>34</v>
      </c>
      <c r="G1004" s="2" t="s">
        <v>88</v>
      </c>
      <c r="H1004" s="2">
        <v>76</v>
      </c>
      <c r="I1004" s="2" t="s">
        <v>80</v>
      </c>
      <c r="J1004" s="2">
        <v>1</v>
      </c>
      <c r="K1004" s="2" t="s">
        <v>87</v>
      </c>
      <c r="L1004" s="2">
        <v>1</v>
      </c>
      <c r="M1004" s="2" t="str">
        <f>VLOOKUP(Orders[[#This Row],[ItemID]],Menu[#All],2,FALSE)</f>
        <v>McRib Sandwich</v>
      </c>
      <c r="N1004" s="2" t="str">
        <f>VLOOKUP(Orders[[#This Row],[ItemID]],Menu[#All],3,FALSE)</f>
        <v>Sandwich</v>
      </c>
      <c r="O1004" s="2">
        <f>VLOOKUP(Orders[[#This Row],[ItemID]],Menu[#All],4,FALSE)</f>
        <v>8.5</v>
      </c>
      <c r="P1004" s="2">
        <f>MATCH(M1004,Orders[[#All],[ItemName]],0)</f>
        <v>112</v>
      </c>
    </row>
    <row r="1005" spans="1:16" x14ac:dyDescent="0.25">
      <c r="A1005" s="2">
        <v>3004</v>
      </c>
      <c r="B1005" s="3">
        <v>45718</v>
      </c>
      <c r="C1005" s="2">
        <v>10</v>
      </c>
      <c r="D1005" s="2" t="s">
        <v>14</v>
      </c>
      <c r="E1005" s="2">
        <v>1</v>
      </c>
      <c r="F1005" s="2">
        <v>9</v>
      </c>
      <c r="G1005" s="2" t="s">
        <v>88</v>
      </c>
      <c r="H1005" s="2">
        <v>36</v>
      </c>
      <c r="I1005" s="2" t="s">
        <v>76</v>
      </c>
      <c r="J1005" s="2">
        <v>3</v>
      </c>
      <c r="K1005" s="2" t="s">
        <v>77</v>
      </c>
      <c r="L1005" s="2">
        <v>6</v>
      </c>
      <c r="M1005" s="2" t="str">
        <f>VLOOKUP(Orders[[#This Row],[ItemID]],Menu[#All],2,FALSE)</f>
        <v>Quarter Pounder with Cheese</v>
      </c>
      <c r="N1005" s="2" t="str">
        <f>VLOOKUP(Orders[[#This Row],[ItemID]],Menu[#All],3,FALSE)</f>
        <v>Burger</v>
      </c>
      <c r="O1005" s="2">
        <f>VLOOKUP(Orders[[#This Row],[ItemID]],Menu[#All],4,FALSE)</f>
        <v>9</v>
      </c>
      <c r="P1005" s="2">
        <f>MATCH(M1005,Orders[[#All],[ItemName]],0)</f>
        <v>26</v>
      </c>
    </row>
    <row r="1006" spans="1:16" x14ac:dyDescent="0.25">
      <c r="A1006" s="2">
        <v>3005</v>
      </c>
      <c r="B1006" s="3">
        <v>45733</v>
      </c>
      <c r="C1006" s="2">
        <v>23</v>
      </c>
      <c r="D1006" s="2" t="s">
        <v>32</v>
      </c>
      <c r="E1006" s="2">
        <v>2</v>
      </c>
      <c r="F1006" s="2">
        <v>19</v>
      </c>
      <c r="G1006" s="2" t="s">
        <v>82</v>
      </c>
      <c r="H1006" s="2">
        <v>37</v>
      </c>
      <c r="I1006" s="2" t="s">
        <v>76</v>
      </c>
      <c r="J1006" s="2">
        <v>3</v>
      </c>
      <c r="K1006" s="2" t="s">
        <v>78</v>
      </c>
      <c r="L1006" s="2">
        <v>0</v>
      </c>
      <c r="M1006" s="2" t="str">
        <f>VLOOKUP(Orders[[#This Row],[ItemID]],Menu[#All],2,FALSE)</f>
        <v>Spaghetti Bolognese</v>
      </c>
      <c r="N1006" s="2" t="str">
        <f>VLOOKUP(Orders[[#This Row],[ItemID]],Menu[#All],3,FALSE)</f>
        <v>Pasta</v>
      </c>
      <c r="O1006" s="2">
        <f>VLOOKUP(Orders[[#This Row],[ItemID]],Menu[#All],4,FALSE)</f>
        <v>9.5</v>
      </c>
      <c r="P1006" s="2">
        <f>MATCH(M1006,Orders[[#All],[ItemName]],0)</f>
        <v>14</v>
      </c>
    </row>
    <row r="1007" spans="1:16" x14ac:dyDescent="0.25">
      <c r="A1007" s="2">
        <v>3006</v>
      </c>
      <c r="B1007" s="3">
        <v>45675</v>
      </c>
      <c r="C1007" s="2">
        <v>13</v>
      </c>
      <c r="D1007" s="2" t="s">
        <v>28</v>
      </c>
      <c r="E1007" s="2">
        <v>3</v>
      </c>
      <c r="F1007" s="2">
        <v>16.5</v>
      </c>
      <c r="G1007" s="2" t="s">
        <v>79</v>
      </c>
      <c r="H1007" s="2">
        <v>23</v>
      </c>
      <c r="I1007" s="2" t="s">
        <v>80</v>
      </c>
      <c r="J1007" s="2">
        <v>1</v>
      </c>
      <c r="K1007" s="2" t="s">
        <v>85</v>
      </c>
      <c r="L1007" s="2">
        <v>5</v>
      </c>
      <c r="M1007" s="2" t="str">
        <f>VLOOKUP(Orders[[#This Row],[ItemID]],Menu[#All],2,FALSE)</f>
        <v>Large Fries</v>
      </c>
      <c r="N1007" s="2" t="str">
        <f>VLOOKUP(Orders[[#This Row],[ItemID]],Menu[#All],3,FALSE)</f>
        <v>Fries</v>
      </c>
      <c r="O1007" s="2">
        <f>VLOOKUP(Orders[[#This Row],[ItemID]],Menu[#All],4,FALSE)</f>
        <v>5.5</v>
      </c>
      <c r="P1007" s="2">
        <f>MATCH(M1007,Orders[[#All],[ItemName]],0)</f>
        <v>7</v>
      </c>
    </row>
    <row r="1008" spans="1:16" x14ac:dyDescent="0.25">
      <c r="A1008" s="2">
        <v>3007</v>
      </c>
      <c r="B1008" s="3">
        <v>45684</v>
      </c>
      <c r="C1008" s="2">
        <v>21</v>
      </c>
      <c r="D1008" s="2" t="s">
        <v>37</v>
      </c>
      <c r="E1008" s="2">
        <v>1</v>
      </c>
      <c r="F1008" s="2">
        <v>4</v>
      </c>
      <c r="G1008" s="2" t="s">
        <v>82</v>
      </c>
      <c r="H1008" s="2">
        <v>91</v>
      </c>
      <c r="I1008" s="2" t="s">
        <v>80</v>
      </c>
      <c r="J1008" s="2">
        <v>1</v>
      </c>
      <c r="K1008" s="2" t="s">
        <v>78</v>
      </c>
      <c r="L1008" s="2">
        <v>0</v>
      </c>
      <c r="M1008" s="2" t="str">
        <f>VLOOKUP(Orders[[#This Row],[ItemID]],Menu[#All],2,FALSE)</f>
        <v>Side Salad</v>
      </c>
      <c r="N1008" s="2" t="str">
        <f>VLOOKUP(Orders[[#This Row],[ItemID]],Menu[#All],3,FALSE)</f>
        <v>Salad</v>
      </c>
      <c r="O1008" s="2">
        <f>VLOOKUP(Orders[[#This Row],[ItemID]],Menu[#All],4,FALSE)</f>
        <v>4</v>
      </c>
      <c r="P1008" s="2">
        <f>MATCH(M1008,Orders[[#All],[ItemName]],0)</f>
        <v>124</v>
      </c>
    </row>
    <row r="1009" spans="1:16" x14ac:dyDescent="0.25">
      <c r="A1009" s="2">
        <v>3008</v>
      </c>
      <c r="B1009" s="3">
        <v>45678</v>
      </c>
      <c r="C1009" s="2">
        <v>10</v>
      </c>
      <c r="D1009" s="2" t="s">
        <v>62</v>
      </c>
      <c r="E1009" s="2">
        <v>1</v>
      </c>
      <c r="F1009" s="2">
        <v>7</v>
      </c>
      <c r="G1009" s="2" t="s">
        <v>88</v>
      </c>
      <c r="H1009" s="2">
        <v>42</v>
      </c>
      <c r="I1009" s="2" t="s">
        <v>80</v>
      </c>
      <c r="J1009" s="2">
        <v>1</v>
      </c>
      <c r="K1009" s="2" t="s">
        <v>87</v>
      </c>
      <c r="L1009" s="2">
        <v>1</v>
      </c>
      <c r="M1009" s="2" t="str">
        <f>VLOOKUP(Orders[[#This Row],[ItemID]],Menu[#All],2,FALSE)</f>
        <v>Veggie Wrap</v>
      </c>
      <c r="N1009" s="2" t="str">
        <f>VLOOKUP(Orders[[#This Row],[ItemID]],Menu[#All],3,FALSE)</f>
        <v>Wraps</v>
      </c>
      <c r="O1009" s="2">
        <f>VLOOKUP(Orders[[#This Row],[ItemID]],Menu[#All],4,FALSE)</f>
        <v>7</v>
      </c>
      <c r="P1009" s="2">
        <f>MATCH(M1009,Orders[[#All],[ItemName]],0)</f>
        <v>39</v>
      </c>
    </row>
    <row r="1010" spans="1:16" x14ac:dyDescent="0.25">
      <c r="A1010" s="2">
        <v>3009</v>
      </c>
      <c r="B1010" s="3">
        <v>45666</v>
      </c>
      <c r="C1010" s="2">
        <v>10</v>
      </c>
      <c r="D1010" s="2" t="s">
        <v>50</v>
      </c>
      <c r="E1010" s="2">
        <v>2</v>
      </c>
      <c r="F1010" s="2">
        <v>12</v>
      </c>
      <c r="G1010" s="2" t="s">
        <v>88</v>
      </c>
      <c r="H1010" s="2">
        <v>29</v>
      </c>
      <c r="I1010" s="2" t="s">
        <v>80</v>
      </c>
      <c r="J1010" s="2">
        <v>1</v>
      </c>
      <c r="K1010" s="2" t="s">
        <v>81</v>
      </c>
      <c r="L1010" s="2">
        <v>3</v>
      </c>
      <c r="M1010" s="2" t="str">
        <f>VLOOKUP(Orders[[#This Row],[ItemID]],Menu[#All],2,FALSE)</f>
        <v>Vanilla Shake</v>
      </c>
      <c r="N1010" s="2" t="str">
        <f>VLOOKUP(Orders[[#This Row],[ItemID]],Menu[#All],3,FALSE)</f>
        <v>Shakes</v>
      </c>
      <c r="O1010" s="2">
        <f>VLOOKUP(Orders[[#This Row],[ItemID]],Menu[#All],4,FALSE)</f>
        <v>6</v>
      </c>
      <c r="P1010" s="2">
        <f>MATCH(M1010,Orders[[#All],[ItemName]],0)</f>
        <v>13</v>
      </c>
    </row>
    <row r="1011" spans="1:16" x14ac:dyDescent="0.25">
      <c r="A1011" s="2">
        <v>3010</v>
      </c>
      <c r="B1011" s="3">
        <v>45675</v>
      </c>
      <c r="C1011" s="2">
        <v>15</v>
      </c>
      <c r="D1011" s="2" t="s">
        <v>40</v>
      </c>
      <c r="E1011" s="2">
        <v>4</v>
      </c>
      <c r="F1011" s="2">
        <v>20</v>
      </c>
      <c r="G1011" s="2" t="s">
        <v>79</v>
      </c>
      <c r="H1011" s="2">
        <v>28</v>
      </c>
      <c r="I1011" s="2" t="s">
        <v>80</v>
      </c>
      <c r="J1011" s="2">
        <v>1</v>
      </c>
      <c r="K1011" s="2" t="s">
        <v>85</v>
      </c>
      <c r="L1011" s="2">
        <v>5</v>
      </c>
      <c r="M1011" s="2" t="str">
        <f>VLOOKUP(Orders[[#This Row],[ItemID]],Menu[#All],2,FALSE)</f>
        <v>Caesar Salad</v>
      </c>
      <c r="N1011" s="2" t="str">
        <f>VLOOKUP(Orders[[#This Row],[ItemID]],Menu[#All],3,FALSE)</f>
        <v>Salad</v>
      </c>
      <c r="O1011" s="2">
        <f>VLOOKUP(Orders[[#This Row],[ItemID]],Menu[#All],4,FALSE)</f>
        <v>5</v>
      </c>
      <c r="P1011" s="2">
        <f>MATCH(M1011,Orders[[#All],[ItemName]],0)</f>
        <v>23</v>
      </c>
    </row>
    <row r="1012" spans="1:16" x14ac:dyDescent="0.25">
      <c r="A1012" s="2">
        <v>3011</v>
      </c>
      <c r="B1012" s="3">
        <v>45747</v>
      </c>
      <c r="C1012" s="2">
        <v>16</v>
      </c>
      <c r="D1012" s="2" t="s">
        <v>35</v>
      </c>
      <c r="E1012" s="2">
        <v>1</v>
      </c>
      <c r="F1012" s="2">
        <v>10</v>
      </c>
      <c r="G1012" s="2" t="s">
        <v>79</v>
      </c>
      <c r="H1012" s="2">
        <v>100</v>
      </c>
      <c r="I1012" s="2" t="s">
        <v>76</v>
      </c>
      <c r="J1012" s="2">
        <v>3</v>
      </c>
      <c r="K1012" s="2" t="s">
        <v>78</v>
      </c>
      <c r="L1012" s="2">
        <v>0</v>
      </c>
      <c r="M1012" s="2" t="str">
        <f>VLOOKUP(Orders[[#This Row],[ItemID]],Menu[#All],2,FALSE)</f>
        <v>Alfredo Pasta</v>
      </c>
      <c r="N1012" s="2" t="str">
        <f>VLOOKUP(Orders[[#This Row],[ItemID]],Menu[#All],3,FALSE)</f>
        <v>Pasta</v>
      </c>
      <c r="O1012" s="2">
        <f>VLOOKUP(Orders[[#This Row],[ItemID]],Menu[#All],4,FALSE)</f>
        <v>10</v>
      </c>
      <c r="P1012" s="2">
        <f>MATCH(M1012,Orders[[#All],[ItemName]],0)</f>
        <v>27</v>
      </c>
    </row>
    <row r="1013" spans="1:16" x14ac:dyDescent="0.25">
      <c r="A1013" s="2">
        <v>3012</v>
      </c>
      <c r="B1013" s="3">
        <v>45705</v>
      </c>
      <c r="C1013" s="2">
        <v>14</v>
      </c>
      <c r="D1013" s="2" t="s">
        <v>37</v>
      </c>
      <c r="E1013" s="2">
        <v>3</v>
      </c>
      <c r="F1013" s="2">
        <v>12</v>
      </c>
      <c r="G1013" s="2" t="s">
        <v>79</v>
      </c>
      <c r="H1013" s="2">
        <v>59</v>
      </c>
      <c r="I1013" s="2" t="s">
        <v>83</v>
      </c>
      <c r="J1013" s="2">
        <v>2</v>
      </c>
      <c r="K1013" s="2" t="s">
        <v>78</v>
      </c>
      <c r="L1013" s="2">
        <v>0</v>
      </c>
      <c r="M1013" s="2" t="str">
        <f>VLOOKUP(Orders[[#This Row],[ItemID]],Menu[#All],2,FALSE)</f>
        <v>Side Salad</v>
      </c>
      <c r="N1013" s="2" t="str">
        <f>VLOOKUP(Orders[[#This Row],[ItemID]],Menu[#All],3,FALSE)</f>
        <v>Salad</v>
      </c>
      <c r="O1013" s="2">
        <f>VLOOKUP(Orders[[#This Row],[ItemID]],Menu[#All],4,FALSE)</f>
        <v>4</v>
      </c>
      <c r="P1013" s="2">
        <f>MATCH(M1013,Orders[[#All],[ItemName]],0)</f>
        <v>124</v>
      </c>
    </row>
    <row r="1014" spans="1:16" x14ac:dyDescent="0.25">
      <c r="A1014" s="2">
        <v>3013</v>
      </c>
      <c r="B1014" s="3">
        <v>45692</v>
      </c>
      <c r="C1014" s="2">
        <v>23</v>
      </c>
      <c r="D1014" s="2" t="s">
        <v>16</v>
      </c>
      <c r="E1014" s="2">
        <v>3</v>
      </c>
      <c r="F1014" s="2">
        <v>22.5</v>
      </c>
      <c r="G1014" s="2" t="s">
        <v>82</v>
      </c>
      <c r="H1014" s="2">
        <v>80</v>
      </c>
      <c r="I1014" s="2" t="s">
        <v>83</v>
      </c>
      <c r="J1014" s="2">
        <v>2</v>
      </c>
      <c r="K1014" s="2" t="s">
        <v>87</v>
      </c>
      <c r="L1014" s="2">
        <v>1</v>
      </c>
      <c r="M1014" s="2" t="str">
        <f>VLOOKUP(Orders[[#This Row],[ItemID]],Menu[#All],2,FALSE)</f>
        <v>McDouble</v>
      </c>
      <c r="N1014" s="2" t="str">
        <f>VLOOKUP(Orders[[#This Row],[ItemID]],Menu[#All],3,FALSE)</f>
        <v>Burger</v>
      </c>
      <c r="O1014" s="2">
        <f>VLOOKUP(Orders[[#This Row],[ItemID]],Menu[#All],4,FALSE)</f>
        <v>7.5</v>
      </c>
      <c r="P1014" s="2">
        <f>MATCH(M1014,Orders[[#All],[ItemName]],0)</f>
        <v>25</v>
      </c>
    </row>
    <row r="1015" spans="1:16" x14ac:dyDescent="0.25">
      <c r="A1015" s="2">
        <v>3014</v>
      </c>
      <c r="B1015" s="3">
        <v>45730</v>
      </c>
      <c r="C1015" s="2">
        <v>10</v>
      </c>
      <c r="D1015" s="2" t="s">
        <v>16</v>
      </c>
      <c r="E1015" s="2">
        <v>3</v>
      </c>
      <c r="F1015" s="2">
        <v>22.5</v>
      </c>
      <c r="G1015" s="2" t="s">
        <v>88</v>
      </c>
      <c r="H1015" s="2">
        <v>27</v>
      </c>
      <c r="I1015" s="2" t="s">
        <v>76</v>
      </c>
      <c r="J1015" s="2">
        <v>3</v>
      </c>
      <c r="K1015" s="2" t="s">
        <v>86</v>
      </c>
      <c r="L1015" s="2">
        <v>4</v>
      </c>
      <c r="M1015" s="2" t="str">
        <f>VLOOKUP(Orders[[#This Row],[ItemID]],Menu[#All],2,FALSE)</f>
        <v>McDouble</v>
      </c>
      <c r="N1015" s="2" t="str">
        <f>VLOOKUP(Orders[[#This Row],[ItemID]],Menu[#All],3,FALSE)</f>
        <v>Burger</v>
      </c>
      <c r="O1015" s="2">
        <f>VLOOKUP(Orders[[#This Row],[ItemID]],Menu[#All],4,FALSE)</f>
        <v>7.5</v>
      </c>
      <c r="P1015" s="2">
        <f>MATCH(M1015,Orders[[#All],[ItemName]],0)</f>
        <v>25</v>
      </c>
    </row>
    <row r="1016" spans="1:16" x14ac:dyDescent="0.25">
      <c r="A1016" s="2">
        <v>3015</v>
      </c>
      <c r="B1016" s="3">
        <v>45740</v>
      </c>
      <c r="C1016" s="2">
        <v>10</v>
      </c>
      <c r="D1016" s="2" t="s">
        <v>18</v>
      </c>
      <c r="E1016" s="2">
        <v>2</v>
      </c>
      <c r="F1016" s="2">
        <v>14</v>
      </c>
      <c r="G1016" s="2" t="s">
        <v>88</v>
      </c>
      <c r="H1016" s="2">
        <v>82</v>
      </c>
      <c r="I1016" s="2" t="s">
        <v>76</v>
      </c>
      <c r="J1016" s="2">
        <v>3</v>
      </c>
      <c r="K1016" s="2" t="s">
        <v>78</v>
      </c>
      <c r="L1016" s="2">
        <v>0</v>
      </c>
      <c r="M1016" s="2" t="str">
        <f>VLOOKUP(Orders[[#This Row],[ItemID]],Menu[#All],2,FALSE)</f>
        <v>McChicken</v>
      </c>
      <c r="N1016" s="2" t="str">
        <f>VLOOKUP(Orders[[#This Row],[ItemID]],Menu[#All],3,FALSE)</f>
        <v>Chicken</v>
      </c>
      <c r="O1016" s="2">
        <f>VLOOKUP(Orders[[#This Row],[ItemID]],Menu[#All],4,FALSE)</f>
        <v>7</v>
      </c>
      <c r="P1016" s="2">
        <f>MATCH(M1016,Orders[[#All],[ItemName]],0)</f>
        <v>79</v>
      </c>
    </row>
    <row r="1017" spans="1:16" x14ac:dyDescent="0.25">
      <c r="A1017" s="2">
        <v>3016</v>
      </c>
      <c r="B1017" s="3">
        <v>45699</v>
      </c>
      <c r="C1017" s="2">
        <v>15</v>
      </c>
      <c r="D1017" s="2" t="s">
        <v>40</v>
      </c>
      <c r="E1017" s="2">
        <v>2</v>
      </c>
      <c r="F1017" s="2">
        <v>10</v>
      </c>
      <c r="G1017" s="2" t="s">
        <v>79</v>
      </c>
      <c r="H1017" s="2">
        <v>60</v>
      </c>
      <c r="I1017" s="2" t="s">
        <v>83</v>
      </c>
      <c r="J1017" s="2">
        <v>2</v>
      </c>
      <c r="K1017" s="2" t="s">
        <v>87</v>
      </c>
      <c r="L1017" s="2">
        <v>1</v>
      </c>
      <c r="M1017" s="2" t="str">
        <f>VLOOKUP(Orders[[#This Row],[ItemID]],Menu[#All],2,FALSE)</f>
        <v>Caesar Salad</v>
      </c>
      <c r="N1017" s="2" t="str">
        <f>VLOOKUP(Orders[[#This Row],[ItemID]],Menu[#All],3,FALSE)</f>
        <v>Salad</v>
      </c>
      <c r="O1017" s="2">
        <f>VLOOKUP(Orders[[#This Row],[ItemID]],Menu[#All],4,FALSE)</f>
        <v>5</v>
      </c>
      <c r="P1017" s="2">
        <f>MATCH(M1017,Orders[[#All],[ItemName]],0)</f>
        <v>23</v>
      </c>
    </row>
    <row r="1018" spans="1:16" x14ac:dyDescent="0.25">
      <c r="A1018" s="2">
        <v>3017</v>
      </c>
      <c r="B1018" s="3">
        <v>45732</v>
      </c>
      <c r="C1018" s="2">
        <v>16</v>
      </c>
      <c r="D1018" s="2" t="s">
        <v>7</v>
      </c>
      <c r="E1018" s="2">
        <v>1</v>
      </c>
      <c r="F1018" s="2">
        <v>6</v>
      </c>
      <c r="G1018" s="2" t="s">
        <v>79</v>
      </c>
      <c r="H1018" s="2">
        <v>30</v>
      </c>
      <c r="I1018" s="2" t="s">
        <v>76</v>
      </c>
      <c r="J1018" s="2">
        <v>3</v>
      </c>
      <c r="K1018" s="2" t="s">
        <v>77</v>
      </c>
      <c r="L1018" s="2">
        <v>6</v>
      </c>
      <c r="M1018" s="2" t="str">
        <f>VLOOKUP(Orders[[#This Row],[ItemID]],Menu[#All],2,FALSE)</f>
        <v>Hotcakes</v>
      </c>
      <c r="N1018" s="2" t="str">
        <f>VLOOKUP(Orders[[#This Row],[ItemID]],Menu[#All],3,FALSE)</f>
        <v>Breakfast</v>
      </c>
      <c r="O1018" s="2">
        <f>VLOOKUP(Orders[[#This Row],[ItemID]],Menu[#All],4,FALSE)</f>
        <v>6</v>
      </c>
      <c r="P1018" s="2">
        <f>MATCH(M1018,Orders[[#All],[ItemName]],0)</f>
        <v>61</v>
      </c>
    </row>
    <row r="1019" spans="1:16" x14ac:dyDescent="0.25">
      <c r="A1019" s="2">
        <v>3018</v>
      </c>
      <c r="B1019" s="3">
        <v>45710</v>
      </c>
      <c r="C1019" s="2">
        <v>18</v>
      </c>
      <c r="D1019" s="2" t="s">
        <v>52</v>
      </c>
      <c r="E1019" s="2">
        <v>3</v>
      </c>
      <c r="F1019" s="2">
        <v>18</v>
      </c>
      <c r="G1019" s="2" t="s">
        <v>75</v>
      </c>
      <c r="H1019" s="2">
        <v>14</v>
      </c>
      <c r="I1019" s="2" t="s">
        <v>83</v>
      </c>
      <c r="J1019" s="2">
        <v>2</v>
      </c>
      <c r="K1019" s="2" t="s">
        <v>85</v>
      </c>
      <c r="L1019" s="2">
        <v>5</v>
      </c>
      <c r="M1019" s="2" t="str">
        <f>VLOOKUP(Orders[[#This Row],[ItemID]],Menu[#All],2,FALSE)</f>
        <v>Strawberry Shake</v>
      </c>
      <c r="N1019" s="2" t="str">
        <f>VLOOKUP(Orders[[#This Row],[ItemID]],Menu[#All],3,FALSE)</f>
        <v>Shakes</v>
      </c>
      <c r="O1019" s="2">
        <f>VLOOKUP(Orders[[#This Row],[ItemID]],Menu[#All],4,FALSE)</f>
        <v>6</v>
      </c>
      <c r="P1019" s="2">
        <f>MATCH(M1019,Orders[[#All],[ItemName]],0)</f>
        <v>2</v>
      </c>
    </row>
    <row r="1020" spans="1:16" x14ac:dyDescent="0.25">
      <c r="A1020" s="2">
        <v>3019</v>
      </c>
      <c r="B1020" s="3">
        <v>45694</v>
      </c>
      <c r="C1020" s="2">
        <v>11</v>
      </c>
      <c r="D1020" s="2" t="s">
        <v>50</v>
      </c>
      <c r="E1020" s="2">
        <v>1</v>
      </c>
      <c r="F1020" s="2">
        <v>6</v>
      </c>
      <c r="G1020" s="2" t="s">
        <v>88</v>
      </c>
      <c r="H1020" s="2">
        <v>45</v>
      </c>
      <c r="I1020" s="2" t="s">
        <v>83</v>
      </c>
      <c r="J1020" s="2">
        <v>2</v>
      </c>
      <c r="K1020" s="2" t="s">
        <v>81</v>
      </c>
      <c r="L1020" s="2">
        <v>3</v>
      </c>
      <c r="M1020" s="2" t="str">
        <f>VLOOKUP(Orders[[#This Row],[ItemID]],Menu[#All],2,FALSE)</f>
        <v>Vanilla Shake</v>
      </c>
      <c r="N1020" s="2" t="str">
        <f>VLOOKUP(Orders[[#This Row],[ItemID]],Menu[#All],3,FALSE)</f>
        <v>Shakes</v>
      </c>
      <c r="O1020" s="2">
        <f>VLOOKUP(Orders[[#This Row],[ItemID]],Menu[#All],4,FALSE)</f>
        <v>6</v>
      </c>
      <c r="P1020" s="2">
        <f>MATCH(M1020,Orders[[#All],[ItemName]],0)</f>
        <v>13</v>
      </c>
    </row>
    <row r="1021" spans="1:16" x14ac:dyDescent="0.25">
      <c r="A1021" s="2">
        <v>3020</v>
      </c>
      <c r="B1021" s="3">
        <v>45696</v>
      </c>
      <c r="C1021" s="2">
        <v>20</v>
      </c>
      <c r="D1021" s="2" t="s">
        <v>21</v>
      </c>
      <c r="E1021" s="2">
        <v>2</v>
      </c>
      <c r="F1021" s="2">
        <v>16</v>
      </c>
      <c r="G1021" s="2" t="s">
        <v>75</v>
      </c>
      <c r="H1021" s="2">
        <v>55</v>
      </c>
      <c r="I1021" s="2" t="s">
        <v>83</v>
      </c>
      <c r="J1021" s="2">
        <v>2</v>
      </c>
      <c r="K1021" s="2" t="s">
        <v>85</v>
      </c>
      <c r="L1021" s="2">
        <v>5</v>
      </c>
      <c r="M1021" s="2" t="str">
        <f>VLOOKUP(Orders[[#This Row],[ItemID]],Menu[#All],2,FALSE)</f>
        <v>Chicken McNuggets</v>
      </c>
      <c r="N1021" s="2" t="str">
        <f>VLOOKUP(Orders[[#This Row],[ItemID]],Menu[#All],3,FALSE)</f>
        <v>Chicken</v>
      </c>
      <c r="O1021" s="2">
        <f>VLOOKUP(Orders[[#This Row],[ItemID]],Menu[#All],4,FALSE)</f>
        <v>8</v>
      </c>
      <c r="P1021" s="2">
        <f>MATCH(M1021,Orders[[#All],[ItemName]],0)</f>
        <v>6</v>
      </c>
    </row>
    <row r="1022" spans="1:16" x14ac:dyDescent="0.25">
      <c r="A1022" s="2">
        <v>3021</v>
      </c>
      <c r="B1022" s="3">
        <v>45663</v>
      </c>
      <c r="C1022" s="2">
        <v>11</v>
      </c>
      <c r="D1022" s="2" t="s">
        <v>21</v>
      </c>
      <c r="E1022" s="2">
        <v>3</v>
      </c>
      <c r="F1022" s="2">
        <v>24</v>
      </c>
      <c r="G1022" s="2" t="s">
        <v>88</v>
      </c>
      <c r="H1022" s="2">
        <v>66</v>
      </c>
      <c r="I1022" s="2" t="s">
        <v>80</v>
      </c>
      <c r="J1022" s="2">
        <v>1</v>
      </c>
      <c r="K1022" s="2" t="s">
        <v>78</v>
      </c>
      <c r="L1022" s="2">
        <v>0</v>
      </c>
      <c r="M1022" s="2" t="str">
        <f>VLOOKUP(Orders[[#This Row],[ItemID]],Menu[#All],2,FALSE)</f>
        <v>Chicken McNuggets</v>
      </c>
      <c r="N1022" s="2" t="str">
        <f>VLOOKUP(Orders[[#This Row],[ItemID]],Menu[#All],3,FALSE)</f>
        <v>Chicken</v>
      </c>
      <c r="O1022" s="2">
        <f>VLOOKUP(Orders[[#This Row],[ItemID]],Menu[#All],4,FALSE)</f>
        <v>8</v>
      </c>
      <c r="P1022" s="2">
        <f>MATCH(M1022,Orders[[#All],[ItemName]],0)</f>
        <v>6</v>
      </c>
    </row>
    <row r="1023" spans="1:16" x14ac:dyDescent="0.25">
      <c r="A1023" s="2">
        <v>3022</v>
      </c>
      <c r="B1023" s="3">
        <v>45669</v>
      </c>
      <c r="C1023" s="2">
        <v>19</v>
      </c>
      <c r="D1023" s="2" t="s">
        <v>35</v>
      </c>
      <c r="E1023" s="2">
        <v>5</v>
      </c>
      <c r="F1023" s="2">
        <v>50</v>
      </c>
      <c r="G1023" s="2" t="s">
        <v>75</v>
      </c>
      <c r="H1023" s="2">
        <v>95</v>
      </c>
      <c r="I1023" s="2" t="s">
        <v>80</v>
      </c>
      <c r="J1023" s="2">
        <v>1</v>
      </c>
      <c r="K1023" s="2" t="s">
        <v>77</v>
      </c>
      <c r="L1023" s="2">
        <v>6</v>
      </c>
      <c r="M1023" s="2" t="str">
        <f>VLOOKUP(Orders[[#This Row],[ItemID]],Menu[#All],2,FALSE)</f>
        <v>Alfredo Pasta</v>
      </c>
      <c r="N1023" s="2" t="str">
        <f>VLOOKUP(Orders[[#This Row],[ItemID]],Menu[#All],3,FALSE)</f>
        <v>Pasta</v>
      </c>
      <c r="O1023" s="2">
        <f>VLOOKUP(Orders[[#This Row],[ItemID]],Menu[#All],4,FALSE)</f>
        <v>10</v>
      </c>
      <c r="P1023" s="2">
        <f>MATCH(M1023,Orders[[#All],[ItemName]],0)</f>
        <v>27</v>
      </c>
    </row>
    <row r="1024" spans="1:16" x14ac:dyDescent="0.25">
      <c r="A1024" s="2">
        <v>3023</v>
      </c>
      <c r="B1024" s="3">
        <v>45702</v>
      </c>
      <c r="C1024" s="2">
        <v>18</v>
      </c>
      <c r="D1024" s="2" t="s">
        <v>45</v>
      </c>
      <c r="E1024" s="2">
        <v>3</v>
      </c>
      <c r="F1024" s="2">
        <v>22.5</v>
      </c>
      <c r="G1024" s="2" t="s">
        <v>75</v>
      </c>
      <c r="H1024" s="2">
        <v>44</v>
      </c>
      <c r="I1024" s="2" t="s">
        <v>83</v>
      </c>
      <c r="J1024" s="2">
        <v>2</v>
      </c>
      <c r="K1024" s="2" t="s">
        <v>86</v>
      </c>
      <c r="L1024" s="2">
        <v>4</v>
      </c>
      <c r="M1024" s="2" t="str">
        <f>VLOOKUP(Orders[[#This Row],[ItemID]],Menu[#All],2,FALSE)</f>
        <v>Fish Sandwich</v>
      </c>
      <c r="N1024" s="2" t="str">
        <f>VLOOKUP(Orders[[#This Row],[ItemID]],Menu[#All],3,FALSE)</f>
        <v>Sandwich</v>
      </c>
      <c r="O1024" s="2">
        <f>VLOOKUP(Orders[[#This Row],[ItemID]],Menu[#All],4,FALSE)</f>
        <v>7.5</v>
      </c>
      <c r="P1024" s="2">
        <f>MATCH(M1024,Orders[[#All],[ItemName]],0)</f>
        <v>20</v>
      </c>
    </row>
    <row r="1025" spans="1:16" x14ac:dyDescent="0.25">
      <c r="A1025" s="2">
        <v>3024</v>
      </c>
      <c r="B1025" s="3">
        <v>45682</v>
      </c>
      <c r="C1025" s="2">
        <v>19</v>
      </c>
      <c r="D1025" s="2" t="s">
        <v>25</v>
      </c>
      <c r="E1025" s="2">
        <v>5</v>
      </c>
      <c r="F1025" s="2">
        <v>22.5</v>
      </c>
      <c r="G1025" s="2" t="s">
        <v>75</v>
      </c>
      <c r="H1025" s="2">
        <v>36</v>
      </c>
      <c r="I1025" s="2" t="s">
        <v>80</v>
      </c>
      <c r="J1025" s="2">
        <v>1</v>
      </c>
      <c r="K1025" s="2" t="s">
        <v>85</v>
      </c>
      <c r="L1025" s="2">
        <v>5</v>
      </c>
      <c r="M1025" s="2" t="str">
        <f>VLOOKUP(Orders[[#This Row],[ItemID]],Menu[#All],2,FALSE)</f>
        <v>Medium Fries</v>
      </c>
      <c r="N1025" s="2" t="str">
        <f>VLOOKUP(Orders[[#This Row],[ItemID]],Menu[#All],3,FALSE)</f>
        <v>Fries</v>
      </c>
      <c r="O1025" s="2">
        <f>VLOOKUP(Orders[[#This Row],[ItemID]],Menu[#All],4,FALSE)</f>
        <v>4.5</v>
      </c>
      <c r="P1025" s="2">
        <f>MATCH(M1025,Orders[[#All],[ItemName]],0)</f>
        <v>4</v>
      </c>
    </row>
    <row r="1026" spans="1:16" x14ac:dyDescent="0.25">
      <c r="A1026" s="2">
        <v>3025</v>
      </c>
      <c r="B1026" s="3">
        <v>45690</v>
      </c>
      <c r="C1026" s="2">
        <v>19</v>
      </c>
      <c r="D1026" s="2" t="s">
        <v>4</v>
      </c>
      <c r="E1026" s="2">
        <v>3</v>
      </c>
      <c r="F1026" s="2">
        <v>16.5</v>
      </c>
      <c r="G1026" s="2" t="s">
        <v>75</v>
      </c>
      <c r="H1026" s="2">
        <v>37</v>
      </c>
      <c r="I1026" s="2" t="s">
        <v>83</v>
      </c>
      <c r="J1026" s="2">
        <v>2</v>
      </c>
      <c r="K1026" s="2" t="s">
        <v>77</v>
      </c>
      <c r="L1026" s="2">
        <v>6</v>
      </c>
      <c r="M1026" s="2" t="str">
        <f>VLOOKUP(Orders[[#This Row],[ItemID]],Menu[#All],2,FALSE)</f>
        <v>Egg McMuffin</v>
      </c>
      <c r="N1026" s="2" t="str">
        <f>VLOOKUP(Orders[[#This Row],[ItemID]],Menu[#All],3,FALSE)</f>
        <v>Breakfast</v>
      </c>
      <c r="O1026" s="2">
        <f>VLOOKUP(Orders[[#This Row],[ItemID]],Menu[#All],4,FALSE)</f>
        <v>5.5</v>
      </c>
      <c r="P1026" s="2">
        <f>MATCH(M1026,Orders[[#All],[ItemName]],0)</f>
        <v>3</v>
      </c>
    </row>
    <row r="1027" spans="1:16" x14ac:dyDescent="0.25">
      <c r="A1027" s="2">
        <v>3026</v>
      </c>
      <c r="B1027" s="3">
        <v>45716</v>
      </c>
      <c r="C1027" s="2">
        <v>21</v>
      </c>
      <c r="D1027" s="2" t="s">
        <v>16</v>
      </c>
      <c r="E1027" s="2">
        <v>2</v>
      </c>
      <c r="F1027" s="2">
        <v>15</v>
      </c>
      <c r="G1027" s="2" t="s">
        <v>82</v>
      </c>
      <c r="H1027" s="2">
        <v>47</v>
      </c>
      <c r="I1027" s="2" t="s">
        <v>83</v>
      </c>
      <c r="J1027" s="2">
        <v>2</v>
      </c>
      <c r="K1027" s="2" t="s">
        <v>86</v>
      </c>
      <c r="L1027" s="2">
        <v>4</v>
      </c>
      <c r="M1027" s="2" t="str">
        <f>VLOOKUP(Orders[[#This Row],[ItemID]],Menu[#All],2,FALSE)</f>
        <v>McDouble</v>
      </c>
      <c r="N1027" s="2" t="str">
        <f>VLOOKUP(Orders[[#This Row],[ItemID]],Menu[#All],3,FALSE)</f>
        <v>Burger</v>
      </c>
      <c r="O1027" s="2">
        <f>VLOOKUP(Orders[[#This Row],[ItemID]],Menu[#All],4,FALSE)</f>
        <v>7.5</v>
      </c>
      <c r="P1027" s="2">
        <f>MATCH(M1027,Orders[[#All],[ItemName]],0)</f>
        <v>25</v>
      </c>
    </row>
    <row r="1028" spans="1:16" x14ac:dyDescent="0.25">
      <c r="A1028" s="2">
        <v>3027</v>
      </c>
      <c r="B1028" s="3">
        <v>45741</v>
      </c>
      <c r="C1028" s="2">
        <v>11</v>
      </c>
      <c r="D1028" s="2" t="s">
        <v>9</v>
      </c>
      <c r="E1028" s="2">
        <v>2</v>
      </c>
      <c r="F1028" s="2">
        <v>8</v>
      </c>
      <c r="G1028" s="2" t="s">
        <v>88</v>
      </c>
      <c r="H1028" s="2">
        <v>9</v>
      </c>
      <c r="I1028" s="2" t="s">
        <v>76</v>
      </c>
      <c r="J1028" s="2">
        <v>3</v>
      </c>
      <c r="K1028" s="2" t="s">
        <v>87</v>
      </c>
      <c r="L1028" s="2">
        <v>1</v>
      </c>
      <c r="M1028" s="2" t="str">
        <f>VLOOKUP(Orders[[#This Row],[ItemID]],Menu[#All],2,FALSE)</f>
        <v>Hash Browns</v>
      </c>
      <c r="N1028" s="2" t="str">
        <f>VLOOKUP(Orders[[#This Row],[ItemID]],Menu[#All],3,FALSE)</f>
        <v>Breakfast</v>
      </c>
      <c r="O1028" s="2">
        <f>VLOOKUP(Orders[[#This Row],[ItemID]],Menu[#All],4,FALSE)</f>
        <v>4</v>
      </c>
      <c r="P1028" s="2">
        <f>MATCH(M1028,Orders[[#All],[ItemName]],0)</f>
        <v>77</v>
      </c>
    </row>
    <row r="1029" spans="1:16" x14ac:dyDescent="0.25">
      <c r="A1029" s="2">
        <v>3028</v>
      </c>
      <c r="B1029" s="3">
        <v>45682</v>
      </c>
      <c r="C1029" s="2">
        <v>10</v>
      </c>
      <c r="D1029" s="2" t="s">
        <v>18</v>
      </c>
      <c r="E1029" s="2">
        <v>4</v>
      </c>
      <c r="F1029" s="2">
        <v>28</v>
      </c>
      <c r="G1029" s="2" t="s">
        <v>88</v>
      </c>
      <c r="H1029" s="2">
        <v>42</v>
      </c>
      <c r="I1029" s="2" t="s">
        <v>80</v>
      </c>
      <c r="J1029" s="2">
        <v>1</v>
      </c>
      <c r="K1029" s="2" t="s">
        <v>85</v>
      </c>
      <c r="L1029" s="2">
        <v>5</v>
      </c>
      <c r="M1029" s="2" t="str">
        <f>VLOOKUP(Orders[[#This Row],[ItemID]],Menu[#All],2,FALSE)</f>
        <v>McChicken</v>
      </c>
      <c r="N1029" s="2" t="str">
        <f>VLOOKUP(Orders[[#This Row],[ItemID]],Menu[#All],3,FALSE)</f>
        <v>Chicken</v>
      </c>
      <c r="O1029" s="2">
        <f>VLOOKUP(Orders[[#This Row],[ItemID]],Menu[#All],4,FALSE)</f>
        <v>7</v>
      </c>
      <c r="P1029" s="2">
        <f>MATCH(M1029,Orders[[#All],[ItemName]],0)</f>
        <v>79</v>
      </c>
    </row>
    <row r="1030" spans="1:16" x14ac:dyDescent="0.25">
      <c r="A1030" s="2">
        <v>3029</v>
      </c>
      <c r="B1030" s="3">
        <v>45687</v>
      </c>
      <c r="C1030" s="2">
        <v>17</v>
      </c>
      <c r="D1030" s="2" t="s">
        <v>18</v>
      </c>
      <c r="E1030" s="2">
        <v>4</v>
      </c>
      <c r="F1030" s="2">
        <v>28</v>
      </c>
      <c r="G1030" s="2" t="s">
        <v>75</v>
      </c>
      <c r="H1030" s="2">
        <v>9</v>
      </c>
      <c r="I1030" s="2" t="s">
        <v>80</v>
      </c>
      <c r="J1030" s="2">
        <v>1</v>
      </c>
      <c r="K1030" s="2" t="s">
        <v>81</v>
      </c>
      <c r="L1030" s="2">
        <v>3</v>
      </c>
      <c r="M1030" s="2" t="str">
        <f>VLOOKUP(Orders[[#This Row],[ItemID]],Menu[#All],2,FALSE)</f>
        <v>McChicken</v>
      </c>
      <c r="N1030" s="2" t="str">
        <f>VLOOKUP(Orders[[#This Row],[ItemID]],Menu[#All],3,FALSE)</f>
        <v>Chicken</v>
      </c>
      <c r="O1030" s="2">
        <f>VLOOKUP(Orders[[#This Row],[ItemID]],Menu[#All],4,FALSE)</f>
        <v>7</v>
      </c>
      <c r="P1030" s="2">
        <f>MATCH(M1030,Orders[[#All],[ItemName]],0)</f>
        <v>79</v>
      </c>
    </row>
    <row r="1031" spans="1:16" x14ac:dyDescent="0.25">
      <c r="A1031" s="2">
        <v>3030</v>
      </c>
      <c r="B1031" s="3">
        <v>45698</v>
      </c>
      <c r="C1031" s="2">
        <v>18</v>
      </c>
      <c r="D1031" s="2" t="s">
        <v>21</v>
      </c>
      <c r="E1031" s="2">
        <v>5</v>
      </c>
      <c r="F1031" s="2">
        <v>40</v>
      </c>
      <c r="G1031" s="2" t="s">
        <v>75</v>
      </c>
      <c r="H1031" s="2">
        <v>61</v>
      </c>
      <c r="I1031" s="2" t="s">
        <v>83</v>
      </c>
      <c r="J1031" s="2">
        <v>2</v>
      </c>
      <c r="K1031" s="2" t="s">
        <v>78</v>
      </c>
      <c r="L1031" s="2">
        <v>0</v>
      </c>
      <c r="M1031" s="2" t="str">
        <f>VLOOKUP(Orders[[#This Row],[ItemID]],Menu[#All],2,FALSE)</f>
        <v>Chicken McNuggets</v>
      </c>
      <c r="N1031" s="2" t="str">
        <f>VLOOKUP(Orders[[#This Row],[ItemID]],Menu[#All],3,FALSE)</f>
        <v>Chicken</v>
      </c>
      <c r="O1031" s="2">
        <f>VLOOKUP(Orders[[#This Row],[ItemID]],Menu[#All],4,FALSE)</f>
        <v>8</v>
      </c>
      <c r="P1031" s="2">
        <f>MATCH(M1031,Orders[[#All],[ItemName]],0)</f>
        <v>6</v>
      </c>
    </row>
    <row r="1032" spans="1:16" x14ac:dyDescent="0.25">
      <c r="A1032" s="2">
        <v>3031</v>
      </c>
      <c r="B1032" s="3">
        <v>45732</v>
      </c>
      <c r="C1032" s="2">
        <v>23</v>
      </c>
      <c r="D1032" s="2" t="s">
        <v>47</v>
      </c>
      <c r="E1032" s="2">
        <v>1</v>
      </c>
      <c r="F1032" s="2">
        <v>6</v>
      </c>
      <c r="G1032" s="2" t="s">
        <v>82</v>
      </c>
      <c r="H1032" s="2">
        <v>26</v>
      </c>
      <c r="I1032" s="2" t="s">
        <v>76</v>
      </c>
      <c r="J1032" s="2">
        <v>3</v>
      </c>
      <c r="K1032" s="2" t="s">
        <v>77</v>
      </c>
      <c r="L1032" s="2">
        <v>6</v>
      </c>
      <c r="M1032" s="2" t="str">
        <f>VLOOKUP(Orders[[#This Row],[ItemID]],Menu[#All],2,FALSE)</f>
        <v>Chocolate Shake</v>
      </c>
      <c r="N1032" s="2" t="str">
        <f>VLOOKUP(Orders[[#This Row],[ItemID]],Menu[#All],3,FALSE)</f>
        <v>Shakes</v>
      </c>
      <c r="O1032" s="2">
        <f>VLOOKUP(Orders[[#This Row],[ItemID]],Menu[#All],4,FALSE)</f>
        <v>6</v>
      </c>
      <c r="P1032" s="2">
        <f>MATCH(M1032,Orders[[#All],[ItemName]],0)</f>
        <v>12</v>
      </c>
    </row>
    <row r="1033" spans="1:16" x14ac:dyDescent="0.25">
      <c r="A1033" s="2">
        <v>3032</v>
      </c>
      <c r="B1033" s="3">
        <v>45700</v>
      </c>
      <c r="C1033" s="2">
        <v>11</v>
      </c>
      <c r="D1033" s="2" t="s">
        <v>42</v>
      </c>
      <c r="E1033" s="2">
        <v>4</v>
      </c>
      <c r="F1033" s="2">
        <v>34</v>
      </c>
      <c r="G1033" s="2" t="s">
        <v>88</v>
      </c>
      <c r="H1033" s="2">
        <v>13</v>
      </c>
      <c r="I1033" s="2" t="s">
        <v>83</v>
      </c>
      <c r="J1033" s="2">
        <v>2</v>
      </c>
      <c r="K1033" s="2" t="s">
        <v>84</v>
      </c>
      <c r="L1033" s="2">
        <v>2</v>
      </c>
      <c r="M1033" s="2" t="str">
        <f>VLOOKUP(Orders[[#This Row],[ItemID]],Menu[#All],2,FALSE)</f>
        <v>McRib Sandwich</v>
      </c>
      <c r="N1033" s="2" t="str">
        <f>VLOOKUP(Orders[[#This Row],[ItemID]],Menu[#All],3,FALSE)</f>
        <v>Sandwich</v>
      </c>
      <c r="O1033" s="2">
        <f>VLOOKUP(Orders[[#This Row],[ItemID]],Menu[#All],4,FALSE)</f>
        <v>8.5</v>
      </c>
      <c r="P1033" s="2">
        <f>MATCH(M1033,Orders[[#All],[ItemName]],0)</f>
        <v>112</v>
      </c>
    </row>
    <row r="1034" spans="1:16" x14ac:dyDescent="0.25">
      <c r="A1034" s="2">
        <v>3033</v>
      </c>
      <c r="B1034" s="3">
        <v>45667</v>
      </c>
      <c r="C1034" s="2">
        <v>11</v>
      </c>
      <c r="D1034" s="2" t="s">
        <v>57</v>
      </c>
      <c r="E1034" s="2">
        <v>4</v>
      </c>
      <c r="F1034" s="2">
        <v>22</v>
      </c>
      <c r="G1034" s="2" t="s">
        <v>88</v>
      </c>
      <c r="H1034" s="2">
        <v>17</v>
      </c>
      <c r="I1034" s="2" t="s">
        <v>80</v>
      </c>
      <c r="J1034" s="2">
        <v>1</v>
      </c>
      <c r="K1034" s="2" t="s">
        <v>86</v>
      </c>
      <c r="L1034" s="2">
        <v>4</v>
      </c>
      <c r="M1034" s="2" t="str">
        <f>VLOOKUP(Orders[[#This Row],[ItemID]],Menu[#All],2,FALSE)</f>
        <v>Mozzarella Sticks</v>
      </c>
      <c r="N1034" s="2" t="str">
        <f>VLOOKUP(Orders[[#This Row],[ItemID]],Menu[#All],3,FALSE)</f>
        <v>Sides</v>
      </c>
      <c r="O1034" s="2">
        <f>VLOOKUP(Orders[[#This Row],[ItemID]],Menu[#All],4,FALSE)</f>
        <v>5.5</v>
      </c>
      <c r="P1034" s="2">
        <f>MATCH(M1034,Orders[[#All],[ItemName]],0)</f>
        <v>47</v>
      </c>
    </row>
    <row r="1035" spans="1:16" x14ac:dyDescent="0.25">
      <c r="A1035" s="2">
        <v>3034</v>
      </c>
      <c r="B1035" s="3">
        <v>45674</v>
      </c>
      <c r="C1035" s="2">
        <v>20</v>
      </c>
      <c r="D1035" s="2" t="s">
        <v>30</v>
      </c>
      <c r="E1035" s="2">
        <v>4</v>
      </c>
      <c r="F1035" s="2">
        <v>14</v>
      </c>
      <c r="G1035" s="2" t="s">
        <v>75</v>
      </c>
      <c r="H1035" s="2">
        <v>1</v>
      </c>
      <c r="I1035" s="2" t="s">
        <v>80</v>
      </c>
      <c r="J1035" s="2">
        <v>1</v>
      </c>
      <c r="K1035" s="2" t="s">
        <v>86</v>
      </c>
      <c r="L1035" s="2">
        <v>4</v>
      </c>
      <c r="M1035" s="2" t="str">
        <f>VLOOKUP(Orders[[#This Row],[ItemID]],Menu[#All],2,FALSE)</f>
        <v>Small Fries</v>
      </c>
      <c r="N1035" s="2" t="str">
        <f>VLOOKUP(Orders[[#This Row],[ItemID]],Menu[#All],3,FALSE)</f>
        <v>Fries</v>
      </c>
      <c r="O1035" s="2">
        <f>VLOOKUP(Orders[[#This Row],[ItemID]],Menu[#All],4,FALSE)</f>
        <v>3.5</v>
      </c>
      <c r="P1035" s="2">
        <f>MATCH(M1035,Orders[[#All],[ItemName]],0)</f>
        <v>10</v>
      </c>
    </row>
    <row r="1036" spans="1:16" x14ac:dyDescent="0.25">
      <c r="A1036" s="2">
        <v>3035</v>
      </c>
      <c r="B1036" s="3">
        <v>45747</v>
      </c>
      <c r="C1036" s="2">
        <v>23</v>
      </c>
      <c r="D1036" s="2" t="s">
        <v>32</v>
      </c>
      <c r="E1036" s="2">
        <v>5</v>
      </c>
      <c r="F1036" s="2">
        <v>47.5</v>
      </c>
      <c r="G1036" s="2" t="s">
        <v>82</v>
      </c>
      <c r="H1036" s="2">
        <v>67</v>
      </c>
      <c r="I1036" s="2" t="s">
        <v>76</v>
      </c>
      <c r="J1036" s="2">
        <v>3</v>
      </c>
      <c r="K1036" s="2" t="s">
        <v>78</v>
      </c>
      <c r="L1036" s="2">
        <v>0</v>
      </c>
      <c r="M1036" s="2" t="str">
        <f>VLOOKUP(Orders[[#This Row],[ItemID]],Menu[#All],2,FALSE)</f>
        <v>Spaghetti Bolognese</v>
      </c>
      <c r="N1036" s="2" t="str">
        <f>VLOOKUP(Orders[[#This Row],[ItemID]],Menu[#All],3,FALSE)</f>
        <v>Pasta</v>
      </c>
      <c r="O1036" s="2">
        <f>VLOOKUP(Orders[[#This Row],[ItemID]],Menu[#All],4,FALSE)</f>
        <v>9.5</v>
      </c>
      <c r="P1036" s="2">
        <f>MATCH(M1036,Orders[[#All],[ItemName]],0)</f>
        <v>14</v>
      </c>
    </row>
    <row r="1037" spans="1:16" x14ac:dyDescent="0.25">
      <c r="A1037" s="2">
        <v>3036</v>
      </c>
      <c r="B1037" s="3">
        <v>45717</v>
      </c>
      <c r="C1037" s="2">
        <v>13</v>
      </c>
      <c r="D1037" s="2" t="s">
        <v>40</v>
      </c>
      <c r="E1037" s="2">
        <v>1</v>
      </c>
      <c r="F1037" s="2">
        <v>5</v>
      </c>
      <c r="G1037" s="2" t="s">
        <v>79</v>
      </c>
      <c r="H1037" s="2">
        <v>67</v>
      </c>
      <c r="I1037" s="2" t="s">
        <v>76</v>
      </c>
      <c r="J1037" s="2">
        <v>3</v>
      </c>
      <c r="K1037" s="2" t="s">
        <v>85</v>
      </c>
      <c r="L1037" s="2">
        <v>5</v>
      </c>
      <c r="M1037" s="2" t="str">
        <f>VLOOKUP(Orders[[#This Row],[ItemID]],Menu[#All],2,FALSE)</f>
        <v>Caesar Salad</v>
      </c>
      <c r="N1037" s="2" t="str">
        <f>VLOOKUP(Orders[[#This Row],[ItemID]],Menu[#All],3,FALSE)</f>
        <v>Salad</v>
      </c>
      <c r="O1037" s="2">
        <f>VLOOKUP(Orders[[#This Row],[ItemID]],Menu[#All],4,FALSE)</f>
        <v>5</v>
      </c>
      <c r="P1037" s="2">
        <f>MATCH(M1037,Orders[[#All],[ItemName]],0)</f>
        <v>23</v>
      </c>
    </row>
    <row r="1038" spans="1:16" x14ac:dyDescent="0.25">
      <c r="A1038" s="2">
        <v>3037</v>
      </c>
      <c r="B1038" s="3">
        <v>45731</v>
      </c>
      <c r="C1038" s="2">
        <v>23</v>
      </c>
      <c r="D1038" s="2" t="s">
        <v>28</v>
      </c>
      <c r="E1038" s="2">
        <v>5</v>
      </c>
      <c r="F1038" s="2">
        <v>27.5</v>
      </c>
      <c r="G1038" s="2" t="s">
        <v>82</v>
      </c>
      <c r="H1038" s="2">
        <v>39</v>
      </c>
      <c r="I1038" s="2" t="s">
        <v>76</v>
      </c>
      <c r="J1038" s="2">
        <v>3</v>
      </c>
      <c r="K1038" s="2" t="s">
        <v>85</v>
      </c>
      <c r="L1038" s="2">
        <v>5</v>
      </c>
      <c r="M1038" s="2" t="str">
        <f>VLOOKUP(Orders[[#This Row],[ItemID]],Menu[#All],2,FALSE)</f>
        <v>Large Fries</v>
      </c>
      <c r="N1038" s="2" t="str">
        <f>VLOOKUP(Orders[[#This Row],[ItemID]],Menu[#All],3,FALSE)</f>
        <v>Fries</v>
      </c>
      <c r="O1038" s="2">
        <f>VLOOKUP(Orders[[#This Row],[ItemID]],Menu[#All],4,FALSE)</f>
        <v>5.5</v>
      </c>
      <c r="P1038" s="2">
        <f>MATCH(M1038,Orders[[#All],[ItemName]],0)</f>
        <v>7</v>
      </c>
    </row>
    <row r="1039" spans="1:16" x14ac:dyDescent="0.25">
      <c r="A1039" s="2">
        <v>3038</v>
      </c>
      <c r="B1039" s="3">
        <v>45740</v>
      </c>
      <c r="C1039" s="2">
        <v>13</v>
      </c>
      <c r="D1039" s="2" t="s">
        <v>59</v>
      </c>
      <c r="E1039" s="2">
        <v>1</v>
      </c>
      <c r="F1039" s="2">
        <v>7.5</v>
      </c>
      <c r="G1039" s="2" t="s">
        <v>79</v>
      </c>
      <c r="H1039" s="2">
        <v>72</v>
      </c>
      <c r="I1039" s="2" t="s">
        <v>76</v>
      </c>
      <c r="J1039" s="2">
        <v>3</v>
      </c>
      <c r="K1039" s="2" t="s">
        <v>78</v>
      </c>
      <c r="L1039" s="2">
        <v>0</v>
      </c>
      <c r="M1039" s="2" t="str">
        <f>VLOOKUP(Orders[[#This Row],[ItemID]],Menu[#All],2,FALSE)</f>
        <v>Chicken Wrap</v>
      </c>
      <c r="N1039" s="2" t="str">
        <f>VLOOKUP(Orders[[#This Row],[ItemID]],Menu[#All],3,FALSE)</f>
        <v>Wraps</v>
      </c>
      <c r="O1039" s="2">
        <f>VLOOKUP(Orders[[#This Row],[ItemID]],Menu[#All],4,FALSE)</f>
        <v>7.5</v>
      </c>
      <c r="P1039" s="2">
        <f>MATCH(M1039,Orders[[#All],[ItemName]],0)</f>
        <v>8</v>
      </c>
    </row>
    <row r="1040" spans="1:16" x14ac:dyDescent="0.25">
      <c r="A1040" s="2">
        <v>3039</v>
      </c>
      <c r="B1040" s="3">
        <v>45713</v>
      </c>
      <c r="C1040" s="2">
        <v>15</v>
      </c>
      <c r="D1040" s="2" t="s">
        <v>14</v>
      </c>
      <c r="E1040" s="2">
        <v>4</v>
      </c>
      <c r="F1040" s="2">
        <v>36</v>
      </c>
      <c r="G1040" s="2" t="s">
        <v>79</v>
      </c>
      <c r="H1040" s="2">
        <v>82</v>
      </c>
      <c r="I1040" s="2" t="s">
        <v>83</v>
      </c>
      <c r="J1040" s="2">
        <v>2</v>
      </c>
      <c r="K1040" s="2" t="s">
        <v>87</v>
      </c>
      <c r="L1040" s="2">
        <v>1</v>
      </c>
      <c r="M1040" s="2" t="str">
        <f>VLOOKUP(Orders[[#This Row],[ItemID]],Menu[#All],2,FALSE)</f>
        <v>Quarter Pounder with Cheese</v>
      </c>
      <c r="N1040" s="2" t="str">
        <f>VLOOKUP(Orders[[#This Row],[ItemID]],Menu[#All],3,FALSE)</f>
        <v>Burger</v>
      </c>
      <c r="O1040" s="2">
        <f>VLOOKUP(Orders[[#This Row],[ItemID]],Menu[#All],4,FALSE)</f>
        <v>9</v>
      </c>
      <c r="P1040" s="2">
        <f>MATCH(M1040,Orders[[#All],[ItemName]],0)</f>
        <v>26</v>
      </c>
    </row>
    <row r="1041" spans="1:16" x14ac:dyDescent="0.25">
      <c r="A1041" s="2">
        <v>3040</v>
      </c>
      <c r="B1041" s="3">
        <v>45725</v>
      </c>
      <c r="C1041" s="2">
        <v>11</v>
      </c>
      <c r="D1041" s="2" t="s">
        <v>14</v>
      </c>
      <c r="E1041" s="2">
        <v>3</v>
      </c>
      <c r="F1041" s="2">
        <v>27</v>
      </c>
      <c r="G1041" s="2" t="s">
        <v>88</v>
      </c>
      <c r="H1041" s="2">
        <v>86</v>
      </c>
      <c r="I1041" s="2" t="s">
        <v>76</v>
      </c>
      <c r="J1041" s="2">
        <v>3</v>
      </c>
      <c r="K1041" s="2" t="s">
        <v>77</v>
      </c>
      <c r="L1041" s="2">
        <v>6</v>
      </c>
      <c r="M1041" s="2" t="str">
        <f>VLOOKUP(Orders[[#This Row],[ItemID]],Menu[#All],2,FALSE)</f>
        <v>Quarter Pounder with Cheese</v>
      </c>
      <c r="N1041" s="2" t="str">
        <f>VLOOKUP(Orders[[#This Row],[ItemID]],Menu[#All],3,FALSE)</f>
        <v>Burger</v>
      </c>
      <c r="O1041" s="2">
        <f>VLOOKUP(Orders[[#This Row],[ItemID]],Menu[#All],4,FALSE)</f>
        <v>9</v>
      </c>
      <c r="P1041" s="2">
        <f>MATCH(M1041,Orders[[#All],[ItemName]],0)</f>
        <v>26</v>
      </c>
    </row>
    <row r="1042" spans="1:16" x14ac:dyDescent="0.25">
      <c r="A1042" s="2">
        <v>3041</v>
      </c>
      <c r="B1042" s="3">
        <v>45729</v>
      </c>
      <c r="C1042" s="2">
        <v>19</v>
      </c>
      <c r="D1042" s="2" t="s">
        <v>14</v>
      </c>
      <c r="E1042" s="2">
        <v>4</v>
      </c>
      <c r="F1042" s="2">
        <v>36</v>
      </c>
      <c r="G1042" s="2" t="s">
        <v>75</v>
      </c>
      <c r="H1042" s="2">
        <v>95</v>
      </c>
      <c r="I1042" s="2" t="s">
        <v>76</v>
      </c>
      <c r="J1042" s="2">
        <v>3</v>
      </c>
      <c r="K1042" s="2" t="s">
        <v>81</v>
      </c>
      <c r="L1042" s="2">
        <v>3</v>
      </c>
      <c r="M1042" s="2" t="str">
        <f>VLOOKUP(Orders[[#This Row],[ItemID]],Menu[#All],2,FALSE)</f>
        <v>Quarter Pounder with Cheese</v>
      </c>
      <c r="N1042" s="2" t="str">
        <f>VLOOKUP(Orders[[#This Row],[ItemID]],Menu[#All],3,FALSE)</f>
        <v>Burger</v>
      </c>
      <c r="O1042" s="2">
        <f>VLOOKUP(Orders[[#This Row],[ItemID]],Menu[#All],4,FALSE)</f>
        <v>9</v>
      </c>
      <c r="P1042" s="2">
        <f>MATCH(M1042,Orders[[#All],[ItemName]],0)</f>
        <v>26</v>
      </c>
    </row>
    <row r="1043" spans="1:16" x14ac:dyDescent="0.25">
      <c r="A1043" s="2">
        <v>3042</v>
      </c>
      <c r="B1043" s="3">
        <v>45671</v>
      </c>
      <c r="C1043" s="2">
        <v>19</v>
      </c>
      <c r="D1043" s="2" t="s">
        <v>52</v>
      </c>
      <c r="E1043" s="2">
        <v>5</v>
      </c>
      <c r="F1043" s="2">
        <v>30</v>
      </c>
      <c r="G1043" s="2" t="s">
        <v>75</v>
      </c>
      <c r="H1043" s="2">
        <v>20</v>
      </c>
      <c r="I1043" s="2" t="s">
        <v>80</v>
      </c>
      <c r="J1043" s="2">
        <v>1</v>
      </c>
      <c r="K1043" s="2" t="s">
        <v>87</v>
      </c>
      <c r="L1043" s="2">
        <v>1</v>
      </c>
      <c r="M1043" s="2" t="str">
        <f>VLOOKUP(Orders[[#This Row],[ItemID]],Menu[#All],2,FALSE)</f>
        <v>Strawberry Shake</v>
      </c>
      <c r="N1043" s="2" t="str">
        <f>VLOOKUP(Orders[[#This Row],[ItemID]],Menu[#All],3,FALSE)</f>
        <v>Shakes</v>
      </c>
      <c r="O1043" s="2">
        <f>VLOOKUP(Orders[[#This Row],[ItemID]],Menu[#All],4,FALSE)</f>
        <v>6</v>
      </c>
      <c r="P1043" s="2">
        <f>MATCH(M1043,Orders[[#All],[ItemName]],0)</f>
        <v>2</v>
      </c>
    </row>
    <row r="1044" spans="1:16" x14ac:dyDescent="0.25">
      <c r="A1044" s="2">
        <v>3043</v>
      </c>
      <c r="B1044" s="3">
        <v>45697</v>
      </c>
      <c r="C1044" s="2">
        <v>21</v>
      </c>
      <c r="D1044" s="2" t="s">
        <v>59</v>
      </c>
      <c r="E1044" s="2">
        <v>4</v>
      </c>
      <c r="F1044" s="2">
        <v>30</v>
      </c>
      <c r="G1044" s="2" t="s">
        <v>82</v>
      </c>
      <c r="H1044" s="2">
        <v>95</v>
      </c>
      <c r="I1044" s="2" t="s">
        <v>83</v>
      </c>
      <c r="J1044" s="2">
        <v>2</v>
      </c>
      <c r="K1044" s="2" t="s">
        <v>77</v>
      </c>
      <c r="L1044" s="2">
        <v>6</v>
      </c>
      <c r="M1044" s="2" t="str">
        <f>VLOOKUP(Orders[[#This Row],[ItemID]],Menu[#All],2,FALSE)</f>
        <v>Chicken Wrap</v>
      </c>
      <c r="N1044" s="2" t="str">
        <f>VLOOKUP(Orders[[#This Row],[ItemID]],Menu[#All],3,FALSE)</f>
        <v>Wraps</v>
      </c>
      <c r="O1044" s="2">
        <f>VLOOKUP(Orders[[#This Row],[ItemID]],Menu[#All],4,FALSE)</f>
        <v>7.5</v>
      </c>
      <c r="P1044" s="2">
        <f>MATCH(M1044,Orders[[#All],[ItemName]],0)</f>
        <v>8</v>
      </c>
    </row>
    <row r="1045" spans="1:16" x14ac:dyDescent="0.25">
      <c r="A1045" s="2">
        <v>3044</v>
      </c>
      <c r="B1045" s="3">
        <v>45722</v>
      </c>
      <c r="C1045" s="2">
        <v>21</v>
      </c>
      <c r="D1045" s="2" t="s">
        <v>21</v>
      </c>
      <c r="E1045" s="2">
        <v>4</v>
      </c>
      <c r="F1045" s="2">
        <v>32</v>
      </c>
      <c r="G1045" s="2" t="s">
        <v>82</v>
      </c>
      <c r="H1045" s="2">
        <v>25</v>
      </c>
      <c r="I1045" s="2" t="s">
        <v>76</v>
      </c>
      <c r="J1045" s="2">
        <v>3</v>
      </c>
      <c r="K1045" s="2" t="s">
        <v>81</v>
      </c>
      <c r="L1045" s="2">
        <v>3</v>
      </c>
      <c r="M1045" s="2" t="str">
        <f>VLOOKUP(Orders[[#This Row],[ItemID]],Menu[#All],2,FALSE)</f>
        <v>Chicken McNuggets</v>
      </c>
      <c r="N1045" s="2" t="str">
        <f>VLOOKUP(Orders[[#This Row],[ItemID]],Menu[#All],3,FALSE)</f>
        <v>Chicken</v>
      </c>
      <c r="O1045" s="2">
        <f>VLOOKUP(Orders[[#This Row],[ItemID]],Menu[#All],4,FALSE)</f>
        <v>8</v>
      </c>
      <c r="P1045" s="2">
        <f>MATCH(M1045,Orders[[#All],[ItemName]],0)</f>
        <v>6</v>
      </c>
    </row>
    <row r="1046" spans="1:16" x14ac:dyDescent="0.25">
      <c r="A1046" s="2">
        <v>3045</v>
      </c>
      <c r="B1046" s="3">
        <v>45722</v>
      </c>
      <c r="C1046" s="2">
        <v>11</v>
      </c>
      <c r="D1046" s="2" t="s">
        <v>4</v>
      </c>
      <c r="E1046" s="2">
        <v>3</v>
      </c>
      <c r="F1046" s="2">
        <v>16.5</v>
      </c>
      <c r="G1046" s="2" t="s">
        <v>88</v>
      </c>
      <c r="H1046" s="2">
        <v>8</v>
      </c>
      <c r="I1046" s="2" t="s">
        <v>76</v>
      </c>
      <c r="J1046" s="2">
        <v>3</v>
      </c>
      <c r="K1046" s="2" t="s">
        <v>81</v>
      </c>
      <c r="L1046" s="2">
        <v>3</v>
      </c>
      <c r="M1046" s="2" t="str">
        <f>VLOOKUP(Orders[[#This Row],[ItemID]],Menu[#All],2,FALSE)</f>
        <v>Egg McMuffin</v>
      </c>
      <c r="N1046" s="2" t="str">
        <f>VLOOKUP(Orders[[#This Row],[ItemID]],Menu[#All],3,FALSE)</f>
        <v>Breakfast</v>
      </c>
      <c r="O1046" s="2">
        <f>VLOOKUP(Orders[[#This Row],[ItemID]],Menu[#All],4,FALSE)</f>
        <v>5.5</v>
      </c>
      <c r="P1046" s="2">
        <f>MATCH(M1046,Orders[[#All],[ItemName]],0)</f>
        <v>3</v>
      </c>
    </row>
    <row r="1047" spans="1:16" x14ac:dyDescent="0.25">
      <c r="A1047" s="2">
        <v>3046</v>
      </c>
      <c r="B1047" s="3">
        <v>45719</v>
      </c>
      <c r="C1047" s="2">
        <v>12</v>
      </c>
      <c r="D1047" s="2" t="s">
        <v>18</v>
      </c>
      <c r="E1047" s="2">
        <v>2</v>
      </c>
      <c r="F1047" s="2">
        <v>14</v>
      </c>
      <c r="G1047" s="2" t="s">
        <v>79</v>
      </c>
      <c r="H1047" s="2">
        <v>3</v>
      </c>
      <c r="I1047" s="2" t="s">
        <v>76</v>
      </c>
      <c r="J1047" s="2">
        <v>3</v>
      </c>
      <c r="K1047" s="2" t="s">
        <v>78</v>
      </c>
      <c r="L1047" s="2">
        <v>0</v>
      </c>
      <c r="M1047" s="2" t="str">
        <f>VLOOKUP(Orders[[#This Row],[ItemID]],Menu[#All],2,FALSE)</f>
        <v>McChicken</v>
      </c>
      <c r="N1047" s="2" t="str">
        <f>VLOOKUP(Orders[[#This Row],[ItemID]],Menu[#All],3,FALSE)</f>
        <v>Chicken</v>
      </c>
      <c r="O1047" s="2">
        <f>VLOOKUP(Orders[[#This Row],[ItemID]],Menu[#All],4,FALSE)</f>
        <v>7</v>
      </c>
      <c r="P1047" s="2">
        <f>MATCH(M1047,Orders[[#All],[ItemName]],0)</f>
        <v>79</v>
      </c>
    </row>
    <row r="1048" spans="1:16" x14ac:dyDescent="0.25">
      <c r="A1048" s="2">
        <v>3047</v>
      </c>
      <c r="B1048" s="3">
        <v>45679</v>
      </c>
      <c r="C1048" s="2">
        <v>12</v>
      </c>
      <c r="D1048" s="2" t="s">
        <v>7</v>
      </c>
      <c r="E1048" s="2">
        <v>3</v>
      </c>
      <c r="F1048" s="2">
        <v>18</v>
      </c>
      <c r="G1048" s="2" t="s">
        <v>79</v>
      </c>
      <c r="H1048" s="2">
        <v>21</v>
      </c>
      <c r="I1048" s="2" t="s">
        <v>80</v>
      </c>
      <c r="J1048" s="2">
        <v>1</v>
      </c>
      <c r="K1048" s="2" t="s">
        <v>84</v>
      </c>
      <c r="L1048" s="2">
        <v>2</v>
      </c>
      <c r="M1048" s="2" t="str">
        <f>VLOOKUP(Orders[[#This Row],[ItemID]],Menu[#All],2,FALSE)</f>
        <v>Hotcakes</v>
      </c>
      <c r="N1048" s="2" t="str">
        <f>VLOOKUP(Orders[[#This Row],[ItemID]],Menu[#All],3,FALSE)</f>
        <v>Breakfast</v>
      </c>
      <c r="O1048" s="2">
        <f>VLOOKUP(Orders[[#This Row],[ItemID]],Menu[#All],4,FALSE)</f>
        <v>6</v>
      </c>
      <c r="P1048" s="2">
        <f>MATCH(M1048,Orders[[#All],[ItemName]],0)</f>
        <v>61</v>
      </c>
    </row>
    <row r="1049" spans="1:16" x14ac:dyDescent="0.25">
      <c r="A1049" s="2">
        <v>3048</v>
      </c>
      <c r="B1049" s="3">
        <v>45672</v>
      </c>
      <c r="C1049" s="2">
        <v>22</v>
      </c>
      <c r="D1049" s="2" t="s">
        <v>25</v>
      </c>
      <c r="E1049" s="2">
        <v>5</v>
      </c>
      <c r="F1049" s="2">
        <v>22.5</v>
      </c>
      <c r="G1049" s="2" t="s">
        <v>82</v>
      </c>
      <c r="H1049" s="2">
        <v>37</v>
      </c>
      <c r="I1049" s="2" t="s">
        <v>80</v>
      </c>
      <c r="J1049" s="2">
        <v>1</v>
      </c>
      <c r="K1049" s="2" t="s">
        <v>84</v>
      </c>
      <c r="L1049" s="2">
        <v>2</v>
      </c>
      <c r="M1049" s="2" t="str">
        <f>VLOOKUP(Orders[[#This Row],[ItemID]],Menu[#All],2,FALSE)</f>
        <v>Medium Fries</v>
      </c>
      <c r="N1049" s="2" t="str">
        <f>VLOOKUP(Orders[[#This Row],[ItemID]],Menu[#All],3,FALSE)</f>
        <v>Fries</v>
      </c>
      <c r="O1049" s="2">
        <f>VLOOKUP(Orders[[#This Row],[ItemID]],Menu[#All],4,FALSE)</f>
        <v>4.5</v>
      </c>
      <c r="P1049" s="2">
        <f>MATCH(M1049,Orders[[#All],[ItemName]],0)</f>
        <v>4</v>
      </c>
    </row>
    <row r="1050" spans="1:16" x14ac:dyDescent="0.25">
      <c r="A1050" s="2">
        <v>3049</v>
      </c>
      <c r="B1050" s="3">
        <v>45714</v>
      </c>
      <c r="C1050" s="2">
        <v>14</v>
      </c>
      <c r="D1050" s="2" t="s">
        <v>21</v>
      </c>
      <c r="E1050" s="2">
        <v>4</v>
      </c>
      <c r="F1050" s="2">
        <v>32</v>
      </c>
      <c r="G1050" s="2" t="s">
        <v>79</v>
      </c>
      <c r="H1050" s="2">
        <v>46</v>
      </c>
      <c r="I1050" s="2" t="s">
        <v>83</v>
      </c>
      <c r="J1050" s="2">
        <v>2</v>
      </c>
      <c r="K1050" s="2" t="s">
        <v>84</v>
      </c>
      <c r="L1050" s="2">
        <v>2</v>
      </c>
      <c r="M1050" s="2" t="str">
        <f>VLOOKUP(Orders[[#This Row],[ItemID]],Menu[#All],2,FALSE)</f>
        <v>Chicken McNuggets</v>
      </c>
      <c r="N1050" s="2" t="str">
        <f>VLOOKUP(Orders[[#This Row],[ItemID]],Menu[#All],3,FALSE)</f>
        <v>Chicken</v>
      </c>
      <c r="O1050" s="2">
        <f>VLOOKUP(Orders[[#This Row],[ItemID]],Menu[#All],4,FALSE)</f>
        <v>8</v>
      </c>
      <c r="P1050" s="2">
        <f>MATCH(M1050,Orders[[#All],[ItemName]],0)</f>
        <v>6</v>
      </c>
    </row>
    <row r="1051" spans="1:16" x14ac:dyDescent="0.25">
      <c r="A1051" s="2">
        <v>3050</v>
      </c>
      <c r="B1051" s="3">
        <v>45667</v>
      </c>
      <c r="C1051" s="2">
        <v>15</v>
      </c>
      <c r="D1051" s="2" t="s">
        <v>40</v>
      </c>
      <c r="E1051" s="2">
        <v>3</v>
      </c>
      <c r="F1051" s="2">
        <v>15</v>
      </c>
      <c r="G1051" s="2" t="s">
        <v>79</v>
      </c>
      <c r="H1051" s="2">
        <v>69</v>
      </c>
      <c r="I1051" s="2" t="s">
        <v>80</v>
      </c>
      <c r="J1051" s="2">
        <v>1</v>
      </c>
      <c r="K1051" s="2" t="s">
        <v>86</v>
      </c>
      <c r="L1051" s="2">
        <v>4</v>
      </c>
      <c r="M1051" s="2" t="str">
        <f>VLOOKUP(Orders[[#This Row],[ItemID]],Menu[#All],2,FALSE)</f>
        <v>Caesar Salad</v>
      </c>
      <c r="N1051" s="2" t="str">
        <f>VLOOKUP(Orders[[#This Row],[ItemID]],Menu[#All],3,FALSE)</f>
        <v>Salad</v>
      </c>
      <c r="O1051" s="2">
        <f>VLOOKUP(Orders[[#This Row],[ItemID]],Menu[#All],4,FALSE)</f>
        <v>5</v>
      </c>
      <c r="P1051" s="2">
        <f>MATCH(M1051,Orders[[#All],[ItemName]],0)</f>
        <v>23</v>
      </c>
    </row>
    <row r="1052" spans="1:16" x14ac:dyDescent="0.25">
      <c r="A1052" s="2">
        <v>3051</v>
      </c>
      <c r="B1052" s="3">
        <v>45742</v>
      </c>
      <c r="C1052" s="2">
        <v>23</v>
      </c>
      <c r="D1052" s="2" t="s">
        <v>35</v>
      </c>
      <c r="E1052" s="2">
        <v>3</v>
      </c>
      <c r="F1052" s="2">
        <v>30</v>
      </c>
      <c r="G1052" s="2" t="s">
        <v>82</v>
      </c>
      <c r="H1052" s="2">
        <v>63</v>
      </c>
      <c r="I1052" s="2" t="s">
        <v>76</v>
      </c>
      <c r="J1052" s="2">
        <v>3</v>
      </c>
      <c r="K1052" s="2" t="s">
        <v>84</v>
      </c>
      <c r="L1052" s="2">
        <v>2</v>
      </c>
      <c r="M1052" s="2" t="str">
        <f>VLOOKUP(Orders[[#This Row],[ItemID]],Menu[#All],2,FALSE)</f>
        <v>Alfredo Pasta</v>
      </c>
      <c r="N1052" s="2" t="str">
        <f>VLOOKUP(Orders[[#This Row],[ItemID]],Menu[#All],3,FALSE)</f>
        <v>Pasta</v>
      </c>
      <c r="O1052" s="2">
        <f>VLOOKUP(Orders[[#This Row],[ItemID]],Menu[#All],4,FALSE)</f>
        <v>10</v>
      </c>
      <c r="P1052" s="2">
        <f>MATCH(M1052,Orders[[#All],[ItemName]],0)</f>
        <v>27</v>
      </c>
    </row>
    <row r="1053" spans="1:16" x14ac:dyDescent="0.25">
      <c r="A1053" s="2">
        <v>3052</v>
      </c>
      <c r="B1053" s="3">
        <v>45727</v>
      </c>
      <c r="C1053" s="2">
        <v>16</v>
      </c>
      <c r="D1053" s="2" t="s">
        <v>21</v>
      </c>
      <c r="E1053" s="2">
        <v>4</v>
      </c>
      <c r="F1053" s="2">
        <v>32</v>
      </c>
      <c r="G1053" s="2" t="s">
        <v>79</v>
      </c>
      <c r="H1053" s="2">
        <v>39</v>
      </c>
      <c r="I1053" s="2" t="s">
        <v>76</v>
      </c>
      <c r="J1053" s="2">
        <v>3</v>
      </c>
      <c r="K1053" s="2" t="s">
        <v>87</v>
      </c>
      <c r="L1053" s="2">
        <v>1</v>
      </c>
      <c r="M1053" s="2" t="str">
        <f>VLOOKUP(Orders[[#This Row],[ItemID]],Menu[#All],2,FALSE)</f>
        <v>Chicken McNuggets</v>
      </c>
      <c r="N1053" s="2" t="str">
        <f>VLOOKUP(Orders[[#This Row],[ItemID]],Menu[#All],3,FALSE)</f>
        <v>Chicken</v>
      </c>
      <c r="O1053" s="2">
        <f>VLOOKUP(Orders[[#This Row],[ItemID]],Menu[#All],4,FALSE)</f>
        <v>8</v>
      </c>
      <c r="P1053" s="2">
        <f>MATCH(M1053,Orders[[#All],[ItemName]],0)</f>
        <v>6</v>
      </c>
    </row>
    <row r="1054" spans="1:16" x14ac:dyDescent="0.25">
      <c r="A1054" s="2">
        <v>3053</v>
      </c>
      <c r="B1054" s="3">
        <v>45717</v>
      </c>
      <c r="C1054" s="2">
        <v>17</v>
      </c>
      <c r="D1054" s="2" t="s">
        <v>28</v>
      </c>
      <c r="E1054" s="2">
        <v>1</v>
      </c>
      <c r="F1054" s="2">
        <v>5.5</v>
      </c>
      <c r="G1054" s="2" t="s">
        <v>75</v>
      </c>
      <c r="H1054" s="2">
        <v>94</v>
      </c>
      <c r="I1054" s="2" t="s">
        <v>76</v>
      </c>
      <c r="J1054" s="2">
        <v>3</v>
      </c>
      <c r="K1054" s="2" t="s">
        <v>85</v>
      </c>
      <c r="L1054" s="2">
        <v>5</v>
      </c>
      <c r="M1054" s="2" t="str">
        <f>VLOOKUP(Orders[[#This Row],[ItemID]],Menu[#All],2,FALSE)</f>
        <v>Large Fries</v>
      </c>
      <c r="N1054" s="2" t="str">
        <f>VLOOKUP(Orders[[#This Row],[ItemID]],Menu[#All],3,FALSE)</f>
        <v>Fries</v>
      </c>
      <c r="O1054" s="2">
        <f>VLOOKUP(Orders[[#This Row],[ItemID]],Menu[#All],4,FALSE)</f>
        <v>5.5</v>
      </c>
      <c r="P1054" s="2">
        <f>MATCH(M1054,Orders[[#All],[ItemName]],0)</f>
        <v>7</v>
      </c>
    </row>
    <row r="1055" spans="1:16" x14ac:dyDescent="0.25">
      <c r="A1055" s="2">
        <v>3054</v>
      </c>
      <c r="B1055" s="3">
        <v>45696</v>
      </c>
      <c r="C1055" s="2">
        <v>19</v>
      </c>
      <c r="D1055" s="2" t="s">
        <v>35</v>
      </c>
      <c r="E1055" s="2">
        <v>4</v>
      </c>
      <c r="F1055" s="2">
        <v>40</v>
      </c>
      <c r="G1055" s="2" t="s">
        <v>75</v>
      </c>
      <c r="H1055" s="2">
        <v>88</v>
      </c>
      <c r="I1055" s="2" t="s">
        <v>83</v>
      </c>
      <c r="J1055" s="2">
        <v>2</v>
      </c>
      <c r="K1055" s="2" t="s">
        <v>85</v>
      </c>
      <c r="L1055" s="2">
        <v>5</v>
      </c>
      <c r="M1055" s="2" t="str">
        <f>VLOOKUP(Orders[[#This Row],[ItemID]],Menu[#All],2,FALSE)</f>
        <v>Alfredo Pasta</v>
      </c>
      <c r="N1055" s="2" t="str">
        <f>VLOOKUP(Orders[[#This Row],[ItemID]],Menu[#All],3,FALSE)</f>
        <v>Pasta</v>
      </c>
      <c r="O1055" s="2">
        <f>VLOOKUP(Orders[[#This Row],[ItemID]],Menu[#All],4,FALSE)</f>
        <v>10</v>
      </c>
      <c r="P1055" s="2">
        <f>MATCH(M1055,Orders[[#All],[ItemName]],0)</f>
        <v>27</v>
      </c>
    </row>
    <row r="1056" spans="1:16" x14ac:dyDescent="0.25">
      <c r="A1056" s="2">
        <v>3055</v>
      </c>
      <c r="B1056" s="3">
        <v>45704</v>
      </c>
      <c r="C1056" s="2">
        <v>20</v>
      </c>
      <c r="D1056" s="2" t="s">
        <v>40</v>
      </c>
      <c r="E1056" s="2">
        <v>5</v>
      </c>
      <c r="F1056" s="2">
        <v>25</v>
      </c>
      <c r="G1056" s="2" t="s">
        <v>75</v>
      </c>
      <c r="H1056" s="2">
        <v>46</v>
      </c>
      <c r="I1056" s="2" t="s">
        <v>83</v>
      </c>
      <c r="J1056" s="2">
        <v>2</v>
      </c>
      <c r="K1056" s="2" t="s">
        <v>77</v>
      </c>
      <c r="L1056" s="2">
        <v>6</v>
      </c>
      <c r="M1056" s="2" t="str">
        <f>VLOOKUP(Orders[[#This Row],[ItemID]],Menu[#All],2,FALSE)</f>
        <v>Caesar Salad</v>
      </c>
      <c r="N1056" s="2" t="str">
        <f>VLOOKUP(Orders[[#This Row],[ItemID]],Menu[#All],3,FALSE)</f>
        <v>Salad</v>
      </c>
      <c r="O1056" s="2">
        <f>VLOOKUP(Orders[[#This Row],[ItemID]],Menu[#All],4,FALSE)</f>
        <v>5</v>
      </c>
      <c r="P1056" s="2">
        <f>MATCH(M1056,Orders[[#All],[ItemName]],0)</f>
        <v>23</v>
      </c>
    </row>
    <row r="1057" spans="1:16" x14ac:dyDescent="0.25">
      <c r="A1057" s="2">
        <v>3056</v>
      </c>
      <c r="B1057" s="3">
        <v>45712</v>
      </c>
      <c r="C1057" s="2">
        <v>14</v>
      </c>
      <c r="D1057" s="2" t="s">
        <v>45</v>
      </c>
      <c r="E1057" s="2">
        <v>1</v>
      </c>
      <c r="F1057" s="2">
        <v>7.5</v>
      </c>
      <c r="G1057" s="2" t="s">
        <v>79</v>
      </c>
      <c r="H1057" s="2">
        <v>61</v>
      </c>
      <c r="I1057" s="2" t="s">
        <v>83</v>
      </c>
      <c r="J1057" s="2">
        <v>2</v>
      </c>
      <c r="K1057" s="2" t="s">
        <v>78</v>
      </c>
      <c r="L1057" s="2">
        <v>0</v>
      </c>
      <c r="M1057" s="2" t="str">
        <f>VLOOKUP(Orders[[#This Row],[ItemID]],Menu[#All],2,FALSE)</f>
        <v>Fish Sandwich</v>
      </c>
      <c r="N1057" s="2" t="str">
        <f>VLOOKUP(Orders[[#This Row],[ItemID]],Menu[#All],3,FALSE)</f>
        <v>Sandwich</v>
      </c>
      <c r="O1057" s="2">
        <f>VLOOKUP(Orders[[#This Row],[ItemID]],Menu[#All],4,FALSE)</f>
        <v>7.5</v>
      </c>
      <c r="P1057" s="2">
        <f>MATCH(M1057,Orders[[#All],[ItemName]],0)</f>
        <v>20</v>
      </c>
    </row>
    <row r="1058" spans="1:16" x14ac:dyDescent="0.25">
      <c r="A1058" s="2">
        <v>3057</v>
      </c>
      <c r="B1058" s="3">
        <v>45745</v>
      </c>
      <c r="C1058" s="2">
        <v>10</v>
      </c>
      <c r="D1058" s="2" t="s">
        <v>25</v>
      </c>
      <c r="E1058" s="2">
        <v>4</v>
      </c>
      <c r="F1058" s="2">
        <v>18</v>
      </c>
      <c r="G1058" s="2" t="s">
        <v>88</v>
      </c>
      <c r="H1058" s="2">
        <v>64</v>
      </c>
      <c r="I1058" s="2" t="s">
        <v>76</v>
      </c>
      <c r="J1058" s="2">
        <v>3</v>
      </c>
      <c r="K1058" s="2" t="s">
        <v>85</v>
      </c>
      <c r="L1058" s="2">
        <v>5</v>
      </c>
      <c r="M1058" s="2" t="str">
        <f>VLOOKUP(Orders[[#This Row],[ItemID]],Menu[#All],2,FALSE)</f>
        <v>Medium Fries</v>
      </c>
      <c r="N1058" s="2" t="str">
        <f>VLOOKUP(Orders[[#This Row],[ItemID]],Menu[#All],3,FALSE)</f>
        <v>Fries</v>
      </c>
      <c r="O1058" s="2">
        <f>VLOOKUP(Orders[[#This Row],[ItemID]],Menu[#All],4,FALSE)</f>
        <v>4.5</v>
      </c>
      <c r="P1058" s="2">
        <f>MATCH(M1058,Orders[[#All],[ItemName]],0)</f>
        <v>4</v>
      </c>
    </row>
    <row r="1059" spans="1:16" x14ac:dyDescent="0.25">
      <c r="A1059" s="2">
        <v>3058</v>
      </c>
      <c r="B1059" s="3">
        <v>45702</v>
      </c>
      <c r="C1059" s="2">
        <v>18</v>
      </c>
      <c r="D1059" s="2" t="s">
        <v>30</v>
      </c>
      <c r="E1059" s="2">
        <v>5</v>
      </c>
      <c r="F1059" s="2">
        <v>17.5</v>
      </c>
      <c r="G1059" s="2" t="s">
        <v>75</v>
      </c>
      <c r="H1059" s="2">
        <v>28</v>
      </c>
      <c r="I1059" s="2" t="s">
        <v>83</v>
      </c>
      <c r="J1059" s="2">
        <v>2</v>
      </c>
      <c r="K1059" s="2" t="s">
        <v>86</v>
      </c>
      <c r="L1059" s="2">
        <v>4</v>
      </c>
      <c r="M1059" s="2" t="str">
        <f>VLOOKUP(Orders[[#This Row],[ItemID]],Menu[#All],2,FALSE)</f>
        <v>Small Fries</v>
      </c>
      <c r="N1059" s="2" t="str">
        <f>VLOOKUP(Orders[[#This Row],[ItemID]],Menu[#All],3,FALSE)</f>
        <v>Fries</v>
      </c>
      <c r="O1059" s="2">
        <f>VLOOKUP(Orders[[#This Row],[ItemID]],Menu[#All],4,FALSE)</f>
        <v>3.5</v>
      </c>
      <c r="P1059" s="2">
        <f>MATCH(M1059,Orders[[#All],[ItemName]],0)</f>
        <v>10</v>
      </c>
    </row>
    <row r="1060" spans="1:16" x14ac:dyDescent="0.25">
      <c r="A1060" s="2">
        <v>3059</v>
      </c>
      <c r="B1060" s="3">
        <v>45718</v>
      </c>
      <c r="C1060" s="2">
        <v>12</v>
      </c>
      <c r="D1060" s="2" t="s">
        <v>45</v>
      </c>
      <c r="E1060" s="2">
        <v>2</v>
      </c>
      <c r="F1060" s="2">
        <v>15</v>
      </c>
      <c r="G1060" s="2" t="s">
        <v>79</v>
      </c>
      <c r="H1060" s="2">
        <v>57</v>
      </c>
      <c r="I1060" s="2" t="s">
        <v>76</v>
      </c>
      <c r="J1060" s="2">
        <v>3</v>
      </c>
      <c r="K1060" s="2" t="s">
        <v>77</v>
      </c>
      <c r="L1060" s="2">
        <v>6</v>
      </c>
      <c r="M1060" s="2" t="str">
        <f>VLOOKUP(Orders[[#This Row],[ItemID]],Menu[#All],2,FALSE)</f>
        <v>Fish Sandwich</v>
      </c>
      <c r="N1060" s="2" t="str">
        <f>VLOOKUP(Orders[[#This Row],[ItemID]],Menu[#All],3,FALSE)</f>
        <v>Sandwich</v>
      </c>
      <c r="O1060" s="2">
        <f>VLOOKUP(Orders[[#This Row],[ItemID]],Menu[#All],4,FALSE)</f>
        <v>7.5</v>
      </c>
      <c r="P1060" s="2">
        <f>MATCH(M1060,Orders[[#All],[ItemName]],0)</f>
        <v>20</v>
      </c>
    </row>
    <row r="1061" spans="1:16" x14ac:dyDescent="0.25">
      <c r="A1061" s="2">
        <v>3060</v>
      </c>
      <c r="B1061" s="3">
        <v>45704</v>
      </c>
      <c r="C1061" s="2">
        <v>15</v>
      </c>
      <c r="D1061" s="2" t="s">
        <v>23</v>
      </c>
      <c r="E1061" s="2">
        <v>5</v>
      </c>
      <c r="F1061" s="2">
        <v>37.5</v>
      </c>
      <c r="G1061" s="2" t="s">
        <v>79</v>
      </c>
      <c r="H1061" s="2">
        <v>15</v>
      </c>
      <c r="I1061" s="2" t="s">
        <v>83</v>
      </c>
      <c r="J1061" s="2">
        <v>2</v>
      </c>
      <c r="K1061" s="2" t="s">
        <v>77</v>
      </c>
      <c r="L1061" s="2">
        <v>6</v>
      </c>
      <c r="M1061" s="2" t="str">
        <f>VLOOKUP(Orders[[#This Row],[ItemID]],Menu[#All],2,FALSE)</f>
        <v>Spicy McChicken</v>
      </c>
      <c r="N1061" s="2" t="str">
        <f>VLOOKUP(Orders[[#This Row],[ItemID]],Menu[#All],3,FALSE)</f>
        <v>Chicken</v>
      </c>
      <c r="O1061" s="2">
        <f>VLOOKUP(Orders[[#This Row],[ItemID]],Menu[#All],4,FALSE)</f>
        <v>7.5</v>
      </c>
      <c r="P1061" s="2">
        <f>MATCH(M1061,Orders[[#All],[ItemName]],0)</f>
        <v>16</v>
      </c>
    </row>
    <row r="1062" spans="1:16" x14ac:dyDescent="0.25">
      <c r="A1062" s="2">
        <v>3061</v>
      </c>
      <c r="B1062" s="3">
        <v>45692</v>
      </c>
      <c r="C1062" s="2">
        <v>18</v>
      </c>
      <c r="D1062" s="2" t="s">
        <v>32</v>
      </c>
      <c r="E1062" s="2">
        <v>3</v>
      </c>
      <c r="F1062" s="2">
        <v>28.5</v>
      </c>
      <c r="G1062" s="2" t="s">
        <v>75</v>
      </c>
      <c r="H1062" s="2">
        <v>57</v>
      </c>
      <c r="I1062" s="2" t="s">
        <v>83</v>
      </c>
      <c r="J1062" s="2">
        <v>2</v>
      </c>
      <c r="K1062" s="2" t="s">
        <v>87</v>
      </c>
      <c r="L1062" s="2">
        <v>1</v>
      </c>
      <c r="M1062" s="2" t="str">
        <f>VLOOKUP(Orders[[#This Row],[ItemID]],Menu[#All],2,FALSE)</f>
        <v>Spaghetti Bolognese</v>
      </c>
      <c r="N1062" s="2" t="str">
        <f>VLOOKUP(Orders[[#This Row],[ItemID]],Menu[#All],3,FALSE)</f>
        <v>Pasta</v>
      </c>
      <c r="O1062" s="2">
        <f>VLOOKUP(Orders[[#This Row],[ItemID]],Menu[#All],4,FALSE)</f>
        <v>9.5</v>
      </c>
      <c r="P1062" s="2">
        <f>MATCH(M1062,Orders[[#All],[ItemName]],0)</f>
        <v>14</v>
      </c>
    </row>
    <row r="1063" spans="1:16" x14ac:dyDescent="0.25">
      <c r="A1063" s="2">
        <v>3062</v>
      </c>
      <c r="B1063" s="3">
        <v>45726</v>
      </c>
      <c r="C1063" s="2">
        <v>21</v>
      </c>
      <c r="D1063" s="2" t="s">
        <v>7</v>
      </c>
      <c r="E1063" s="2">
        <v>4</v>
      </c>
      <c r="F1063" s="2">
        <v>24</v>
      </c>
      <c r="G1063" s="2" t="s">
        <v>82</v>
      </c>
      <c r="H1063" s="2">
        <v>29</v>
      </c>
      <c r="I1063" s="2" t="s">
        <v>76</v>
      </c>
      <c r="J1063" s="2">
        <v>3</v>
      </c>
      <c r="K1063" s="2" t="s">
        <v>78</v>
      </c>
      <c r="L1063" s="2">
        <v>0</v>
      </c>
      <c r="M1063" s="2" t="str">
        <f>VLOOKUP(Orders[[#This Row],[ItemID]],Menu[#All],2,FALSE)</f>
        <v>Hotcakes</v>
      </c>
      <c r="N1063" s="2" t="str">
        <f>VLOOKUP(Orders[[#This Row],[ItemID]],Menu[#All],3,FALSE)</f>
        <v>Breakfast</v>
      </c>
      <c r="O1063" s="2">
        <f>VLOOKUP(Orders[[#This Row],[ItemID]],Menu[#All],4,FALSE)</f>
        <v>6</v>
      </c>
      <c r="P1063" s="2">
        <f>MATCH(M1063,Orders[[#All],[ItemName]],0)</f>
        <v>61</v>
      </c>
    </row>
    <row r="1064" spans="1:16" x14ac:dyDescent="0.25">
      <c r="A1064" s="2">
        <v>3063</v>
      </c>
      <c r="B1064" s="3">
        <v>45685</v>
      </c>
      <c r="C1064" s="2">
        <v>19</v>
      </c>
      <c r="D1064" s="2" t="s">
        <v>7</v>
      </c>
      <c r="E1064" s="2">
        <v>4</v>
      </c>
      <c r="F1064" s="2">
        <v>24</v>
      </c>
      <c r="G1064" s="2" t="s">
        <v>75</v>
      </c>
      <c r="H1064" s="2">
        <v>87</v>
      </c>
      <c r="I1064" s="2" t="s">
        <v>80</v>
      </c>
      <c r="J1064" s="2">
        <v>1</v>
      </c>
      <c r="K1064" s="2" t="s">
        <v>87</v>
      </c>
      <c r="L1064" s="2">
        <v>1</v>
      </c>
      <c r="M1064" s="2" t="str">
        <f>VLOOKUP(Orders[[#This Row],[ItemID]],Menu[#All],2,FALSE)</f>
        <v>Hotcakes</v>
      </c>
      <c r="N1064" s="2" t="str">
        <f>VLOOKUP(Orders[[#This Row],[ItemID]],Menu[#All],3,FALSE)</f>
        <v>Breakfast</v>
      </c>
      <c r="O1064" s="2">
        <f>VLOOKUP(Orders[[#This Row],[ItemID]],Menu[#All],4,FALSE)</f>
        <v>6</v>
      </c>
      <c r="P1064" s="2">
        <f>MATCH(M1064,Orders[[#All],[ItemName]],0)</f>
        <v>61</v>
      </c>
    </row>
    <row r="1065" spans="1:16" x14ac:dyDescent="0.25">
      <c r="A1065" s="2">
        <v>3064</v>
      </c>
      <c r="B1065" s="3">
        <v>45728</v>
      </c>
      <c r="C1065" s="2">
        <v>17</v>
      </c>
      <c r="D1065" s="2" t="s">
        <v>9</v>
      </c>
      <c r="E1065" s="2">
        <v>2</v>
      </c>
      <c r="F1065" s="2">
        <v>8</v>
      </c>
      <c r="G1065" s="2" t="s">
        <v>75</v>
      </c>
      <c r="H1065" s="2">
        <v>66</v>
      </c>
      <c r="I1065" s="2" t="s">
        <v>76</v>
      </c>
      <c r="J1065" s="2">
        <v>3</v>
      </c>
      <c r="K1065" s="2" t="s">
        <v>84</v>
      </c>
      <c r="L1065" s="2">
        <v>2</v>
      </c>
      <c r="M1065" s="2" t="str">
        <f>VLOOKUP(Orders[[#This Row],[ItemID]],Menu[#All],2,FALSE)</f>
        <v>Hash Browns</v>
      </c>
      <c r="N1065" s="2" t="str">
        <f>VLOOKUP(Orders[[#This Row],[ItemID]],Menu[#All],3,FALSE)</f>
        <v>Breakfast</v>
      </c>
      <c r="O1065" s="2">
        <f>VLOOKUP(Orders[[#This Row],[ItemID]],Menu[#All],4,FALSE)</f>
        <v>4</v>
      </c>
      <c r="P1065" s="2">
        <f>MATCH(M1065,Orders[[#All],[ItemName]],0)</f>
        <v>77</v>
      </c>
    </row>
    <row r="1066" spans="1:16" x14ac:dyDescent="0.25">
      <c r="A1066" s="2">
        <v>3065</v>
      </c>
      <c r="B1066" s="3">
        <v>45739</v>
      </c>
      <c r="C1066" s="2">
        <v>12</v>
      </c>
      <c r="D1066" s="2" t="s">
        <v>4</v>
      </c>
      <c r="E1066" s="2">
        <v>3</v>
      </c>
      <c r="F1066" s="2">
        <v>16.5</v>
      </c>
      <c r="G1066" s="2" t="s">
        <v>79</v>
      </c>
      <c r="H1066" s="2">
        <v>34</v>
      </c>
      <c r="I1066" s="2" t="s">
        <v>76</v>
      </c>
      <c r="J1066" s="2">
        <v>3</v>
      </c>
      <c r="K1066" s="2" t="s">
        <v>77</v>
      </c>
      <c r="L1066" s="2">
        <v>6</v>
      </c>
      <c r="M1066" s="2" t="str">
        <f>VLOOKUP(Orders[[#This Row],[ItemID]],Menu[#All],2,FALSE)</f>
        <v>Egg McMuffin</v>
      </c>
      <c r="N1066" s="2" t="str">
        <f>VLOOKUP(Orders[[#This Row],[ItemID]],Menu[#All],3,FALSE)</f>
        <v>Breakfast</v>
      </c>
      <c r="O1066" s="2">
        <f>VLOOKUP(Orders[[#This Row],[ItemID]],Menu[#All],4,FALSE)</f>
        <v>5.5</v>
      </c>
      <c r="P1066" s="2">
        <f>MATCH(M1066,Orders[[#All],[ItemName]],0)</f>
        <v>3</v>
      </c>
    </row>
    <row r="1067" spans="1:16" x14ac:dyDescent="0.25">
      <c r="A1067" s="2">
        <v>3066</v>
      </c>
      <c r="B1067" s="3">
        <v>45698</v>
      </c>
      <c r="C1067" s="2">
        <v>21</v>
      </c>
      <c r="D1067" s="2" t="s">
        <v>62</v>
      </c>
      <c r="E1067" s="2">
        <v>1</v>
      </c>
      <c r="F1067" s="2">
        <v>7</v>
      </c>
      <c r="G1067" s="2" t="s">
        <v>82</v>
      </c>
      <c r="H1067" s="2">
        <v>70</v>
      </c>
      <c r="I1067" s="2" t="s">
        <v>83</v>
      </c>
      <c r="J1067" s="2">
        <v>2</v>
      </c>
      <c r="K1067" s="2" t="s">
        <v>78</v>
      </c>
      <c r="L1067" s="2">
        <v>0</v>
      </c>
      <c r="M1067" s="2" t="str">
        <f>VLOOKUP(Orders[[#This Row],[ItemID]],Menu[#All],2,FALSE)</f>
        <v>Veggie Wrap</v>
      </c>
      <c r="N1067" s="2" t="str">
        <f>VLOOKUP(Orders[[#This Row],[ItemID]],Menu[#All],3,FALSE)</f>
        <v>Wraps</v>
      </c>
      <c r="O1067" s="2">
        <f>VLOOKUP(Orders[[#This Row],[ItemID]],Menu[#All],4,FALSE)</f>
        <v>7</v>
      </c>
      <c r="P1067" s="2">
        <f>MATCH(M1067,Orders[[#All],[ItemName]],0)</f>
        <v>39</v>
      </c>
    </row>
    <row r="1068" spans="1:16" x14ac:dyDescent="0.25">
      <c r="A1068" s="2">
        <v>3067</v>
      </c>
      <c r="B1068" s="3">
        <v>45697</v>
      </c>
      <c r="C1068" s="2">
        <v>23</v>
      </c>
      <c r="D1068" s="2" t="s">
        <v>18</v>
      </c>
      <c r="E1068" s="2">
        <v>4</v>
      </c>
      <c r="F1068" s="2">
        <v>28</v>
      </c>
      <c r="G1068" s="2" t="s">
        <v>82</v>
      </c>
      <c r="H1068" s="2">
        <v>22</v>
      </c>
      <c r="I1068" s="2" t="s">
        <v>83</v>
      </c>
      <c r="J1068" s="2">
        <v>2</v>
      </c>
      <c r="K1068" s="2" t="s">
        <v>77</v>
      </c>
      <c r="L1068" s="2">
        <v>6</v>
      </c>
      <c r="M1068" s="2" t="str">
        <f>VLOOKUP(Orders[[#This Row],[ItemID]],Menu[#All],2,FALSE)</f>
        <v>McChicken</v>
      </c>
      <c r="N1068" s="2" t="str">
        <f>VLOOKUP(Orders[[#This Row],[ItemID]],Menu[#All],3,FALSE)</f>
        <v>Chicken</v>
      </c>
      <c r="O1068" s="2">
        <f>VLOOKUP(Orders[[#This Row],[ItemID]],Menu[#All],4,FALSE)</f>
        <v>7</v>
      </c>
      <c r="P1068" s="2">
        <f>MATCH(M1068,Orders[[#All],[ItemName]],0)</f>
        <v>79</v>
      </c>
    </row>
    <row r="1069" spans="1:16" x14ac:dyDescent="0.25">
      <c r="A1069" s="2">
        <v>3068</v>
      </c>
      <c r="B1069" s="3">
        <v>45658</v>
      </c>
      <c r="C1069" s="2">
        <v>11</v>
      </c>
      <c r="D1069" s="2" t="s">
        <v>59</v>
      </c>
      <c r="E1069" s="2">
        <v>5</v>
      </c>
      <c r="F1069" s="2">
        <v>37.5</v>
      </c>
      <c r="G1069" s="2" t="s">
        <v>88</v>
      </c>
      <c r="H1069" s="2">
        <v>54</v>
      </c>
      <c r="I1069" s="2" t="s">
        <v>80</v>
      </c>
      <c r="J1069" s="2">
        <v>1</v>
      </c>
      <c r="K1069" s="2" t="s">
        <v>84</v>
      </c>
      <c r="L1069" s="2">
        <v>2</v>
      </c>
      <c r="M1069" s="2" t="str">
        <f>VLOOKUP(Orders[[#This Row],[ItemID]],Menu[#All],2,FALSE)</f>
        <v>Chicken Wrap</v>
      </c>
      <c r="N1069" s="2" t="str">
        <f>VLOOKUP(Orders[[#This Row],[ItemID]],Menu[#All],3,FALSE)</f>
        <v>Wraps</v>
      </c>
      <c r="O1069" s="2">
        <f>VLOOKUP(Orders[[#This Row],[ItemID]],Menu[#All],4,FALSE)</f>
        <v>7.5</v>
      </c>
      <c r="P1069" s="2">
        <f>MATCH(M1069,Orders[[#All],[ItemName]],0)</f>
        <v>8</v>
      </c>
    </row>
    <row r="1070" spans="1:16" x14ac:dyDescent="0.25">
      <c r="A1070" s="2">
        <v>3069</v>
      </c>
      <c r="B1070" s="3">
        <v>45723</v>
      </c>
      <c r="C1070" s="2">
        <v>13</v>
      </c>
      <c r="D1070" s="2" t="s">
        <v>59</v>
      </c>
      <c r="E1070" s="2">
        <v>1</v>
      </c>
      <c r="F1070" s="2">
        <v>7.5</v>
      </c>
      <c r="G1070" s="2" t="s">
        <v>79</v>
      </c>
      <c r="H1070" s="2">
        <v>6</v>
      </c>
      <c r="I1070" s="2" t="s">
        <v>76</v>
      </c>
      <c r="J1070" s="2">
        <v>3</v>
      </c>
      <c r="K1070" s="2" t="s">
        <v>86</v>
      </c>
      <c r="L1070" s="2">
        <v>4</v>
      </c>
      <c r="M1070" s="2" t="str">
        <f>VLOOKUP(Orders[[#This Row],[ItemID]],Menu[#All],2,FALSE)</f>
        <v>Chicken Wrap</v>
      </c>
      <c r="N1070" s="2" t="str">
        <f>VLOOKUP(Orders[[#This Row],[ItemID]],Menu[#All],3,FALSE)</f>
        <v>Wraps</v>
      </c>
      <c r="O1070" s="2">
        <f>VLOOKUP(Orders[[#This Row],[ItemID]],Menu[#All],4,FALSE)</f>
        <v>7.5</v>
      </c>
      <c r="P1070" s="2">
        <f>MATCH(M1070,Orders[[#All],[ItemName]],0)</f>
        <v>8</v>
      </c>
    </row>
    <row r="1071" spans="1:16" x14ac:dyDescent="0.25">
      <c r="A1071" s="2">
        <v>3070</v>
      </c>
      <c r="B1071" s="3">
        <v>45697</v>
      </c>
      <c r="C1071" s="2">
        <v>15</v>
      </c>
      <c r="D1071" s="2" t="s">
        <v>7</v>
      </c>
      <c r="E1071" s="2">
        <v>3</v>
      </c>
      <c r="F1071" s="2">
        <v>18</v>
      </c>
      <c r="G1071" s="2" t="s">
        <v>79</v>
      </c>
      <c r="H1071" s="2">
        <v>23</v>
      </c>
      <c r="I1071" s="2" t="s">
        <v>83</v>
      </c>
      <c r="J1071" s="2">
        <v>2</v>
      </c>
      <c r="K1071" s="2" t="s">
        <v>77</v>
      </c>
      <c r="L1071" s="2">
        <v>6</v>
      </c>
      <c r="M1071" s="2" t="str">
        <f>VLOOKUP(Orders[[#This Row],[ItemID]],Menu[#All],2,FALSE)</f>
        <v>Hotcakes</v>
      </c>
      <c r="N1071" s="2" t="str">
        <f>VLOOKUP(Orders[[#This Row],[ItemID]],Menu[#All],3,FALSE)</f>
        <v>Breakfast</v>
      </c>
      <c r="O1071" s="2">
        <f>VLOOKUP(Orders[[#This Row],[ItemID]],Menu[#All],4,FALSE)</f>
        <v>6</v>
      </c>
      <c r="P1071" s="2">
        <f>MATCH(M1071,Orders[[#All],[ItemName]],0)</f>
        <v>61</v>
      </c>
    </row>
    <row r="1072" spans="1:16" x14ac:dyDescent="0.25">
      <c r="A1072" s="2">
        <v>3071</v>
      </c>
      <c r="B1072" s="3">
        <v>45735</v>
      </c>
      <c r="C1072" s="2">
        <v>12</v>
      </c>
      <c r="D1072" s="2" t="s">
        <v>30</v>
      </c>
      <c r="E1072" s="2">
        <v>1</v>
      </c>
      <c r="F1072" s="2">
        <v>3.5</v>
      </c>
      <c r="G1072" s="2" t="s">
        <v>79</v>
      </c>
      <c r="H1072" s="2">
        <v>60</v>
      </c>
      <c r="I1072" s="2" t="s">
        <v>76</v>
      </c>
      <c r="J1072" s="2">
        <v>3</v>
      </c>
      <c r="K1072" s="2" t="s">
        <v>84</v>
      </c>
      <c r="L1072" s="2">
        <v>2</v>
      </c>
      <c r="M1072" s="2" t="str">
        <f>VLOOKUP(Orders[[#This Row],[ItemID]],Menu[#All],2,FALSE)</f>
        <v>Small Fries</v>
      </c>
      <c r="N1072" s="2" t="str">
        <f>VLOOKUP(Orders[[#This Row],[ItemID]],Menu[#All],3,FALSE)</f>
        <v>Fries</v>
      </c>
      <c r="O1072" s="2">
        <f>VLOOKUP(Orders[[#This Row],[ItemID]],Menu[#All],4,FALSE)</f>
        <v>3.5</v>
      </c>
      <c r="P1072" s="2">
        <f>MATCH(M1072,Orders[[#All],[ItemName]],0)</f>
        <v>10</v>
      </c>
    </row>
    <row r="1073" spans="1:16" x14ac:dyDescent="0.25">
      <c r="A1073" s="2">
        <v>3072</v>
      </c>
      <c r="B1073" s="3">
        <v>45665</v>
      </c>
      <c r="C1073" s="2">
        <v>18</v>
      </c>
      <c r="D1073" s="2" t="s">
        <v>57</v>
      </c>
      <c r="E1073" s="2">
        <v>3</v>
      </c>
      <c r="F1073" s="2">
        <v>16.5</v>
      </c>
      <c r="G1073" s="2" t="s">
        <v>75</v>
      </c>
      <c r="H1073" s="2">
        <v>89</v>
      </c>
      <c r="I1073" s="2" t="s">
        <v>80</v>
      </c>
      <c r="J1073" s="2">
        <v>1</v>
      </c>
      <c r="K1073" s="2" t="s">
        <v>84</v>
      </c>
      <c r="L1073" s="2">
        <v>2</v>
      </c>
      <c r="M1073" s="2" t="str">
        <f>VLOOKUP(Orders[[#This Row],[ItemID]],Menu[#All],2,FALSE)</f>
        <v>Mozzarella Sticks</v>
      </c>
      <c r="N1073" s="2" t="str">
        <f>VLOOKUP(Orders[[#This Row],[ItemID]],Menu[#All],3,FALSE)</f>
        <v>Sides</v>
      </c>
      <c r="O1073" s="2">
        <f>VLOOKUP(Orders[[#This Row],[ItemID]],Menu[#All],4,FALSE)</f>
        <v>5.5</v>
      </c>
      <c r="P1073" s="2">
        <f>MATCH(M1073,Orders[[#All],[ItemName]],0)</f>
        <v>47</v>
      </c>
    </row>
    <row r="1074" spans="1:16" x14ac:dyDescent="0.25">
      <c r="A1074" s="2">
        <v>3073</v>
      </c>
      <c r="B1074" s="3">
        <v>45722</v>
      </c>
      <c r="C1074" s="2">
        <v>13</v>
      </c>
      <c r="D1074" s="2" t="s">
        <v>42</v>
      </c>
      <c r="E1074" s="2">
        <v>2</v>
      </c>
      <c r="F1074" s="2">
        <v>17</v>
      </c>
      <c r="G1074" s="2" t="s">
        <v>79</v>
      </c>
      <c r="H1074" s="2">
        <v>100</v>
      </c>
      <c r="I1074" s="2" t="s">
        <v>76</v>
      </c>
      <c r="J1074" s="2">
        <v>3</v>
      </c>
      <c r="K1074" s="2" t="s">
        <v>81</v>
      </c>
      <c r="L1074" s="2">
        <v>3</v>
      </c>
      <c r="M1074" s="2" t="str">
        <f>VLOOKUP(Orders[[#This Row],[ItemID]],Menu[#All],2,FALSE)</f>
        <v>McRib Sandwich</v>
      </c>
      <c r="N1074" s="2" t="str">
        <f>VLOOKUP(Orders[[#This Row],[ItemID]],Menu[#All],3,FALSE)</f>
        <v>Sandwich</v>
      </c>
      <c r="O1074" s="2">
        <f>VLOOKUP(Orders[[#This Row],[ItemID]],Menu[#All],4,FALSE)</f>
        <v>8.5</v>
      </c>
      <c r="P1074" s="2">
        <f>MATCH(M1074,Orders[[#All],[ItemName]],0)</f>
        <v>112</v>
      </c>
    </row>
    <row r="1075" spans="1:16" x14ac:dyDescent="0.25">
      <c r="A1075" s="2">
        <v>3074</v>
      </c>
      <c r="B1075" s="3">
        <v>45729</v>
      </c>
      <c r="C1075" s="2">
        <v>16</v>
      </c>
      <c r="D1075" s="2" t="s">
        <v>9</v>
      </c>
      <c r="E1075" s="2">
        <v>3</v>
      </c>
      <c r="F1075" s="2">
        <v>12</v>
      </c>
      <c r="G1075" s="2" t="s">
        <v>79</v>
      </c>
      <c r="H1075" s="2">
        <v>70</v>
      </c>
      <c r="I1075" s="2" t="s">
        <v>76</v>
      </c>
      <c r="J1075" s="2">
        <v>3</v>
      </c>
      <c r="K1075" s="2" t="s">
        <v>81</v>
      </c>
      <c r="L1075" s="2">
        <v>3</v>
      </c>
      <c r="M1075" s="2" t="str">
        <f>VLOOKUP(Orders[[#This Row],[ItemID]],Menu[#All],2,FALSE)</f>
        <v>Hash Browns</v>
      </c>
      <c r="N1075" s="2" t="str">
        <f>VLOOKUP(Orders[[#This Row],[ItemID]],Menu[#All],3,FALSE)</f>
        <v>Breakfast</v>
      </c>
      <c r="O1075" s="2">
        <f>VLOOKUP(Orders[[#This Row],[ItemID]],Menu[#All],4,FALSE)</f>
        <v>4</v>
      </c>
      <c r="P1075" s="2">
        <f>MATCH(M1075,Orders[[#All],[ItemName]],0)</f>
        <v>77</v>
      </c>
    </row>
    <row r="1076" spans="1:16" x14ac:dyDescent="0.25">
      <c r="A1076" s="2">
        <v>3075</v>
      </c>
      <c r="B1076" s="3">
        <v>45720</v>
      </c>
      <c r="C1076" s="2">
        <v>11</v>
      </c>
      <c r="D1076" s="2" t="s">
        <v>40</v>
      </c>
      <c r="E1076" s="2">
        <v>4</v>
      </c>
      <c r="F1076" s="2">
        <v>20</v>
      </c>
      <c r="G1076" s="2" t="s">
        <v>88</v>
      </c>
      <c r="H1076" s="2">
        <v>64</v>
      </c>
      <c r="I1076" s="2" t="s">
        <v>76</v>
      </c>
      <c r="J1076" s="2">
        <v>3</v>
      </c>
      <c r="K1076" s="2" t="s">
        <v>87</v>
      </c>
      <c r="L1076" s="2">
        <v>1</v>
      </c>
      <c r="M1076" s="2" t="str">
        <f>VLOOKUP(Orders[[#This Row],[ItemID]],Menu[#All],2,FALSE)</f>
        <v>Caesar Salad</v>
      </c>
      <c r="N1076" s="2" t="str">
        <f>VLOOKUP(Orders[[#This Row],[ItemID]],Menu[#All],3,FALSE)</f>
        <v>Salad</v>
      </c>
      <c r="O1076" s="2">
        <f>VLOOKUP(Orders[[#This Row],[ItemID]],Menu[#All],4,FALSE)</f>
        <v>5</v>
      </c>
      <c r="P1076" s="2">
        <f>MATCH(M1076,Orders[[#All],[ItemName]],0)</f>
        <v>23</v>
      </c>
    </row>
    <row r="1077" spans="1:16" x14ac:dyDescent="0.25">
      <c r="A1077" s="2">
        <v>3076</v>
      </c>
      <c r="B1077" s="3">
        <v>45694</v>
      </c>
      <c r="C1077" s="2">
        <v>21</v>
      </c>
      <c r="D1077" s="2" t="s">
        <v>47</v>
      </c>
      <c r="E1077" s="2">
        <v>2</v>
      </c>
      <c r="F1077" s="2">
        <v>12</v>
      </c>
      <c r="G1077" s="2" t="s">
        <v>82</v>
      </c>
      <c r="H1077" s="2">
        <v>99</v>
      </c>
      <c r="I1077" s="2" t="s">
        <v>83</v>
      </c>
      <c r="J1077" s="2">
        <v>2</v>
      </c>
      <c r="K1077" s="2" t="s">
        <v>81</v>
      </c>
      <c r="L1077" s="2">
        <v>3</v>
      </c>
      <c r="M1077" s="2" t="str">
        <f>VLOOKUP(Orders[[#This Row],[ItemID]],Menu[#All],2,FALSE)</f>
        <v>Chocolate Shake</v>
      </c>
      <c r="N1077" s="2" t="str">
        <f>VLOOKUP(Orders[[#This Row],[ItemID]],Menu[#All],3,FALSE)</f>
        <v>Shakes</v>
      </c>
      <c r="O1077" s="2">
        <f>VLOOKUP(Orders[[#This Row],[ItemID]],Menu[#All],4,FALSE)</f>
        <v>6</v>
      </c>
      <c r="P1077" s="2">
        <f>MATCH(M1077,Orders[[#All],[ItemName]],0)</f>
        <v>12</v>
      </c>
    </row>
    <row r="1078" spans="1:16" x14ac:dyDescent="0.25">
      <c r="A1078" s="2">
        <v>3077</v>
      </c>
      <c r="B1078" s="3">
        <v>45706</v>
      </c>
      <c r="C1078" s="2">
        <v>19</v>
      </c>
      <c r="D1078" s="2" t="s">
        <v>14</v>
      </c>
      <c r="E1078" s="2">
        <v>2</v>
      </c>
      <c r="F1078" s="2">
        <v>18</v>
      </c>
      <c r="G1078" s="2" t="s">
        <v>75</v>
      </c>
      <c r="H1078" s="2">
        <v>49</v>
      </c>
      <c r="I1078" s="2" t="s">
        <v>83</v>
      </c>
      <c r="J1078" s="2">
        <v>2</v>
      </c>
      <c r="K1078" s="2" t="s">
        <v>87</v>
      </c>
      <c r="L1078" s="2">
        <v>1</v>
      </c>
      <c r="M1078" s="2" t="str">
        <f>VLOOKUP(Orders[[#This Row],[ItemID]],Menu[#All],2,FALSE)</f>
        <v>Quarter Pounder with Cheese</v>
      </c>
      <c r="N1078" s="2" t="str">
        <f>VLOOKUP(Orders[[#This Row],[ItemID]],Menu[#All],3,FALSE)</f>
        <v>Burger</v>
      </c>
      <c r="O1078" s="2">
        <f>VLOOKUP(Orders[[#This Row],[ItemID]],Menu[#All],4,FALSE)</f>
        <v>9</v>
      </c>
      <c r="P1078" s="2">
        <f>MATCH(M1078,Orders[[#All],[ItemName]],0)</f>
        <v>26</v>
      </c>
    </row>
    <row r="1079" spans="1:16" x14ac:dyDescent="0.25">
      <c r="A1079" s="2">
        <v>3078</v>
      </c>
      <c r="B1079" s="3">
        <v>45695</v>
      </c>
      <c r="C1079" s="2">
        <v>17</v>
      </c>
      <c r="D1079" s="2" t="s">
        <v>7</v>
      </c>
      <c r="E1079" s="2">
        <v>1</v>
      </c>
      <c r="F1079" s="2">
        <v>6</v>
      </c>
      <c r="G1079" s="2" t="s">
        <v>75</v>
      </c>
      <c r="H1079" s="2">
        <v>35</v>
      </c>
      <c r="I1079" s="2" t="s">
        <v>83</v>
      </c>
      <c r="J1079" s="2">
        <v>2</v>
      </c>
      <c r="K1079" s="2" t="s">
        <v>86</v>
      </c>
      <c r="L1079" s="2">
        <v>4</v>
      </c>
      <c r="M1079" s="2" t="str">
        <f>VLOOKUP(Orders[[#This Row],[ItemID]],Menu[#All],2,FALSE)</f>
        <v>Hotcakes</v>
      </c>
      <c r="N1079" s="2" t="str">
        <f>VLOOKUP(Orders[[#This Row],[ItemID]],Menu[#All],3,FALSE)</f>
        <v>Breakfast</v>
      </c>
      <c r="O1079" s="2">
        <f>VLOOKUP(Orders[[#This Row],[ItemID]],Menu[#All],4,FALSE)</f>
        <v>6</v>
      </c>
      <c r="P1079" s="2">
        <f>MATCH(M1079,Orders[[#All],[ItemName]],0)</f>
        <v>61</v>
      </c>
    </row>
    <row r="1080" spans="1:16" x14ac:dyDescent="0.25">
      <c r="A1080" s="2">
        <v>3079</v>
      </c>
      <c r="B1080" s="3">
        <v>45726</v>
      </c>
      <c r="C1080" s="2">
        <v>23</v>
      </c>
      <c r="D1080" s="2" t="s">
        <v>21</v>
      </c>
      <c r="E1080" s="2">
        <v>2</v>
      </c>
      <c r="F1080" s="2">
        <v>16</v>
      </c>
      <c r="G1080" s="2" t="s">
        <v>82</v>
      </c>
      <c r="H1080" s="2">
        <v>48</v>
      </c>
      <c r="I1080" s="2" t="s">
        <v>76</v>
      </c>
      <c r="J1080" s="2">
        <v>3</v>
      </c>
      <c r="K1080" s="2" t="s">
        <v>78</v>
      </c>
      <c r="L1080" s="2">
        <v>0</v>
      </c>
      <c r="M1080" s="2" t="str">
        <f>VLOOKUP(Orders[[#This Row],[ItemID]],Menu[#All],2,FALSE)</f>
        <v>Chicken McNuggets</v>
      </c>
      <c r="N1080" s="2" t="str">
        <f>VLOOKUP(Orders[[#This Row],[ItemID]],Menu[#All],3,FALSE)</f>
        <v>Chicken</v>
      </c>
      <c r="O1080" s="2">
        <f>VLOOKUP(Orders[[#This Row],[ItemID]],Menu[#All],4,FALSE)</f>
        <v>8</v>
      </c>
      <c r="P1080" s="2">
        <f>MATCH(M1080,Orders[[#All],[ItemName]],0)</f>
        <v>6</v>
      </c>
    </row>
    <row r="1081" spans="1:16" x14ac:dyDescent="0.25">
      <c r="A1081" s="2">
        <v>3080</v>
      </c>
      <c r="B1081" s="3">
        <v>45730</v>
      </c>
      <c r="C1081" s="2">
        <v>12</v>
      </c>
      <c r="D1081" s="2" t="s">
        <v>16</v>
      </c>
      <c r="E1081" s="2">
        <v>5</v>
      </c>
      <c r="F1081" s="2">
        <v>37.5</v>
      </c>
      <c r="G1081" s="2" t="s">
        <v>79</v>
      </c>
      <c r="H1081" s="2">
        <v>73</v>
      </c>
      <c r="I1081" s="2" t="s">
        <v>76</v>
      </c>
      <c r="J1081" s="2">
        <v>3</v>
      </c>
      <c r="K1081" s="2" t="s">
        <v>86</v>
      </c>
      <c r="L1081" s="2">
        <v>4</v>
      </c>
      <c r="M1081" s="2" t="str">
        <f>VLOOKUP(Orders[[#This Row],[ItemID]],Menu[#All],2,FALSE)</f>
        <v>McDouble</v>
      </c>
      <c r="N1081" s="2" t="str">
        <f>VLOOKUP(Orders[[#This Row],[ItemID]],Menu[#All],3,FALSE)</f>
        <v>Burger</v>
      </c>
      <c r="O1081" s="2">
        <f>VLOOKUP(Orders[[#This Row],[ItemID]],Menu[#All],4,FALSE)</f>
        <v>7.5</v>
      </c>
      <c r="P1081" s="2">
        <f>MATCH(M1081,Orders[[#All],[ItemName]],0)</f>
        <v>25</v>
      </c>
    </row>
    <row r="1082" spans="1:16" x14ac:dyDescent="0.25">
      <c r="A1082" s="2">
        <v>3081</v>
      </c>
      <c r="B1082" s="3">
        <v>45663</v>
      </c>
      <c r="C1082" s="2">
        <v>23</v>
      </c>
      <c r="D1082" s="2" t="s">
        <v>21</v>
      </c>
      <c r="E1082" s="2">
        <v>2</v>
      </c>
      <c r="F1082" s="2">
        <v>16</v>
      </c>
      <c r="G1082" s="2" t="s">
        <v>82</v>
      </c>
      <c r="H1082" s="2">
        <v>49</v>
      </c>
      <c r="I1082" s="2" t="s">
        <v>80</v>
      </c>
      <c r="J1082" s="2">
        <v>1</v>
      </c>
      <c r="K1082" s="2" t="s">
        <v>78</v>
      </c>
      <c r="L1082" s="2">
        <v>0</v>
      </c>
      <c r="M1082" s="2" t="str">
        <f>VLOOKUP(Orders[[#This Row],[ItemID]],Menu[#All],2,FALSE)</f>
        <v>Chicken McNuggets</v>
      </c>
      <c r="N1082" s="2" t="str">
        <f>VLOOKUP(Orders[[#This Row],[ItemID]],Menu[#All],3,FALSE)</f>
        <v>Chicken</v>
      </c>
      <c r="O1082" s="2">
        <f>VLOOKUP(Orders[[#This Row],[ItemID]],Menu[#All],4,FALSE)</f>
        <v>8</v>
      </c>
      <c r="P1082" s="2">
        <f>MATCH(M1082,Orders[[#All],[ItemName]],0)</f>
        <v>6</v>
      </c>
    </row>
    <row r="1083" spans="1:16" x14ac:dyDescent="0.25">
      <c r="A1083" s="2">
        <v>3082</v>
      </c>
      <c r="B1083" s="3">
        <v>45666</v>
      </c>
      <c r="C1083" s="2">
        <v>13</v>
      </c>
      <c r="D1083" s="2" t="s">
        <v>7</v>
      </c>
      <c r="E1083" s="2">
        <v>5</v>
      </c>
      <c r="F1083" s="2">
        <v>30</v>
      </c>
      <c r="G1083" s="2" t="s">
        <v>79</v>
      </c>
      <c r="H1083" s="2">
        <v>15</v>
      </c>
      <c r="I1083" s="2" t="s">
        <v>80</v>
      </c>
      <c r="J1083" s="2">
        <v>1</v>
      </c>
      <c r="K1083" s="2" t="s">
        <v>81</v>
      </c>
      <c r="L1083" s="2">
        <v>3</v>
      </c>
      <c r="M1083" s="2" t="str">
        <f>VLOOKUP(Orders[[#This Row],[ItemID]],Menu[#All],2,FALSE)</f>
        <v>Hotcakes</v>
      </c>
      <c r="N1083" s="2" t="str">
        <f>VLOOKUP(Orders[[#This Row],[ItemID]],Menu[#All],3,FALSE)</f>
        <v>Breakfast</v>
      </c>
      <c r="O1083" s="2">
        <f>VLOOKUP(Orders[[#This Row],[ItemID]],Menu[#All],4,FALSE)</f>
        <v>6</v>
      </c>
      <c r="P1083" s="2">
        <f>MATCH(M1083,Orders[[#All],[ItemName]],0)</f>
        <v>61</v>
      </c>
    </row>
    <row r="1084" spans="1:16" x14ac:dyDescent="0.25">
      <c r="A1084" s="2">
        <v>3083</v>
      </c>
      <c r="B1084" s="3">
        <v>45706</v>
      </c>
      <c r="C1084" s="2">
        <v>12</v>
      </c>
      <c r="D1084" s="2" t="s">
        <v>50</v>
      </c>
      <c r="E1084" s="2">
        <v>3</v>
      </c>
      <c r="F1084" s="2">
        <v>18</v>
      </c>
      <c r="G1084" s="2" t="s">
        <v>79</v>
      </c>
      <c r="H1084" s="2">
        <v>4</v>
      </c>
      <c r="I1084" s="2" t="s">
        <v>83</v>
      </c>
      <c r="J1084" s="2">
        <v>2</v>
      </c>
      <c r="K1084" s="2" t="s">
        <v>87</v>
      </c>
      <c r="L1084" s="2">
        <v>1</v>
      </c>
      <c r="M1084" s="2" t="str">
        <f>VLOOKUP(Orders[[#This Row],[ItemID]],Menu[#All],2,FALSE)</f>
        <v>Vanilla Shake</v>
      </c>
      <c r="N1084" s="2" t="str">
        <f>VLOOKUP(Orders[[#This Row],[ItemID]],Menu[#All],3,FALSE)</f>
        <v>Shakes</v>
      </c>
      <c r="O1084" s="2">
        <f>VLOOKUP(Orders[[#This Row],[ItemID]],Menu[#All],4,FALSE)</f>
        <v>6</v>
      </c>
      <c r="P1084" s="2">
        <f>MATCH(M1084,Orders[[#All],[ItemName]],0)</f>
        <v>13</v>
      </c>
    </row>
    <row r="1085" spans="1:16" x14ac:dyDescent="0.25">
      <c r="A1085" s="2">
        <v>3084</v>
      </c>
      <c r="B1085" s="3">
        <v>45720</v>
      </c>
      <c r="C1085" s="2">
        <v>23</v>
      </c>
      <c r="D1085" s="2" t="s">
        <v>54</v>
      </c>
      <c r="E1085" s="2">
        <v>5</v>
      </c>
      <c r="F1085" s="2">
        <v>22.5</v>
      </c>
      <c r="G1085" s="2" t="s">
        <v>82</v>
      </c>
      <c r="H1085" s="2">
        <v>87</v>
      </c>
      <c r="I1085" s="2" t="s">
        <v>76</v>
      </c>
      <c r="J1085" s="2">
        <v>3</v>
      </c>
      <c r="K1085" s="2" t="s">
        <v>87</v>
      </c>
      <c r="L1085" s="2">
        <v>1</v>
      </c>
      <c r="M1085" s="2" t="str">
        <f>VLOOKUP(Orders[[#This Row],[ItemID]],Menu[#All],2,FALSE)</f>
        <v>Apple Pie</v>
      </c>
      <c r="N1085" s="2" t="str">
        <f>VLOOKUP(Orders[[#This Row],[ItemID]],Menu[#All],3,FALSE)</f>
        <v>Sides</v>
      </c>
      <c r="O1085" s="2">
        <f>VLOOKUP(Orders[[#This Row],[ItemID]],Menu[#All],4,FALSE)</f>
        <v>4.5</v>
      </c>
      <c r="P1085" s="2">
        <f>MATCH(M1085,Orders[[#All],[ItemName]],0)</f>
        <v>17</v>
      </c>
    </row>
    <row r="1086" spans="1:16" x14ac:dyDescent="0.25">
      <c r="A1086" s="2">
        <v>3085</v>
      </c>
      <c r="B1086" s="3">
        <v>45731</v>
      </c>
      <c r="C1086" s="2">
        <v>13</v>
      </c>
      <c r="D1086" s="2" t="s">
        <v>37</v>
      </c>
      <c r="E1086" s="2">
        <v>3</v>
      </c>
      <c r="F1086" s="2">
        <v>12</v>
      </c>
      <c r="G1086" s="2" t="s">
        <v>79</v>
      </c>
      <c r="H1086" s="2">
        <v>97</v>
      </c>
      <c r="I1086" s="2" t="s">
        <v>76</v>
      </c>
      <c r="J1086" s="2">
        <v>3</v>
      </c>
      <c r="K1086" s="2" t="s">
        <v>85</v>
      </c>
      <c r="L1086" s="2">
        <v>5</v>
      </c>
      <c r="M1086" s="2" t="str">
        <f>VLOOKUP(Orders[[#This Row],[ItemID]],Menu[#All],2,FALSE)</f>
        <v>Side Salad</v>
      </c>
      <c r="N1086" s="2" t="str">
        <f>VLOOKUP(Orders[[#This Row],[ItemID]],Menu[#All],3,FALSE)</f>
        <v>Salad</v>
      </c>
      <c r="O1086" s="2">
        <f>VLOOKUP(Orders[[#This Row],[ItemID]],Menu[#All],4,FALSE)</f>
        <v>4</v>
      </c>
      <c r="P1086" s="2">
        <f>MATCH(M1086,Orders[[#All],[ItemName]],0)</f>
        <v>124</v>
      </c>
    </row>
    <row r="1087" spans="1:16" x14ac:dyDescent="0.25">
      <c r="A1087" s="2">
        <v>3086</v>
      </c>
      <c r="B1087" s="3">
        <v>45745</v>
      </c>
      <c r="C1087" s="2">
        <v>15</v>
      </c>
      <c r="D1087" s="2" t="s">
        <v>28</v>
      </c>
      <c r="E1087" s="2">
        <v>2</v>
      </c>
      <c r="F1087" s="2">
        <v>11</v>
      </c>
      <c r="G1087" s="2" t="s">
        <v>79</v>
      </c>
      <c r="H1087" s="2">
        <v>76</v>
      </c>
      <c r="I1087" s="2" t="s">
        <v>76</v>
      </c>
      <c r="J1087" s="2">
        <v>3</v>
      </c>
      <c r="K1087" s="2" t="s">
        <v>85</v>
      </c>
      <c r="L1087" s="2">
        <v>5</v>
      </c>
      <c r="M1087" s="2" t="str">
        <f>VLOOKUP(Orders[[#This Row],[ItemID]],Menu[#All],2,FALSE)</f>
        <v>Large Fries</v>
      </c>
      <c r="N1087" s="2" t="str">
        <f>VLOOKUP(Orders[[#This Row],[ItemID]],Menu[#All],3,FALSE)</f>
        <v>Fries</v>
      </c>
      <c r="O1087" s="2">
        <f>VLOOKUP(Orders[[#This Row],[ItemID]],Menu[#All],4,FALSE)</f>
        <v>5.5</v>
      </c>
      <c r="P1087" s="2">
        <f>MATCH(M1087,Orders[[#All],[ItemName]],0)</f>
        <v>7</v>
      </c>
    </row>
    <row r="1088" spans="1:16" x14ac:dyDescent="0.25">
      <c r="A1088" s="2">
        <v>3087</v>
      </c>
      <c r="B1088" s="3">
        <v>45664</v>
      </c>
      <c r="C1088" s="2">
        <v>13</v>
      </c>
      <c r="D1088" s="2" t="s">
        <v>25</v>
      </c>
      <c r="E1088" s="2">
        <v>5</v>
      </c>
      <c r="F1088" s="2">
        <v>22.5</v>
      </c>
      <c r="G1088" s="2" t="s">
        <v>79</v>
      </c>
      <c r="H1088" s="2">
        <v>93</v>
      </c>
      <c r="I1088" s="2" t="s">
        <v>80</v>
      </c>
      <c r="J1088" s="2">
        <v>1</v>
      </c>
      <c r="K1088" s="2" t="s">
        <v>87</v>
      </c>
      <c r="L1088" s="2">
        <v>1</v>
      </c>
      <c r="M1088" s="2" t="str">
        <f>VLOOKUP(Orders[[#This Row],[ItemID]],Menu[#All],2,FALSE)</f>
        <v>Medium Fries</v>
      </c>
      <c r="N1088" s="2" t="str">
        <f>VLOOKUP(Orders[[#This Row],[ItemID]],Menu[#All],3,FALSE)</f>
        <v>Fries</v>
      </c>
      <c r="O1088" s="2">
        <f>VLOOKUP(Orders[[#This Row],[ItemID]],Menu[#All],4,FALSE)</f>
        <v>4.5</v>
      </c>
      <c r="P1088" s="2">
        <f>MATCH(M1088,Orders[[#All],[ItemName]],0)</f>
        <v>4</v>
      </c>
    </row>
    <row r="1089" spans="1:16" x14ac:dyDescent="0.25">
      <c r="A1089" s="2">
        <v>3088</v>
      </c>
      <c r="B1089" s="3">
        <v>45659</v>
      </c>
      <c r="C1089" s="2">
        <v>12</v>
      </c>
      <c r="D1089" s="2" t="s">
        <v>28</v>
      </c>
      <c r="E1089" s="2">
        <v>4</v>
      </c>
      <c r="F1089" s="2">
        <v>22</v>
      </c>
      <c r="G1089" s="2" t="s">
        <v>79</v>
      </c>
      <c r="H1089" s="2">
        <v>37</v>
      </c>
      <c r="I1089" s="2" t="s">
        <v>80</v>
      </c>
      <c r="J1089" s="2">
        <v>1</v>
      </c>
      <c r="K1089" s="2" t="s">
        <v>81</v>
      </c>
      <c r="L1089" s="2">
        <v>3</v>
      </c>
      <c r="M1089" s="2" t="str">
        <f>VLOOKUP(Orders[[#This Row],[ItemID]],Menu[#All],2,FALSE)</f>
        <v>Large Fries</v>
      </c>
      <c r="N1089" s="2" t="str">
        <f>VLOOKUP(Orders[[#This Row],[ItemID]],Menu[#All],3,FALSE)</f>
        <v>Fries</v>
      </c>
      <c r="O1089" s="2">
        <f>VLOOKUP(Orders[[#This Row],[ItemID]],Menu[#All],4,FALSE)</f>
        <v>5.5</v>
      </c>
      <c r="P1089" s="2">
        <f>MATCH(M1089,Orders[[#All],[ItemName]],0)</f>
        <v>7</v>
      </c>
    </row>
    <row r="1090" spans="1:16" x14ac:dyDescent="0.25">
      <c r="A1090" s="2">
        <v>3089</v>
      </c>
      <c r="B1090" s="3">
        <v>45722</v>
      </c>
      <c r="C1090" s="2">
        <v>17</v>
      </c>
      <c r="D1090" s="2" t="s">
        <v>62</v>
      </c>
      <c r="E1090" s="2">
        <v>4</v>
      </c>
      <c r="F1090" s="2">
        <v>28</v>
      </c>
      <c r="G1090" s="2" t="s">
        <v>75</v>
      </c>
      <c r="H1090" s="2">
        <v>2</v>
      </c>
      <c r="I1090" s="2" t="s">
        <v>76</v>
      </c>
      <c r="J1090" s="2">
        <v>3</v>
      </c>
      <c r="K1090" s="2" t="s">
        <v>81</v>
      </c>
      <c r="L1090" s="2">
        <v>3</v>
      </c>
      <c r="M1090" s="2" t="str">
        <f>VLOOKUP(Orders[[#This Row],[ItemID]],Menu[#All],2,FALSE)</f>
        <v>Veggie Wrap</v>
      </c>
      <c r="N1090" s="2" t="str">
        <f>VLOOKUP(Orders[[#This Row],[ItemID]],Menu[#All],3,FALSE)</f>
        <v>Wraps</v>
      </c>
      <c r="O1090" s="2">
        <f>VLOOKUP(Orders[[#This Row],[ItemID]],Menu[#All],4,FALSE)</f>
        <v>7</v>
      </c>
      <c r="P1090" s="2">
        <f>MATCH(M1090,Orders[[#All],[ItemName]],0)</f>
        <v>39</v>
      </c>
    </row>
    <row r="1091" spans="1:16" x14ac:dyDescent="0.25">
      <c r="A1091" s="2">
        <v>3090</v>
      </c>
      <c r="B1091" s="3">
        <v>45692</v>
      </c>
      <c r="C1091" s="2">
        <v>23</v>
      </c>
      <c r="D1091" s="2" t="s">
        <v>47</v>
      </c>
      <c r="E1091" s="2">
        <v>5</v>
      </c>
      <c r="F1091" s="2">
        <v>30</v>
      </c>
      <c r="G1091" s="2" t="s">
        <v>82</v>
      </c>
      <c r="H1091" s="2">
        <v>48</v>
      </c>
      <c r="I1091" s="2" t="s">
        <v>83</v>
      </c>
      <c r="J1091" s="2">
        <v>2</v>
      </c>
      <c r="K1091" s="2" t="s">
        <v>87</v>
      </c>
      <c r="L1091" s="2">
        <v>1</v>
      </c>
      <c r="M1091" s="2" t="str">
        <f>VLOOKUP(Orders[[#This Row],[ItemID]],Menu[#All],2,FALSE)</f>
        <v>Chocolate Shake</v>
      </c>
      <c r="N1091" s="2" t="str">
        <f>VLOOKUP(Orders[[#This Row],[ItemID]],Menu[#All],3,FALSE)</f>
        <v>Shakes</v>
      </c>
      <c r="O1091" s="2">
        <f>VLOOKUP(Orders[[#This Row],[ItemID]],Menu[#All],4,FALSE)</f>
        <v>6</v>
      </c>
      <c r="P1091" s="2">
        <f>MATCH(M1091,Orders[[#All],[ItemName]],0)</f>
        <v>12</v>
      </c>
    </row>
    <row r="1092" spans="1:16" x14ac:dyDescent="0.25">
      <c r="A1092" s="2">
        <v>3091</v>
      </c>
      <c r="B1092" s="3">
        <v>45704</v>
      </c>
      <c r="C1092" s="2">
        <v>19</v>
      </c>
      <c r="D1092" s="2" t="s">
        <v>21</v>
      </c>
      <c r="E1092" s="2">
        <v>2</v>
      </c>
      <c r="F1092" s="2">
        <v>16</v>
      </c>
      <c r="G1092" s="2" t="s">
        <v>75</v>
      </c>
      <c r="H1092" s="2">
        <v>91</v>
      </c>
      <c r="I1092" s="2" t="s">
        <v>83</v>
      </c>
      <c r="J1092" s="2">
        <v>2</v>
      </c>
      <c r="K1092" s="2" t="s">
        <v>77</v>
      </c>
      <c r="L1092" s="2">
        <v>6</v>
      </c>
      <c r="M1092" s="2" t="str">
        <f>VLOOKUP(Orders[[#This Row],[ItemID]],Menu[#All],2,FALSE)</f>
        <v>Chicken McNuggets</v>
      </c>
      <c r="N1092" s="2" t="str">
        <f>VLOOKUP(Orders[[#This Row],[ItemID]],Menu[#All],3,FALSE)</f>
        <v>Chicken</v>
      </c>
      <c r="O1092" s="2">
        <f>VLOOKUP(Orders[[#This Row],[ItemID]],Menu[#All],4,FALSE)</f>
        <v>8</v>
      </c>
      <c r="P1092" s="2">
        <f>MATCH(M1092,Orders[[#All],[ItemName]],0)</f>
        <v>6</v>
      </c>
    </row>
    <row r="1093" spans="1:16" x14ac:dyDescent="0.25">
      <c r="A1093" s="2">
        <v>3092</v>
      </c>
      <c r="B1093" s="3">
        <v>45733</v>
      </c>
      <c r="C1093" s="2">
        <v>19</v>
      </c>
      <c r="D1093" s="2" t="s">
        <v>4</v>
      </c>
      <c r="E1093" s="2">
        <v>3</v>
      </c>
      <c r="F1093" s="2">
        <v>16.5</v>
      </c>
      <c r="G1093" s="2" t="s">
        <v>75</v>
      </c>
      <c r="H1093" s="2">
        <v>78</v>
      </c>
      <c r="I1093" s="2" t="s">
        <v>76</v>
      </c>
      <c r="J1093" s="2">
        <v>3</v>
      </c>
      <c r="K1093" s="2" t="s">
        <v>78</v>
      </c>
      <c r="L1093" s="2">
        <v>0</v>
      </c>
      <c r="M1093" s="2" t="str">
        <f>VLOOKUP(Orders[[#This Row],[ItemID]],Menu[#All],2,FALSE)</f>
        <v>Egg McMuffin</v>
      </c>
      <c r="N1093" s="2" t="str">
        <f>VLOOKUP(Orders[[#This Row],[ItemID]],Menu[#All],3,FALSE)</f>
        <v>Breakfast</v>
      </c>
      <c r="O1093" s="2">
        <f>VLOOKUP(Orders[[#This Row],[ItemID]],Menu[#All],4,FALSE)</f>
        <v>5.5</v>
      </c>
      <c r="P1093" s="2">
        <f>MATCH(M1093,Orders[[#All],[ItemName]],0)</f>
        <v>3</v>
      </c>
    </row>
    <row r="1094" spans="1:16" x14ac:dyDescent="0.25">
      <c r="A1094" s="2">
        <v>3093</v>
      </c>
      <c r="B1094" s="3">
        <v>45666</v>
      </c>
      <c r="C1094" s="2">
        <v>14</v>
      </c>
      <c r="D1094" s="2" t="s">
        <v>9</v>
      </c>
      <c r="E1094" s="2">
        <v>5</v>
      </c>
      <c r="F1094" s="2">
        <v>20</v>
      </c>
      <c r="G1094" s="2" t="s">
        <v>79</v>
      </c>
      <c r="H1094" s="2">
        <v>18</v>
      </c>
      <c r="I1094" s="2" t="s">
        <v>80</v>
      </c>
      <c r="J1094" s="2">
        <v>1</v>
      </c>
      <c r="K1094" s="2" t="s">
        <v>81</v>
      </c>
      <c r="L1094" s="2">
        <v>3</v>
      </c>
      <c r="M1094" s="2" t="str">
        <f>VLOOKUP(Orders[[#This Row],[ItemID]],Menu[#All],2,FALSE)</f>
        <v>Hash Browns</v>
      </c>
      <c r="N1094" s="2" t="str">
        <f>VLOOKUP(Orders[[#This Row],[ItemID]],Menu[#All],3,FALSE)</f>
        <v>Breakfast</v>
      </c>
      <c r="O1094" s="2">
        <f>VLOOKUP(Orders[[#This Row],[ItemID]],Menu[#All],4,FALSE)</f>
        <v>4</v>
      </c>
      <c r="P1094" s="2">
        <f>MATCH(M1094,Orders[[#All],[ItemName]],0)</f>
        <v>77</v>
      </c>
    </row>
    <row r="1095" spans="1:16" x14ac:dyDescent="0.25">
      <c r="A1095" s="2">
        <v>3094</v>
      </c>
      <c r="B1095" s="3">
        <v>45715</v>
      </c>
      <c r="C1095" s="2">
        <v>18</v>
      </c>
      <c r="D1095" s="2" t="s">
        <v>30</v>
      </c>
      <c r="E1095" s="2">
        <v>5</v>
      </c>
      <c r="F1095" s="2">
        <v>17.5</v>
      </c>
      <c r="G1095" s="2" t="s">
        <v>75</v>
      </c>
      <c r="H1095" s="2">
        <v>53</v>
      </c>
      <c r="I1095" s="2" t="s">
        <v>83</v>
      </c>
      <c r="J1095" s="2">
        <v>2</v>
      </c>
      <c r="K1095" s="2" t="s">
        <v>81</v>
      </c>
      <c r="L1095" s="2">
        <v>3</v>
      </c>
      <c r="M1095" s="2" t="str">
        <f>VLOOKUP(Orders[[#This Row],[ItemID]],Menu[#All],2,FALSE)</f>
        <v>Small Fries</v>
      </c>
      <c r="N1095" s="2" t="str">
        <f>VLOOKUP(Orders[[#This Row],[ItemID]],Menu[#All],3,FALSE)</f>
        <v>Fries</v>
      </c>
      <c r="O1095" s="2">
        <f>VLOOKUP(Orders[[#This Row],[ItemID]],Menu[#All],4,FALSE)</f>
        <v>3.5</v>
      </c>
      <c r="P1095" s="2">
        <f>MATCH(M1095,Orders[[#All],[ItemName]],0)</f>
        <v>10</v>
      </c>
    </row>
    <row r="1096" spans="1:16" x14ac:dyDescent="0.25">
      <c r="A1096" s="2">
        <v>3095</v>
      </c>
      <c r="B1096" s="3">
        <v>45721</v>
      </c>
      <c r="C1096" s="2">
        <v>20</v>
      </c>
      <c r="D1096" s="2" t="s">
        <v>11</v>
      </c>
      <c r="E1096" s="2">
        <v>2</v>
      </c>
      <c r="F1096" s="2">
        <v>17</v>
      </c>
      <c r="G1096" s="2" t="s">
        <v>75</v>
      </c>
      <c r="H1096" s="2">
        <v>88</v>
      </c>
      <c r="I1096" s="2" t="s">
        <v>76</v>
      </c>
      <c r="J1096" s="2">
        <v>3</v>
      </c>
      <c r="K1096" s="2" t="s">
        <v>84</v>
      </c>
      <c r="L1096" s="2">
        <v>2</v>
      </c>
      <c r="M1096" s="2" t="str">
        <f>VLOOKUP(Orders[[#This Row],[ItemID]],Menu[#All],2,FALSE)</f>
        <v>Big Mac</v>
      </c>
      <c r="N1096" s="2" t="str">
        <f>VLOOKUP(Orders[[#This Row],[ItemID]],Menu[#All],3,FALSE)</f>
        <v>Burger</v>
      </c>
      <c r="O1096" s="2">
        <f>VLOOKUP(Orders[[#This Row],[ItemID]],Menu[#All],4,FALSE)</f>
        <v>8.5</v>
      </c>
      <c r="P1096" s="2">
        <f>MATCH(M1096,Orders[[#All],[ItemName]],0)</f>
        <v>5</v>
      </c>
    </row>
    <row r="1097" spans="1:16" x14ac:dyDescent="0.25">
      <c r="A1097" s="2">
        <v>3096</v>
      </c>
      <c r="B1097" s="3">
        <v>45689</v>
      </c>
      <c r="C1097" s="2">
        <v>23</v>
      </c>
      <c r="D1097" s="2" t="s">
        <v>18</v>
      </c>
      <c r="E1097" s="2">
        <v>2</v>
      </c>
      <c r="F1097" s="2">
        <v>14</v>
      </c>
      <c r="G1097" s="2" t="s">
        <v>82</v>
      </c>
      <c r="H1097" s="2">
        <v>3</v>
      </c>
      <c r="I1097" s="2" t="s">
        <v>83</v>
      </c>
      <c r="J1097" s="2">
        <v>2</v>
      </c>
      <c r="K1097" s="2" t="s">
        <v>85</v>
      </c>
      <c r="L1097" s="2">
        <v>5</v>
      </c>
      <c r="M1097" s="2" t="str">
        <f>VLOOKUP(Orders[[#This Row],[ItemID]],Menu[#All],2,FALSE)</f>
        <v>McChicken</v>
      </c>
      <c r="N1097" s="2" t="str">
        <f>VLOOKUP(Orders[[#This Row],[ItemID]],Menu[#All],3,FALSE)</f>
        <v>Chicken</v>
      </c>
      <c r="O1097" s="2">
        <f>VLOOKUP(Orders[[#This Row],[ItemID]],Menu[#All],4,FALSE)</f>
        <v>7</v>
      </c>
      <c r="P1097" s="2">
        <f>MATCH(M1097,Orders[[#All],[ItemName]],0)</f>
        <v>79</v>
      </c>
    </row>
    <row r="1098" spans="1:16" x14ac:dyDescent="0.25">
      <c r="A1098" s="2">
        <v>3097</v>
      </c>
      <c r="B1098" s="3">
        <v>45676</v>
      </c>
      <c r="C1098" s="2">
        <v>19</v>
      </c>
      <c r="D1098" s="2" t="s">
        <v>59</v>
      </c>
      <c r="E1098" s="2">
        <v>4</v>
      </c>
      <c r="F1098" s="2">
        <v>30</v>
      </c>
      <c r="G1098" s="2" t="s">
        <v>75</v>
      </c>
      <c r="H1098" s="2">
        <v>5</v>
      </c>
      <c r="I1098" s="2" t="s">
        <v>80</v>
      </c>
      <c r="J1098" s="2">
        <v>1</v>
      </c>
      <c r="K1098" s="2" t="s">
        <v>77</v>
      </c>
      <c r="L1098" s="2">
        <v>6</v>
      </c>
      <c r="M1098" s="2" t="str">
        <f>VLOOKUP(Orders[[#This Row],[ItemID]],Menu[#All],2,FALSE)</f>
        <v>Chicken Wrap</v>
      </c>
      <c r="N1098" s="2" t="str">
        <f>VLOOKUP(Orders[[#This Row],[ItemID]],Menu[#All],3,FALSE)</f>
        <v>Wraps</v>
      </c>
      <c r="O1098" s="2">
        <f>VLOOKUP(Orders[[#This Row],[ItemID]],Menu[#All],4,FALSE)</f>
        <v>7.5</v>
      </c>
      <c r="P1098" s="2">
        <f>MATCH(M1098,Orders[[#All],[ItemName]],0)</f>
        <v>8</v>
      </c>
    </row>
    <row r="1099" spans="1:16" x14ac:dyDescent="0.25">
      <c r="A1099" s="2">
        <v>3098</v>
      </c>
      <c r="B1099" s="3">
        <v>45674</v>
      </c>
      <c r="C1099" s="2">
        <v>18</v>
      </c>
      <c r="D1099" s="2" t="s">
        <v>54</v>
      </c>
      <c r="E1099" s="2">
        <v>3</v>
      </c>
      <c r="F1099" s="2">
        <v>13.5</v>
      </c>
      <c r="G1099" s="2" t="s">
        <v>75</v>
      </c>
      <c r="H1099" s="2">
        <v>74</v>
      </c>
      <c r="I1099" s="2" t="s">
        <v>80</v>
      </c>
      <c r="J1099" s="2">
        <v>1</v>
      </c>
      <c r="K1099" s="2" t="s">
        <v>86</v>
      </c>
      <c r="L1099" s="2">
        <v>4</v>
      </c>
      <c r="M1099" s="2" t="str">
        <f>VLOOKUP(Orders[[#This Row],[ItemID]],Menu[#All],2,FALSE)</f>
        <v>Apple Pie</v>
      </c>
      <c r="N1099" s="2" t="str">
        <f>VLOOKUP(Orders[[#This Row],[ItemID]],Menu[#All],3,FALSE)</f>
        <v>Sides</v>
      </c>
      <c r="O1099" s="2">
        <f>VLOOKUP(Orders[[#This Row],[ItemID]],Menu[#All],4,FALSE)</f>
        <v>4.5</v>
      </c>
      <c r="P1099" s="2">
        <f>MATCH(M1099,Orders[[#All],[ItemName]],0)</f>
        <v>17</v>
      </c>
    </row>
    <row r="1100" spans="1:16" x14ac:dyDescent="0.25">
      <c r="A1100" s="2">
        <v>3099</v>
      </c>
      <c r="B1100" s="3">
        <v>45746</v>
      </c>
      <c r="C1100" s="2">
        <v>18</v>
      </c>
      <c r="D1100" s="2" t="s">
        <v>14</v>
      </c>
      <c r="E1100" s="2">
        <v>1</v>
      </c>
      <c r="F1100" s="2">
        <v>9</v>
      </c>
      <c r="G1100" s="2" t="s">
        <v>75</v>
      </c>
      <c r="H1100" s="2">
        <v>30</v>
      </c>
      <c r="I1100" s="2" t="s">
        <v>76</v>
      </c>
      <c r="J1100" s="2">
        <v>3</v>
      </c>
      <c r="K1100" s="2" t="s">
        <v>77</v>
      </c>
      <c r="L1100" s="2">
        <v>6</v>
      </c>
      <c r="M1100" s="2" t="str">
        <f>VLOOKUP(Orders[[#This Row],[ItemID]],Menu[#All],2,FALSE)</f>
        <v>Quarter Pounder with Cheese</v>
      </c>
      <c r="N1100" s="2" t="str">
        <f>VLOOKUP(Orders[[#This Row],[ItemID]],Menu[#All],3,FALSE)</f>
        <v>Burger</v>
      </c>
      <c r="O1100" s="2">
        <f>VLOOKUP(Orders[[#This Row],[ItemID]],Menu[#All],4,FALSE)</f>
        <v>9</v>
      </c>
      <c r="P1100" s="2">
        <f>MATCH(M1100,Orders[[#All],[ItemName]],0)</f>
        <v>26</v>
      </c>
    </row>
    <row r="1101" spans="1:16" x14ac:dyDescent="0.25">
      <c r="A1101" s="2">
        <v>3100</v>
      </c>
      <c r="B1101" s="3">
        <v>45679</v>
      </c>
      <c r="C1101" s="2">
        <v>20</v>
      </c>
      <c r="D1101" s="2" t="s">
        <v>7</v>
      </c>
      <c r="E1101" s="2">
        <v>1</v>
      </c>
      <c r="F1101" s="2">
        <v>6</v>
      </c>
      <c r="G1101" s="2" t="s">
        <v>75</v>
      </c>
      <c r="H1101" s="2">
        <v>22</v>
      </c>
      <c r="I1101" s="2" t="s">
        <v>80</v>
      </c>
      <c r="J1101" s="2">
        <v>1</v>
      </c>
      <c r="K1101" s="2" t="s">
        <v>84</v>
      </c>
      <c r="L1101" s="2">
        <v>2</v>
      </c>
      <c r="M1101" s="2" t="str">
        <f>VLOOKUP(Orders[[#This Row],[ItemID]],Menu[#All],2,FALSE)</f>
        <v>Hotcakes</v>
      </c>
      <c r="N1101" s="2" t="str">
        <f>VLOOKUP(Orders[[#This Row],[ItemID]],Menu[#All],3,FALSE)</f>
        <v>Breakfast</v>
      </c>
      <c r="O1101" s="2">
        <f>VLOOKUP(Orders[[#This Row],[ItemID]],Menu[#All],4,FALSE)</f>
        <v>6</v>
      </c>
      <c r="P1101" s="2">
        <f>MATCH(M1101,Orders[[#All],[ItemName]],0)</f>
        <v>61</v>
      </c>
    </row>
    <row r="1102" spans="1:16" x14ac:dyDescent="0.25">
      <c r="A1102" s="2">
        <v>3101</v>
      </c>
      <c r="B1102" s="3">
        <v>45735</v>
      </c>
      <c r="C1102" s="2">
        <v>21</v>
      </c>
      <c r="D1102" s="2" t="s">
        <v>42</v>
      </c>
      <c r="E1102" s="2">
        <v>3</v>
      </c>
      <c r="F1102" s="2">
        <v>25.5</v>
      </c>
      <c r="G1102" s="2" t="s">
        <v>82</v>
      </c>
      <c r="H1102" s="2">
        <v>67</v>
      </c>
      <c r="I1102" s="2" t="s">
        <v>76</v>
      </c>
      <c r="J1102" s="2">
        <v>3</v>
      </c>
      <c r="K1102" s="2" t="s">
        <v>84</v>
      </c>
      <c r="L1102" s="2">
        <v>2</v>
      </c>
      <c r="M1102" s="2" t="str">
        <f>VLOOKUP(Orders[[#This Row],[ItemID]],Menu[#All],2,FALSE)</f>
        <v>McRib Sandwich</v>
      </c>
      <c r="N1102" s="2" t="str">
        <f>VLOOKUP(Orders[[#This Row],[ItemID]],Menu[#All],3,FALSE)</f>
        <v>Sandwich</v>
      </c>
      <c r="O1102" s="2">
        <f>VLOOKUP(Orders[[#This Row],[ItemID]],Menu[#All],4,FALSE)</f>
        <v>8.5</v>
      </c>
      <c r="P1102" s="2">
        <f>MATCH(M1102,Orders[[#All],[ItemName]],0)</f>
        <v>112</v>
      </c>
    </row>
    <row r="1103" spans="1:16" x14ac:dyDescent="0.25">
      <c r="A1103" s="2">
        <v>3102</v>
      </c>
      <c r="B1103" s="3">
        <v>45734</v>
      </c>
      <c r="C1103" s="2">
        <v>11</v>
      </c>
      <c r="D1103" s="2" t="s">
        <v>47</v>
      </c>
      <c r="E1103" s="2">
        <v>1</v>
      </c>
      <c r="F1103" s="2">
        <v>6</v>
      </c>
      <c r="G1103" s="2" t="s">
        <v>88</v>
      </c>
      <c r="H1103" s="2">
        <v>98</v>
      </c>
      <c r="I1103" s="2" t="s">
        <v>76</v>
      </c>
      <c r="J1103" s="2">
        <v>3</v>
      </c>
      <c r="K1103" s="2" t="s">
        <v>87</v>
      </c>
      <c r="L1103" s="2">
        <v>1</v>
      </c>
      <c r="M1103" s="2" t="str">
        <f>VLOOKUP(Orders[[#This Row],[ItemID]],Menu[#All],2,FALSE)</f>
        <v>Chocolate Shake</v>
      </c>
      <c r="N1103" s="2" t="str">
        <f>VLOOKUP(Orders[[#This Row],[ItemID]],Menu[#All],3,FALSE)</f>
        <v>Shakes</v>
      </c>
      <c r="O1103" s="2">
        <f>VLOOKUP(Orders[[#This Row],[ItemID]],Menu[#All],4,FALSE)</f>
        <v>6</v>
      </c>
      <c r="P1103" s="2">
        <f>MATCH(M1103,Orders[[#All],[ItemName]],0)</f>
        <v>12</v>
      </c>
    </row>
    <row r="1104" spans="1:16" x14ac:dyDescent="0.25">
      <c r="A1104" s="2">
        <v>3103</v>
      </c>
      <c r="B1104" s="3">
        <v>45702</v>
      </c>
      <c r="C1104" s="2">
        <v>21</v>
      </c>
      <c r="D1104" s="2" t="s">
        <v>42</v>
      </c>
      <c r="E1104" s="2">
        <v>4</v>
      </c>
      <c r="F1104" s="2">
        <v>34</v>
      </c>
      <c r="G1104" s="2" t="s">
        <v>82</v>
      </c>
      <c r="H1104" s="2">
        <v>66</v>
      </c>
      <c r="I1104" s="2" t="s">
        <v>83</v>
      </c>
      <c r="J1104" s="2">
        <v>2</v>
      </c>
      <c r="K1104" s="2" t="s">
        <v>86</v>
      </c>
      <c r="L1104" s="2">
        <v>4</v>
      </c>
      <c r="M1104" s="2" t="str">
        <f>VLOOKUP(Orders[[#This Row],[ItemID]],Menu[#All],2,FALSE)</f>
        <v>McRib Sandwich</v>
      </c>
      <c r="N1104" s="2" t="str">
        <f>VLOOKUP(Orders[[#This Row],[ItemID]],Menu[#All],3,FALSE)</f>
        <v>Sandwich</v>
      </c>
      <c r="O1104" s="2">
        <f>VLOOKUP(Orders[[#This Row],[ItemID]],Menu[#All],4,FALSE)</f>
        <v>8.5</v>
      </c>
      <c r="P1104" s="2">
        <f>MATCH(M1104,Orders[[#All],[ItemName]],0)</f>
        <v>112</v>
      </c>
    </row>
    <row r="1105" spans="1:16" x14ac:dyDescent="0.25">
      <c r="A1105" s="2">
        <v>3104</v>
      </c>
      <c r="B1105" s="3">
        <v>45700</v>
      </c>
      <c r="C1105" s="2">
        <v>16</v>
      </c>
      <c r="D1105" s="2" t="s">
        <v>54</v>
      </c>
      <c r="E1105" s="2">
        <v>2</v>
      </c>
      <c r="F1105" s="2">
        <v>9</v>
      </c>
      <c r="G1105" s="2" t="s">
        <v>79</v>
      </c>
      <c r="H1105" s="2">
        <v>16</v>
      </c>
      <c r="I1105" s="2" t="s">
        <v>83</v>
      </c>
      <c r="J1105" s="2">
        <v>2</v>
      </c>
      <c r="K1105" s="2" t="s">
        <v>84</v>
      </c>
      <c r="L1105" s="2">
        <v>2</v>
      </c>
      <c r="M1105" s="2" t="str">
        <f>VLOOKUP(Orders[[#This Row],[ItemID]],Menu[#All],2,FALSE)</f>
        <v>Apple Pie</v>
      </c>
      <c r="N1105" s="2" t="str">
        <f>VLOOKUP(Orders[[#This Row],[ItemID]],Menu[#All],3,FALSE)</f>
        <v>Sides</v>
      </c>
      <c r="O1105" s="2">
        <f>VLOOKUP(Orders[[#This Row],[ItemID]],Menu[#All],4,FALSE)</f>
        <v>4.5</v>
      </c>
      <c r="P1105" s="2">
        <f>MATCH(M1105,Orders[[#All],[ItemName]],0)</f>
        <v>17</v>
      </c>
    </row>
    <row r="1106" spans="1:16" x14ac:dyDescent="0.25">
      <c r="A1106" s="2">
        <v>3105</v>
      </c>
      <c r="B1106" s="3">
        <v>45681</v>
      </c>
      <c r="C1106" s="2">
        <v>13</v>
      </c>
      <c r="D1106" s="2" t="s">
        <v>54</v>
      </c>
      <c r="E1106" s="2">
        <v>1</v>
      </c>
      <c r="F1106" s="2">
        <v>4.5</v>
      </c>
      <c r="G1106" s="2" t="s">
        <v>79</v>
      </c>
      <c r="H1106" s="2">
        <v>64</v>
      </c>
      <c r="I1106" s="2" t="s">
        <v>80</v>
      </c>
      <c r="J1106" s="2">
        <v>1</v>
      </c>
      <c r="K1106" s="2" t="s">
        <v>86</v>
      </c>
      <c r="L1106" s="2">
        <v>4</v>
      </c>
      <c r="M1106" s="2" t="str">
        <f>VLOOKUP(Orders[[#This Row],[ItemID]],Menu[#All],2,FALSE)</f>
        <v>Apple Pie</v>
      </c>
      <c r="N1106" s="2" t="str">
        <f>VLOOKUP(Orders[[#This Row],[ItemID]],Menu[#All],3,FALSE)</f>
        <v>Sides</v>
      </c>
      <c r="O1106" s="2">
        <f>VLOOKUP(Orders[[#This Row],[ItemID]],Menu[#All],4,FALSE)</f>
        <v>4.5</v>
      </c>
      <c r="P1106" s="2">
        <f>MATCH(M1106,Orders[[#All],[ItemName]],0)</f>
        <v>17</v>
      </c>
    </row>
    <row r="1107" spans="1:16" x14ac:dyDescent="0.25">
      <c r="A1107" s="2">
        <v>3106</v>
      </c>
      <c r="B1107" s="3">
        <v>45716</v>
      </c>
      <c r="C1107" s="2">
        <v>21</v>
      </c>
      <c r="D1107" s="2" t="s">
        <v>37</v>
      </c>
      <c r="E1107" s="2">
        <v>5</v>
      </c>
      <c r="F1107" s="2">
        <v>20</v>
      </c>
      <c r="G1107" s="2" t="s">
        <v>82</v>
      </c>
      <c r="H1107" s="2">
        <v>59</v>
      </c>
      <c r="I1107" s="2" t="s">
        <v>83</v>
      </c>
      <c r="J1107" s="2">
        <v>2</v>
      </c>
      <c r="K1107" s="2" t="s">
        <v>86</v>
      </c>
      <c r="L1107" s="2">
        <v>4</v>
      </c>
      <c r="M1107" s="2" t="str">
        <f>VLOOKUP(Orders[[#This Row],[ItemID]],Menu[#All],2,FALSE)</f>
        <v>Side Salad</v>
      </c>
      <c r="N1107" s="2" t="str">
        <f>VLOOKUP(Orders[[#This Row],[ItemID]],Menu[#All],3,FALSE)</f>
        <v>Salad</v>
      </c>
      <c r="O1107" s="2">
        <f>VLOOKUP(Orders[[#This Row],[ItemID]],Menu[#All],4,FALSE)</f>
        <v>4</v>
      </c>
      <c r="P1107" s="2">
        <f>MATCH(M1107,Orders[[#All],[ItemName]],0)</f>
        <v>124</v>
      </c>
    </row>
    <row r="1108" spans="1:16" x14ac:dyDescent="0.25">
      <c r="A1108" s="2">
        <v>3107</v>
      </c>
      <c r="B1108" s="3">
        <v>45719</v>
      </c>
      <c r="C1108" s="2">
        <v>17</v>
      </c>
      <c r="D1108" s="2" t="s">
        <v>47</v>
      </c>
      <c r="E1108" s="2">
        <v>5</v>
      </c>
      <c r="F1108" s="2">
        <v>30</v>
      </c>
      <c r="G1108" s="2" t="s">
        <v>75</v>
      </c>
      <c r="H1108" s="2">
        <v>66</v>
      </c>
      <c r="I1108" s="2" t="s">
        <v>76</v>
      </c>
      <c r="J1108" s="2">
        <v>3</v>
      </c>
      <c r="K1108" s="2" t="s">
        <v>78</v>
      </c>
      <c r="L1108" s="2">
        <v>0</v>
      </c>
      <c r="M1108" s="2" t="str">
        <f>VLOOKUP(Orders[[#This Row],[ItemID]],Menu[#All],2,FALSE)</f>
        <v>Chocolate Shake</v>
      </c>
      <c r="N1108" s="2" t="str">
        <f>VLOOKUP(Orders[[#This Row],[ItemID]],Menu[#All],3,FALSE)</f>
        <v>Shakes</v>
      </c>
      <c r="O1108" s="2">
        <f>VLOOKUP(Orders[[#This Row],[ItemID]],Menu[#All],4,FALSE)</f>
        <v>6</v>
      </c>
      <c r="P1108" s="2">
        <f>MATCH(M1108,Orders[[#All],[ItemName]],0)</f>
        <v>12</v>
      </c>
    </row>
    <row r="1109" spans="1:16" x14ac:dyDescent="0.25">
      <c r="A1109" s="2">
        <v>3108</v>
      </c>
      <c r="B1109" s="3">
        <v>45661</v>
      </c>
      <c r="C1109" s="2">
        <v>22</v>
      </c>
      <c r="D1109" s="2" t="s">
        <v>32</v>
      </c>
      <c r="E1109" s="2">
        <v>1</v>
      </c>
      <c r="F1109" s="2">
        <v>9.5</v>
      </c>
      <c r="G1109" s="2" t="s">
        <v>82</v>
      </c>
      <c r="H1109" s="2">
        <v>16</v>
      </c>
      <c r="I1109" s="2" t="s">
        <v>80</v>
      </c>
      <c r="J1109" s="2">
        <v>1</v>
      </c>
      <c r="K1109" s="2" t="s">
        <v>85</v>
      </c>
      <c r="L1109" s="2">
        <v>5</v>
      </c>
      <c r="M1109" s="2" t="str">
        <f>VLOOKUP(Orders[[#This Row],[ItemID]],Menu[#All],2,FALSE)</f>
        <v>Spaghetti Bolognese</v>
      </c>
      <c r="N1109" s="2" t="str">
        <f>VLOOKUP(Orders[[#This Row],[ItemID]],Menu[#All],3,FALSE)</f>
        <v>Pasta</v>
      </c>
      <c r="O1109" s="2">
        <f>VLOOKUP(Orders[[#This Row],[ItemID]],Menu[#All],4,FALSE)</f>
        <v>9.5</v>
      </c>
      <c r="P1109" s="2">
        <f>MATCH(M1109,Orders[[#All],[ItemName]],0)</f>
        <v>14</v>
      </c>
    </row>
    <row r="1110" spans="1:16" x14ac:dyDescent="0.25">
      <c r="A1110" s="2">
        <v>3109</v>
      </c>
      <c r="B1110" s="3">
        <v>45707</v>
      </c>
      <c r="C1110" s="2">
        <v>18</v>
      </c>
      <c r="D1110" s="2" t="s">
        <v>62</v>
      </c>
      <c r="E1110" s="2">
        <v>2</v>
      </c>
      <c r="F1110" s="2">
        <v>14</v>
      </c>
      <c r="G1110" s="2" t="s">
        <v>75</v>
      </c>
      <c r="H1110" s="2">
        <v>59</v>
      </c>
      <c r="I1110" s="2" t="s">
        <v>83</v>
      </c>
      <c r="J1110" s="2">
        <v>2</v>
      </c>
      <c r="K1110" s="2" t="s">
        <v>84</v>
      </c>
      <c r="L1110" s="2">
        <v>2</v>
      </c>
      <c r="M1110" s="2" t="str">
        <f>VLOOKUP(Orders[[#This Row],[ItemID]],Menu[#All],2,FALSE)</f>
        <v>Veggie Wrap</v>
      </c>
      <c r="N1110" s="2" t="str">
        <f>VLOOKUP(Orders[[#This Row],[ItemID]],Menu[#All],3,FALSE)</f>
        <v>Wraps</v>
      </c>
      <c r="O1110" s="2">
        <f>VLOOKUP(Orders[[#This Row],[ItemID]],Menu[#All],4,FALSE)</f>
        <v>7</v>
      </c>
      <c r="P1110" s="2">
        <f>MATCH(M1110,Orders[[#All],[ItemName]],0)</f>
        <v>39</v>
      </c>
    </row>
    <row r="1111" spans="1:16" x14ac:dyDescent="0.25">
      <c r="A1111" s="2">
        <v>3110</v>
      </c>
      <c r="B1111" s="3">
        <v>45682</v>
      </c>
      <c r="C1111" s="2">
        <v>10</v>
      </c>
      <c r="D1111" s="2" t="s">
        <v>59</v>
      </c>
      <c r="E1111" s="2">
        <v>5</v>
      </c>
      <c r="F1111" s="2">
        <v>37.5</v>
      </c>
      <c r="G1111" s="2" t="s">
        <v>88</v>
      </c>
      <c r="H1111" s="2">
        <v>68</v>
      </c>
      <c r="I1111" s="2" t="s">
        <v>80</v>
      </c>
      <c r="J1111" s="2">
        <v>1</v>
      </c>
      <c r="K1111" s="2" t="s">
        <v>85</v>
      </c>
      <c r="L1111" s="2">
        <v>5</v>
      </c>
      <c r="M1111" s="2" t="str">
        <f>VLOOKUP(Orders[[#This Row],[ItemID]],Menu[#All],2,FALSE)</f>
        <v>Chicken Wrap</v>
      </c>
      <c r="N1111" s="2" t="str">
        <f>VLOOKUP(Orders[[#This Row],[ItemID]],Menu[#All],3,FALSE)</f>
        <v>Wraps</v>
      </c>
      <c r="O1111" s="2">
        <f>VLOOKUP(Orders[[#This Row],[ItemID]],Menu[#All],4,FALSE)</f>
        <v>7.5</v>
      </c>
      <c r="P1111" s="2">
        <f>MATCH(M1111,Orders[[#All],[ItemName]],0)</f>
        <v>8</v>
      </c>
    </row>
    <row r="1112" spans="1:16" x14ac:dyDescent="0.25">
      <c r="A1112" s="2">
        <v>3111</v>
      </c>
      <c r="B1112" s="3">
        <v>45660</v>
      </c>
      <c r="C1112" s="2">
        <v>11</v>
      </c>
      <c r="D1112" s="2" t="s">
        <v>50</v>
      </c>
      <c r="E1112" s="2">
        <v>4</v>
      </c>
      <c r="F1112" s="2">
        <v>24</v>
      </c>
      <c r="G1112" s="2" t="s">
        <v>88</v>
      </c>
      <c r="H1112" s="2">
        <v>88</v>
      </c>
      <c r="I1112" s="2" t="s">
        <v>80</v>
      </c>
      <c r="J1112" s="2">
        <v>1</v>
      </c>
      <c r="K1112" s="2" t="s">
        <v>86</v>
      </c>
      <c r="L1112" s="2">
        <v>4</v>
      </c>
      <c r="M1112" s="2" t="str">
        <f>VLOOKUP(Orders[[#This Row],[ItemID]],Menu[#All],2,FALSE)</f>
        <v>Vanilla Shake</v>
      </c>
      <c r="N1112" s="2" t="str">
        <f>VLOOKUP(Orders[[#This Row],[ItemID]],Menu[#All],3,FALSE)</f>
        <v>Shakes</v>
      </c>
      <c r="O1112" s="2">
        <f>VLOOKUP(Orders[[#This Row],[ItemID]],Menu[#All],4,FALSE)</f>
        <v>6</v>
      </c>
      <c r="P1112" s="2">
        <f>MATCH(M1112,Orders[[#All],[ItemName]],0)</f>
        <v>13</v>
      </c>
    </row>
    <row r="1113" spans="1:16" x14ac:dyDescent="0.25">
      <c r="A1113" s="2">
        <v>3112</v>
      </c>
      <c r="B1113" s="3">
        <v>45698</v>
      </c>
      <c r="C1113" s="2">
        <v>23</v>
      </c>
      <c r="D1113" s="2" t="s">
        <v>25</v>
      </c>
      <c r="E1113" s="2">
        <v>1</v>
      </c>
      <c r="F1113" s="2">
        <v>4.5</v>
      </c>
      <c r="G1113" s="2" t="s">
        <v>82</v>
      </c>
      <c r="H1113" s="2">
        <v>39</v>
      </c>
      <c r="I1113" s="2" t="s">
        <v>83</v>
      </c>
      <c r="J1113" s="2">
        <v>2</v>
      </c>
      <c r="K1113" s="2" t="s">
        <v>78</v>
      </c>
      <c r="L1113" s="2">
        <v>0</v>
      </c>
      <c r="M1113" s="2" t="str">
        <f>VLOOKUP(Orders[[#This Row],[ItemID]],Menu[#All],2,FALSE)</f>
        <v>Medium Fries</v>
      </c>
      <c r="N1113" s="2" t="str">
        <f>VLOOKUP(Orders[[#This Row],[ItemID]],Menu[#All],3,FALSE)</f>
        <v>Fries</v>
      </c>
      <c r="O1113" s="2">
        <f>VLOOKUP(Orders[[#This Row],[ItemID]],Menu[#All],4,FALSE)</f>
        <v>4.5</v>
      </c>
      <c r="P1113" s="2">
        <f>MATCH(M1113,Orders[[#All],[ItemName]],0)</f>
        <v>4</v>
      </c>
    </row>
    <row r="1114" spans="1:16" x14ac:dyDescent="0.25">
      <c r="A1114" s="2">
        <v>3113</v>
      </c>
      <c r="B1114" s="3">
        <v>45659</v>
      </c>
      <c r="C1114" s="2">
        <v>19</v>
      </c>
      <c r="D1114" s="2" t="s">
        <v>25</v>
      </c>
      <c r="E1114" s="2">
        <v>4</v>
      </c>
      <c r="F1114" s="2">
        <v>18</v>
      </c>
      <c r="G1114" s="2" t="s">
        <v>75</v>
      </c>
      <c r="H1114" s="2">
        <v>85</v>
      </c>
      <c r="I1114" s="2" t="s">
        <v>80</v>
      </c>
      <c r="J1114" s="2">
        <v>1</v>
      </c>
      <c r="K1114" s="2" t="s">
        <v>81</v>
      </c>
      <c r="L1114" s="2">
        <v>3</v>
      </c>
      <c r="M1114" s="2" t="str">
        <f>VLOOKUP(Orders[[#This Row],[ItemID]],Menu[#All],2,FALSE)</f>
        <v>Medium Fries</v>
      </c>
      <c r="N1114" s="2" t="str">
        <f>VLOOKUP(Orders[[#This Row],[ItemID]],Menu[#All],3,FALSE)</f>
        <v>Fries</v>
      </c>
      <c r="O1114" s="2">
        <f>VLOOKUP(Orders[[#This Row],[ItemID]],Menu[#All],4,FALSE)</f>
        <v>4.5</v>
      </c>
      <c r="P1114" s="2">
        <f>MATCH(M1114,Orders[[#All],[ItemName]],0)</f>
        <v>4</v>
      </c>
    </row>
    <row r="1115" spans="1:16" x14ac:dyDescent="0.25">
      <c r="A1115" s="2">
        <v>3114</v>
      </c>
      <c r="B1115" s="3">
        <v>45707</v>
      </c>
      <c r="C1115" s="2">
        <v>23</v>
      </c>
      <c r="D1115" s="2" t="s">
        <v>50</v>
      </c>
      <c r="E1115" s="2">
        <v>1</v>
      </c>
      <c r="F1115" s="2">
        <v>6</v>
      </c>
      <c r="G1115" s="2" t="s">
        <v>82</v>
      </c>
      <c r="H1115" s="2">
        <v>62</v>
      </c>
      <c r="I1115" s="2" t="s">
        <v>83</v>
      </c>
      <c r="J1115" s="2">
        <v>2</v>
      </c>
      <c r="K1115" s="2" t="s">
        <v>84</v>
      </c>
      <c r="L1115" s="2">
        <v>2</v>
      </c>
      <c r="M1115" s="2" t="str">
        <f>VLOOKUP(Orders[[#This Row],[ItemID]],Menu[#All],2,FALSE)</f>
        <v>Vanilla Shake</v>
      </c>
      <c r="N1115" s="2" t="str">
        <f>VLOOKUP(Orders[[#This Row],[ItemID]],Menu[#All],3,FALSE)</f>
        <v>Shakes</v>
      </c>
      <c r="O1115" s="2">
        <f>VLOOKUP(Orders[[#This Row],[ItemID]],Menu[#All],4,FALSE)</f>
        <v>6</v>
      </c>
      <c r="P1115" s="2">
        <f>MATCH(M1115,Orders[[#All],[ItemName]],0)</f>
        <v>13</v>
      </c>
    </row>
    <row r="1116" spans="1:16" x14ac:dyDescent="0.25">
      <c r="A1116" s="2">
        <v>3115</v>
      </c>
      <c r="B1116" s="3">
        <v>45703</v>
      </c>
      <c r="C1116" s="2">
        <v>15</v>
      </c>
      <c r="D1116" s="2" t="s">
        <v>4</v>
      </c>
      <c r="E1116" s="2">
        <v>4</v>
      </c>
      <c r="F1116" s="2">
        <v>22</v>
      </c>
      <c r="G1116" s="2" t="s">
        <v>79</v>
      </c>
      <c r="H1116" s="2">
        <v>82</v>
      </c>
      <c r="I1116" s="2" t="s">
        <v>83</v>
      </c>
      <c r="J1116" s="2">
        <v>2</v>
      </c>
      <c r="K1116" s="2" t="s">
        <v>85</v>
      </c>
      <c r="L1116" s="2">
        <v>5</v>
      </c>
      <c r="M1116" s="2" t="str">
        <f>VLOOKUP(Orders[[#This Row],[ItemID]],Menu[#All],2,FALSE)</f>
        <v>Egg McMuffin</v>
      </c>
      <c r="N1116" s="2" t="str">
        <f>VLOOKUP(Orders[[#This Row],[ItemID]],Menu[#All],3,FALSE)</f>
        <v>Breakfast</v>
      </c>
      <c r="O1116" s="2">
        <f>VLOOKUP(Orders[[#This Row],[ItemID]],Menu[#All],4,FALSE)</f>
        <v>5.5</v>
      </c>
      <c r="P1116" s="2">
        <f>MATCH(M1116,Orders[[#All],[ItemName]],0)</f>
        <v>3</v>
      </c>
    </row>
    <row r="1117" spans="1:16" x14ac:dyDescent="0.25">
      <c r="A1117" s="2">
        <v>3116</v>
      </c>
      <c r="B1117" s="3">
        <v>45672</v>
      </c>
      <c r="C1117" s="2">
        <v>22</v>
      </c>
      <c r="D1117" s="2" t="s">
        <v>4</v>
      </c>
      <c r="E1117" s="2">
        <v>4</v>
      </c>
      <c r="F1117" s="2">
        <v>22</v>
      </c>
      <c r="G1117" s="2" t="s">
        <v>82</v>
      </c>
      <c r="H1117" s="2">
        <v>92</v>
      </c>
      <c r="I1117" s="2" t="s">
        <v>80</v>
      </c>
      <c r="J1117" s="2">
        <v>1</v>
      </c>
      <c r="K1117" s="2" t="s">
        <v>84</v>
      </c>
      <c r="L1117" s="2">
        <v>2</v>
      </c>
      <c r="M1117" s="2" t="str">
        <f>VLOOKUP(Orders[[#This Row],[ItemID]],Menu[#All],2,FALSE)</f>
        <v>Egg McMuffin</v>
      </c>
      <c r="N1117" s="2" t="str">
        <f>VLOOKUP(Orders[[#This Row],[ItemID]],Menu[#All],3,FALSE)</f>
        <v>Breakfast</v>
      </c>
      <c r="O1117" s="2">
        <f>VLOOKUP(Orders[[#This Row],[ItemID]],Menu[#All],4,FALSE)</f>
        <v>5.5</v>
      </c>
      <c r="P1117" s="2">
        <f>MATCH(M1117,Orders[[#All],[ItemName]],0)</f>
        <v>3</v>
      </c>
    </row>
    <row r="1118" spans="1:16" x14ac:dyDescent="0.25">
      <c r="A1118" s="2">
        <v>3117</v>
      </c>
      <c r="B1118" s="3">
        <v>45694</v>
      </c>
      <c r="C1118" s="2">
        <v>19</v>
      </c>
      <c r="D1118" s="2" t="s">
        <v>30</v>
      </c>
      <c r="E1118" s="2">
        <v>5</v>
      </c>
      <c r="F1118" s="2">
        <v>17.5</v>
      </c>
      <c r="G1118" s="2" t="s">
        <v>75</v>
      </c>
      <c r="H1118" s="2">
        <v>27</v>
      </c>
      <c r="I1118" s="2" t="s">
        <v>83</v>
      </c>
      <c r="J1118" s="2">
        <v>2</v>
      </c>
      <c r="K1118" s="2" t="s">
        <v>81</v>
      </c>
      <c r="L1118" s="2">
        <v>3</v>
      </c>
      <c r="M1118" s="2" t="str">
        <f>VLOOKUP(Orders[[#This Row],[ItemID]],Menu[#All],2,FALSE)</f>
        <v>Small Fries</v>
      </c>
      <c r="N1118" s="2" t="str">
        <f>VLOOKUP(Orders[[#This Row],[ItemID]],Menu[#All],3,FALSE)</f>
        <v>Fries</v>
      </c>
      <c r="O1118" s="2">
        <f>VLOOKUP(Orders[[#This Row],[ItemID]],Menu[#All],4,FALSE)</f>
        <v>3.5</v>
      </c>
      <c r="P1118" s="2">
        <f>MATCH(M1118,Orders[[#All],[ItemName]],0)</f>
        <v>10</v>
      </c>
    </row>
    <row r="1119" spans="1:16" x14ac:dyDescent="0.25">
      <c r="A1119" s="2">
        <v>3118</v>
      </c>
      <c r="B1119" s="3">
        <v>45661</v>
      </c>
      <c r="C1119" s="2">
        <v>19</v>
      </c>
      <c r="D1119" s="2" t="s">
        <v>52</v>
      </c>
      <c r="E1119" s="2">
        <v>5</v>
      </c>
      <c r="F1119" s="2">
        <v>30</v>
      </c>
      <c r="G1119" s="2" t="s">
        <v>75</v>
      </c>
      <c r="H1119" s="2">
        <v>6</v>
      </c>
      <c r="I1119" s="2" t="s">
        <v>80</v>
      </c>
      <c r="J1119" s="2">
        <v>1</v>
      </c>
      <c r="K1119" s="2" t="s">
        <v>85</v>
      </c>
      <c r="L1119" s="2">
        <v>5</v>
      </c>
      <c r="M1119" s="2" t="str">
        <f>VLOOKUP(Orders[[#This Row],[ItemID]],Menu[#All],2,FALSE)</f>
        <v>Strawberry Shake</v>
      </c>
      <c r="N1119" s="2" t="str">
        <f>VLOOKUP(Orders[[#This Row],[ItemID]],Menu[#All],3,FALSE)</f>
        <v>Shakes</v>
      </c>
      <c r="O1119" s="2">
        <f>VLOOKUP(Orders[[#This Row],[ItemID]],Menu[#All],4,FALSE)</f>
        <v>6</v>
      </c>
      <c r="P1119" s="2">
        <f>MATCH(M1119,Orders[[#All],[ItemName]],0)</f>
        <v>2</v>
      </c>
    </row>
    <row r="1120" spans="1:16" x14ac:dyDescent="0.25">
      <c r="A1120" s="2">
        <v>3119</v>
      </c>
      <c r="B1120" s="3">
        <v>45673</v>
      </c>
      <c r="C1120" s="2">
        <v>18</v>
      </c>
      <c r="D1120" s="2" t="s">
        <v>40</v>
      </c>
      <c r="E1120" s="2">
        <v>4</v>
      </c>
      <c r="F1120" s="2">
        <v>20</v>
      </c>
      <c r="G1120" s="2" t="s">
        <v>75</v>
      </c>
      <c r="H1120" s="2">
        <v>19</v>
      </c>
      <c r="I1120" s="2" t="s">
        <v>80</v>
      </c>
      <c r="J1120" s="2">
        <v>1</v>
      </c>
      <c r="K1120" s="2" t="s">
        <v>81</v>
      </c>
      <c r="L1120" s="2">
        <v>3</v>
      </c>
      <c r="M1120" s="2" t="str">
        <f>VLOOKUP(Orders[[#This Row],[ItemID]],Menu[#All],2,FALSE)</f>
        <v>Caesar Salad</v>
      </c>
      <c r="N1120" s="2" t="str">
        <f>VLOOKUP(Orders[[#This Row],[ItemID]],Menu[#All],3,FALSE)</f>
        <v>Salad</v>
      </c>
      <c r="O1120" s="2">
        <f>VLOOKUP(Orders[[#This Row],[ItemID]],Menu[#All],4,FALSE)</f>
        <v>5</v>
      </c>
      <c r="P1120" s="2">
        <f>MATCH(M1120,Orders[[#All],[ItemName]],0)</f>
        <v>23</v>
      </c>
    </row>
    <row r="1121" spans="1:16" x14ac:dyDescent="0.25">
      <c r="A1121" s="2">
        <v>3120</v>
      </c>
      <c r="B1121" s="3">
        <v>45694</v>
      </c>
      <c r="C1121" s="2">
        <v>13</v>
      </c>
      <c r="D1121" s="2" t="s">
        <v>42</v>
      </c>
      <c r="E1121" s="2">
        <v>1</v>
      </c>
      <c r="F1121" s="2">
        <v>8.5</v>
      </c>
      <c r="G1121" s="2" t="s">
        <v>79</v>
      </c>
      <c r="H1121" s="2">
        <v>19</v>
      </c>
      <c r="I1121" s="2" t="s">
        <v>83</v>
      </c>
      <c r="J1121" s="2">
        <v>2</v>
      </c>
      <c r="K1121" s="2" t="s">
        <v>81</v>
      </c>
      <c r="L1121" s="2">
        <v>3</v>
      </c>
      <c r="M1121" s="2" t="str">
        <f>VLOOKUP(Orders[[#This Row],[ItemID]],Menu[#All],2,FALSE)</f>
        <v>McRib Sandwich</v>
      </c>
      <c r="N1121" s="2" t="str">
        <f>VLOOKUP(Orders[[#This Row],[ItemID]],Menu[#All],3,FALSE)</f>
        <v>Sandwich</v>
      </c>
      <c r="O1121" s="2">
        <f>VLOOKUP(Orders[[#This Row],[ItemID]],Menu[#All],4,FALSE)</f>
        <v>8.5</v>
      </c>
      <c r="P1121" s="2">
        <f>MATCH(M1121,Orders[[#All],[ItemName]],0)</f>
        <v>112</v>
      </c>
    </row>
    <row r="1122" spans="1:16" x14ac:dyDescent="0.25">
      <c r="A1122" s="2">
        <v>3121</v>
      </c>
      <c r="B1122" s="3">
        <v>45747</v>
      </c>
      <c r="C1122" s="2">
        <v>22</v>
      </c>
      <c r="D1122" s="2" t="s">
        <v>28</v>
      </c>
      <c r="E1122" s="2">
        <v>3</v>
      </c>
      <c r="F1122" s="2">
        <v>16.5</v>
      </c>
      <c r="G1122" s="2" t="s">
        <v>82</v>
      </c>
      <c r="H1122" s="2">
        <v>11</v>
      </c>
      <c r="I1122" s="2" t="s">
        <v>76</v>
      </c>
      <c r="J1122" s="2">
        <v>3</v>
      </c>
      <c r="K1122" s="2" t="s">
        <v>78</v>
      </c>
      <c r="L1122" s="2">
        <v>0</v>
      </c>
      <c r="M1122" s="2" t="str">
        <f>VLOOKUP(Orders[[#This Row],[ItemID]],Menu[#All],2,FALSE)</f>
        <v>Large Fries</v>
      </c>
      <c r="N1122" s="2" t="str">
        <f>VLOOKUP(Orders[[#This Row],[ItemID]],Menu[#All],3,FALSE)</f>
        <v>Fries</v>
      </c>
      <c r="O1122" s="2">
        <f>VLOOKUP(Orders[[#This Row],[ItemID]],Menu[#All],4,FALSE)</f>
        <v>5.5</v>
      </c>
      <c r="P1122" s="2">
        <f>MATCH(M1122,Orders[[#All],[ItemName]],0)</f>
        <v>7</v>
      </c>
    </row>
    <row r="1123" spans="1:16" x14ac:dyDescent="0.25">
      <c r="A1123" s="2">
        <v>3122</v>
      </c>
      <c r="B1123" s="3">
        <v>45675</v>
      </c>
      <c r="C1123" s="2">
        <v>13</v>
      </c>
      <c r="D1123" s="2" t="s">
        <v>21</v>
      </c>
      <c r="E1123" s="2">
        <v>4</v>
      </c>
      <c r="F1123" s="2">
        <v>32</v>
      </c>
      <c r="G1123" s="2" t="s">
        <v>79</v>
      </c>
      <c r="H1123" s="2">
        <v>42</v>
      </c>
      <c r="I1123" s="2" t="s">
        <v>80</v>
      </c>
      <c r="J1123" s="2">
        <v>1</v>
      </c>
      <c r="K1123" s="2" t="s">
        <v>85</v>
      </c>
      <c r="L1123" s="2">
        <v>5</v>
      </c>
      <c r="M1123" s="2" t="str">
        <f>VLOOKUP(Orders[[#This Row],[ItemID]],Menu[#All],2,FALSE)</f>
        <v>Chicken McNuggets</v>
      </c>
      <c r="N1123" s="2" t="str">
        <f>VLOOKUP(Orders[[#This Row],[ItemID]],Menu[#All],3,FALSE)</f>
        <v>Chicken</v>
      </c>
      <c r="O1123" s="2">
        <f>VLOOKUP(Orders[[#This Row],[ItemID]],Menu[#All],4,FALSE)</f>
        <v>8</v>
      </c>
      <c r="P1123" s="2">
        <f>MATCH(M1123,Orders[[#All],[ItemName]],0)</f>
        <v>6</v>
      </c>
    </row>
    <row r="1124" spans="1:16" x14ac:dyDescent="0.25">
      <c r="A1124" s="2">
        <v>3123</v>
      </c>
      <c r="B1124" s="3">
        <v>45720</v>
      </c>
      <c r="C1124" s="2">
        <v>20</v>
      </c>
      <c r="D1124" s="2" t="s">
        <v>25</v>
      </c>
      <c r="E1124" s="2">
        <v>5</v>
      </c>
      <c r="F1124" s="2">
        <v>22.5</v>
      </c>
      <c r="G1124" s="2" t="s">
        <v>75</v>
      </c>
      <c r="H1124" s="2">
        <v>7</v>
      </c>
      <c r="I1124" s="2" t="s">
        <v>76</v>
      </c>
      <c r="J1124" s="2">
        <v>3</v>
      </c>
      <c r="K1124" s="2" t="s">
        <v>87</v>
      </c>
      <c r="L1124" s="2">
        <v>1</v>
      </c>
      <c r="M1124" s="2" t="str">
        <f>VLOOKUP(Orders[[#This Row],[ItemID]],Menu[#All],2,FALSE)</f>
        <v>Medium Fries</v>
      </c>
      <c r="N1124" s="2" t="str">
        <f>VLOOKUP(Orders[[#This Row],[ItemID]],Menu[#All],3,FALSE)</f>
        <v>Fries</v>
      </c>
      <c r="O1124" s="2">
        <f>VLOOKUP(Orders[[#This Row],[ItemID]],Menu[#All],4,FALSE)</f>
        <v>4.5</v>
      </c>
      <c r="P1124" s="2">
        <f>MATCH(M1124,Orders[[#All],[ItemName]],0)</f>
        <v>4</v>
      </c>
    </row>
    <row r="1125" spans="1:16" x14ac:dyDescent="0.25">
      <c r="A1125" s="2">
        <v>3124</v>
      </c>
      <c r="B1125" s="3">
        <v>45740</v>
      </c>
      <c r="C1125" s="2">
        <v>18</v>
      </c>
      <c r="D1125" s="2" t="s">
        <v>9</v>
      </c>
      <c r="E1125" s="2">
        <v>3</v>
      </c>
      <c r="F1125" s="2">
        <v>12</v>
      </c>
      <c r="G1125" s="2" t="s">
        <v>75</v>
      </c>
      <c r="H1125" s="2">
        <v>17</v>
      </c>
      <c r="I1125" s="2" t="s">
        <v>76</v>
      </c>
      <c r="J1125" s="2">
        <v>3</v>
      </c>
      <c r="K1125" s="2" t="s">
        <v>78</v>
      </c>
      <c r="L1125" s="2">
        <v>0</v>
      </c>
      <c r="M1125" s="2" t="str">
        <f>VLOOKUP(Orders[[#This Row],[ItemID]],Menu[#All],2,FALSE)</f>
        <v>Hash Browns</v>
      </c>
      <c r="N1125" s="2" t="str">
        <f>VLOOKUP(Orders[[#This Row],[ItemID]],Menu[#All],3,FALSE)</f>
        <v>Breakfast</v>
      </c>
      <c r="O1125" s="2">
        <f>VLOOKUP(Orders[[#This Row],[ItemID]],Menu[#All],4,FALSE)</f>
        <v>4</v>
      </c>
      <c r="P1125" s="2">
        <f>MATCH(M1125,Orders[[#All],[ItemName]],0)</f>
        <v>77</v>
      </c>
    </row>
    <row r="1126" spans="1:16" x14ac:dyDescent="0.25">
      <c r="A1126" s="2">
        <v>3125</v>
      </c>
      <c r="B1126" s="3">
        <v>45685</v>
      </c>
      <c r="C1126" s="2">
        <v>16</v>
      </c>
      <c r="D1126" s="2" t="s">
        <v>47</v>
      </c>
      <c r="E1126" s="2">
        <v>2</v>
      </c>
      <c r="F1126" s="2">
        <v>12</v>
      </c>
      <c r="G1126" s="2" t="s">
        <v>79</v>
      </c>
      <c r="H1126" s="2">
        <v>38</v>
      </c>
      <c r="I1126" s="2" t="s">
        <v>80</v>
      </c>
      <c r="J1126" s="2">
        <v>1</v>
      </c>
      <c r="K1126" s="2" t="s">
        <v>87</v>
      </c>
      <c r="L1126" s="2">
        <v>1</v>
      </c>
      <c r="M1126" s="2" t="str">
        <f>VLOOKUP(Orders[[#This Row],[ItemID]],Menu[#All],2,FALSE)</f>
        <v>Chocolate Shake</v>
      </c>
      <c r="N1126" s="2" t="str">
        <f>VLOOKUP(Orders[[#This Row],[ItemID]],Menu[#All],3,FALSE)</f>
        <v>Shakes</v>
      </c>
      <c r="O1126" s="2">
        <f>VLOOKUP(Orders[[#This Row],[ItemID]],Menu[#All],4,FALSE)</f>
        <v>6</v>
      </c>
      <c r="P1126" s="2">
        <f>MATCH(M1126,Orders[[#All],[ItemName]],0)</f>
        <v>12</v>
      </c>
    </row>
    <row r="1127" spans="1:16" x14ac:dyDescent="0.25">
      <c r="A1127" s="2">
        <v>3126</v>
      </c>
      <c r="B1127" s="3">
        <v>45695</v>
      </c>
      <c r="C1127" s="2">
        <v>13</v>
      </c>
      <c r="D1127" s="2" t="s">
        <v>11</v>
      </c>
      <c r="E1127" s="2">
        <v>4</v>
      </c>
      <c r="F1127" s="2">
        <v>34</v>
      </c>
      <c r="G1127" s="2" t="s">
        <v>79</v>
      </c>
      <c r="H1127" s="2">
        <v>75</v>
      </c>
      <c r="I1127" s="2" t="s">
        <v>83</v>
      </c>
      <c r="J1127" s="2">
        <v>2</v>
      </c>
      <c r="K1127" s="2" t="s">
        <v>86</v>
      </c>
      <c r="L1127" s="2">
        <v>4</v>
      </c>
      <c r="M1127" s="2" t="str">
        <f>VLOOKUP(Orders[[#This Row],[ItemID]],Menu[#All],2,FALSE)</f>
        <v>Big Mac</v>
      </c>
      <c r="N1127" s="2" t="str">
        <f>VLOOKUP(Orders[[#This Row],[ItemID]],Menu[#All],3,FALSE)</f>
        <v>Burger</v>
      </c>
      <c r="O1127" s="2">
        <f>VLOOKUP(Orders[[#This Row],[ItemID]],Menu[#All],4,FALSE)</f>
        <v>8.5</v>
      </c>
      <c r="P1127" s="2">
        <f>MATCH(M1127,Orders[[#All],[ItemName]],0)</f>
        <v>5</v>
      </c>
    </row>
    <row r="1128" spans="1:16" x14ac:dyDescent="0.25">
      <c r="A1128" s="2">
        <v>3127</v>
      </c>
      <c r="B1128" s="3">
        <v>45744</v>
      </c>
      <c r="C1128" s="2">
        <v>17</v>
      </c>
      <c r="D1128" s="2" t="s">
        <v>9</v>
      </c>
      <c r="E1128" s="2">
        <v>1</v>
      </c>
      <c r="F1128" s="2">
        <v>4</v>
      </c>
      <c r="G1128" s="2" t="s">
        <v>75</v>
      </c>
      <c r="H1128" s="2">
        <v>16</v>
      </c>
      <c r="I1128" s="2" t="s">
        <v>76</v>
      </c>
      <c r="J1128" s="2">
        <v>3</v>
      </c>
      <c r="K1128" s="2" t="s">
        <v>86</v>
      </c>
      <c r="L1128" s="2">
        <v>4</v>
      </c>
      <c r="M1128" s="2" t="str">
        <f>VLOOKUP(Orders[[#This Row],[ItemID]],Menu[#All],2,FALSE)</f>
        <v>Hash Browns</v>
      </c>
      <c r="N1128" s="2" t="str">
        <f>VLOOKUP(Orders[[#This Row],[ItemID]],Menu[#All],3,FALSE)</f>
        <v>Breakfast</v>
      </c>
      <c r="O1128" s="2">
        <f>VLOOKUP(Orders[[#This Row],[ItemID]],Menu[#All],4,FALSE)</f>
        <v>4</v>
      </c>
      <c r="P1128" s="2">
        <f>MATCH(M1128,Orders[[#All],[ItemName]],0)</f>
        <v>77</v>
      </c>
    </row>
    <row r="1129" spans="1:16" x14ac:dyDescent="0.25">
      <c r="A1129" s="2">
        <v>3128</v>
      </c>
      <c r="B1129" s="3">
        <v>45675</v>
      </c>
      <c r="C1129" s="2">
        <v>22</v>
      </c>
      <c r="D1129" s="2" t="s">
        <v>28</v>
      </c>
      <c r="E1129" s="2">
        <v>1</v>
      </c>
      <c r="F1129" s="2">
        <v>5.5</v>
      </c>
      <c r="G1129" s="2" t="s">
        <v>82</v>
      </c>
      <c r="H1129" s="2">
        <v>40</v>
      </c>
      <c r="I1129" s="2" t="s">
        <v>80</v>
      </c>
      <c r="J1129" s="2">
        <v>1</v>
      </c>
      <c r="K1129" s="2" t="s">
        <v>85</v>
      </c>
      <c r="L1129" s="2">
        <v>5</v>
      </c>
      <c r="M1129" s="2" t="str">
        <f>VLOOKUP(Orders[[#This Row],[ItemID]],Menu[#All],2,FALSE)</f>
        <v>Large Fries</v>
      </c>
      <c r="N1129" s="2" t="str">
        <f>VLOOKUP(Orders[[#This Row],[ItemID]],Menu[#All],3,FALSE)</f>
        <v>Fries</v>
      </c>
      <c r="O1129" s="2">
        <f>VLOOKUP(Orders[[#This Row],[ItemID]],Menu[#All],4,FALSE)</f>
        <v>5.5</v>
      </c>
      <c r="P1129" s="2">
        <f>MATCH(M1129,Orders[[#All],[ItemName]],0)</f>
        <v>7</v>
      </c>
    </row>
    <row r="1130" spans="1:16" x14ac:dyDescent="0.25">
      <c r="A1130" s="2">
        <v>3129</v>
      </c>
      <c r="B1130" s="3">
        <v>45719</v>
      </c>
      <c r="C1130" s="2">
        <v>22</v>
      </c>
      <c r="D1130" s="2" t="s">
        <v>9</v>
      </c>
      <c r="E1130" s="2">
        <v>3</v>
      </c>
      <c r="F1130" s="2">
        <v>12</v>
      </c>
      <c r="G1130" s="2" t="s">
        <v>82</v>
      </c>
      <c r="H1130" s="2">
        <v>37</v>
      </c>
      <c r="I1130" s="2" t="s">
        <v>76</v>
      </c>
      <c r="J1130" s="2">
        <v>3</v>
      </c>
      <c r="K1130" s="2" t="s">
        <v>78</v>
      </c>
      <c r="L1130" s="2">
        <v>0</v>
      </c>
      <c r="M1130" s="2" t="str">
        <f>VLOOKUP(Orders[[#This Row],[ItemID]],Menu[#All],2,FALSE)</f>
        <v>Hash Browns</v>
      </c>
      <c r="N1130" s="2" t="str">
        <f>VLOOKUP(Orders[[#This Row],[ItemID]],Menu[#All],3,FALSE)</f>
        <v>Breakfast</v>
      </c>
      <c r="O1130" s="2">
        <f>VLOOKUP(Orders[[#This Row],[ItemID]],Menu[#All],4,FALSE)</f>
        <v>4</v>
      </c>
      <c r="P1130" s="2">
        <f>MATCH(M1130,Orders[[#All],[ItemName]],0)</f>
        <v>77</v>
      </c>
    </row>
    <row r="1131" spans="1:16" x14ac:dyDescent="0.25">
      <c r="A1131" s="2">
        <v>3130</v>
      </c>
      <c r="B1131" s="3">
        <v>45701</v>
      </c>
      <c r="C1131" s="2">
        <v>15</v>
      </c>
      <c r="D1131" s="2" t="s">
        <v>14</v>
      </c>
      <c r="E1131" s="2">
        <v>5</v>
      </c>
      <c r="F1131" s="2">
        <v>45</v>
      </c>
      <c r="G1131" s="2" t="s">
        <v>79</v>
      </c>
      <c r="H1131" s="2">
        <v>92</v>
      </c>
      <c r="I1131" s="2" t="s">
        <v>83</v>
      </c>
      <c r="J1131" s="2">
        <v>2</v>
      </c>
      <c r="K1131" s="2" t="s">
        <v>81</v>
      </c>
      <c r="L1131" s="2">
        <v>3</v>
      </c>
      <c r="M1131" s="2" t="str">
        <f>VLOOKUP(Orders[[#This Row],[ItemID]],Menu[#All],2,FALSE)</f>
        <v>Quarter Pounder with Cheese</v>
      </c>
      <c r="N1131" s="2" t="str">
        <f>VLOOKUP(Orders[[#This Row],[ItemID]],Menu[#All],3,FALSE)</f>
        <v>Burger</v>
      </c>
      <c r="O1131" s="2">
        <f>VLOOKUP(Orders[[#This Row],[ItemID]],Menu[#All],4,FALSE)</f>
        <v>9</v>
      </c>
      <c r="P1131" s="2">
        <f>MATCH(M1131,Orders[[#All],[ItemName]],0)</f>
        <v>26</v>
      </c>
    </row>
    <row r="1132" spans="1:16" x14ac:dyDescent="0.25">
      <c r="A1132" s="2">
        <v>3131</v>
      </c>
      <c r="B1132" s="3">
        <v>45678</v>
      </c>
      <c r="C1132" s="2">
        <v>23</v>
      </c>
      <c r="D1132" s="2" t="s">
        <v>9</v>
      </c>
      <c r="E1132" s="2">
        <v>3</v>
      </c>
      <c r="F1132" s="2">
        <v>12</v>
      </c>
      <c r="G1132" s="2" t="s">
        <v>82</v>
      </c>
      <c r="H1132" s="2">
        <v>64</v>
      </c>
      <c r="I1132" s="2" t="s">
        <v>80</v>
      </c>
      <c r="J1132" s="2">
        <v>1</v>
      </c>
      <c r="K1132" s="2" t="s">
        <v>87</v>
      </c>
      <c r="L1132" s="2">
        <v>1</v>
      </c>
      <c r="M1132" s="2" t="str">
        <f>VLOOKUP(Orders[[#This Row],[ItemID]],Menu[#All],2,FALSE)</f>
        <v>Hash Browns</v>
      </c>
      <c r="N1132" s="2" t="str">
        <f>VLOOKUP(Orders[[#This Row],[ItemID]],Menu[#All],3,FALSE)</f>
        <v>Breakfast</v>
      </c>
      <c r="O1132" s="2">
        <f>VLOOKUP(Orders[[#This Row],[ItemID]],Menu[#All],4,FALSE)</f>
        <v>4</v>
      </c>
      <c r="P1132" s="2">
        <f>MATCH(M1132,Orders[[#All],[ItemName]],0)</f>
        <v>77</v>
      </c>
    </row>
    <row r="1133" spans="1:16" x14ac:dyDescent="0.25">
      <c r="A1133" s="2">
        <v>3132</v>
      </c>
      <c r="B1133" s="3">
        <v>45732</v>
      </c>
      <c r="C1133" s="2">
        <v>13</v>
      </c>
      <c r="D1133" s="2" t="s">
        <v>18</v>
      </c>
      <c r="E1133" s="2">
        <v>5</v>
      </c>
      <c r="F1133" s="2">
        <v>35</v>
      </c>
      <c r="G1133" s="2" t="s">
        <v>79</v>
      </c>
      <c r="H1133" s="2">
        <v>59</v>
      </c>
      <c r="I1133" s="2" t="s">
        <v>76</v>
      </c>
      <c r="J1133" s="2">
        <v>3</v>
      </c>
      <c r="K1133" s="2" t="s">
        <v>77</v>
      </c>
      <c r="L1133" s="2">
        <v>6</v>
      </c>
      <c r="M1133" s="2" t="str">
        <f>VLOOKUP(Orders[[#This Row],[ItemID]],Menu[#All],2,FALSE)</f>
        <v>McChicken</v>
      </c>
      <c r="N1133" s="2" t="str">
        <f>VLOOKUP(Orders[[#This Row],[ItemID]],Menu[#All],3,FALSE)</f>
        <v>Chicken</v>
      </c>
      <c r="O1133" s="2">
        <f>VLOOKUP(Orders[[#This Row],[ItemID]],Menu[#All],4,FALSE)</f>
        <v>7</v>
      </c>
      <c r="P1133" s="2">
        <f>MATCH(M1133,Orders[[#All],[ItemName]],0)</f>
        <v>79</v>
      </c>
    </row>
    <row r="1134" spans="1:16" x14ac:dyDescent="0.25">
      <c r="A1134" s="2">
        <v>3133</v>
      </c>
      <c r="B1134" s="3">
        <v>45708</v>
      </c>
      <c r="C1134" s="2">
        <v>12</v>
      </c>
      <c r="D1134" s="2" t="s">
        <v>42</v>
      </c>
      <c r="E1134" s="2">
        <v>1</v>
      </c>
      <c r="F1134" s="2">
        <v>8.5</v>
      </c>
      <c r="G1134" s="2" t="s">
        <v>79</v>
      </c>
      <c r="H1134" s="2">
        <v>93</v>
      </c>
      <c r="I1134" s="2" t="s">
        <v>83</v>
      </c>
      <c r="J1134" s="2">
        <v>2</v>
      </c>
      <c r="K1134" s="2" t="s">
        <v>81</v>
      </c>
      <c r="L1134" s="2">
        <v>3</v>
      </c>
      <c r="M1134" s="2" t="str">
        <f>VLOOKUP(Orders[[#This Row],[ItemID]],Menu[#All],2,FALSE)</f>
        <v>McRib Sandwich</v>
      </c>
      <c r="N1134" s="2" t="str">
        <f>VLOOKUP(Orders[[#This Row],[ItemID]],Menu[#All],3,FALSE)</f>
        <v>Sandwich</v>
      </c>
      <c r="O1134" s="2">
        <f>VLOOKUP(Orders[[#This Row],[ItemID]],Menu[#All],4,FALSE)</f>
        <v>8.5</v>
      </c>
      <c r="P1134" s="2">
        <f>MATCH(M1134,Orders[[#All],[ItemName]],0)</f>
        <v>112</v>
      </c>
    </row>
    <row r="1135" spans="1:16" x14ac:dyDescent="0.25">
      <c r="A1135" s="2">
        <v>3134</v>
      </c>
      <c r="B1135" s="3">
        <v>45730</v>
      </c>
      <c r="C1135" s="2">
        <v>23</v>
      </c>
      <c r="D1135" s="2" t="s">
        <v>7</v>
      </c>
      <c r="E1135" s="2">
        <v>5</v>
      </c>
      <c r="F1135" s="2">
        <v>30</v>
      </c>
      <c r="G1135" s="2" t="s">
        <v>82</v>
      </c>
      <c r="H1135" s="2">
        <v>27</v>
      </c>
      <c r="I1135" s="2" t="s">
        <v>76</v>
      </c>
      <c r="J1135" s="2">
        <v>3</v>
      </c>
      <c r="K1135" s="2" t="s">
        <v>86</v>
      </c>
      <c r="L1135" s="2">
        <v>4</v>
      </c>
      <c r="M1135" s="2" t="str">
        <f>VLOOKUP(Orders[[#This Row],[ItemID]],Menu[#All],2,FALSE)</f>
        <v>Hotcakes</v>
      </c>
      <c r="N1135" s="2" t="str">
        <f>VLOOKUP(Orders[[#This Row],[ItemID]],Menu[#All],3,FALSE)</f>
        <v>Breakfast</v>
      </c>
      <c r="O1135" s="2">
        <f>VLOOKUP(Orders[[#This Row],[ItemID]],Menu[#All],4,FALSE)</f>
        <v>6</v>
      </c>
      <c r="P1135" s="2">
        <f>MATCH(M1135,Orders[[#All],[ItemName]],0)</f>
        <v>61</v>
      </c>
    </row>
    <row r="1136" spans="1:16" x14ac:dyDescent="0.25">
      <c r="A1136" s="2">
        <v>3135</v>
      </c>
      <c r="B1136" s="3">
        <v>45744</v>
      </c>
      <c r="C1136" s="2">
        <v>18</v>
      </c>
      <c r="D1136" s="2" t="s">
        <v>57</v>
      </c>
      <c r="E1136" s="2">
        <v>5</v>
      </c>
      <c r="F1136" s="2">
        <v>27.5</v>
      </c>
      <c r="G1136" s="2" t="s">
        <v>75</v>
      </c>
      <c r="H1136" s="2">
        <v>20</v>
      </c>
      <c r="I1136" s="2" t="s">
        <v>76</v>
      </c>
      <c r="J1136" s="2">
        <v>3</v>
      </c>
      <c r="K1136" s="2" t="s">
        <v>86</v>
      </c>
      <c r="L1136" s="2">
        <v>4</v>
      </c>
      <c r="M1136" s="2" t="str">
        <f>VLOOKUP(Orders[[#This Row],[ItemID]],Menu[#All],2,FALSE)</f>
        <v>Mozzarella Sticks</v>
      </c>
      <c r="N1136" s="2" t="str">
        <f>VLOOKUP(Orders[[#This Row],[ItemID]],Menu[#All],3,FALSE)</f>
        <v>Sides</v>
      </c>
      <c r="O1136" s="2">
        <f>VLOOKUP(Orders[[#This Row],[ItemID]],Menu[#All],4,FALSE)</f>
        <v>5.5</v>
      </c>
      <c r="P1136" s="2">
        <f>MATCH(M1136,Orders[[#All],[ItemName]],0)</f>
        <v>47</v>
      </c>
    </row>
    <row r="1137" spans="1:16" x14ac:dyDescent="0.25">
      <c r="A1137" s="2">
        <v>3136</v>
      </c>
      <c r="B1137" s="3">
        <v>45721</v>
      </c>
      <c r="C1137" s="2">
        <v>13</v>
      </c>
      <c r="D1137" s="2" t="s">
        <v>14</v>
      </c>
      <c r="E1137" s="2">
        <v>1</v>
      </c>
      <c r="F1137" s="2">
        <v>9</v>
      </c>
      <c r="G1137" s="2" t="s">
        <v>79</v>
      </c>
      <c r="H1137" s="2">
        <v>64</v>
      </c>
      <c r="I1137" s="2" t="s">
        <v>76</v>
      </c>
      <c r="J1137" s="2">
        <v>3</v>
      </c>
      <c r="K1137" s="2" t="s">
        <v>84</v>
      </c>
      <c r="L1137" s="2">
        <v>2</v>
      </c>
      <c r="M1137" s="2" t="str">
        <f>VLOOKUP(Orders[[#This Row],[ItemID]],Menu[#All],2,FALSE)</f>
        <v>Quarter Pounder with Cheese</v>
      </c>
      <c r="N1137" s="2" t="str">
        <f>VLOOKUP(Orders[[#This Row],[ItemID]],Menu[#All],3,FALSE)</f>
        <v>Burger</v>
      </c>
      <c r="O1137" s="2">
        <f>VLOOKUP(Orders[[#This Row],[ItemID]],Menu[#All],4,FALSE)</f>
        <v>9</v>
      </c>
      <c r="P1137" s="2">
        <f>MATCH(M1137,Orders[[#All],[ItemName]],0)</f>
        <v>26</v>
      </c>
    </row>
    <row r="1138" spans="1:16" x14ac:dyDescent="0.25">
      <c r="A1138" s="2">
        <v>3137</v>
      </c>
      <c r="B1138" s="3">
        <v>45711</v>
      </c>
      <c r="C1138" s="2">
        <v>18</v>
      </c>
      <c r="D1138" s="2" t="s">
        <v>16</v>
      </c>
      <c r="E1138" s="2">
        <v>3</v>
      </c>
      <c r="F1138" s="2">
        <v>22.5</v>
      </c>
      <c r="G1138" s="2" t="s">
        <v>75</v>
      </c>
      <c r="H1138" s="2">
        <v>20</v>
      </c>
      <c r="I1138" s="2" t="s">
        <v>83</v>
      </c>
      <c r="J1138" s="2">
        <v>2</v>
      </c>
      <c r="K1138" s="2" t="s">
        <v>77</v>
      </c>
      <c r="L1138" s="2">
        <v>6</v>
      </c>
      <c r="M1138" s="2" t="str">
        <f>VLOOKUP(Orders[[#This Row],[ItemID]],Menu[#All],2,FALSE)</f>
        <v>McDouble</v>
      </c>
      <c r="N1138" s="2" t="str">
        <f>VLOOKUP(Orders[[#This Row],[ItemID]],Menu[#All],3,FALSE)</f>
        <v>Burger</v>
      </c>
      <c r="O1138" s="2">
        <f>VLOOKUP(Orders[[#This Row],[ItemID]],Menu[#All],4,FALSE)</f>
        <v>7.5</v>
      </c>
      <c r="P1138" s="2">
        <f>MATCH(M1138,Orders[[#All],[ItemName]],0)</f>
        <v>25</v>
      </c>
    </row>
    <row r="1139" spans="1:16" x14ac:dyDescent="0.25">
      <c r="A1139" s="2">
        <v>3138</v>
      </c>
      <c r="B1139" s="3">
        <v>45735</v>
      </c>
      <c r="C1139" s="2">
        <v>22</v>
      </c>
      <c r="D1139" s="2" t="s">
        <v>59</v>
      </c>
      <c r="E1139" s="2">
        <v>5</v>
      </c>
      <c r="F1139" s="2">
        <v>37.5</v>
      </c>
      <c r="G1139" s="2" t="s">
        <v>82</v>
      </c>
      <c r="H1139" s="2">
        <v>29</v>
      </c>
      <c r="I1139" s="2" t="s">
        <v>76</v>
      </c>
      <c r="J1139" s="2">
        <v>3</v>
      </c>
      <c r="K1139" s="2" t="s">
        <v>84</v>
      </c>
      <c r="L1139" s="2">
        <v>2</v>
      </c>
      <c r="M1139" s="2" t="str">
        <f>VLOOKUP(Orders[[#This Row],[ItemID]],Menu[#All],2,FALSE)</f>
        <v>Chicken Wrap</v>
      </c>
      <c r="N1139" s="2" t="str">
        <f>VLOOKUP(Orders[[#This Row],[ItemID]],Menu[#All],3,FALSE)</f>
        <v>Wraps</v>
      </c>
      <c r="O1139" s="2">
        <f>VLOOKUP(Orders[[#This Row],[ItemID]],Menu[#All],4,FALSE)</f>
        <v>7.5</v>
      </c>
      <c r="P1139" s="2">
        <f>MATCH(M1139,Orders[[#All],[ItemName]],0)</f>
        <v>8</v>
      </c>
    </row>
    <row r="1140" spans="1:16" x14ac:dyDescent="0.25">
      <c r="A1140" s="2">
        <v>3139</v>
      </c>
      <c r="B1140" s="3">
        <v>45698</v>
      </c>
      <c r="C1140" s="2">
        <v>17</v>
      </c>
      <c r="D1140" s="2" t="s">
        <v>28</v>
      </c>
      <c r="E1140" s="2">
        <v>4</v>
      </c>
      <c r="F1140" s="2">
        <v>22</v>
      </c>
      <c r="G1140" s="2" t="s">
        <v>75</v>
      </c>
      <c r="H1140" s="2">
        <v>45</v>
      </c>
      <c r="I1140" s="2" t="s">
        <v>83</v>
      </c>
      <c r="J1140" s="2">
        <v>2</v>
      </c>
      <c r="K1140" s="2" t="s">
        <v>78</v>
      </c>
      <c r="L1140" s="2">
        <v>0</v>
      </c>
      <c r="M1140" s="2" t="str">
        <f>VLOOKUP(Orders[[#This Row],[ItemID]],Menu[#All],2,FALSE)</f>
        <v>Large Fries</v>
      </c>
      <c r="N1140" s="2" t="str">
        <f>VLOOKUP(Orders[[#This Row],[ItemID]],Menu[#All],3,FALSE)</f>
        <v>Fries</v>
      </c>
      <c r="O1140" s="2">
        <f>VLOOKUP(Orders[[#This Row],[ItemID]],Menu[#All],4,FALSE)</f>
        <v>5.5</v>
      </c>
      <c r="P1140" s="2">
        <f>MATCH(M1140,Orders[[#All],[ItemName]],0)</f>
        <v>7</v>
      </c>
    </row>
    <row r="1141" spans="1:16" x14ac:dyDescent="0.25">
      <c r="A1141" s="2">
        <v>3140</v>
      </c>
      <c r="B1141" s="3">
        <v>45719</v>
      </c>
      <c r="C1141" s="2">
        <v>16</v>
      </c>
      <c r="D1141" s="2" t="s">
        <v>18</v>
      </c>
      <c r="E1141" s="2">
        <v>5</v>
      </c>
      <c r="F1141" s="2">
        <v>35</v>
      </c>
      <c r="G1141" s="2" t="s">
        <v>79</v>
      </c>
      <c r="H1141" s="2">
        <v>36</v>
      </c>
      <c r="I1141" s="2" t="s">
        <v>76</v>
      </c>
      <c r="J1141" s="2">
        <v>3</v>
      </c>
      <c r="K1141" s="2" t="s">
        <v>78</v>
      </c>
      <c r="L1141" s="2">
        <v>0</v>
      </c>
      <c r="M1141" s="2" t="str">
        <f>VLOOKUP(Orders[[#This Row],[ItemID]],Menu[#All],2,FALSE)</f>
        <v>McChicken</v>
      </c>
      <c r="N1141" s="2" t="str">
        <f>VLOOKUP(Orders[[#This Row],[ItemID]],Menu[#All],3,FALSE)</f>
        <v>Chicken</v>
      </c>
      <c r="O1141" s="2">
        <f>VLOOKUP(Orders[[#This Row],[ItemID]],Menu[#All],4,FALSE)</f>
        <v>7</v>
      </c>
      <c r="P1141" s="2">
        <f>MATCH(M1141,Orders[[#All],[ItemName]],0)</f>
        <v>79</v>
      </c>
    </row>
    <row r="1142" spans="1:16" x14ac:dyDescent="0.25">
      <c r="A1142" s="2">
        <v>3141</v>
      </c>
      <c r="B1142" s="3">
        <v>45738</v>
      </c>
      <c r="C1142" s="2">
        <v>14</v>
      </c>
      <c r="D1142" s="2" t="s">
        <v>25</v>
      </c>
      <c r="E1142" s="2">
        <v>3</v>
      </c>
      <c r="F1142" s="2">
        <v>13.5</v>
      </c>
      <c r="G1142" s="2" t="s">
        <v>79</v>
      </c>
      <c r="H1142" s="2">
        <v>61</v>
      </c>
      <c r="I1142" s="2" t="s">
        <v>76</v>
      </c>
      <c r="J1142" s="2">
        <v>3</v>
      </c>
      <c r="K1142" s="2" t="s">
        <v>85</v>
      </c>
      <c r="L1142" s="2">
        <v>5</v>
      </c>
      <c r="M1142" s="2" t="str">
        <f>VLOOKUP(Orders[[#This Row],[ItemID]],Menu[#All],2,FALSE)</f>
        <v>Medium Fries</v>
      </c>
      <c r="N1142" s="2" t="str">
        <f>VLOOKUP(Orders[[#This Row],[ItemID]],Menu[#All],3,FALSE)</f>
        <v>Fries</v>
      </c>
      <c r="O1142" s="2">
        <f>VLOOKUP(Orders[[#This Row],[ItemID]],Menu[#All],4,FALSE)</f>
        <v>4.5</v>
      </c>
      <c r="P1142" s="2">
        <f>MATCH(M1142,Orders[[#All],[ItemName]],0)</f>
        <v>4</v>
      </c>
    </row>
    <row r="1143" spans="1:16" x14ac:dyDescent="0.25">
      <c r="A1143" s="2">
        <v>3142</v>
      </c>
      <c r="B1143" s="3">
        <v>45699</v>
      </c>
      <c r="C1143" s="2">
        <v>14</v>
      </c>
      <c r="D1143" s="2" t="s">
        <v>45</v>
      </c>
      <c r="E1143" s="2">
        <v>2</v>
      </c>
      <c r="F1143" s="2">
        <v>15</v>
      </c>
      <c r="G1143" s="2" t="s">
        <v>79</v>
      </c>
      <c r="H1143" s="2">
        <v>48</v>
      </c>
      <c r="I1143" s="2" t="s">
        <v>83</v>
      </c>
      <c r="J1143" s="2">
        <v>2</v>
      </c>
      <c r="K1143" s="2" t="s">
        <v>87</v>
      </c>
      <c r="L1143" s="2">
        <v>1</v>
      </c>
      <c r="M1143" s="2" t="str">
        <f>VLOOKUP(Orders[[#This Row],[ItemID]],Menu[#All],2,FALSE)</f>
        <v>Fish Sandwich</v>
      </c>
      <c r="N1143" s="2" t="str">
        <f>VLOOKUP(Orders[[#This Row],[ItemID]],Menu[#All],3,FALSE)</f>
        <v>Sandwich</v>
      </c>
      <c r="O1143" s="2">
        <f>VLOOKUP(Orders[[#This Row],[ItemID]],Menu[#All],4,FALSE)</f>
        <v>7.5</v>
      </c>
      <c r="P1143" s="2">
        <f>MATCH(M1143,Orders[[#All],[ItemName]],0)</f>
        <v>20</v>
      </c>
    </row>
    <row r="1144" spans="1:16" x14ac:dyDescent="0.25">
      <c r="A1144" s="2">
        <v>3143</v>
      </c>
      <c r="B1144" s="3">
        <v>45666</v>
      </c>
      <c r="C1144" s="2">
        <v>21</v>
      </c>
      <c r="D1144" s="2" t="s">
        <v>62</v>
      </c>
      <c r="E1144" s="2">
        <v>3</v>
      </c>
      <c r="F1144" s="2">
        <v>21</v>
      </c>
      <c r="G1144" s="2" t="s">
        <v>82</v>
      </c>
      <c r="H1144" s="2">
        <v>100</v>
      </c>
      <c r="I1144" s="2" t="s">
        <v>80</v>
      </c>
      <c r="J1144" s="2">
        <v>1</v>
      </c>
      <c r="K1144" s="2" t="s">
        <v>81</v>
      </c>
      <c r="L1144" s="2">
        <v>3</v>
      </c>
      <c r="M1144" s="2" t="str">
        <f>VLOOKUP(Orders[[#This Row],[ItemID]],Menu[#All],2,FALSE)</f>
        <v>Veggie Wrap</v>
      </c>
      <c r="N1144" s="2" t="str">
        <f>VLOOKUP(Orders[[#This Row],[ItemID]],Menu[#All],3,FALSE)</f>
        <v>Wraps</v>
      </c>
      <c r="O1144" s="2">
        <f>VLOOKUP(Orders[[#This Row],[ItemID]],Menu[#All],4,FALSE)</f>
        <v>7</v>
      </c>
      <c r="P1144" s="2">
        <f>MATCH(M1144,Orders[[#All],[ItemName]],0)</f>
        <v>39</v>
      </c>
    </row>
    <row r="1145" spans="1:16" x14ac:dyDescent="0.25">
      <c r="A1145" s="2">
        <v>3144</v>
      </c>
      <c r="B1145" s="3">
        <v>45683</v>
      </c>
      <c r="C1145" s="2">
        <v>14</v>
      </c>
      <c r="D1145" s="2" t="s">
        <v>25</v>
      </c>
      <c r="E1145" s="2">
        <v>4</v>
      </c>
      <c r="F1145" s="2">
        <v>18</v>
      </c>
      <c r="G1145" s="2" t="s">
        <v>79</v>
      </c>
      <c r="H1145" s="2">
        <v>73</v>
      </c>
      <c r="I1145" s="2" t="s">
        <v>80</v>
      </c>
      <c r="J1145" s="2">
        <v>1</v>
      </c>
      <c r="K1145" s="2" t="s">
        <v>77</v>
      </c>
      <c r="L1145" s="2">
        <v>6</v>
      </c>
      <c r="M1145" s="2" t="str">
        <f>VLOOKUP(Orders[[#This Row],[ItemID]],Menu[#All],2,FALSE)</f>
        <v>Medium Fries</v>
      </c>
      <c r="N1145" s="2" t="str">
        <f>VLOOKUP(Orders[[#This Row],[ItemID]],Menu[#All],3,FALSE)</f>
        <v>Fries</v>
      </c>
      <c r="O1145" s="2">
        <f>VLOOKUP(Orders[[#This Row],[ItemID]],Menu[#All],4,FALSE)</f>
        <v>4.5</v>
      </c>
      <c r="P1145" s="2">
        <f>MATCH(M1145,Orders[[#All],[ItemName]],0)</f>
        <v>4</v>
      </c>
    </row>
    <row r="1146" spans="1:16" x14ac:dyDescent="0.25">
      <c r="A1146" s="2">
        <v>3145</v>
      </c>
      <c r="B1146" s="3">
        <v>45747</v>
      </c>
      <c r="C1146" s="2">
        <v>19</v>
      </c>
      <c r="D1146" s="2" t="s">
        <v>16</v>
      </c>
      <c r="E1146" s="2">
        <v>2</v>
      </c>
      <c r="F1146" s="2">
        <v>15</v>
      </c>
      <c r="G1146" s="2" t="s">
        <v>75</v>
      </c>
      <c r="H1146" s="2">
        <v>2</v>
      </c>
      <c r="I1146" s="2" t="s">
        <v>76</v>
      </c>
      <c r="J1146" s="2">
        <v>3</v>
      </c>
      <c r="K1146" s="2" t="s">
        <v>78</v>
      </c>
      <c r="L1146" s="2">
        <v>0</v>
      </c>
      <c r="M1146" s="2" t="str">
        <f>VLOOKUP(Orders[[#This Row],[ItemID]],Menu[#All],2,FALSE)</f>
        <v>McDouble</v>
      </c>
      <c r="N1146" s="2" t="str">
        <f>VLOOKUP(Orders[[#This Row],[ItemID]],Menu[#All],3,FALSE)</f>
        <v>Burger</v>
      </c>
      <c r="O1146" s="2">
        <f>VLOOKUP(Orders[[#This Row],[ItemID]],Menu[#All],4,FALSE)</f>
        <v>7.5</v>
      </c>
      <c r="P1146" s="2">
        <f>MATCH(M1146,Orders[[#All],[ItemName]],0)</f>
        <v>25</v>
      </c>
    </row>
    <row r="1147" spans="1:16" x14ac:dyDescent="0.25">
      <c r="A1147" s="2">
        <v>3146</v>
      </c>
      <c r="B1147" s="3">
        <v>45725</v>
      </c>
      <c r="C1147" s="2">
        <v>14</v>
      </c>
      <c r="D1147" s="2" t="s">
        <v>25</v>
      </c>
      <c r="E1147" s="2">
        <v>1</v>
      </c>
      <c r="F1147" s="2">
        <v>4.5</v>
      </c>
      <c r="G1147" s="2" t="s">
        <v>79</v>
      </c>
      <c r="H1147" s="2">
        <v>3</v>
      </c>
      <c r="I1147" s="2" t="s">
        <v>76</v>
      </c>
      <c r="J1147" s="2">
        <v>3</v>
      </c>
      <c r="K1147" s="2" t="s">
        <v>77</v>
      </c>
      <c r="L1147" s="2">
        <v>6</v>
      </c>
      <c r="M1147" s="2" t="str">
        <f>VLOOKUP(Orders[[#This Row],[ItemID]],Menu[#All],2,FALSE)</f>
        <v>Medium Fries</v>
      </c>
      <c r="N1147" s="2" t="str">
        <f>VLOOKUP(Orders[[#This Row],[ItemID]],Menu[#All],3,FALSE)</f>
        <v>Fries</v>
      </c>
      <c r="O1147" s="2">
        <f>VLOOKUP(Orders[[#This Row],[ItemID]],Menu[#All],4,FALSE)</f>
        <v>4.5</v>
      </c>
      <c r="P1147" s="2">
        <f>MATCH(M1147,Orders[[#All],[ItemName]],0)</f>
        <v>4</v>
      </c>
    </row>
    <row r="1148" spans="1:16" x14ac:dyDescent="0.25">
      <c r="A1148" s="2">
        <v>3147</v>
      </c>
      <c r="B1148" s="3">
        <v>45743</v>
      </c>
      <c r="C1148" s="2">
        <v>12</v>
      </c>
      <c r="D1148" s="2" t="s">
        <v>57</v>
      </c>
      <c r="E1148" s="2">
        <v>5</v>
      </c>
      <c r="F1148" s="2">
        <v>27.5</v>
      </c>
      <c r="G1148" s="2" t="s">
        <v>79</v>
      </c>
      <c r="H1148" s="2">
        <v>18</v>
      </c>
      <c r="I1148" s="2" t="s">
        <v>76</v>
      </c>
      <c r="J1148" s="2">
        <v>3</v>
      </c>
      <c r="K1148" s="2" t="s">
        <v>81</v>
      </c>
      <c r="L1148" s="2">
        <v>3</v>
      </c>
      <c r="M1148" s="2" t="str">
        <f>VLOOKUP(Orders[[#This Row],[ItemID]],Menu[#All],2,FALSE)</f>
        <v>Mozzarella Sticks</v>
      </c>
      <c r="N1148" s="2" t="str">
        <f>VLOOKUP(Orders[[#This Row],[ItemID]],Menu[#All],3,FALSE)</f>
        <v>Sides</v>
      </c>
      <c r="O1148" s="2">
        <f>VLOOKUP(Orders[[#This Row],[ItemID]],Menu[#All],4,FALSE)</f>
        <v>5.5</v>
      </c>
      <c r="P1148" s="2">
        <f>MATCH(M1148,Orders[[#All],[ItemName]],0)</f>
        <v>47</v>
      </c>
    </row>
    <row r="1149" spans="1:16" x14ac:dyDescent="0.25">
      <c r="A1149" s="2">
        <v>3148</v>
      </c>
      <c r="B1149" s="3">
        <v>45744</v>
      </c>
      <c r="C1149" s="2">
        <v>19</v>
      </c>
      <c r="D1149" s="2" t="s">
        <v>62</v>
      </c>
      <c r="E1149" s="2">
        <v>2</v>
      </c>
      <c r="F1149" s="2">
        <v>14</v>
      </c>
      <c r="G1149" s="2" t="s">
        <v>75</v>
      </c>
      <c r="H1149" s="2">
        <v>75</v>
      </c>
      <c r="I1149" s="2" t="s">
        <v>76</v>
      </c>
      <c r="J1149" s="2">
        <v>3</v>
      </c>
      <c r="K1149" s="2" t="s">
        <v>86</v>
      </c>
      <c r="L1149" s="2">
        <v>4</v>
      </c>
      <c r="M1149" s="2" t="str">
        <f>VLOOKUP(Orders[[#This Row],[ItemID]],Menu[#All],2,FALSE)</f>
        <v>Veggie Wrap</v>
      </c>
      <c r="N1149" s="2" t="str">
        <f>VLOOKUP(Orders[[#This Row],[ItemID]],Menu[#All],3,FALSE)</f>
        <v>Wraps</v>
      </c>
      <c r="O1149" s="2">
        <f>VLOOKUP(Orders[[#This Row],[ItemID]],Menu[#All],4,FALSE)</f>
        <v>7</v>
      </c>
      <c r="P1149" s="2">
        <f>MATCH(M1149,Orders[[#All],[ItemName]],0)</f>
        <v>39</v>
      </c>
    </row>
    <row r="1150" spans="1:16" x14ac:dyDescent="0.25">
      <c r="A1150" s="2">
        <v>3149</v>
      </c>
      <c r="B1150" s="3">
        <v>45681</v>
      </c>
      <c r="C1150" s="2">
        <v>11</v>
      </c>
      <c r="D1150" s="2" t="s">
        <v>40</v>
      </c>
      <c r="E1150" s="2">
        <v>2</v>
      </c>
      <c r="F1150" s="2">
        <v>10</v>
      </c>
      <c r="G1150" s="2" t="s">
        <v>88</v>
      </c>
      <c r="H1150" s="2">
        <v>17</v>
      </c>
      <c r="I1150" s="2" t="s">
        <v>80</v>
      </c>
      <c r="J1150" s="2">
        <v>1</v>
      </c>
      <c r="K1150" s="2" t="s">
        <v>86</v>
      </c>
      <c r="L1150" s="2">
        <v>4</v>
      </c>
      <c r="M1150" s="2" t="str">
        <f>VLOOKUP(Orders[[#This Row],[ItemID]],Menu[#All],2,FALSE)</f>
        <v>Caesar Salad</v>
      </c>
      <c r="N1150" s="2" t="str">
        <f>VLOOKUP(Orders[[#This Row],[ItemID]],Menu[#All],3,FALSE)</f>
        <v>Salad</v>
      </c>
      <c r="O1150" s="2">
        <f>VLOOKUP(Orders[[#This Row],[ItemID]],Menu[#All],4,FALSE)</f>
        <v>5</v>
      </c>
      <c r="P1150" s="2">
        <f>MATCH(M1150,Orders[[#All],[ItemName]],0)</f>
        <v>23</v>
      </c>
    </row>
    <row r="1151" spans="1:16" x14ac:dyDescent="0.25">
      <c r="A1151" s="2">
        <v>3150</v>
      </c>
      <c r="B1151" s="3">
        <v>45682</v>
      </c>
      <c r="C1151" s="2">
        <v>18</v>
      </c>
      <c r="D1151" s="2" t="s">
        <v>37</v>
      </c>
      <c r="E1151" s="2">
        <v>5</v>
      </c>
      <c r="F1151" s="2">
        <v>20</v>
      </c>
      <c r="G1151" s="2" t="s">
        <v>75</v>
      </c>
      <c r="H1151" s="2">
        <v>45</v>
      </c>
      <c r="I1151" s="2" t="s">
        <v>80</v>
      </c>
      <c r="J1151" s="2">
        <v>1</v>
      </c>
      <c r="K1151" s="2" t="s">
        <v>85</v>
      </c>
      <c r="L1151" s="2">
        <v>5</v>
      </c>
      <c r="M1151" s="2" t="str">
        <f>VLOOKUP(Orders[[#This Row],[ItemID]],Menu[#All],2,FALSE)</f>
        <v>Side Salad</v>
      </c>
      <c r="N1151" s="2" t="str">
        <f>VLOOKUP(Orders[[#This Row],[ItemID]],Menu[#All],3,FALSE)</f>
        <v>Salad</v>
      </c>
      <c r="O1151" s="2">
        <f>VLOOKUP(Orders[[#This Row],[ItemID]],Menu[#All],4,FALSE)</f>
        <v>4</v>
      </c>
      <c r="P1151" s="2">
        <f>MATCH(M1151,Orders[[#All],[ItemName]],0)</f>
        <v>124</v>
      </c>
    </row>
    <row r="1152" spans="1:16" x14ac:dyDescent="0.25">
      <c r="A1152" s="2">
        <v>3151</v>
      </c>
      <c r="B1152" s="3">
        <v>45740</v>
      </c>
      <c r="C1152" s="2">
        <v>23</v>
      </c>
      <c r="D1152" s="2" t="s">
        <v>57</v>
      </c>
      <c r="E1152" s="2">
        <v>5</v>
      </c>
      <c r="F1152" s="2">
        <v>27.5</v>
      </c>
      <c r="G1152" s="2" t="s">
        <v>82</v>
      </c>
      <c r="H1152" s="2">
        <v>32</v>
      </c>
      <c r="I1152" s="2" t="s">
        <v>76</v>
      </c>
      <c r="J1152" s="2">
        <v>3</v>
      </c>
      <c r="K1152" s="2" t="s">
        <v>78</v>
      </c>
      <c r="L1152" s="2">
        <v>0</v>
      </c>
      <c r="M1152" s="2" t="str">
        <f>VLOOKUP(Orders[[#This Row],[ItemID]],Menu[#All],2,FALSE)</f>
        <v>Mozzarella Sticks</v>
      </c>
      <c r="N1152" s="2" t="str">
        <f>VLOOKUP(Orders[[#This Row],[ItemID]],Menu[#All],3,FALSE)</f>
        <v>Sides</v>
      </c>
      <c r="O1152" s="2">
        <f>VLOOKUP(Orders[[#This Row],[ItemID]],Menu[#All],4,FALSE)</f>
        <v>5.5</v>
      </c>
      <c r="P1152" s="2">
        <f>MATCH(M1152,Orders[[#All],[ItemName]],0)</f>
        <v>47</v>
      </c>
    </row>
    <row r="1153" spans="1:16" x14ac:dyDescent="0.25">
      <c r="A1153" s="2">
        <v>3152</v>
      </c>
      <c r="B1153" s="3">
        <v>45726</v>
      </c>
      <c r="C1153" s="2">
        <v>20</v>
      </c>
      <c r="D1153" s="2" t="s">
        <v>32</v>
      </c>
      <c r="E1153" s="2">
        <v>3</v>
      </c>
      <c r="F1153" s="2">
        <v>28.5</v>
      </c>
      <c r="G1153" s="2" t="s">
        <v>75</v>
      </c>
      <c r="H1153" s="2">
        <v>22</v>
      </c>
      <c r="I1153" s="2" t="s">
        <v>76</v>
      </c>
      <c r="J1153" s="2">
        <v>3</v>
      </c>
      <c r="K1153" s="2" t="s">
        <v>78</v>
      </c>
      <c r="L1153" s="2">
        <v>0</v>
      </c>
      <c r="M1153" s="2" t="str">
        <f>VLOOKUP(Orders[[#This Row],[ItemID]],Menu[#All],2,FALSE)</f>
        <v>Spaghetti Bolognese</v>
      </c>
      <c r="N1153" s="2" t="str">
        <f>VLOOKUP(Orders[[#This Row],[ItemID]],Menu[#All],3,FALSE)</f>
        <v>Pasta</v>
      </c>
      <c r="O1153" s="2">
        <f>VLOOKUP(Orders[[#This Row],[ItemID]],Menu[#All],4,FALSE)</f>
        <v>9.5</v>
      </c>
      <c r="P1153" s="2">
        <f>MATCH(M1153,Orders[[#All],[ItemName]],0)</f>
        <v>14</v>
      </c>
    </row>
    <row r="1154" spans="1:16" x14ac:dyDescent="0.25">
      <c r="A1154" s="2">
        <v>3153</v>
      </c>
      <c r="B1154" s="3">
        <v>45661</v>
      </c>
      <c r="C1154" s="2">
        <v>23</v>
      </c>
      <c r="D1154" s="2" t="s">
        <v>35</v>
      </c>
      <c r="E1154" s="2">
        <v>2</v>
      </c>
      <c r="F1154" s="2">
        <v>20</v>
      </c>
      <c r="G1154" s="2" t="s">
        <v>82</v>
      </c>
      <c r="H1154" s="2">
        <v>85</v>
      </c>
      <c r="I1154" s="2" t="s">
        <v>80</v>
      </c>
      <c r="J1154" s="2">
        <v>1</v>
      </c>
      <c r="K1154" s="2" t="s">
        <v>85</v>
      </c>
      <c r="L1154" s="2">
        <v>5</v>
      </c>
      <c r="M1154" s="2" t="str">
        <f>VLOOKUP(Orders[[#This Row],[ItemID]],Menu[#All],2,FALSE)</f>
        <v>Alfredo Pasta</v>
      </c>
      <c r="N1154" s="2" t="str">
        <f>VLOOKUP(Orders[[#This Row],[ItemID]],Menu[#All],3,FALSE)</f>
        <v>Pasta</v>
      </c>
      <c r="O1154" s="2">
        <f>VLOOKUP(Orders[[#This Row],[ItemID]],Menu[#All],4,FALSE)</f>
        <v>10</v>
      </c>
      <c r="P1154" s="2">
        <f>MATCH(M1154,Orders[[#All],[ItemName]],0)</f>
        <v>27</v>
      </c>
    </row>
    <row r="1155" spans="1:16" x14ac:dyDescent="0.25">
      <c r="A1155" s="2">
        <v>3154</v>
      </c>
      <c r="B1155" s="3">
        <v>45732</v>
      </c>
      <c r="C1155" s="2">
        <v>18</v>
      </c>
      <c r="D1155" s="2" t="s">
        <v>9</v>
      </c>
      <c r="E1155" s="2">
        <v>4</v>
      </c>
      <c r="F1155" s="2">
        <v>16</v>
      </c>
      <c r="G1155" s="2" t="s">
        <v>75</v>
      </c>
      <c r="H1155" s="2">
        <v>17</v>
      </c>
      <c r="I1155" s="2" t="s">
        <v>76</v>
      </c>
      <c r="J1155" s="2">
        <v>3</v>
      </c>
      <c r="K1155" s="2" t="s">
        <v>77</v>
      </c>
      <c r="L1155" s="2">
        <v>6</v>
      </c>
      <c r="M1155" s="2" t="str">
        <f>VLOOKUP(Orders[[#This Row],[ItemID]],Menu[#All],2,FALSE)</f>
        <v>Hash Browns</v>
      </c>
      <c r="N1155" s="2" t="str">
        <f>VLOOKUP(Orders[[#This Row],[ItemID]],Menu[#All],3,FALSE)</f>
        <v>Breakfast</v>
      </c>
      <c r="O1155" s="2">
        <f>VLOOKUP(Orders[[#This Row],[ItemID]],Menu[#All],4,FALSE)</f>
        <v>4</v>
      </c>
      <c r="P1155" s="2">
        <f>MATCH(M1155,Orders[[#All],[ItemName]],0)</f>
        <v>77</v>
      </c>
    </row>
    <row r="1156" spans="1:16" x14ac:dyDescent="0.25">
      <c r="A1156" s="2">
        <v>3155</v>
      </c>
      <c r="B1156" s="3">
        <v>45684</v>
      </c>
      <c r="C1156" s="2">
        <v>17</v>
      </c>
      <c r="D1156" s="2" t="s">
        <v>18</v>
      </c>
      <c r="E1156" s="2">
        <v>5</v>
      </c>
      <c r="F1156" s="2">
        <v>35</v>
      </c>
      <c r="G1156" s="2" t="s">
        <v>75</v>
      </c>
      <c r="H1156" s="2">
        <v>100</v>
      </c>
      <c r="I1156" s="2" t="s">
        <v>80</v>
      </c>
      <c r="J1156" s="2">
        <v>1</v>
      </c>
      <c r="K1156" s="2" t="s">
        <v>78</v>
      </c>
      <c r="L1156" s="2">
        <v>0</v>
      </c>
      <c r="M1156" s="2" t="str">
        <f>VLOOKUP(Orders[[#This Row],[ItemID]],Menu[#All],2,FALSE)</f>
        <v>McChicken</v>
      </c>
      <c r="N1156" s="2" t="str">
        <f>VLOOKUP(Orders[[#This Row],[ItemID]],Menu[#All],3,FALSE)</f>
        <v>Chicken</v>
      </c>
      <c r="O1156" s="2">
        <f>VLOOKUP(Orders[[#This Row],[ItemID]],Menu[#All],4,FALSE)</f>
        <v>7</v>
      </c>
      <c r="P1156" s="2">
        <f>MATCH(M1156,Orders[[#All],[ItemName]],0)</f>
        <v>79</v>
      </c>
    </row>
    <row r="1157" spans="1:16" x14ac:dyDescent="0.25">
      <c r="A1157" s="2">
        <v>3156</v>
      </c>
      <c r="B1157" s="3">
        <v>45709</v>
      </c>
      <c r="C1157" s="2">
        <v>16</v>
      </c>
      <c r="D1157" s="2" t="s">
        <v>42</v>
      </c>
      <c r="E1157" s="2">
        <v>3</v>
      </c>
      <c r="F1157" s="2">
        <v>25.5</v>
      </c>
      <c r="G1157" s="2" t="s">
        <v>79</v>
      </c>
      <c r="H1157" s="2">
        <v>43</v>
      </c>
      <c r="I1157" s="2" t="s">
        <v>83</v>
      </c>
      <c r="J1157" s="2">
        <v>2</v>
      </c>
      <c r="K1157" s="2" t="s">
        <v>86</v>
      </c>
      <c r="L1157" s="2">
        <v>4</v>
      </c>
      <c r="M1157" s="2" t="str">
        <f>VLOOKUP(Orders[[#This Row],[ItemID]],Menu[#All],2,FALSE)</f>
        <v>McRib Sandwich</v>
      </c>
      <c r="N1157" s="2" t="str">
        <f>VLOOKUP(Orders[[#This Row],[ItemID]],Menu[#All],3,FALSE)</f>
        <v>Sandwich</v>
      </c>
      <c r="O1157" s="2">
        <f>VLOOKUP(Orders[[#This Row],[ItemID]],Menu[#All],4,FALSE)</f>
        <v>8.5</v>
      </c>
      <c r="P1157" s="2">
        <f>MATCH(M1157,Orders[[#All],[ItemName]],0)</f>
        <v>112</v>
      </c>
    </row>
    <row r="1158" spans="1:16" x14ac:dyDescent="0.25">
      <c r="A1158" s="2">
        <v>3157</v>
      </c>
      <c r="B1158" s="3">
        <v>45702</v>
      </c>
      <c r="C1158" s="2">
        <v>13</v>
      </c>
      <c r="D1158" s="2" t="s">
        <v>7</v>
      </c>
      <c r="E1158" s="2">
        <v>2</v>
      </c>
      <c r="F1158" s="2">
        <v>12</v>
      </c>
      <c r="G1158" s="2" t="s">
        <v>79</v>
      </c>
      <c r="H1158" s="2">
        <v>9</v>
      </c>
      <c r="I1158" s="2" t="s">
        <v>83</v>
      </c>
      <c r="J1158" s="2">
        <v>2</v>
      </c>
      <c r="K1158" s="2" t="s">
        <v>86</v>
      </c>
      <c r="L1158" s="2">
        <v>4</v>
      </c>
      <c r="M1158" s="2" t="str">
        <f>VLOOKUP(Orders[[#This Row],[ItemID]],Menu[#All],2,FALSE)</f>
        <v>Hotcakes</v>
      </c>
      <c r="N1158" s="2" t="str">
        <f>VLOOKUP(Orders[[#This Row],[ItemID]],Menu[#All],3,FALSE)</f>
        <v>Breakfast</v>
      </c>
      <c r="O1158" s="2">
        <f>VLOOKUP(Orders[[#This Row],[ItemID]],Menu[#All],4,FALSE)</f>
        <v>6</v>
      </c>
      <c r="P1158" s="2">
        <f>MATCH(M1158,Orders[[#All],[ItemName]],0)</f>
        <v>61</v>
      </c>
    </row>
    <row r="1159" spans="1:16" x14ac:dyDescent="0.25">
      <c r="A1159" s="2">
        <v>3158</v>
      </c>
      <c r="B1159" s="3">
        <v>45681</v>
      </c>
      <c r="C1159" s="2">
        <v>15</v>
      </c>
      <c r="D1159" s="2" t="s">
        <v>4</v>
      </c>
      <c r="E1159" s="2">
        <v>5</v>
      </c>
      <c r="F1159" s="2">
        <v>27.5</v>
      </c>
      <c r="G1159" s="2" t="s">
        <v>79</v>
      </c>
      <c r="H1159" s="2">
        <v>30</v>
      </c>
      <c r="I1159" s="2" t="s">
        <v>80</v>
      </c>
      <c r="J1159" s="2">
        <v>1</v>
      </c>
      <c r="K1159" s="2" t="s">
        <v>86</v>
      </c>
      <c r="L1159" s="2">
        <v>4</v>
      </c>
      <c r="M1159" s="2" t="str">
        <f>VLOOKUP(Orders[[#This Row],[ItemID]],Menu[#All],2,FALSE)</f>
        <v>Egg McMuffin</v>
      </c>
      <c r="N1159" s="2" t="str">
        <f>VLOOKUP(Orders[[#This Row],[ItemID]],Menu[#All],3,FALSE)</f>
        <v>Breakfast</v>
      </c>
      <c r="O1159" s="2">
        <f>VLOOKUP(Orders[[#This Row],[ItemID]],Menu[#All],4,FALSE)</f>
        <v>5.5</v>
      </c>
      <c r="P1159" s="2">
        <f>MATCH(M1159,Orders[[#All],[ItemName]],0)</f>
        <v>3</v>
      </c>
    </row>
    <row r="1160" spans="1:16" x14ac:dyDescent="0.25">
      <c r="A1160" s="2">
        <v>3159</v>
      </c>
      <c r="B1160" s="3">
        <v>45673</v>
      </c>
      <c r="C1160" s="2">
        <v>20</v>
      </c>
      <c r="D1160" s="2" t="s">
        <v>14</v>
      </c>
      <c r="E1160" s="2">
        <v>1</v>
      </c>
      <c r="F1160" s="2">
        <v>9</v>
      </c>
      <c r="G1160" s="2" t="s">
        <v>75</v>
      </c>
      <c r="H1160" s="2">
        <v>30</v>
      </c>
      <c r="I1160" s="2" t="s">
        <v>80</v>
      </c>
      <c r="J1160" s="2">
        <v>1</v>
      </c>
      <c r="K1160" s="2" t="s">
        <v>81</v>
      </c>
      <c r="L1160" s="2">
        <v>3</v>
      </c>
      <c r="M1160" s="2" t="str">
        <f>VLOOKUP(Orders[[#This Row],[ItemID]],Menu[#All],2,FALSE)</f>
        <v>Quarter Pounder with Cheese</v>
      </c>
      <c r="N1160" s="2" t="str">
        <f>VLOOKUP(Orders[[#This Row],[ItemID]],Menu[#All],3,FALSE)</f>
        <v>Burger</v>
      </c>
      <c r="O1160" s="2">
        <f>VLOOKUP(Orders[[#This Row],[ItemID]],Menu[#All],4,FALSE)</f>
        <v>9</v>
      </c>
      <c r="P1160" s="2">
        <f>MATCH(M1160,Orders[[#All],[ItemName]],0)</f>
        <v>26</v>
      </c>
    </row>
    <row r="1161" spans="1:16" x14ac:dyDescent="0.25">
      <c r="A1161" s="2">
        <v>3160</v>
      </c>
      <c r="B1161" s="3">
        <v>45693</v>
      </c>
      <c r="C1161" s="2">
        <v>10</v>
      </c>
      <c r="D1161" s="2" t="s">
        <v>14</v>
      </c>
      <c r="E1161" s="2">
        <v>5</v>
      </c>
      <c r="F1161" s="2">
        <v>45</v>
      </c>
      <c r="G1161" s="2" t="s">
        <v>88</v>
      </c>
      <c r="H1161" s="2">
        <v>74</v>
      </c>
      <c r="I1161" s="2" t="s">
        <v>83</v>
      </c>
      <c r="J1161" s="2">
        <v>2</v>
      </c>
      <c r="K1161" s="2" t="s">
        <v>84</v>
      </c>
      <c r="L1161" s="2">
        <v>2</v>
      </c>
      <c r="M1161" s="2" t="str">
        <f>VLOOKUP(Orders[[#This Row],[ItemID]],Menu[#All],2,FALSE)</f>
        <v>Quarter Pounder with Cheese</v>
      </c>
      <c r="N1161" s="2" t="str">
        <f>VLOOKUP(Orders[[#This Row],[ItemID]],Menu[#All],3,FALSE)</f>
        <v>Burger</v>
      </c>
      <c r="O1161" s="2">
        <f>VLOOKUP(Orders[[#This Row],[ItemID]],Menu[#All],4,FALSE)</f>
        <v>9</v>
      </c>
      <c r="P1161" s="2">
        <f>MATCH(M1161,Orders[[#All],[ItemName]],0)</f>
        <v>26</v>
      </c>
    </row>
    <row r="1162" spans="1:16" x14ac:dyDescent="0.25">
      <c r="A1162" s="2">
        <v>3161</v>
      </c>
      <c r="B1162" s="3">
        <v>45698</v>
      </c>
      <c r="C1162" s="2">
        <v>21</v>
      </c>
      <c r="D1162" s="2" t="s">
        <v>7</v>
      </c>
      <c r="E1162" s="2">
        <v>3</v>
      </c>
      <c r="F1162" s="2">
        <v>18</v>
      </c>
      <c r="G1162" s="2" t="s">
        <v>82</v>
      </c>
      <c r="H1162" s="2">
        <v>28</v>
      </c>
      <c r="I1162" s="2" t="s">
        <v>83</v>
      </c>
      <c r="J1162" s="2">
        <v>2</v>
      </c>
      <c r="K1162" s="2" t="s">
        <v>78</v>
      </c>
      <c r="L1162" s="2">
        <v>0</v>
      </c>
      <c r="M1162" s="2" t="str">
        <f>VLOOKUP(Orders[[#This Row],[ItemID]],Menu[#All],2,FALSE)</f>
        <v>Hotcakes</v>
      </c>
      <c r="N1162" s="2" t="str">
        <f>VLOOKUP(Orders[[#This Row],[ItemID]],Menu[#All],3,FALSE)</f>
        <v>Breakfast</v>
      </c>
      <c r="O1162" s="2">
        <f>VLOOKUP(Orders[[#This Row],[ItemID]],Menu[#All],4,FALSE)</f>
        <v>6</v>
      </c>
      <c r="P1162" s="2">
        <f>MATCH(M1162,Orders[[#All],[ItemName]],0)</f>
        <v>61</v>
      </c>
    </row>
    <row r="1163" spans="1:16" x14ac:dyDescent="0.25">
      <c r="A1163" s="2">
        <v>3162</v>
      </c>
      <c r="B1163" s="3">
        <v>45709</v>
      </c>
      <c r="C1163" s="2">
        <v>15</v>
      </c>
      <c r="D1163" s="2" t="s">
        <v>28</v>
      </c>
      <c r="E1163" s="2">
        <v>2</v>
      </c>
      <c r="F1163" s="2">
        <v>11</v>
      </c>
      <c r="G1163" s="2" t="s">
        <v>79</v>
      </c>
      <c r="H1163" s="2">
        <v>34</v>
      </c>
      <c r="I1163" s="2" t="s">
        <v>83</v>
      </c>
      <c r="J1163" s="2">
        <v>2</v>
      </c>
      <c r="K1163" s="2" t="s">
        <v>86</v>
      </c>
      <c r="L1163" s="2">
        <v>4</v>
      </c>
      <c r="M1163" s="2" t="str">
        <f>VLOOKUP(Orders[[#This Row],[ItemID]],Menu[#All],2,FALSE)</f>
        <v>Large Fries</v>
      </c>
      <c r="N1163" s="2" t="str">
        <f>VLOOKUP(Orders[[#This Row],[ItemID]],Menu[#All],3,FALSE)</f>
        <v>Fries</v>
      </c>
      <c r="O1163" s="2">
        <f>VLOOKUP(Orders[[#This Row],[ItemID]],Menu[#All],4,FALSE)</f>
        <v>5.5</v>
      </c>
      <c r="P1163" s="2">
        <f>MATCH(M1163,Orders[[#All],[ItemName]],0)</f>
        <v>7</v>
      </c>
    </row>
    <row r="1164" spans="1:16" x14ac:dyDescent="0.25">
      <c r="A1164" s="2">
        <v>3163</v>
      </c>
      <c r="B1164" s="3">
        <v>45702</v>
      </c>
      <c r="C1164" s="2">
        <v>16</v>
      </c>
      <c r="D1164" s="2" t="s">
        <v>28</v>
      </c>
      <c r="E1164" s="2">
        <v>2</v>
      </c>
      <c r="F1164" s="2">
        <v>11</v>
      </c>
      <c r="G1164" s="2" t="s">
        <v>79</v>
      </c>
      <c r="H1164" s="2">
        <v>24</v>
      </c>
      <c r="I1164" s="2" t="s">
        <v>83</v>
      </c>
      <c r="J1164" s="2">
        <v>2</v>
      </c>
      <c r="K1164" s="2" t="s">
        <v>86</v>
      </c>
      <c r="L1164" s="2">
        <v>4</v>
      </c>
      <c r="M1164" s="2" t="str">
        <f>VLOOKUP(Orders[[#This Row],[ItemID]],Menu[#All],2,FALSE)</f>
        <v>Large Fries</v>
      </c>
      <c r="N1164" s="2" t="str">
        <f>VLOOKUP(Orders[[#This Row],[ItemID]],Menu[#All],3,FALSE)</f>
        <v>Fries</v>
      </c>
      <c r="O1164" s="2">
        <f>VLOOKUP(Orders[[#This Row],[ItemID]],Menu[#All],4,FALSE)</f>
        <v>5.5</v>
      </c>
      <c r="P1164" s="2">
        <f>MATCH(M1164,Orders[[#All],[ItemName]],0)</f>
        <v>7</v>
      </c>
    </row>
    <row r="1165" spans="1:16" x14ac:dyDescent="0.25">
      <c r="A1165" s="2">
        <v>3164</v>
      </c>
      <c r="B1165" s="3">
        <v>45708</v>
      </c>
      <c r="C1165" s="2">
        <v>22</v>
      </c>
      <c r="D1165" s="2" t="s">
        <v>47</v>
      </c>
      <c r="E1165" s="2">
        <v>1</v>
      </c>
      <c r="F1165" s="2">
        <v>6</v>
      </c>
      <c r="G1165" s="2" t="s">
        <v>82</v>
      </c>
      <c r="H1165" s="2">
        <v>37</v>
      </c>
      <c r="I1165" s="2" t="s">
        <v>83</v>
      </c>
      <c r="J1165" s="2">
        <v>2</v>
      </c>
      <c r="K1165" s="2" t="s">
        <v>81</v>
      </c>
      <c r="L1165" s="2">
        <v>3</v>
      </c>
      <c r="M1165" s="2" t="str">
        <f>VLOOKUP(Orders[[#This Row],[ItemID]],Menu[#All],2,FALSE)</f>
        <v>Chocolate Shake</v>
      </c>
      <c r="N1165" s="2" t="str">
        <f>VLOOKUP(Orders[[#This Row],[ItemID]],Menu[#All],3,FALSE)</f>
        <v>Shakes</v>
      </c>
      <c r="O1165" s="2">
        <f>VLOOKUP(Orders[[#This Row],[ItemID]],Menu[#All],4,FALSE)</f>
        <v>6</v>
      </c>
      <c r="P1165" s="2">
        <f>MATCH(M1165,Orders[[#All],[ItemName]],0)</f>
        <v>12</v>
      </c>
    </row>
    <row r="1166" spans="1:16" x14ac:dyDescent="0.25">
      <c r="A1166" s="2">
        <v>3165</v>
      </c>
      <c r="B1166" s="3">
        <v>45686</v>
      </c>
      <c r="C1166" s="2">
        <v>11</v>
      </c>
      <c r="D1166" s="2" t="s">
        <v>40</v>
      </c>
      <c r="E1166" s="2">
        <v>4</v>
      </c>
      <c r="F1166" s="2">
        <v>20</v>
      </c>
      <c r="G1166" s="2" t="s">
        <v>88</v>
      </c>
      <c r="H1166" s="2">
        <v>76</v>
      </c>
      <c r="I1166" s="2" t="s">
        <v>80</v>
      </c>
      <c r="J1166" s="2">
        <v>1</v>
      </c>
      <c r="K1166" s="2" t="s">
        <v>84</v>
      </c>
      <c r="L1166" s="2">
        <v>2</v>
      </c>
      <c r="M1166" s="2" t="str">
        <f>VLOOKUP(Orders[[#This Row],[ItemID]],Menu[#All],2,FALSE)</f>
        <v>Caesar Salad</v>
      </c>
      <c r="N1166" s="2" t="str">
        <f>VLOOKUP(Orders[[#This Row],[ItemID]],Menu[#All],3,FALSE)</f>
        <v>Salad</v>
      </c>
      <c r="O1166" s="2">
        <f>VLOOKUP(Orders[[#This Row],[ItemID]],Menu[#All],4,FALSE)</f>
        <v>5</v>
      </c>
      <c r="P1166" s="2">
        <f>MATCH(M1166,Orders[[#All],[ItemName]],0)</f>
        <v>23</v>
      </c>
    </row>
    <row r="1167" spans="1:16" x14ac:dyDescent="0.25">
      <c r="A1167" s="2">
        <v>3166</v>
      </c>
      <c r="B1167" s="3">
        <v>45659</v>
      </c>
      <c r="C1167" s="2">
        <v>11</v>
      </c>
      <c r="D1167" s="2" t="s">
        <v>25</v>
      </c>
      <c r="E1167" s="2">
        <v>2</v>
      </c>
      <c r="F1167" s="2">
        <v>9</v>
      </c>
      <c r="G1167" s="2" t="s">
        <v>88</v>
      </c>
      <c r="H1167" s="2">
        <v>73</v>
      </c>
      <c r="I1167" s="2" t="s">
        <v>80</v>
      </c>
      <c r="J1167" s="2">
        <v>1</v>
      </c>
      <c r="K1167" s="2" t="s">
        <v>81</v>
      </c>
      <c r="L1167" s="2">
        <v>3</v>
      </c>
      <c r="M1167" s="2" t="str">
        <f>VLOOKUP(Orders[[#This Row],[ItemID]],Menu[#All],2,FALSE)</f>
        <v>Medium Fries</v>
      </c>
      <c r="N1167" s="2" t="str">
        <f>VLOOKUP(Orders[[#This Row],[ItemID]],Menu[#All],3,FALSE)</f>
        <v>Fries</v>
      </c>
      <c r="O1167" s="2">
        <f>VLOOKUP(Orders[[#This Row],[ItemID]],Menu[#All],4,FALSE)</f>
        <v>4.5</v>
      </c>
      <c r="P1167" s="2">
        <f>MATCH(M1167,Orders[[#All],[ItemName]],0)</f>
        <v>4</v>
      </c>
    </row>
    <row r="1168" spans="1:16" x14ac:dyDescent="0.25">
      <c r="A1168" s="2">
        <v>3167</v>
      </c>
      <c r="B1168" s="3">
        <v>45730</v>
      </c>
      <c r="C1168" s="2">
        <v>23</v>
      </c>
      <c r="D1168" s="2" t="s">
        <v>16</v>
      </c>
      <c r="E1168" s="2">
        <v>2</v>
      </c>
      <c r="F1168" s="2">
        <v>15</v>
      </c>
      <c r="G1168" s="2" t="s">
        <v>82</v>
      </c>
      <c r="H1168" s="2">
        <v>64</v>
      </c>
      <c r="I1168" s="2" t="s">
        <v>76</v>
      </c>
      <c r="J1168" s="2">
        <v>3</v>
      </c>
      <c r="K1168" s="2" t="s">
        <v>86</v>
      </c>
      <c r="L1168" s="2">
        <v>4</v>
      </c>
      <c r="M1168" s="2" t="str">
        <f>VLOOKUP(Orders[[#This Row],[ItemID]],Menu[#All],2,FALSE)</f>
        <v>McDouble</v>
      </c>
      <c r="N1168" s="2" t="str">
        <f>VLOOKUP(Orders[[#This Row],[ItemID]],Menu[#All],3,FALSE)</f>
        <v>Burger</v>
      </c>
      <c r="O1168" s="2">
        <f>VLOOKUP(Orders[[#This Row],[ItemID]],Menu[#All],4,FALSE)</f>
        <v>7.5</v>
      </c>
      <c r="P1168" s="2">
        <f>MATCH(M1168,Orders[[#All],[ItemName]],0)</f>
        <v>25</v>
      </c>
    </row>
    <row r="1169" spans="1:16" x14ac:dyDescent="0.25">
      <c r="A1169" s="2">
        <v>3168</v>
      </c>
      <c r="B1169" s="3">
        <v>45698</v>
      </c>
      <c r="C1169" s="2">
        <v>22</v>
      </c>
      <c r="D1169" s="2" t="s">
        <v>25</v>
      </c>
      <c r="E1169" s="2">
        <v>2</v>
      </c>
      <c r="F1169" s="2">
        <v>9</v>
      </c>
      <c r="G1169" s="2" t="s">
        <v>82</v>
      </c>
      <c r="H1169" s="2">
        <v>59</v>
      </c>
      <c r="I1169" s="2" t="s">
        <v>83</v>
      </c>
      <c r="J1169" s="2">
        <v>2</v>
      </c>
      <c r="K1169" s="2" t="s">
        <v>78</v>
      </c>
      <c r="L1169" s="2">
        <v>0</v>
      </c>
      <c r="M1169" s="2" t="str">
        <f>VLOOKUP(Orders[[#This Row],[ItemID]],Menu[#All],2,FALSE)</f>
        <v>Medium Fries</v>
      </c>
      <c r="N1169" s="2" t="str">
        <f>VLOOKUP(Orders[[#This Row],[ItemID]],Menu[#All],3,FALSE)</f>
        <v>Fries</v>
      </c>
      <c r="O1169" s="2">
        <f>VLOOKUP(Orders[[#This Row],[ItemID]],Menu[#All],4,FALSE)</f>
        <v>4.5</v>
      </c>
      <c r="P1169" s="2">
        <f>MATCH(M1169,Orders[[#All],[ItemName]],0)</f>
        <v>4</v>
      </c>
    </row>
    <row r="1170" spans="1:16" x14ac:dyDescent="0.25">
      <c r="A1170" s="2">
        <v>3169</v>
      </c>
      <c r="B1170" s="3">
        <v>45715</v>
      </c>
      <c r="C1170" s="2">
        <v>18</v>
      </c>
      <c r="D1170" s="2" t="s">
        <v>7</v>
      </c>
      <c r="E1170" s="2">
        <v>5</v>
      </c>
      <c r="F1170" s="2">
        <v>30</v>
      </c>
      <c r="G1170" s="2" t="s">
        <v>75</v>
      </c>
      <c r="H1170" s="2">
        <v>54</v>
      </c>
      <c r="I1170" s="2" t="s">
        <v>83</v>
      </c>
      <c r="J1170" s="2">
        <v>2</v>
      </c>
      <c r="K1170" s="2" t="s">
        <v>81</v>
      </c>
      <c r="L1170" s="2">
        <v>3</v>
      </c>
      <c r="M1170" s="2" t="str">
        <f>VLOOKUP(Orders[[#This Row],[ItemID]],Menu[#All],2,FALSE)</f>
        <v>Hotcakes</v>
      </c>
      <c r="N1170" s="2" t="str">
        <f>VLOOKUP(Orders[[#This Row],[ItemID]],Menu[#All],3,FALSE)</f>
        <v>Breakfast</v>
      </c>
      <c r="O1170" s="2">
        <f>VLOOKUP(Orders[[#This Row],[ItemID]],Menu[#All],4,FALSE)</f>
        <v>6</v>
      </c>
      <c r="P1170" s="2">
        <f>MATCH(M1170,Orders[[#All],[ItemName]],0)</f>
        <v>61</v>
      </c>
    </row>
    <row r="1171" spans="1:16" x14ac:dyDescent="0.25">
      <c r="A1171" s="2">
        <v>3170</v>
      </c>
      <c r="B1171" s="3">
        <v>45693</v>
      </c>
      <c r="C1171" s="2">
        <v>11</v>
      </c>
      <c r="D1171" s="2" t="s">
        <v>50</v>
      </c>
      <c r="E1171" s="2">
        <v>1</v>
      </c>
      <c r="F1171" s="2">
        <v>6</v>
      </c>
      <c r="G1171" s="2" t="s">
        <v>88</v>
      </c>
      <c r="H1171" s="2">
        <v>89</v>
      </c>
      <c r="I1171" s="2" t="s">
        <v>83</v>
      </c>
      <c r="J1171" s="2">
        <v>2</v>
      </c>
      <c r="K1171" s="2" t="s">
        <v>84</v>
      </c>
      <c r="L1171" s="2">
        <v>2</v>
      </c>
      <c r="M1171" s="2" t="str">
        <f>VLOOKUP(Orders[[#This Row],[ItemID]],Menu[#All],2,FALSE)</f>
        <v>Vanilla Shake</v>
      </c>
      <c r="N1171" s="2" t="str">
        <f>VLOOKUP(Orders[[#This Row],[ItemID]],Menu[#All],3,FALSE)</f>
        <v>Shakes</v>
      </c>
      <c r="O1171" s="2">
        <f>VLOOKUP(Orders[[#This Row],[ItemID]],Menu[#All],4,FALSE)</f>
        <v>6</v>
      </c>
      <c r="P1171" s="2">
        <f>MATCH(M1171,Orders[[#All],[ItemName]],0)</f>
        <v>13</v>
      </c>
    </row>
    <row r="1172" spans="1:16" x14ac:dyDescent="0.25">
      <c r="A1172" s="2">
        <v>3171</v>
      </c>
      <c r="B1172" s="3">
        <v>45705</v>
      </c>
      <c r="C1172" s="2">
        <v>10</v>
      </c>
      <c r="D1172" s="2" t="s">
        <v>18</v>
      </c>
      <c r="E1172" s="2">
        <v>2</v>
      </c>
      <c r="F1172" s="2">
        <v>14</v>
      </c>
      <c r="G1172" s="2" t="s">
        <v>88</v>
      </c>
      <c r="H1172" s="2">
        <v>31</v>
      </c>
      <c r="I1172" s="2" t="s">
        <v>83</v>
      </c>
      <c r="J1172" s="2">
        <v>2</v>
      </c>
      <c r="K1172" s="2" t="s">
        <v>78</v>
      </c>
      <c r="L1172" s="2">
        <v>0</v>
      </c>
      <c r="M1172" s="2" t="str">
        <f>VLOOKUP(Orders[[#This Row],[ItemID]],Menu[#All],2,FALSE)</f>
        <v>McChicken</v>
      </c>
      <c r="N1172" s="2" t="str">
        <f>VLOOKUP(Orders[[#This Row],[ItemID]],Menu[#All],3,FALSE)</f>
        <v>Chicken</v>
      </c>
      <c r="O1172" s="2">
        <f>VLOOKUP(Orders[[#This Row],[ItemID]],Menu[#All],4,FALSE)</f>
        <v>7</v>
      </c>
      <c r="P1172" s="2">
        <f>MATCH(M1172,Orders[[#All],[ItemName]],0)</f>
        <v>79</v>
      </c>
    </row>
    <row r="1173" spans="1:16" x14ac:dyDescent="0.25">
      <c r="A1173" s="2">
        <v>3172</v>
      </c>
      <c r="B1173" s="3">
        <v>45661</v>
      </c>
      <c r="C1173" s="2">
        <v>13</v>
      </c>
      <c r="D1173" s="2" t="s">
        <v>45</v>
      </c>
      <c r="E1173" s="2">
        <v>1</v>
      </c>
      <c r="F1173" s="2">
        <v>7.5</v>
      </c>
      <c r="G1173" s="2" t="s">
        <v>79</v>
      </c>
      <c r="H1173" s="2">
        <v>46</v>
      </c>
      <c r="I1173" s="2" t="s">
        <v>80</v>
      </c>
      <c r="J1173" s="2">
        <v>1</v>
      </c>
      <c r="K1173" s="2" t="s">
        <v>85</v>
      </c>
      <c r="L1173" s="2">
        <v>5</v>
      </c>
      <c r="M1173" s="2" t="str">
        <f>VLOOKUP(Orders[[#This Row],[ItemID]],Menu[#All],2,FALSE)</f>
        <v>Fish Sandwich</v>
      </c>
      <c r="N1173" s="2" t="str">
        <f>VLOOKUP(Orders[[#This Row],[ItemID]],Menu[#All],3,FALSE)</f>
        <v>Sandwich</v>
      </c>
      <c r="O1173" s="2">
        <f>VLOOKUP(Orders[[#This Row],[ItemID]],Menu[#All],4,FALSE)</f>
        <v>7.5</v>
      </c>
      <c r="P1173" s="2">
        <f>MATCH(M1173,Orders[[#All],[ItemName]],0)</f>
        <v>20</v>
      </c>
    </row>
    <row r="1174" spans="1:16" x14ac:dyDescent="0.25">
      <c r="A1174" s="2">
        <v>3173</v>
      </c>
      <c r="B1174" s="3">
        <v>45732</v>
      </c>
      <c r="C1174" s="2">
        <v>19</v>
      </c>
      <c r="D1174" s="2" t="s">
        <v>30</v>
      </c>
      <c r="E1174" s="2">
        <v>1</v>
      </c>
      <c r="F1174" s="2">
        <v>3.5</v>
      </c>
      <c r="G1174" s="2" t="s">
        <v>75</v>
      </c>
      <c r="H1174" s="2">
        <v>94</v>
      </c>
      <c r="I1174" s="2" t="s">
        <v>76</v>
      </c>
      <c r="J1174" s="2">
        <v>3</v>
      </c>
      <c r="K1174" s="2" t="s">
        <v>77</v>
      </c>
      <c r="L1174" s="2">
        <v>6</v>
      </c>
      <c r="M1174" s="2" t="str">
        <f>VLOOKUP(Orders[[#This Row],[ItemID]],Menu[#All],2,FALSE)</f>
        <v>Small Fries</v>
      </c>
      <c r="N1174" s="2" t="str">
        <f>VLOOKUP(Orders[[#This Row],[ItemID]],Menu[#All],3,FALSE)</f>
        <v>Fries</v>
      </c>
      <c r="O1174" s="2">
        <f>VLOOKUP(Orders[[#This Row],[ItemID]],Menu[#All],4,FALSE)</f>
        <v>3.5</v>
      </c>
      <c r="P1174" s="2">
        <f>MATCH(M1174,Orders[[#All],[ItemName]],0)</f>
        <v>10</v>
      </c>
    </row>
    <row r="1175" spans="1:16" x14ac:dyDescent="0.25">
      <c r="A1175" s="2">
        <v>3174</v>
      </c>
      <c r="B1175" s="3">
        <v>45686</v>
      </c>
      <c r="C1175" s="2">
        <v>23</v>
      </c>
      <c r="D1175" s="2" t="s">
        <v>23</v>
      </c>
      <c r="E1175" s="2">
        <v>2</v>
      </c>
      <c r="F1175" s="2">
        <v>15</v>
      </c>
      <c r="G1175" s="2" t="s">
        <v>82</v>
      </c>
      <c r="H1175" s="2">
        <v>39</v>
      </c>
      <c r="I1175" s="2" t="s">
        <v>80</v>
      </c>
      <c r="J1175" s="2">
        <v>1</v>
      </c>
      <c r="K1175" s="2" t="s">
        <v>84</v>
      </c>
      <c r="L1175" s="2">
        <v>2</v>
      </c>
      <c r="M1175" s="2" t="str">
        <f>VLOOKUP(Orders[[#This Row],[ItemID]],Menu[#All],2,FALSE)</f>
        <v>Spicy McChicken</v>
      </c>
      <c r="N1175" s="2" t="str">
        <f>VLOOKUP(Orders[[#This Row],[ItemID]],Menu[#All],3,FALSE)</f>
        <v>Chicken</v>
      </c>
      <c r="O1175" s="2">
        <f>VLOOKUP(Orders[[#This Row],[ItemID]],Menu[#All],4,FALSE)</f>
        <v>7.5</v>
      </c>
      <c r="P1175" s="2">
        <f>MATCH(M1175,Orders[[#All],[ItemName]],0)</f>
        <v>16</v>
      </c>
    </row>
    <row r="1176" spans="1:16" x14ac:dyDescent="0.25">
      <c r="A1176" s="2">
        <v>3175</v>
      </c>
      <c r="B1176" s="3">
        <v>45669</v>
      </c>
      <c r="C1176" s="2">
        <v>22</v>
      </c>
      <c r="D1176" s="2" t="s">
        <v>35</v>
      </c>
      <c r="E1176" s="2">
        <v>2</v>
      </c>
      <c r="F1176" s="2">
        <v>20</v>
      </c>
      <c r="G1176" s="2" t="s">
        <v>82</v>
      </c>
      <c r="H1176" s="2">
        <v>52</v>
      </c>
      <c r="I1176" s="2" t="s">
        <v>80</v>
      </c>
      <c r="J1176" s="2">
        <v>1</v>
      </c>
      <c r="K1176" s="2" t="s">
        <v>77</v>
      </c>
      <c r="L1176" s="2">
        <v>6</v>
      </c>
      <c r="M1176" s="2" t="str">
        <f>VLOOKUP(Orders[[#This Row],[ItemID]],Menu[#All],2,FALSE)</f>
        <v>Alfredo Pasta</v>
      </c>
      <c r="N1176" s="2" t="str">
        <f>VLOOKUP(Orders[[#This Row],[ItemID]],Menu[#All],3,FALSE)</f>
        <v>Pasta</v>
      </c>
      <c r="O1176" s="2">
        <f>VLOOKUP(Orders[[#This Row],[ItemID]],Menu[#All],4,FALSE)</f>
        <v>10</v>
      </c>
      <c r="P1176" s="2">
        <f>MATCH(M1176,Orders[[#All],[ItemName]],0)</f>
        <v>27</v>
      </c>
    </row>
    <row r="1177" spans="1:16" x14ac:dyDescent="0.25">
      <c r="A1177" s="2">
        <v>3176</v>
      </c>
      <c r="B1177" s="3">
        <v>45692</v>
      </c>
      <c r="C1177" s="2">
        <v>18</v>
      </c>
      <c r="D1177" s="2" t="s">
        <v>7</v>
      </c>
      <c r="E1177" s="2">
        <v>4</v>
      </c>
      <c r="F1177" s="2">
        <v>24</v>
      </c>
      <c r="G1177" s="2" t="s">
        <v>75</v>
      </c>
      <c r="H1177" s="2">
        <v>27</v>
      </c>
      <c r="I1177" s="2" t="s">
        <v>83</v>
      </c>
      <c r="J1177" s="2">
        <v>2</v>
      </c>
      <c r="K1177" s="2" t="s">
        <v>87</v>
      </c>
      <c r="L1177" s="2">
        <v>1</v>
      </c>
      <c r="M1177" s="2" t="str">
        <f>VLOOKUP(Orders[[#This Row],[ItemID]],Menu[#All],2,FALSE)</f>
        <v>Hotcakes</v>
      </c>
      <c r="N1177" s="2" t="str">
        <f>VLOOKUP(Orders[[#This Row],[ItemID]],Menu[#All],3,FALSE)</f>
        <v>Breakfast</v>
      </c>
      <c r="O1177" s="2">
        <f>VLOOKUP(Orders[[#This Row],[ItemID]],Menu[#All],4,FALSE)</f>
        <v>6</v>
      </c>
      <c r="P1177" s="2">
        <f>MATCH(M1177,Orders[[#All],[ItemName]],0)</f>
        <v>61</v>
      </c>
    </row>
    <row r="1178" spans="1:16" x14ac:dyDescent="0.25">
      <c r="A1178" s="2">
        <v>3177</v>
      </c>
      <c r="B1178" s="3">
        <v>45722</v>
      </c>
      <c r="C1178" s="2">
        <v>23</v>
      </c>
      <c r="D1178" s="2" t="s">
        <v>21</v>
      </c>
      <c r="E1178" s="2">
        <v>1</v>
      </c>
      <c r="F1178" s="2">
        <v>8</v>
      </c>
      <c r="G1178" s="2" t="s">
        <v>82</v>
      </c>
      <c r="H1178" s="2">
        <v>3</v>
      </c>
      <c r="I1178" s="2" t="s">
        <v>76</v>
      </c>
      <c r="J1178" s="2">
        <v>3</v>
      </c>
      <c r="K1178" s="2" t="s">
        <v>81</v>
      </c>
      <c r="L1178" s="2">
        <v>3</v>
      </c>
      <c r="M1178" s="2" t="str">
        <f>VLOOKUP(Orders[[#This Row],[ItemID]],Menu[#All],2,FALSE)</f>
        <v>Chicken McNuggets</v>
      </c>
      <c r="N1178" s="2" t="str">
        <f>VLOOKUP(Orders[[#This Row],[ItemID]],Menu[#All],3,FALSE)</f>
        <v>Chicken</v>
      </c>
      <c r="O1178" s="2">
        <f>VLOOKUP(Orders[[#This Row],[ItemID]],Menu[#All],4,FALSE)</f>
        <v>8</v>
      </c>
      <c r="P1178" s="2">
        <f>MATCH(M1178,Orders[[#All],[ItemName]],0)</f>
        <v>6</v>
      </c>
    </row>
    <row r="1179" spans="1:16" x14ac:dyDescent="0.25">
      <c r="A1179" s="2">
        <v>3178</v>
      </c>
      <c r="B1179" s="3">
        <v>45669</v>
      </c>
      <c r="C1179" s="2">
        <v>16</v>
      </c>
      <c r="D1179" s="2" t="s">
        <v>25</v>
      </c>
      <c r="E1179" s="2">
        <v>2</v>
      </c>
      <c r="F1179" s="2">
        <v>9</v>
      </c>
      <c r="G1179" s="2" t="s">
        <v>79</v>
      </c>
      <c r="H1179" s="2">
        <v>87</v>
      </c>
      <c r="I1179" s="2" t="s">
        <v>80</v>
      </c>
      <c r="J1179" s="2">
        <v>1</v>
      </c>
      <c r="K1179" s="2" t="s">
        <v>77</v>
      </c>
      <c r="L1179" s="2">
        <v>6</v>
      </c>
      <c r="M1179" s="2" t="str">
        <f>VLOOKUP(Orders[[#This Row],[ItemID]],Menu[#All],2,FALSE)</f>
        <v>Medium Fries</v>
      </c>
      <c r="N1179" s="2" t="str">
        <f>VLOOKUP(Orders[[#This Row],[ItemID]],Menu[#All],3,FALSE)</f>
        <v>Fries</v>
      </c>
      <c r="O1179" s="2">
        <f>VLOOKUP(Orders[[#This Row],[ItemID]],Menu[#All],4,FALSE)</f>
        <v>4.5</v>
      </c>
      <c r="P1179" s="2">
        <f>MATCH(M1179,Orders[[#All],[ItemName]],0)</f>
        <v>4</v>
      </c>
    </row>
    <row r="1180" spans="1:16" x14ac:dyDescent="0.25">
      <c r="A1180" s="2">
        <v>3179</v>
      </c>
      <c r="B1180" s="3">
        <v>45740</v>
      </c>
      <c r="C1180" s="2">
        <v>23</v>
      </c>
      <c r="D1180" s="2" t="s">
        <v>28</v>
      </c>
      <c r="E1180" s="2">
        <v>4</v>
      </c>
      <c r="F1180" s="2">
        <v>22</v>
      </c>
      <c r="G1180" s="2" t="s">
        <v>82</v>
      </c>
      <c r="H1180" s="2">
        <v>78</v>
      </c>
      <c r="I1180" s="2" t="s">
        <v>76</v>
      </c>
      <c r="J1180" s="2">
        <v>3</v>
      </c>
      <c r="K1180" s="2" t="s">
        <v>78</v>
      </c>
      <c r="L1180" s="2">
        <v>0</v>
      </c>
      <c r="M1180" s="2" t="str">
        <f>VLOOKUP(Orders[[#This Row],[ItemID]],Menu[#All],2,FALSE)</f>
        <v>Large Fries</v>
      </c>
      <c r="N1180" s="2" t="str">
        <f>VLOOKUP(Orders[[#This Row],[ItemID]],Menu[#All],3,FALSE)</f>
        <v>Fries</v>
      </c>
      <c r="O1180" s="2">
        <f>VLOOKUP(Orders[[#This Row],[ItemID]],Menu[#All],4,FALSE)</f>
        <v>5.5</v>
      </c>
      <c r="P1180" s="2">
        <f>MATCH(M1180,Orders[[#All],[ItemName]],0)</f>
        <v>7</v>
      </c>
    </row>
    <row r="1181" spans="1:16" x14ac:dyDescent="0.25">
      <c r="A1181" s="2">
        <v>3180</v>
      </c>
      <c r="B1181" s="3">
        <v>45739</v>
      </c>
      <c r="C1181" s="2">
        <v>13</v>
      </c>
      <c r="D1181" s="2" t="s">
        <v>25</v>
      </c>
      <c r="E1181" s="2">
        <v>5</v>
      </c>
      <c r="F1181" s="2">
        <v>22.5</v>
      </c>
      <c r="G1181" s="2" t="s">
        <v>79</v>
      </c>
      <c r="H1181" s="2">
        <v>94</v>
      </c>
      <c r="I1181" s="2" t="s">
        <v>76</v>
      </c>
      <c r="J1181" s="2">
        <v>3</v>
      </c>
      <c r="K1181" s="2" t="s">
        <v>77</v>
      </c>
      <c r="L1181" s="2">
        <v>6</v>
      </c>
      <c r="M1181" s="2" t="str">
        <f>VLOOKUP(Orders[[#This Row],[ItemID]],Menu[#All],2,FALSE)</f>
        <v>Medium Fries</v>
      </c>
      <c r="N1181" s="2" t="str">
        <f>VLOOKUP(Orders[[#This Row],[ItemID]],Menu[#All],3,FALSE)</f>
        <v>Fries</v>
      </c>
      <c r="O1181" s="2">
        <f>VLOOKUP(Orders[[#This Row],[ItemID]],Menu[#All],4,FALSE)</f>
        <v>4.5</v>
      </c>
      <c r="P1181" s="2">
        <f>MATCH(M1181,Orders[[#All],[ItemName]],0)</f>
        <v>4</v>
      </c>
    </row>
    <row r="1182" spans="1:16" x14ac:dyDescent="0.25">
      <c r="A1182" s="2">
        <v>3181</v>
      </c>
      <c r="B1182" s="3">
        <v>45688</v>
      </c>
      <c r="C1182" s="2">
        <v>21</v>
      </c>
      <c r="D1182" s="2" t="s">
        <v>37</v>
      </c>
      <c r="E1182" s="2">
        <v>2</v>
      </c>
      <c r="F1182" s="2">
        <v>8</v>
      </c>
      <c r="G1182" s="2" t="s">
        <v>82</v>
      </c>
      <c r="H1182" s="2">
        <v>13</v>
      </c>
      <c r="I1182" s="2" t="s">
        <v>80</v>
      </c>
      <c r="J1182" s="2">
        <v>1</v>
      </c>
      <c r="K1182" s="2" t="s">
        <v>86</v>
      </c>
      <c r="L1182" s="2">
        <v>4</v>
      </c>
      <c r="M1182" s="2" t="str">
        <f>VLOOKUP(Orders[[#This Row],[ItemID]],Menu[#All],2,FALSE)</f>
        <v>Side Salad</v>
      </c>
      <c r="N1182" s="2" t="str">
        <f>VLOOKUP(Orders[[#This Row],[ItemID]],Menu[#All],3,FALSE)</f>
        <v>Salad</v>
      </c>
      <c r="O1182" s="2">
        <f>VLOOKUP(Orders[[#This Row],[ItemID]],Menu[#All],4,FALSE)</f>
        <v>4</v>
      </c>
      <c r="P1182" s="2">
        <f>MATCH(M1182,Orders[[#All],[ItemName]],0)</f>
        <v>124</v>
      </c>
    </row>
    <row r="1183" spans="1:16" x14ac:dyDescent="0.25">
      <c r="A1183" s="2">
        <v>3182</v>
      </c>
      <c r="B1183" s="3">
        <v>45702</v>
      </c>
      <c r="C1183" s="2">
        <v>12</v>
      </c>
      <c r="D1183" s="2" t="s">
        <v>52</v>
      </c>
      <c r="E1183" s="2">
        <v>2</v>
      </c>
      <c r="F1183" s="2">
        <v>12</v>
      </c>
      <c r="G1183" s="2" t="s">
        <v>79</v>
      </c>
      <c r="H1183" s="2">
        <v>73</v>
      </c>
      <c r="I1183" s="2" t="s">
        <v>83</v>
      </c>
      <c r="J1183" s="2">
        <v>2</v>
      </c>
      <c r="K1183" s="2" t="s">
        <v>86</v>
      </c>
      <c r="L1183" s="2">
        <v>4</v>
      </c>
      <c r="M1183" s="2" t="str">
        <f>VLOOKUP(Orders[[#This Row],[ItemID]],Menu[#All],2,FALSE)</f>
        <v>Strawberry Shake</v>
      </c>
      <c r="N1183" s="2" t="str">
        <f>VLOOKUP(Orders[[#This Row],[ItemID]],Menu[#All],3,FALSE)</f>
        <v>Shakes</v>
      </c>
      <c r="O1183" s="2">
        <f>VLOOKUP(Orders[[#This Row],[ItemID]],Menu[#All],4,FALSE)</f>
        <v>6</v>
      </c>
      <c r="P1183" s="2">
        <f>MATCH(M1183,Orders[[#All],[ItemName]],0)</f>
        <v>2</v>
      </c>
    </row>
    <row r="1184" spans="1:16" x14ac:dyDescent="0.25">
      <c r="A1184" s="2">
        <v>3183</v>
      </c>
      <c r="B1184" s="3">
        <v>45669</v>
      </c>
      <c r="C1184" s="2">
        <v>23</v>
      </c>
      <c r="D1184" s="2" t="s">
        <v>21</v>
      </c>
      <c r="E1184" s="2">
        <v>1</v>
      </c>
      <c r="F1184" s="2">
        <v>8</v>
      </c>
      <c r="G1184" s="2" t="s">
        <v>82</v>
      </c>
      <c r="H1184" s="2">
        <v>28</v>
      </c>
      <c r="I1184" s="2" t="s">
        <v>80</v>
      </c>
      <c r="J1184" s="2">
        <v>1</v>
      </c>
      <c r="K1184" s="2" t="s">
        <v>77</v>
      </c>
      <c r="L1184" s="2">
        <v>6</v>
      </c>
      <c r="M1184" s="2" t="str">
        <f>VLOOKUP(Orders[[#This Row],[ItemID]],Menu[#All],2,FALSE)</f>
        <v>Chicken McNuggets</v>
      </c>
      <c r="N1184" s="2" t="str">
        <f>VLOOKUP(Orders[[#This Row],[ItemID]],Menu[#All],3,FALSE)</f>
        <v>Chicken</v>
      </c>
      <c r="O1184" s="2">
        <f>VLOOKUP(Orders[[#This Row],[ItemID]],Menu[#All],4,FALSE)</f>
        <v>8</v>
      </c>
      <c r="P1184" s="2">
        <f>MATCH(M1184,Orders[[#All],[ItemName]],0)</f>
        <v>6</v>
      </c>
    </row>
    <row r="1185" spans="1:16" x14ac:dyDescent="0.25">
      <c r="A1185" s="2">
        <v>3184</v>
      </c>
      <c r="B1185" s="3">
        <v>45705</v>
      </c>
      <c r="C1185" s="2">
        <v>18</v>
      </c>
      <c r="D1185" s="2" t="s">
        <v>21</v>
      </c>
      <c r="E1185" s="2">
        <v>3</v>
      </c>
      <c r="F1185" s="2">
        <v>24</v>
      </c>
      <c r="G1185" s="2" t="s">
        <v>75</v>
      </c>
      <c r="H1185" s="2">
        <v>40</v>
      </c>
      <c r="I1185" s="2" t="s">
        <v>83</v>
      </c>
      <c r="J1185" s="2">
        <v>2</v>
      </c>
      <c r="K1185" s="2" t="s">
        <v>78</v>
      </c>
      <c r="L1185" s="2">
        <v>0</v>
      </c>
      <c r="M1185" s="2" t="str">
        <f>VLOOKUP(Orders[[#This Row],[ItemID]],Menu[#All],2,FALSE)</f>
        <v>Chicken McNuggets</v>
      </c>
      <c r="N1185" s="2" t="str">
        <f>VLOOKUP(Orders[[#This Row],[ItemID]],Menu[#All],3,FALSE)</f>
        <v>Chicken</v>
      </c>
      <c r="O1185" s="2">
        <f>VLOOKUP(Orders[[#This Row],[ItemID]],Menu[#All],4,FALSE)</f>
        <v>8</v>
      </c>
      <c r="P1185" s="2">
        <f>MATCH(M1185,Orders[[#All],[ItemName]],0)</f>
        <v>6</v>
      </c>
    </row>
    <row r="1186" spans="1:16" x14ac:dyDescent="0.25">
      <c r="A1186" s="2">
        <v>3185</v>
      </c>
      <c r="B1186" s="3">
        <v>45670</v>
      </c>
      <c r="C1186" s="2">
        <v>17</v>
      </c>
      <c r="D1186" s="2" t="s">
        <v>57</v>
      </c>
      <c r="E1186" s="2">
        <v>2</v>
      </c>
      <c r="F1186" s="2">
        <v>11</v>
      </c>
      <c r="G1186" s="2" t="s">
        <v>75</v>
      </c>
      <c r="H1186" s="2">
        <v>96</v>
      </c>
      <c r="I1186" s="2" t="s">
        <v>80</v>
      </c>
      <c r="J1186" s="2">
        <v>1</v>
      </c>
      <c r="K1186" s="2" t="s">
        <v>78</v>
      </c>
      <c r="L1186" s="2">
        <v>0</v>
      </c>
      <c r="M1186" s="2" t="str">
        <f>VLOOKUP(Orders[[#This Row],[ItemID]],Menu[#All],2,FALSE)</f>
        <v>Mozzarella Sticks</v>
      </c>
      <c r="N1186" s="2" t="str">
        <f>VLOOKUP(Orders[[#This Row],[ItemID]],Menu[#All],3,FALSE)</f>
        <v>Sides</v>
      </c>
      <c r="O1186" s="2">
        <f>VLOOKUP(Orders[[#This Row],[ItemID]],Menu[#All],4,FALSE)</f>
        <v>5.5</v>
      </c>
      <c r="P1186" s="2">
        <f>MATCH(M1186,Orders[[#All],[ItemName]],0)</f>
        <v>47</v>
      </c>
    </row>
    <row r="1187" spans="1:16" x14ac:dyDescent="0.25">
      <c r="A1187" s="2">
        <v>3186</v>
      </c>
      <c r="B1187" s="3">
        <v>45674</v>
      </c>
      <c r="C1187" s="2">
        <v>14</v>
      </c>
      <c r="D1187" s="2" t="s">
        <v>50</v>
      </c>
      <c r="E1187" s="2">
        <v>3</v>
      </c>
      <c r="F1187" s="2">
        <v>18</v>
      </c>
      <c r="G1187" s="2" t="s">
        <v>79</v>
      </c>
      <c r="H1187" s="2">
        <v>62</v>
      </c>
      <c r="I1187" s="2" t="s">
        <v>80</v>
      </c>
      <c r="J1187" s="2">
        <v>1</v>
      </c>
      <c r="K1187" s="2" t="s">
        <v>86</v>
      </c>
      <c r="L1187" s="2">
        <v>4</v>
      </c>
      <c r="M1187" s="2" t="str">
        <f>VLOOKUP(Orders[[#This Row],[ItemID]],Menu[#All],2,FALSE)</f>
        <v>Vanilla Shake</v>
      </c>
      <c r="N1187" s="2" t="str">
        <f>VLOOKUP(Orders[[#This Row],[ItemID]],Menu[#All],3,FALSE)</f>
        <v>Shakes</v>
      </c>
      <c r="O1187" s="2">
        <f>VLOOKUP(Orders[[#This Row],[ItemID]],Menu[#All],4,FALSE)</f>
        <v>6</v>
      </c>
      <c r="P1187" s="2">
        <f>MATCH(M1187,Orders[[#All],[ItemName]],0)</f>
        <v>13</v>
      </c>
    </row>
    <row r="1188" spans="1:16" x14ac:dyDescent="0.25">
      <c r="A1188" s="2">
        <v>3187</v>
      </c>
      <c r="B1188" s="3">
        <v>45700</v>
      </c>
      <c r="C1188" s="2">
        <v>21</v>
      </c>
      <c r="D1188" s="2" t="s">
        <v>37</v>
      </c>
      <c r="E1188" s="2">
        <v>5</v>
      </c>
      <c r="F1188" s="2">
        <v>20</v>
      </c>
      <c r="G1188" s="2" t="s">
        <v>82</v>
      </c>
      <c r="H1188" s="2">
        <v>86</v>
      </c>
      <c r="I1188" s="2" t="s">
        <v>83</v>
      </c>
      <c r="J1188" s="2">
        <v>2</v>
      </c>
      <c r="K1188" s="2" t="s">
        <v>84</v>
      </c>
      <c r="L1188" s="2">
        <v>2</v>
      </c>
      <c r="M1188" s="2" t="str">
        <f>VLOOKUP(Orders[[#This Row],[ItemID]],Menu[#All],2,FALSE)</f>
        <v>Side Salad</v>
      </c>
      <c r="N1188" s="2" t="str">
        <f>VLOOKUP(Orders[[#This Row],[ItemID]],Menu[#All],3,FALSE)</f>
        <v>Salad</v>
      </c>
      <c r="O1188" s="2">
        <f>VLOOKUP(Orders[[#This Row],[ItemID]],Menu[#All],4,FALSE)</f>
        <v>4</v>
      </c>
      <c r="P1188" s="2">
        <f>MATCH(M1188,Orders[[#All],[ItemName]],0)</f>
        <v>124</v>
      </c>
    </row>
    <row r="1189" spans="1:16" x14ac:dyDescent="0.25">
      <c r="A1189" s="2">
        <v>3188</v>
      </c>
      <c r="B1189" s="3">
        <v>45665</v>
      </c>
      <c r="C1189" s="2">
        <v>12</v>
      </c>
      <c r="D1189" s="2" t="s">
        <v>54</v>
      </c>
      <c r="E1189" s="2">
        <v>3</v>
      </c>
      <c r="F1189" s="2">
        <v>13.5</v>
      </c>
      <c r="G1189" s="2" t="s">
        <v>79</v>
      </c>
      <c r="H1189" s="2">
        <v>39</v>
      </c>
      <c r="I1189" s="2" t="s">
        <v>80</v>
      </c>
      <c r="J1189" s="2">
        <v>1</v>
      </c>
      <c r="K1189" s="2" t="s">
        <v>84</v>
      </c>
      <c r="L1189" s="2">
        <v>2</v>
      </c>
      <c r="M1189" s="2" t="str">
        <f>VLOOKUP(Orders[[#This Row],[ItemID]],Menu[#All],2,FALSE)</f>
        <v>Apple Pie</v>
      </c>
      <c r="N1189" s="2" t="str">
        <f>VLOOKUP(Orders[[#This Row],[ItemID]],Menu[#All],3,FALSE)</f>
        <v>Sides</v>
      </c>
      <c r="O1189" s="2">
        <f>VLOOKUP(Orders[[#This Row],[ItemID]],Menu[#All],4,FALSE)</f>
        <v>4.5</v>
      </c>
      <c r="P1189" s="2">
        <f>MATCH(M1189,Orders[[#All],[ItemName]],0)</f>
        <v>17</v>
      </c>
    </row>
    <row r="1190" spans="1:16" x14ac:dyDescent="0.25">
      <c r="A1190" s="2">
        <v>3189</v>
      </c>
      <c r="B1190" s="3">
        <v>45680</v>
      </c>
      <c r="C1190" s="2">
        <v>11</v>
      </c>
      <c r="D1190" s="2" t="s">
        <v>9</v>
      </c>
      <c r="E1190" s="2">
        <v>2</v>
      </c>
      <c r="F1190" s="2">
        <v>8</v>
      </c>
      <c r="G1190" s="2" t="s">
        <v>88</v>
      </c>
      <c r="H1190" s="2">
        <v>99</v>
      </c>
      <c r="I1190" s="2" t="s">
        <v>80</v>
      </c>
      <c r="J1190" s="2">
        <v>1</v>
      </c>
      <c r="K1190" s="2" t="s">
        <v>81</v>
      </c>
      <c r="L1190" s="2">
        <v>3</v>
      </c>
      <c r="M1190" s="2" t="str">
        <f>VLOOKUP(Orders[[#This Row],[ItemID]],Menu[#All],2,FALSE)</f>
        <v>Hash Browns</v>
      </c>
      <c r="N1190" s="2" t="str">
        <f>VLOOKUP(Orders[[#This Row],[ItemID]],Menu[#All],3,FALSE)</f>
        <v>Breakfast</v>
      </c>
      <c r="O1190" s="2">
        <f>VLOOKUP(Orders[[#This Row],[ItemID]],Menu[#All],4,FALSE)</f>
        <v>4</v>
      </c>
      <c r="P1190" s="2">
        <f>MATCH(M1190,Orders[[#All],[ItemName]],0)</f>
        <v>77</v>
      </c>
    </row>
    <row r="1191" spans="1:16" x14ac:dyDescent="0.25">
      <c r="A1191" s="2">
        <v>3190</v>
      </c>
      <c r="B1191" s="3">
        <v>45659</v>
      </c>
      <c r="C1191" s="2">
        <v>14</v>
      </c>
      <c r="D1191" s="2" t="s">
        <v>52</v>
      </c>
      <c r="E1191" s="2">
        <v>2</v>
      </c>
      <c r="F1191" s="2">
        <v>12</v>
      </c>
      <c r="G1191" s="2" t="s">
        <v>79</v>
      </c>
      <c r="H1191" s="2">
        <v>1</v>
      </c>
      <c r="I1191" s="2" t="s">
        <v>80</v>
      </c>
      <c r="J1191" s="2">
        <v>1</v>
      </c>
      <c r="K1191" s="2" t="s">
        <v>81</v>
      </c>
      <c r="L1191" s="2">
        <v>3</v>
      </c>
      <c r="M1191" s="2" t="str">
        <f>VLOOKUP(Orders[[#This Row],[ItemID]],Menu[#All],2,FALSE)</f>
        <v>Strawberry Shake</v>
      </c>
      <c r="N1191" s="2" t="str">
        <f>VLOOKUP(Orders[[#This Row],[ItemID]],Menu[#All],3,FALSE)</f>
        <v>Shakes</v>
      </c>
      <c r="O1191" s="2">
        <f>VLOOKUP(Orders[[#This Row],[ItemID]],Menu[#All],4,FALSE)</f>
        <v>6</v>
      </c>
      <c r="P1191" s="2">
        <f>MATCH(M1191,Orders[[#All],[ItemName]],0)</f>
        <v>2</v>
      </c>
    </row>
    <row r="1192" spans="1:16" x14ac:dyDescent="0.25">
      <c r="A1192" s="2">
        <v>3191</v>
      </c>
      <c r="B1192" s="3">
        <v>45744</v>
      </c>
      <c r="C1192" s="2">
        <v>20</v>
      </c>
      <c r="D1192" s="2" t="s">
        <v>18</v>
      </c>
      <c r="E1192" s="2">
        <v>2</v>
      </c>
      <c r="F1192" s="2">
        <v>14</v>
      </c>
      <c r="G1192" s="2" t="s">
        <v>75</v>
      </c>
      <c r="H1192" s="2">
        <v>45</v>
      </c>
      <c r="I1192" s="2" t="s">
        <v>76</v>
      </c>
      <c r="J1192" s="2">
        <v>3</v>
      </c>
      <c r="K1192" s="2" t="s">
        <v>86</v>
      </c>
      <c r="L1192" s="2">
        <v>4</v>
      </c>
      <c r="M1192" s="2" t="str">
        <f>VLOOKUP(Orders[[#This Row],[ItemID]],Menu[#All],2,FALSE)</f>
        <v>McChicken</v>
      </c>
      <c r="N1192" s="2" t="str">
        <f>VLOOKUP(Orders[[#This Row],[ItemID]],Menu[#All],3,FALSE)</f>
        <v>Chicken</v>
      </c>
      <c r="O1192" s="2">
        <f>VLOOKUP(Orders[[#This Row],[ItemID]],Menu[#All],4,FALSE)</f>
        <v>7</v>
      </c>
      <c r="P1192" s="2">
        <f>MATCH(M1192,Orders[[#All],[ItemName]],0)</f>
        <v>79</v>
      </c>
    </row>
    <row r="1193" spans="1:16" x14ac:dyDescent="0.25">
      <c r="A1193" s="2">
        <v>3192</v>
      </c>
      <c r="B1193" s="3">
        <v>45666</v>
      </c>
      <c r="C1193" s="2">
        <v>13</v>
      </c>
      <c r="D1193" s="2" t="s">
        <v>7</v>
      </c>
      <c r="E1193" s="2">
        <v>2</v>
      </c>
      <c r="F1193" s="2">
        <v>12</v>
      </c>
      <c r="G1193" s="2" t="s">
        <v>79</v>
      </c>
      <c r="H1193" s="2">
        <v>85</v>
      </c>
      <c r="I1193" s="2" t="s">
        <v>80</v>
      </c>
      <c r="J1193" s="2">
        <v>1</v>
      </c>
      <c r="K1193" s="2" t="s">
        <v>81</v>
      </c>
      <c r="L1193" s="2">
        <v>3</v>
      </c>
      <c r="M1193" s="2" t="str">
        <f>VLOOKUP(Orders[[#This Row],[ItemID]],Menu[#All],2,FALSE)</f>
        <v>Hotcakes</v>
      </c>
      <c r="N1193" s="2" t="str">
        <f>VLOOKUP(Orders[[#This Row],[ItemID]],Menu[#All],3,FALSE)</f>
        <v>Breakfast</v>
      </c>
      <c r="O1193" s="2">
        <f>VLOOKUP(Orders[[#This Row],[ItemID]],Menu[#All],4,FALSE)</f>
        <v>6</v>
      </c>
      <c r="P1193" s="2">
        <f>MATCH(M1193,Orders[[#All],[ItemName]],0)</f>
        <v>61</v>
      </c>
    </row>
    <row r="1194" spans="1:16" x14ac:dyDescent="0.25">
      <c r="A1194" s="2">
        <v>3193</v>
      </c>
      <c r="B1194" s="3">
        <v>45683</v>
      </c>
      <c r="C1194" s="2">
        <v>19</v>
      </c>
      <c r="D1194" s="2" t="s">
        <v>30</v>
      </c>
      <c r="E1194" s="2">
        <v>1</v>
      </c>
      <c r="F1194" s="2">
        <v>3.5</v>
      </c>
      <c r="G1194" s="2" t="s">
        <v>75</v>
      </c>
      <c r="H1194" s="2">
        <v>85</v>
      </c>
      <c r="I1194" s="2" t="s">
        <v>80</v>
      </c>
      <c r="J1194" s="2">
        <v>1</v>
      </c>
      <c r="K1194" s="2" t="s">
        <v>77</v>
      </c>
      <c r="L1194" s="2">
        <v>6</v>
      </c>
      <c r="M1194" s="2" t="str">
        <f>VLOOKUP(Orders[[#This Row],[ItemID]],Menu[#All],2,FALSE)</f>
        <v>Small Fries</v>
      </c>
      <c r="N1194" s="2" t="str">
        <f>VLOOKUP(Orders[[#This Row],[ItemID]],Menu[#All],3,FALSE)</f>
        <v>Fries</v>
      </c>
      <c r="O1194" s="2">
        <f>VLOOKUP(Orders[[#This Row],[ItemID]],Menu[#All],4,FALSE)</f>
        <v>3.5</v>
      </c>
      <c r="P1194" s="2">
        <f>MATCH(M1194,Orders[[#All],[ItemName]],0)</f>
        <v>10</v>
      </c>
    </row>
    <row r="1195" spans="1:16" x14ac:dyDescent="0.25">
      <c r="A1195" s="2">
        <v>3194</v>
      </c>
      <c r="B1195" s="3">
        <v>45679</v>
      </c>
      <c r="C1195" s="2">
        <v>23</v>
      </c>
      <c r="D1195" s="2" t="s">
        <v>4</v>
      </c>
      <c r="E1195" s="2">
        <v>1</v>
      </c>
      <c r="F1195" s="2">
        <v>5.5</v>
      </c>
      <c r="G1195" s="2" t="s">
        <v>82</v>
      </c>
      <c r="H1195" s="2">
        <v>60</v>
      </c>
      <c r="I1195" s="2" t="s">
        <v>80</v>
      </c>
      <c r="J1195" s="2">
        <v>1</v>
      </c>
      <c r="K1195" s="2" t="s">
        <v>84</v>
      </c>
      <c r="L1195" s="2">
        <v>2</v>
      </c>
      <c r="M1195" s="2" t="str">
        <f>VLOOKUP(Orders[[#This Row],[ItemID]],Menu[#All],2,FALSE)</f>
        <v>Egg McMuffin</v>
      </c>
      <c r="N1195" s="2" t="str">
        <f>VLOOKUP(Orders[[#This Row],[ItemID]],Menu[#All],3,FALSE)</f>
        <v>Breakfast</v>
      </c>
      <c r="O1195" s="2">
        <f>VLOOKUP(Orders[[#This Row],[ItemID]],Menu[#All],4,FALSE)</f>
        <v>5.5</v>
      </c>
      <c r="P1195" s="2">
        <f>MATCH(M1195,Orders[[#All],[ItemName]],0)</f>
        <v>3</v>
      </c>
    </row>
    <row r="1196" spans="1:16" x14ac:dyDescent="0.25">
      <c r="A1196" s="2">
        <v>3195</v>
      </c>
      <c r="B1196" s="3">
        <v>45696</v>
      </c>
      <c r="C1196" s="2">
        <v>15</v>
      </c>
      <c r="D1196" s="2" t="s">
        <v>47</v>
      </c>
      <c r="E1196" s="2">
        <v>3</v>
      </c>
      <c r="F1196" s="2">
        <v>18</v>
      </c>
      <c r="G1196" s="2" t="s">
        <v>79</v>
      </c>
      <c r="H1196" s="2">
        <v>38</v>
      </c>
      <c r="I1196" s="2" t="s">
        <v>83</v>
      </c>
      <c r="J1196" s="2">
        <v>2</v>
      </c>
      <c r="K1196" s="2" t="s">
        <v>85</v>
      </c>
      <c r="L1196" s="2">
        <v>5</v>
      </c>
      <c r="M1196" s="2" t="str">
        <f>VLOOKUP(Orders[[#This Row],[ItemID]],Menu[#All],2,FALSE)</f>
        <v>Chocolate Shake</v>
      </c>
      <c r="N1196" s="2" t="str">
        <f>VLOOKUP(Orders[[#This Row],[ItemID]],Menu[#All],3,FALSE)</f>
        <v>Shakes</v>
      </c>
      <c r="O1196" s="2">
        <f>VLOOKUP(Orders[[#This Row],[ItemID]],Menu[#All],4,FALSE)</f>
        <v>6</v>
      </c>
      <c r="P1196" s="2">
        <f>MATCH(M1196,Orders[[#All],[ItemName]],0)</f>
        <v>12</v>
      </c>
    </row>
    <row r="1197" spans="1:16" x14ac:dyDescent="0.25">
      <c r="A1197" s="2">
        <v>3196</v>
      </c>
      <c r="B1197" s="3">
        <v>45712</v>
      </c>
      <c r="C1197" s="2">
        <v>12</v>
      </c>
      <c r="D1197" s="2" t="s">
        <v>28</v>
      </c>
      <c r="E1197" s="2">
        <v>1</v>
      </c>
      <c r="F1197" s="2">
        <v>5.5</v>
      </c>
      <c r="G1197" s="2" t="s">
        <v>79</v>
      </c>
      <c r="H1197" s="2">
        <v>11</v>
      </c>
      <c r="I1197" s="2" t="s">
        <v>83</v>
      </c>
      <c r="J1197" s="2">
        <v>2</v>
      </c>
      <c r="K1197" s="2" t="s">
        <v>78</v>
      </c>
      <c r="L1197" s="2">
        <v>0</v>
      </c>
      <c r="M1197" s="2" t="str">
        <f>VLOOKUP(Orders[[#This Row],[ItemID]],Menu[#All],2,FALSE)</f>
        <v>Large Fries</v>
      </c>
      <c r="N1197" s="2" t="str">
        <f>VLOOKUP(Orders[[#This Row],[ItemID]],Menu[#All],3,FALSE)</f>
        <v>Fries</v>
      </c>
      <c r="O1197" s="2">
        <f>VLOOKUP(Orders[[#This Row],[ItemID]],Menu[#All],4,FALSE)</f>
        <v>5.5</v>
      </c>
      <c r="P1197" s="2">
        <f>MATCH(M1197,Orders[[#All],[ItemName]],0)</f>
        <v>7</v>
      </c>
    </row>
    <row r="1198" spans="1:16" x14ac:dyDescent="0.25">
      <c r="A1198" s="2">
        <v>3197</v>
      </c>
      <c r="B1198" s="3">
        <v>45700</v>
      </c>
      <c r="C1198" s="2">
        <v>19</v>
      </c>
      <c r="D1198" s="2" t="s">
        <v>50</v>
      </c>
      <c r="E1198" s="2">
        <v>3</v>
      </c>
      <c r="F1198" s="2">
        <v>18</v>
      </c>
      <c r="G1198" s="2" t="s">
        <v>75</v>
      </c>
      <c r="H1198" s="2">
        <v>59</v>
      </c>
      <c r="I1198" s="2" t="s">
        <v>83</v>
      </c>
      <c r="J1198" s="2">
        <v>2</v>
      </c>
      <c r="K1198" s="2" t="s">
        <v>84</v>
      </c>
      <c r="L1198" s="2">
        <v>2</v>
      </c>
      <c r="M1198" s="2" t="str">
        <f>VLOOKUP(Orders[[#This Row],[ItemID]],Menu[#All],2,FALSE)</f>
        <v>Vanilla Shake</v>
      </c>
      <c r="N1198" s="2" t="str">
        <f>VLOOKUP(Orders[[#This Row],[ItemID]],Menu[#All],3,FALSE)</f>
        <v>Shakes</v>
      </c>
      <c r="O1198" s="2">
        <f>VLOOKUP(Orders[[#This Row],[ItemID]],Menu[#All],4,FALSE)</f>
        <v>6</v>
      </c>
      <c r="P1198" s="2">
        <f>MATCH(M1198,Orders[[#All],[ItemName]],0)</f>
        <v>13</v>
      </c>
    </row>
    <row r="1199" spans="1:16" x14ac:dyDescent="0.25">
      <c r="A1199" s="2">
        <v>3198</v>
      </c>
      <c r="B1199" s="3">
        <v>45715</v>
      </c>
      <c r="C1199" s="2">
        <v>18</v>
      </c>
      <c r="D1199" s="2" t="s">
        <v>35</v>
      </c>
      <c r="E1199" s="2">
        <v>3</v>
      </c>
      <c r="F1199" s="2">
        <v>30</v>
      </c>
      <c r="G1199" s="2" t="s">
        <v>75</v>
      </c>
      <c r="H1199" s="2">
        <v>38</v>
      </c>
      <c r="I1199" s="2" t="s">
        <v>83</v>
      </c>
      <c r="J1199" s="2">
        <v>2</v>
      </c>
      <c r="K1199" s="2" t="s">
        <v>81</v>
      </c>
      <c r="L1199" s="2">
        <v>3</v>
      </c>
      <c r="M1199" s="2" t="str">
        <f>VLOOKUP(Orders[[#This Row],[ItemID]],Menu[#All],2,FALSE)</f>
        <v>Alfredo Pasta</v>
      </c>
      <c r="N1199" s="2" t="str">
        <f>VLOOKUP(Orders[[#This Row],[ItemID]],Menu[#All],3,FALSE)</f>
        <v>Pasta</v>
      </c>
      <c r="O1199" s="2">
        <f>VLOOKUP(Orders[[#This Row],[ItemID]],Menu[#All],4,FALSE)</f>
        <v>10</v>
      </c>
      <c r="P1199" s="2">
        <f>MATCH(M1199,Orders[[#All],[ItemName]],0)</f>
        <v>27</v>
      </c>
    </row>
    <row r="1200" spans="1:16" x14ac:dyDescent="0.25">
      <c r="A1200" s="2">
        <v>3199</v>
      </c>
      <c r="B1200" s="3">
        <v>45715</v>
      </c>
      <c r="C1200" s="2">
        <v>18</v>
      </c>
      <c r="D1200" s="2" t="s">
        <v>62</v>
      </c>
      <c r="E1200" s="2">
        <v>3</v>
      </c>
      <c r="F1200" s="2">
        <v>21</v>
      </c>
      <c r="G1200" s="2" t="s">
        <v>75</v>
      </c>
      <c r="H1200" s="2">
        <v>50</v>
      </c>
      <c r="I1200" s="2" t="s">
        <v>83</v>
      </c>
      <c r="J1200" s="2">
        <v>2</v>
      </c>
      <c r="K1200" s="2" t="s">
        <v>81</v>
      </c>
      <c r="L1200" s="2">
        <v>3</v>
      </c>
      <c r="M1200" s="2" t="str">
        <f>VLOOKUP(Orders[[#This Row],[ItemID]],Menu[#All],2,FALSE)</f>
        <v>Veggie Wrap</v>
      </c>
      <c r="N1200" s="2" t="str">
        <f>VLOOKUP(Orders[[#This Row],[ItemID]],Menu[#All],3,FALSE)</f>
        <v>Wraps</v>
      </c>
      <c r="O1200" s="2">
        <f>VLOOKUP(Orders[[#This Row],[ItemID]],Menu[#All],4,FALSE)</f>
        <v>7</v>
      </c>
      <c r="P1200" s="2">
        <f>MATCH(M1200,Orders[[#All],[ItemName]],0)</f>
        <v>39</v>
      </c>
    </row>
    <row r="1201" spans="1:16" x14ac:dyDescent="0.25">
      <c r="A1201" s="2">
        <v>3200</v>
      </c>
      <c r="B1201" s="3">
        <v>45734</v>
      </c>
      <c r="C1201" s="2">
        <v>20</v>
      </c>
      <c r="D1201" s="2" t="s">
        <v>50</v>
      </c>
      <c r="E1201" s="2">
        <v>1</v>
      </c>
      <c r="F1201" s="2">
        <v>6</v>
      </c>
      <c r="G1201" s="2" t="s">
        <v>75</v>
      </c>
      <c r="H1201" s="2">
        <v>4</v>
      </c>
      <c r="I1201" s="2" t="s">
        <v>76</v>
      </c>
      <c r="J1201" s="2">
        <v>3</v>
      </c>
      <c r="K1201" s="2" t="s">
        <v>87</v>
      </c>
      <c r="L1201" s="2">
        <v>1</v>
      </c>
      <c r="M1201" s="2" t="str">
        <f>VLOOKUP(Orders[[#This Row],[ItemID]],Menu[#All],2,FALSE)</f>
        <v>Vanilla Shake</v>
      </c>
      <c r="N1201" s="2" t="str">
        <f>VLOOKUP(Orders[[#This Row],[ItemID]],Menu[#All],3,FALSE)</f>
        <v>Shakes</v>
      </c>
      <c r="O1201" s="2">
        <f>VLOOKUP(Orders[[#This Row],[ItemID]],Menu[#All],4,FALSE)</f>
        <v>6</v>
      </c>
      <c r="P1201" s="2">
        <f>MATCH(M1201,Orders[[#All],[ItemName]],0)</f>
        <v>13</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6"/>
  <sheetViews>
    <sheetView workbookViewId="0">
      <selection activeCell="E1" sqref="E1"/>
    </sheetView>
  </sheetViews>
  <sheetFormatPr defaultRowHeight="15" x14ac:dyDescent="0.25"/>
  <cols>
    <col min="1" max="1" width="9.28515625" bestFit="1" customWidth="1"/>
    <col min="2" max="2" width="27.85546875" bestFit="1" customWidth="1"/>
    <col min="3" max="3" width="11.140625" bestFit="1" customWidth="1"/>
    <col min="4" max="4" width="11.5703125" bestFit="1" customWidth="1"/>
    <col min="5" max="5" width="27.85546875" bestFit="1" customWidth="1"/>
    <col min="6" max="6" width="11.140625" bestFit="1" customWidth="1"/>
    <col min="7" max="7" width="11.5703125" bestFit="1" customWidth="1"/>
  </cols>
  <sheetData>
    <row r="1" spans="1:4" x14ac:dyDescent="0.25">
      <c r="A1" s="2" t="s">
        <v>0</v>
      </c>
      <c r="B1" s="2" t="s">
        <v>1</v>
      </c>
      <c r="C1" s="2" t="s">
        <v>2</v>
      </c>
      <c r="D1" s="1" t="s">
        <v>3</v>
      </c>
    </row>
    <row r="2" spans="1:4" x14ac:dyDescent="0.25">
      <c r="A2" s="2" t="s">
        <v>4</v>
      </c>
      <c r="B2" s="2" t="s">
        <v>5</v>
      </c>
      <c r="C2" s="2" t="s">
        <v>6</v>
      </c>
      <c r="D2" s="1">
        <v>5.5</v>
      </c>
    </row>
    <row r="3" spans="1:4" x14ac:dyDescent="0.25">
      <c r="A3" s="2" t="s">
        <v>7</v>
      </c>
      <c r="B3" s="2" t="s">
        <v>8</v>
      </c>
      <c r="C3" s="2" t="s">
        <v>6</v>
      </c>
      <c r="D3" s="1">
        <v>6</v>
      </c>
    </row>
    <row r="4" spans="1:4" x14ac:dyDescent="0.25">
      <c r="A4" s="2" t="s">
        <v>9</v>
      </c>
      <c r="B4" s="2" t="s">
        <v>10</v>
      </c>
      <c r="C4" s="2" t="s">
        <v>6</v>
      </c>
      <c r="D4" s="1">
        <v>4</v>
      </c>
    </row>
    <row r="5" spans="1:4" x14ac:dyDescent="0.25">
      <c r="A5" s="2" t="s">
        <v>11</v>
      </c>
      <c r="B5" s="2" t="s">
        <v>12</v>
      </c>
      <c r="C5" s="2" t="s">
        <v>13</v>
      </c>
      <c r="D5" s="1">
        <v>8.5</v>
      </c>
    </row>
    <row r="6" spans="1:4" x14ac:dyDescent="0.25">
      <c r="A6" s="2" t="s">
        <v>14</v>
      </c>
      <c r="B6" s="2" t="s">
        <v>15</v>
      </c>
      <c r="C6" s="2" t="s">
        <v>13</v>
      </c>
      <c r="D6" s="1">
        <v>9</v>
      </c>
    </row>
    <row r="7" spans="1:4" x14ac:dyDescent="0.25">
      <c r="A7" s="2" t="s">
        <v>16</v>
      </c>
      <c r="B7" s="2" t="s">
        <v>17</v>
      </c>
      <c r="C7" s="2" t="s">
        <v>13</v>
      </c>
      <c r="D7" s="1">
        <v>7.5</v>
      </c>
    </row>
    <row r="8" spans="1:4" x14ac:dyDescent="0.25">
      <c r="A8" s="2" t="s">
        <v>18</v>
      </c>
      <c r="B8" s="2" t="s">
        <v>19</v>
      </c>
      <c r="C8" s="2" t="s">
        <v>20</v>
      </c>
      <c r="D8" s="1">
        <v>7</v>
      </c>
    </row>
    <row r="9" spans="1:4" x14ac:dyDescent="0.25">
      <c r="A9" s="2" t="s">
        <v>21</v>
      </c>
      <c r="B9" s="2" t="s">
        <v>22</v>
      </c>
      <c r="C9" s="2" t="s">
        <v>20</v>
      </c>
      <c r="D9" s="1">
        <v>8</v>
      </c>
    </row>
    <row r="10" spans="1:4" x14ac:dyDescent="0.25">
      <c r="A10" s="2" t="s">
        <v>23</v>
      </c>
      <c r="B10" s="2" t="s">
        <v>24</v>
      </c>
      <c r="C10" s="2" t="s">
        <v>20</v>
      </c>
      <c r="D10" s="1">
        <v>7.5</v>
      </c>
    </row>
    <row r="11" spans="1:4" x14ac:dyDescent="0.25">
      <c r="A11" s="2" t="s">
        <v>25</v>
      </c>
      <c r="B11" s="2" t="s">
        <v>26</v>
      </c>
      <c r="C11" s="2" t="s">
        <v>27</v>
      </c>
      <c r="D11" s="1">
        <v>4.5</v>
      </c>
    </row>
    <row r="12" spans="1:4" x14ac:dyDescent="0.25">
      <c r="A12" s="2" t="s">
        <v>28</v>
      </c>
      <c r="B12" s="2" t="s">
        <v>29</v>
      </c>
      <c r="C12" s="2" t="s">
        <v>27</v>
      </c>
      <c r="D12" s="1">
        <v>5.5</v>
      </c>
    </row>
    <row r="13" spans="1:4" x14ac:dyDescent="0.25">
      <c r="A13" s="2" t="s">
        <v>30</v>
      </c>
      <c r="B13" s="2" t="s">
        <v>31</v>
      </c>
      <c r="C13" s="2" t="s">
        <v>27</v>
      </c>
      <c r="D13" s="1">
        <v>3.5</v>
      </c>
    </row>
    <row r="14" spans="1:4" x14ac:dyDescent="0.25">
      <c r="A14" s="2" t="s">
        <v>32</v>
      </c>
      <c r="B14" s="2" t="s">
        <v>33</v>
      </c>
      <c r="C14" s="2" t="s">
        <v>34</v>
      </c>
      <c r="D14" s="1">
        <v>9.5</v>
      </c>
    </row>
    <row r="15" spans="1:4" x14ac:dyDescent="0.25">
      <c r="A15" s="2" t="s">
        <v>35</v>
      </c>
      <c r="B15" s="2" t="s">
        <v>36</v>
      </c>
      <c r="C15" s="2" t="s">
        <v>34</v>
      </c>
      <c r="D15" s="1">
        <v>10</v>
      </c>
    </row>
    <row r="16" spans="1:4" x14ac:dyDescent="0.25">
      <c r="A16" s="2" t="s">
        <v>37</v>
      </c>
      <c r="B16" s="2" t="s">
        <v>38</v>
      </c>
      <c r="C16" s="2" t="s">
        <v>39</v>
      </c>
      <c r="D16" s="1">
        <v>4</v>
      </c>
    </row>
    <row r="17" spans="1:4" x14ac:dyDescent="0.25">
      <c r="A17" s="2" t="s">
        <v>40</v>
      </c>
      <c r="B17" s="2" t="s">
        <v>41</v>
      </c>
      <c r="C17" s="2" t="s">
        <v>39</v>
      </c>
      <c r="D17" s="1">
        <v>5</v>
      </c>
    </row>
    <row r="18" spans="1:4" x14ac:dyDescent="0.25">
      <c r="A18" s="2" t="s">
        <v>42</v>
      </c>
      <c r="B18" s="2" t="s">
        <v>43</v>
      </c>
      <c r="C18" s="2" t="s">
        <v>44</v>
      </c>
      <c r="D18" s="1">
        <v>8.5</v>
      </c>
    </row>
    <row r="19" spans="1:4" x14ac:dyDescent="0.25">
      <c r="A19" s="2" t="s">
        <v>45</v>
      </c>
      <c r="B19" s="2" t="s">
        <v>46</v>
      </c>
      <c r="C19" s="2" t="s">
        <v>44</v>
      </c>
      <c r="D19" s="1">
        <v>7.5</v>
      </c>
    </row>
    <row r="20" spans="1:4" x14ac:dyDescent="0.25">
      <c r="A20" s="2" t="s">
        <v>47</v>
      </c>
      <c r="B20" s="2" t="s">
        <v>48</v>
      </c>
      <c r="C20" s="2" t="s">
        <v>49</v>
      </c>
      <c r="D20" s="1">
        <v>6</v>
      </c>
    </row>
    <row r="21" spans="1:4" x14ac:dyDescent="0.25">
      <c r="A21" s="2" t="s">
        <v>50</v>
      </c>
      <c r="B21" s="2" t="s">
        <v>51</v>
      </c>
      <c r="C21" s="2" t="s">
        <v>49</v>
      </c>
      <c r="D21" s="1">
        <v>6</v>
      </c>
    </row>
    <row r="22" spans="1:4" x14ac:dyDescent="0.25">
      <c r="A22" s="2" t="s">
        <v>52</v>
      </c>
      <c r="B22" s="2" t="s">
        <v>53</v>
      </c>
      <c r="C22" s="2" t="s">
        <v>49</v>
      </c>
      <c r="D22" s="1">
        <v>6</v>
      </c>
    </row>
    <row r="23" spans="1:4" x14ac:dyDescent="0.25">
      <c r="A23" s="2" t="s">
        <v>54</v>
      </c>
      <c r="B23" s="2" t="s">
        <v>55</v>
      </c>
      <c r="C23" s="2" t="s">
        <v>56</v>
      </c>
      <c r="D23" s="1">
        <v>4.5</v>
      </c>
    </row>
    <row r="24" spans="1:4" x14ac:dyDescent="0.25">
      <c r="A24" s="2" t="s">
        <v>57</v>
      </c>
      <c r="B24" s="2" t="s">
        <v>58</v>
      </c>
      <c r="C24" s="2" t="s">
        <v>56</v>
      </c>
      <c r="D24" s="1">
        <v>5.5</v>
      </c>
    </row>
    <row r="25" spans="1:4" x14ac:dyDescent="0.25">
      <c r="A25" s="2" t="s">
        <v>59</v>
      </c>
      <c r="B25" s="2" t="s">
        <v>60</v>
      </c>
      <c r="C25" s="2" t="s">
        <v>61</v>
      </c>
      <c r="D25" s="1">
        <v>7.5</v>
      </c>
    </row>
    <row r="26" spans="1:4" x14ac:dyDescent="0.25">
      <c r="A26" s="2" t="s">
        <v>62</v>
      </c>
      <c r="B26" s="2" t="s">
        <v>63</v>
      </c>
      <c r="C26" s="2" t="s">
        <v>61</v>
      </c>
      <c r="D26" s="1">
        <v>7</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91"/>
  <sheetViews>
    <sheetView showGridLines="0" tabSelected="1" zoomScale="70" zoomScaleNormal="70" workbookViewId="0">
      <selection activeCell="Q12" sqref="Q12"/>
    </sheetView>
  </sheetViews>
  <sheetFormatPr defaultRowHeight="15" x14ac:dyDescent="0.25"/>
  <cols>
    <col min="3" max="3" width="23.5703125" customWidth="1"/>
    <col min="4" max="4" width="19.140625" customWidth="1"/>
    <col min="5" max="5" width="2" customWidth="1"/>
    <col min="6" max="6" width="23" customWidth="1"/>
    <col min="7" max="7" width="2" customWidth="1"/>
    <col min="8" max="8" width="23.140625" customWidth="1"/>
    <col min="9" max="9" width="1.42578125" customWidth="1"/>
    <col min="10" max="10" width="26.42578125" bestFit="1" customWidth="1"/>
    <col min="11" max="11" width="2" customWidth="1"/>
    <col min="12" max="12" width="27.28515625" bestFit="1" customWidth="1"/>
    <col min="13" max="13" width="1.5703125" customWidth="1"/>
    <col min="14" max="14" width="38.140625" customWidth="1"/>
    <col min="15" max="15" width="22" customWidth="1"/>
    <col min="20" max="20" width="20" customWidth="1"/>
    <col min="21" max="21" width="20.7109375" customWidth="1"/>
    <col min="22" max="22" width="22" bestFit="1" customWidth="1"/>
  </cols>
  <sheetData>
    <row r="1" spans="1:30" x14ac:dyDescent="0.25">
      <c r="A1" s="9"/>
      <c r="B1" s="9"/>
      <c r="C1" s="9"/>
      <c r="D1" s="9"/>
      <c r="E1" s="9"/>
      <c r="F1" s="9"/>
      <c r="G1" s="9"/>
      <c r="H1" s="9"/>
      <c r="I1" s="9"/>
      <c r="J1" s="9"/>
      <c r="K1" s="9"/>
      <c r="L1" s="9"/>
      <c r="M1" s="9"/>
      <c r="N1" s="9"/>
      <c r="O1" s="9"/>
      <c r="P1" s="9"/>
      <c r="Q1" s="9"/>
      <c r="R1" s="9"/>
      <c r="S1" s="9"/>
      <c r="T1" s="9"/>
      <c r="U1" s="9"/>
      <c r="V1" s="9"/>
      <c r="W1" s="9"/>
      <c r="X1" s="9"/>
      <c r="Y1" s="9"/>
      <c r="Z1" s="9"/>
      <c r="AA1" s="9"/>
      <c r="AB1" s="9"/>
      <c r="AC1" s="9"/>
      <c r="AD1" s="9"/>
    </row>
    <row r="2" spans="1:30" ht="22.5" x14ac:dyDescent="0.3">
      <c r="A2" s="9"/>
      <c r="B2" s="9"/>
      <c r="C2" s="9"/>
      <c r="D2" s="13" t="s">
        <v>97</v>
      </c>
      <c r="E2" s="9"/>
      <c r="F2" s="13" t="s">
        <v>91</v>
      </c>
      <c r="G2" s="10"/>
      <c r="H2" s="13" t="s">
        <v>94</v>
      </c>
      <c r="I2" s="9"/>
      <c r="J2" s="13" t="s">
        <v>100</v>
      </c>
      <c r="K2" s="9"/>
      <c r="L2" s="13" t="s">
        <v>102</v>
      </c>
      <c r="M2" s="9"/>
      <c r="N2" s="17" t="s">
        <v>96</v>
      </c>
      <c r="O2" s="14" t="s">
        <v>103</v>
      </c>
      <c r="P2" s="9"/>
      <c r="Q2" s="9"/>
      <c r="R2" s="9"/>
      <c r="S2" s="9"/>
      <c r="T2" s="9"/>
      <c r="U2" s="9"/>
      <c r="V2" s="9"/>
      <c r="W2" s="9"/>
      <c r="X2" s="9"/>
      <c r="Y2" s="9"/>
      <c r="Z2" s="9"/>
      <c r="AA2" s="9"/>
      <c r="AB2" s="9"/>
    </row>
    <row r="3" spans="1:30" ht="22.5" x14ac:dyDescent="0.3">
      <c r="A3" s="9"/>
      <c r="B3" s="9"/>
      <c r="C3" s="9"/>
      <c r="D3" s="12">
        <v>23882.5</v>
      </c>
      <c r="E3" s="9"/>
      <c r="F3" s="18">
        <v>1200</v>
      </c>
      <c r="G3" s="11"/>
      <c r="H3" s="18">
        <v>3685</v>
      </c>
      <c r="I3" s="9"/>
      <c r="J3" s="12">
        <f>D3/F3</f>
        <v>19.902083333333334</v>
      </c>
      <c r="K3" s="9"/>
      <c r="L3" s="16">
        <f>H3/F3</f>
        <v>3.0708333333333333</v>
      </c>
      <c r="M3" s="9"/>
      <c r="N3" s="12" t="s">
        <v>26</v>
      </c>
      <c r="O3" s="15">
        <v>61</v>
      </c>
      <c r="P3" s="9"/>
      <c r="Q3" s="9"/>
      <c r="R3" s="9"/>
      <c r="S3" s="9"/>
      <c r="T3" s="9"/>
      <c r="U3" s="9"/>
      <c r="V3" s="9"/>
      <c r="W3" s="9"/>
      <c r="X3" s="9"/>
      <c r="Y3" s="9"/>
      <c r="Z3" s="9"/>
      <c r="AA3" s="9"/>
      <c r="AB3" s="9"/>
    </row>
    <row r="4" spans="1:30" ht="22.5" x14ac:dyDescent="0.3">
      <c r="A4" s="9"/>
      <c r="B4" s="9"/>
      <c r="C4" s="9"/>
      <c r="D4" s="9"/>
      <c r="E4" s="9"/>
      <c r="F4" s="9"/>
      <c r="G4" s="9"/>
      <c r="H4" s="9"/>
      <c r="I4" s="9"/>
      <c r="J4" s="9"/>
      <c r="K4" s="9"/>
      <c r="L4" s="14"/>
      <c r="M4" s="14"/>
      <c r="P4" s="9"/>
      <c r="Q4" s="9"/>
      <c r="R4" s="9"/>
      <c r="S4" s="9"/>
      <c r="T4" s="9"/>
      <c r="U4" s="9"/>
      <c r="V4" s="9"/>
      <c r="W4" s="9"/>
      <c r="X4" s="9"/>
      <c r="Y4" s="9"/>
      <c r="Z4" s="9"/>
      <c r="AA4" s="9"/>
      <c r="AB4" s="9"/>
    </row>
    <row r="5" spans="1:30" ht="22.5" x14ac:dyDescent="0.3">
      <c r="A5" s="9"/>
      <c r="B5" s="9"/>
      <c r="C5" s="9"/>
      <c r="D5" s="9"/>
      <c r="E5" s="9"/>
      <c r="F5" s="9"/>
      <c r="G5" s="9"/>
      <c r="H5" s="9"/>
      <c r="I5" s="9"/>
      <c r="J5" s="9"/>
      <c r="K5" s="9"/>
      <c r="L5" s="14"/>
      <c r="M5" s="14"/>
      <c r="N5" s="9"/>
      <c r="O5" s="9"/>
      <c r="P5" s="9"/>
      <c r="Q5" s="9"/>
      <c r="R5" s="9"/>
      <c r="S5" s="9"/>
      <c r="T5" s="9"/>
      <c r="U5" s="9"/>
      <c r="V5" s="9"/>
      <c r="W5" s="9"/>
      <c r="X5" s="9"/>
      <c r="Y5" s="9"/>
      <c r="Z5" s="9"/>
      <c r="AA5" s="9"/>
      <c r="AB5" s="9"/>
    </row>
    <row r="6" spans="1:30" ht="22.5" x14ac:dyDescent="0.3">
      <c r="A6" s="9"/>
      <c r="B6" s="9"/>
      <c r="C6" s="9"/>
      <c r="D6" s="9"/>
      <c r="E6" s="9"/>
      <c r="F6" s="9"/>
      <c r="G6" s="9"/>
      <c r="H6" s="9"/>
      <c r="I6" s="9"/>
      <c r="J6" s="9"/>
      <c r="K6" s="9"/>
      <c r="L6" s="14"/>
      <c r="M6" s="14"/>
      <c r="N6" s="9"/>
      <c r="O6" s="9"/>
      <c r="P6" s="9"/>
      <c r="Q6" s="9"/>
      <c r="R6" s="9"/>
      <c r="S6" s="9"/>
      <c r="T6" s="9"/>
      <c r="U6" s="9"/>
      <c r="V6" s="9"/>
      <c r="W6" s="9"/>
      <c r="X6" s="9"/>
      <c r="Y6" s="9"/>
      <c r="Z6" s="9"/>
      <c r="AA6" s="9"/>
      <c r="AB6" s="9"/>
      <c r="AC6" s="9"/>
      <c r="AD6" s="9"/>
    </row>
    <row r="7" spans="1:30" x14ac:dyDescent="0.25">
      <c r="A7" s="9"/>
      <c r="B7" s="9"/>
      <c r="C7" s="9"/>
      <c r="D7" s="9"/>
      <c r="E7" s="9"/>
      <c r="F7" s="9"/>
      <c r="G7" s="9"/>
      <c r="H7" s="9"/>
      <c r="I7" s="9"/>
      <c r="J7" s="9"/>
      <c r="K7" s="9"/>
      <c r="L7" s="14"/>
      <c r="M7" s="14"/>
      <c r="N7" s="14"/>
      <c r="O7" s="14"/>
      <c r="P7" s="9"/>
      <c r="Q7" s="9"/>
      <c r="R7" s="9"/>
      <c r="S7" s="9"/>
      <c r="T7" s="9"/>
      <c r="U7" s="9"/>
      <c r="V7" s="9"/>
      <c r="W7" s="9"/>
      <c r="X7" s="9"/>
      <c r="Y7" s="9"/>
      <c r="Z7" s="9"/>
      <c r="AA7" s="9"/>
      <c r="AB7" s="9"/>
      <c r="AC7" s="9"/>
      <c r="AD7" s="9"/>
    </row>
    <row r="8" spans="1:30" x14ac:dyDescent="0.25">
      <c r="A8" s="9"/>
      <c r="B8" s="9"/>
      <c r="C8" s="9"/>
      <c r="D8" s="9"/>
      <c r="E8" s="9"/>
      <c r="F8" s="9"/>
      <c r="G8" s="9"/>
      <c r="H8" s="9"/>
      <c r="I8" s="9"/>
      <c r="J8" s="9"/>
      <c r="K8" s="9"/>
      <c r="L8" s="14"/>
      <c r="M8" s="14"/>
      <c r="N8" s="14"/>
      <c r="O8" s="14"/>
      <c r="P8" s="9"/>
      <c r="Q8" s="9"/>
      <c r="R8" s="9"/>
      <c r="S8" s="9"/>
      <c r="T8" s="9"/>
      <c r="U8" s="9"/>
      <c r="V8" s="9"/>
      <c r="W8" s="9"/>
      <c r="X8" s="9"/>
      <c r="Y8" s="9"/>
      <c r="Z8" s="9"/>
      <c r="AA8" s="9"/>
      <c r="AB8" s="9"/>
      <c r="AC8" s="9"/>
      <c r="AD8" s="9"/>
    </row>
    <row r="9" spans="1:30" x14ac:dyDescent="0.25">
      <c r="A9" s="9"/>
      <c r="B9" s="9"/>
      <c r="C9" s="9"/>
      <c r="D9" s="9"/>
      <c r="E9" s="9"/>
      <c r="F9" s="9"/>
      <c r="G9" s="9"/>
      <c r="H9" s="9"/>
      <c r="I9" s="9"/>
      <c r="J9" s="9"/>
      <c r="K9" s="9"/>
      <c r="L9" s="14"/>
      <c r="M9" s="14"/>
      <c r="N9" s="14"/>
      <c r="O9" s="14"/>
      <c r="P9" s="9"/>
      <c r="Q9" s="9"/>
      <c r="R9" s="9"/>
      <c r="S9" s="9"/>
      <c r="T9" s="9"/>
      <c r="U9" s="9"/>
      <c r="V9" s="9"/>
      <c r="W9" s="9"/>
      <c r="X9" s="9"/>
      <c r="Y9" s="9"/>
      <c r="Z9" s="9"/>
      <c r="AA9" s="9"/>
      <c r="AB9" s="9"/>
      <c r="AC9" s="9"/>
      <c r="AD9" s="9"/>
    </row>
    <row r="10" spans="1:30" x14ac:dyDescent="0.25">
      <c r="A10" s="9"/>
      <c r="B10" s="9"/>
      <c r="C10" s="9"/>
      <c r="D10" s="9"/>
      <c r="E10" s="9"/>
      <c r="F10" s="9"/>
      <c r="G10" s="9"/>
      <c r="H10" s="9"/>
      <c r="I10" s="9"/>
      <c r="J10" s="9"/>
      <c r="K10" s="9"/>
      <c r="L10" s="14"/>
      <c r="M10" s="14"/>
      <c r="N10" s="14"/>
      <c r="O10" s="14"/>
      <c r="P10" s="9"/>
      <c r="Q10" s="9"/>
      <c r="R10" s="9"/>
      <c r="S10" s="9"/>
      <c r="T10" s="9"/>
      <c r="U10" s="9"/>
      <c r="V10" s="9"/>
      <c r="W10" s="9"/>
      <c r="X10" s="9"/>
      <c r="Y10" s="9"/>
      <c r="Z10" s="9"/>
      <c r="AA10" s="9"/>
      <c r="AB10" s="9"/>
      <c r="AC10" s="9"/>
      <c r="AD10" s="9"/>
    </row>
    <row r="11" spans="1:30" x14ac:dyDescent="0.25">
      <c r="A11" s="9"/>
      <c r="B11" s="9"/>
      <c r="C11" s="9"/>
      <c r="D11" s="9"/>
      <c r="E11" s="9"/>
      <c r="F11" s="9"/>
      <c r="G11" s="9"/>
      <c r="H11" s="9"/>
      <c r="I11" s="9"/>
      <c r="J11" s="9"/>
      <c r="K11" s="9"/>
      <c r="L11" s="9"/>
      <c r="M11" s="14"/>
      <c r="N11" s="14"/>
      <c r="O11" s="14"/>
      <c r="P11" s="9"/>
      <c r="Q11" s="9"/>
      <c r="R11" s="9"/>
      <c r="S11" s="9"/>
      <c r="T11" s="9"/>
      <c r="U11" s="9"/>
      <c r="V11" s="9"/>
      <c r="W11" s="9"/>
      <c r="X11" s="9"/>
      <c r="Y11" s="9"/>
      <c r="Z11" s="9"/>
      <c r="AA11" s="9"/>
      <c r="AB11" s="9"/>
      <c r="AC11" s="9"/>
      <c r="AD11" s="9"/>
    </row>
    <row r="12" spans="1:30" x14ac:dyDescent="0.25">
      <c r="A12" s="9"/>
      <c r="B12" s="9"/>
      <c r="C12" s="9"/>
      <c r="D12" s="9"/>
      <c r="E12" s="9"/>
      <c r="F12" s="9"/>
      <c r="G12" s="9"/>
      <c r="H12" s="9"/>
      <c r="I12" s="9"/>
      <c r="J12" s="9"/>
      <c r="K12" s="9"/>
      <c r="L12" s="9"/>
      <c r="M12" s="14"/>
      <c r="N12" s="14"/>
      <c r="O12" s="14"/>
      <c r="P12" s="9"/>
      <c r="Q12" s="9"/>
      <c r="R12" s="9"/>
      <c r="S12" s="9"/>
      <c r="T12" s="9"/>
      <c r="U12" s="9"/>
      <c r="V12" s="9"/>
      <c r="W12" s="9"/>
      <c r="X12" s="9"/>
      <c r="Y12" s="9"/>
      <c r="Z12" s="9"/>
      <c r="AA12" s="9"/>
      <c r="AB12" s="9"/>
      <c r="AC12" s="9"/>
      <c r="AD12" s="9"/>
    </row>
    <row r="13" spans="1:30" x14ac:dyDescent="0.25">
      <c r="A13" s="9"/>
      <c r="B13" s="9"/>
      <c r="C13" s="9"/>
      <c r="D13" s="9"/>
      <c r="E13" s="9"/>
      <c r="F13" s="9"/>
      <c r="G13" s="9"/>
      <c r="H13" s="9"/>
      <c r="I13" s="9"/>
      <c r="J13" s="9"/>
      <c r="K13" s="9"/>
      <c r="L13" s="9"/>
      <c r="M13" s="14"/>
      <c r="N13" s="14"/>
      <c r="O13" s="14"/>
      <c r="P13" s="9"/>
      <c r="Q13" s="9"/>
      <c r="R13" s="9"/>
      <c r="S13" s="9"/>
      <c r="T13" s="9"/>
      <c r="U13" s="9"/>
      <c r="V13" s="9"/>
      <c r="W13" s="9"/>
      <c r="X13" s="9"/>
      <c r="Y13" s="9"/>
      <c r="Z13" s="9"/>
      <c r="AA13" s="9"/>
      <c r="AB13" s="9"/>
      <c r="AC13" s="9"/>
      <c r="AD13" s="9"/>
    </row>
    <row r="14" spans="1:30" x14ac:dyDescent="0.25">
      <c r="A14" s="9"/>
      <c r="B14" s="9"/>
      <c r="C14" s="9"/>
      <c r="D14" s="9"/>
      <c r="E14" s="9"/>
      <c r="F14" s="9"/>
      <c r="G14" s="9"/>
      <c r="H14" s="9"/>
      <c r="I14" s="9"/>
      <c r="J14" s="9"/>
      <c r="K14" s="9"/>
      <c r="L14" s="9"/>
      <c r="M14" s="14"/>
      <c r="N14" s="14"/>
      <c r="O14" s="14"/>
      <c r="P14" s="9"/>
      <c r="Q14" s="9"/>
      <c r="R14" s="9"/>
      <c r="S14" s="9"/>
      <c r="T14" s="9"/>
      <c r="U14" s="9"/>
      <c r="V14" s="9"/>
      <c r="W14" s="9"/>
      <c r="X14" s="9"/>
      <c r="Y14" s="9"/>
      <c r="Z14" s="9"/>
      <c r="AA14" s="9"/>
      <c r="AB14" s="9"/>
      <c r="AC14" s="9"/>
      <c r="AD14" s="9"/>
    </row>
    <row r="15" spans="1:30" x14ac:dyDescent="0.25">
      <c r="A15" s="9"/>
      <c r="B15" s="9"/>
      <c r="C15" s="9"/>
      <c r="D15" s="9"/>
      <c r="E15" s="9"/>
      <c r="F15" s="9"/>
      <c r="G15" s="9"/>
      <c r="H15" s="9"/>
      <c r="I15" s="9"/>
      <c r="J15" s="9"/>
      <c r="K15" s="9"/>
      <c r="L15" s="9"/>
      <c r="M15" s="14"/>
      <c r="N15" s="14"/>
      <c r="O15" s="14"/>
      <c r="P15" s="9"/>
      <c r="Q15" s="9"/>
      <c r="R15" s="9"/>
      <c r="S15" s="9"/>
      <c r="T15" s="9"/>
      <c r="U15" s="9"/>
      <c r="V15" s="9"/>
      <c r="W15" s="9"/>
      <c r="X15" s="9"/>
      <c r="Y15" s="9"/>
      <c r="Z15" s="9"/>
      <c r="AA15" s="9"/>
      <c r="AB15" s="9"/>
      <c r="AC15" s="9"/>
      <c r="AD15" s="9"/>
    </row>
    <row r="16" spans="1:30" x14ac:dyDescent="0.25">
      <c r="A16" s="9"/>
      <c r="B16" s="9"/>
      <c r="C16" s="9"/>
      <c r="D16" s="9"/>
      <c r="E16" s="9"/>
      <c r="F16" s="9"/>
      <c r="G16" s="9"/>
      <c r="H16" s="9"/>
      <c r="I16" s="9"/>
      <c r="J16" s="9"/>
      <c r="K16" s="9"/>
      <c r="L16" s="9"/>
      <c r="M16" s="9"/>
      <c r="N16" s="9"/>
      <c r="O16" s="9"/>
      <c r="P16" s="9"/>
      <c r="Q16" s="9"/>
      <c r="R16" s="9"/>
      <c r="S16" s="9"/>
      <c r="T16" s="9"/>
      <c r="U16" s="9"/>
      <c r="V16" s="9"/>
      <c r="W16" s="9"/>
      <c r="X16" s="9"/>
      <c r="Y16" s="9"/>
      <c r="Z16" s="9"/>
      <c r="AA16" s="9"/>
      <c r="AB16" s="9"/>
      <c r="AC16" s="9"/>
      <c r="AD16" s="9"/>
    </row>
    <row r="17" spans="1:30" x14ac:dyDescent="0.25">
      <c r="A17" s="9"/>
      <c r="B17" s="9"/>
      <c r="C17" s="9"/>
      <c r="D17" s="9"/>
      <c r="E17" s="9"/>
      <c r="F17" s="9"/>
      <c r="G17" s="9"/>
      <c r="H17" s="9"/>
      <c r="I17" s="9"/>
      <c r="J17" s="9"/>
      <c r="K17" s="9"/>
      <c r="L17" s="9"/>
      <c r="M17" s="9"/>
      <c r="N17" s="9"/>
      <c r="O17" s="9"/>
      <c r="P17" s="9"/>
      <c r="Q17" s="9"/>
      <c r="R17" s="9"/>
      <c r="S17" s="9"/>
      <c r="T17" s="9"/>
      <c r="U17" s="9"/>
      <c r="V17" s="9"/>
      <c r="W17" s="9"/>
      <c r="X17" s="9"/>
      <c r="Y17" s="9"/>
      <c r="Z17" s="9"/>
      <c r="AA17" s="9"/>
      <c r="AB17" s="9"/>
      <c r="AC17" s="9"/>
      <c r="AD17" s="9"/>
    </row>
    <row r="18" spans="1:30" x14ac:dyDescent="0.25">
      <c r="A18" s="9"/>
      <c r="B18" s="9"/>
      <c r="C18" s="9"/>
      <c r="D18" s="9"/>
      <c r="E18" s="9"/>
      <c r="F18" s="9"/>
      <c r="G18" s="9"/>
      <c r="H18" s="9"/>
      <c r="I18" s="9"/>
      <c r="J18" s="9"/>
      <c r="K18" s="9"/>
      <c r="L18" s="9"/>
      <c r="M18" s="9"/>
      <c r="N18" s="9"/>
      <c r="O18" s="9"/>
      <c r="P18" s="9"/>
      <c r="Q18" s="9"/>
      <c r="R18" s="9"/>
      <c r="S18" s="9"/>
      <c r="T18" s="14" t="s">
        <v>101</v>
      </c>
      <c r="U18" s="14" t="s">
        <v>95</v>
      </c>
      <c r="V18" s="9"/>
      <c r="W18" s="9"/>
      <c r="X18" s="9"/>
      <c r="Y18" s="9"/>
      <c r="Z18" s="9"/>
      <c r="AA18" s="9"/>
      <c r="AB18" s="9"/>
      <c r="AC18" s="9"/>
      <c r="AD18" s="9"/>
    </row>
    <row r="19" spans="1:30" x14ac:dyDescent="0.25">
      <c r="A19" s="9"/>
      <c r="B19" s="9"/>
      <c r="C19" s="9"/>
      <c r="D19" s="9"/>
      <c r="E19" s="9"/>
      <c r="F19" s="9"/>
      <c r="G19" s="9"/>
      <c r="H19" s="9"/>
      <c r="I19" s="9"/>
      <c r="J19" s="9"/>
      <c r="K19" s="9"/>
      <c r="L19" s="9"/>
      <c r="M19" s="9"/>
      <c r="N19" s="9"/>
      <c r="O19" s="9"/>
      <c r="P19" s="9"/>
      <c r="Q19" s="9"/>
      <c r="R19" s="9"/>
      <c r="S19" s="9"/>
      <c r="T19" s="15">
        <v>3685</v>
      </c>
      <c r="U19" s="15">
        <v>1200</v>
      </c>
      <c r="V19" s="9"/>
      <c r="W19" s="9"/>
      <c r="X19" s="9"/>
      <c r="Y19" s="9"/>
      <c r="Z19" s="9"/>
      <c r="AA19" s="9"/>
      <c r="AB19" s="9"/>
      <c r="AC19" s="9"/>
      <c r="AD19" s="9"/>
    </row>
    <row r="20" spans="1:30" x14ac:dyDescent="0.25">
      <c r="A20" s="9"/>
      <c r="B20" s="9"/>
      <c r="C20" s="9"/>
      <c r="D20" s="9"/>
      <c r="E20" s="9"/>
      <c r="F20" s="9"/>
      <c r="G20" s="9"/>
      <c r="H20" s="9"/>
      <c r="I20" s="9"/>
      <c r="J20" s="9"/>
      <c r="K20" s="9"/>
      <c r="L20" s="9"/>
      <c r="M20" s="9"/>
      <c r="N20" s="9"/>
      <c r="O20" s="9"/>
      <c r="P20" s="9"/>
      <c r="Q20" s="9"/>
      <c r="R20" s="9"/>
      <c r="S20" s="9"/>
      <c r="T20" s="14"/>
      <c r="U20" s="14"/>
      <c r="V20" s="9"/>
      <c r="W20" s="9"/>
      <c r="X20" s="9"/>
      <c r="Y20" s="9"/>
      <c r="Z20" s="9"/>
      <c r="AA20" s="9"/>
      <c r="AB20" s="9"/>
      <c r="AC20" s="9"/>
      <c r="AD20" s="9"/>
    </row>
    <row r="21" spans="1:30" x14ac:dyDescent="0.25">
      <c r="A21" s="9"/>
      <c r="B21" s="9"/>
      <c r="C21" s="9"/>
      <c r="D21" s="9"/>
      <c r="E21" s="9"/>
      <c r="F21" s="9"/>
      <c r="G21" s="9"/>
      <c r="H21" s="9"/>
      <c r="I21" s="9"/>
      <c r="J21" s="9"/>
      <c r="K21" s="9"/>
      <c r="L21" s="9"/>
      <c r="M21" s="9"/>
      <c r="N21" s="9"/>
      <c r="O21" s="9"/>
      <c r="P21" s="9"/>
      <c r="Q21" s="9"/>
      <c r="R21" s="9"/>
      <c r="S21" s="9"/>
      <c r="T21" s="14"/>
      <c r="U21" s="14"/>
      <c r="V21" s="9"/>
      <c r="W21" s="9"/>
      <c r="X21" s="9"/>
      <c r="Y21" s="9"/>
      <c r="Z21" s="9"/>
      <c r="AA21" s="9"/>
      <c r="AB21" s="9"/>
      <c r="AC21" s="9"/>
      <c r="AD21" s="9"/>
    </row>
    <row r="22" spans="1:30" x14ac:dyDescent="0.25">
      <c r="A22" s="9"/>
      <c r="B22" s="9"/>
      <c r="C22" s="9"/>
      <c r="D22" s="9"/>
      <c r="E22" s="9"/>
      <c r="F22" s="9"/>
      <c r="G22" s="9"/>
      <c r="H22" s="9"/>
      <c r="I22" s="9"/>
      <c r="J22" s="9"/>
      <c r="K22" s="9"/>
      <c r="L22" s="9"/>
      <c r="M22" s="9"/>
      <c r="N22" s="9"/>
      <c r="O22" s="9"/>
      <c r="P22" s="9"/>
      <c r="Q22" s="9"/>
      <c r="R22" s="9"/>
      <c r="S22" s="9"/>
      <c r="T22" s="14"/>
      <c r="U22" s="14"/>
      <c r="V22" s="9"/>
      <c r="W22" s="9"/>
      <c r="X22" s="9"/>
      <c r="Y22" s="9"/>
      <c r="Z22" s="9"/>
      <c r="AA22" s="9"/>
      <c r="AB22" s="9"/>
      <c r="AC22" s="9"/>
      <c r="AD22" s="9"/>
    </row>
    <row r="23" spans="1:30" x14ac:dyDescent="0.25">
      <c r="A23" s="9"/>
      <c r="B23" s="9"/>
      <c r="C23" s="9"/>
      <c r="D23" s="9"/>
      <c r="E23" s="9"/>
      <c r="F23" s="9"/>
      <c r="G23" s="9"/>
      <c r="H23" s="9"/>
      <c r="I23" s="9"/>
      <c r="J23" s="9"/>
      <c r="K23" s="9"/>
      <c r="L23" s="9"/>
      <c r="M23" s="9"/>
      <c r="N23" s="9"/>
      <c r="O23" s="9"/>
      <c r="P23" s="9"/>
      <c r="Q23" s="9"/>
      <c r="R23" s="9"/>
      <c r="S23" s="9"/>
      <c r="T23" s="14"/>
      <c r="U23" s="9"/>
      <c r="V23" s="9"/>
      <c r="W23" s="9"/>
      <c r="X23" s="9"/>
      <c r="Y23" s="9"/>
      <c r="Z23" s="9"/>
      <c r="AA23" s="9"/>
      <c r="AB23" s="9"/>
      <c r="AC23" s="9"/>
      <c r="AD23" s="9"/>
    </row>
    <row r="24" spans="1:30" x14ac:dyDescent="0.25">
      <c r="A24" s="9"/>
      <c r="B24" s="9"/>
      <c r="C24" s="9"/>
      <c r="D24" s="9"/>
      <c r="E24" s="9"/>
      <c r="F24" s="9"/>
      <c r="G24" s="9"/>
      <c r="H24" s="9"/>
      <c r="I24" s="9"/>
      <c r="J24" s="9"/>
      <c r="K24" s="9"/>
      <c r="L24" s="9"/>
      <c r="M24" s="9"/>
      <c r="N24" s="9"/>
      <c r="O24" s="9"/>
      <c r="P24" s="9"/>
      <c r="Q24" s="9"/>
      <c r="R24" s="9"/>
      <c r="S24" s="9"/>
      <c r="T24" s="14"/>
      <c r="U24" s="9"/>
      <c r="V24" s="9"/>
      <c r="W24" s="9"/>
      <c r="X24" s="9"/>
      <c r="Y24" s="9"/>
      <c r="Z24" s="9"/>
      <c r="AA24" s="9"/>
      <c r="AB24" s="9"/>
      <c r="AC24" s="9"/>
      <c r="AD24" s="9"/>
    </row>
    <row r="25" spans="1:30" x14ac:dyDescent="0.25">
      <c r="A25" s="9"/>
      <c r="B25" s="9"/>
      <c r="C25" s="9"/>
      <c r="D25" s="9"/>
      <c r="E25" s="9"/>
      <c r="F25" s="9"/>
      <c r="G25" s="9"/>
      <c r="H25" s="9"/>
      <c r="I25" s="9"/>
      <c r="J25" s="9"/>
      <c r="K25" s="9"/>
      <c r="L25" s="9"/>
      <c r="M25" s="9"/>
      <c r="N25" s="9"/>
      <c r="O25" s="9"/>
      <c r="P25" s="9"/>
      <c r="Q25" s="9"/>
      <c r="R25" s="9"/>
      <c r="S25" s="9"/>
      <c r="T25" s="14"/>
      <c r="U25" s="9"/>
      <c r="V25" s="9"/>
      <c r="W25" s="9"/>
      <c r="X25" s="9"/>
      <c r="Y25" s="9"/>
      <c r="Z25" s="9"/>
      <c r="AA25" s="9"/>
      <c r="AB25" s="9"/>
      <c r="AC25" s="9"/>
      <c r="AD25" s="9"/>
    </row>
    <row r="26" spans="1:30" x14ac:dyDescent="0.25">
      <c r="A26" s="9"/>
      <c r="B26" s="9"/>
      <c r="C26" s="9"/>
      <c r="D26" s="9"/>
      <c r="E26" s="9"/>
      <c r="F26" s="9"/>
      <c r="G26" s="9"/>
      <c r="H26" s="9"/>
      <c r="I26" s="9"/>
      <c r="J26" s="9"/>
      <c r="K26" s="9"/>
      <c r="L26" s="9"/>
      <c r="M26" s="9"/>
      <c r="N26" s="9"/>
      <c r="O26" s="9"/>
      <c r="P26" s="9"/>
      <c r="Q26" s="9"/>
      <c r="R26" s="9"/>
      <c r="S26" s="9"/>
      <c r="T26" s="9"/>
      <c r="U26" s="9"/>
      <c r="V26" s="9"/>
      <c r="W26" s="9"/>
      <c r="X26" s="9"/>
      <c r="Y26" s="9"/>
      <c r="Z26" s="9"/>
      <c r="AA26" s="9"/>
      <c r="AB26" s="9"/>
      <c r="AC26" s="9"/>
      <c r="AD26" s="9"/>
    </row>
    <row r="27" spans="1:30" x14ac:dyDescent="0.25">
      <c r="A27" s="9"/>
      <c r="B27" s="9"/>
      <c r="C27" s="9"/>
      <c r="D27" s="9"/>
      <c r="E27" s="9"/>
      <c r="F27" s="9"/>
      <c r="G27" s="9"/>
      <c r="H27" s="9"/>
      <c r="I27" s="9"/>
      <c r="J27" s="9"/>
      <c r="K27" s="9"/>
      <c r="L27" s="9"/>
      <c r="M27" s="9"/>
      <c r="N27" s="9"/>
      <c r="O27" s="9"/>
      <c r="P27" s="9"/>
      <c r="Q27" s="9"/>
      <c r="R27" s="9"/>
      <c r="S27" s="9"/>
      <c r="T27" s="9"/>
      <c r="U27" s="9"/>
      <c r="V27" s="9"/>
      <c r="W27" s="9"/>
      <c r="X27" s="9"/>
      <c r="Y27" s="9"/>
      <c r="Z27" s="9"/>
      <c r="AA27" s="9"/>
      <c r="AB27" s="9"/>
      <c r="AC27" s="9"/>
      <c r="AD27" s="9"/>
    </row>
    <row r="28" spans="1:30" x14ac:dyDescent="0.25">
      <c r="A28" s="9"/>
      <c r="B28" s="9"/>
      <c r="C28" s="9"/>
      <c r="D28" s="9"/>
      <c r="E28" s="9"/>
      <c r="F28" s="9"/>
      <c r="G28" s="9"/>
      <c r="H28" s="9"/>
      <c r="I28" s="9"/>
      <c r="J28" s="9"/>
      <c r="K28" s="9"/>
      <c r="L28" s="9"/>
      <c r="M28" s="9"/>
      <c r="N28" s="9"/>
      <c r="O28" s="9"/>
      <c r="P28" s="9"/>
      <c r="Q28" s="9"/>
      <c r="R28" s="9"/>
      <c r="S28" s="9"/>
      <c r="T28" s="9"/>
      <c r="U28" s="9"/>
      <c r="V28" s="9"/>
    </row>
    <row r="29" spans="1:30" x14ac:dyDescent="0.25">
      <c r="A29" s="9"/>
      <c r="B29" s="9"/>
      <c r="C29" s="9"/>
      <c r="D29" s="9"/>
      <c r="E29" s="9"/>
      <c r="F29" s="9"/>
      <c r="G29" s="9"/>
      <c r="H29" s="9"/>
      <c r="I29" s="9"/>
      <c r="J29" s="9"/>
      <c r="K29" s="9"/>
      <c r="L29" s="9"/>
      <c r="M29" s="9"/>
      <c r="N29" s="9"/>
      <c r="O29" s="9"/>
      <c r="P29" s="9"/>
      <c r="Q29" s="9"/>
      <c r="R29" s="9"/>
      <c r="S29" s="9"/>
      <c r="T29" s="9"/>
      <c r="U29" s="9"/>
      <c r="V29" s="9"/>
    </row>
    <row r="30" spans="1:30" x14ac:dyDescent="0.25">
      <c r="A30" s="9"/>
      <c r="B30" s="9"/>
      <c r="C30" s="9"/>
      <c r="D30" s="9"/>
      <c r="E30" s="9"/>
      <c r="F30" s="9"/>
      <c r="G30" s="9"/>
      <c r="H30" s="9"/>
      <c r="I30" s="9"/>
      <c r="J30" s="9"/>
      <c r="K30" s="9"/>
      <c r="L30" s="9"/>
      <c r="M30" s="9"/>
      <c r="N30" s="9"/>
      <c r="O30" s="9"/>
      <c r="P30" s="9"/>
      <c r="Q30" s="9"/>
      <c r="R30" s="9"/>
      <c r="S30" s="9"/>
      <c r="T30" s="9"/>
      <c r="U30" s="9"/>
      <c r="V30" s="9"/>
    </row>
    <row r="31" spans="1:30" x14ac:dyDescent="0.25">
      <c r="A31" s="9"/>
      <c r="B31" s="9"/>
      <c r="C31" s="9"/>
      <c r="D31" s="9"/>
      <c r="E31" s="9"/>
      <c r="F31" s="9"/>
      <c r="G31" s="9"/>
      <c r="H31" s="9"/>
      <c r="I31" s="9"/>
      <c r="J31" s="9"/>
      <c r="K31" s="9"/>
      <c r="L31" s="9"/>
      <c r="M31" s="9"/>
      <c r="N31" s="9"/>
      <c r="O31" s="9"/>
      <c r="P31" s="9"/>
      <c r="Q31" s="9"/>
      <c r="R31" s="9"/>
      <c r="S31" s="9"/>
      <c r="T31" s="9"/>
      <c r="U31" s="9"/>
      <c r="V31" s="9"/>
    </row>
    <row r="32" spans="1:30" x14ac:dyDescent="0.25">
      <c r="A32" s="9"/>
      <c r="B32" s="9"/>
      <c r="C32" s="9"/>
      <c r="D32" s="9"/>
      <c r="E32" s="9"/>
      <c r="F32" s="9"/>
      <c r="G32" s="9"/>
      <c r="H32" s="9"/>
      <c r="I32" s="9"/>
      <c r="J32" s="9"/>
      <c r="K32" s="9"/>
      <c r="L32" s="9"/>
      <c r="M32" s="9"/>
      <c r="N32" s="9"/>
      <c r="O32" s="9"/>
      <c r="P32" s="9"/>
      <c r="Q32" s="9"/>
      <c r="R32" s="9"/>
      <c r="S32" s="9"/>
      <c r="T32" s="9"/>
      <c r="U32" s="9"/>
      <c r="V32" s="9"/>
    </row>
    <row r="33" spans="1:22" x14ac:dyDescent="0.25">
      <c r="A33" s="9"/>
      <c r="B33" s="9"/>
      <c r="C33" s="9"/>
      <c r="D33" s="9"/>
      <c r="E33" s="9"/>
      <c r="F33" s="9"/>
      <c r="G33" s="9"/>
      <c r="H33" s="9"/>
      <c r="I33" s="9"/>
      <c r="J33" s="9"/>
      <c r="K33" s="9"/>
      <c r="L33" s="9"/>
      <c r="M33" s="9"/>
      <c r="N33" s="9"/>
      <c r="O33" s="9"/>
      <c r="P33" s="9"/>
      <c r="Q33" s="9"/>
      <c r="R33" s="9"/>
      <c r="S33" s="9"/>
      <c r="T33" s="9"/>
      <c r="U33" s="9"/>
      <c r="V33" s="9"/>
    </row>
    <row r="34" spans="1:22" x14ac:dyDescent="0.25">
      <c r="A34" s="9"/>
      <c r="B34" s="9"/>
      <c r="C34" s="9"/>
      <c r="D34" s="9"/>
      <c r="E34" s="9"/>
      <c r="F34" s="9"/>
      <c r="G34" s="9"/>
      <c r="H34" s="9"/>
      <c r="I34" s="9"/>
      <c r="J34" s="9"/>
      <c r="K34" s="9"/>
      <c r="L34" s="9"/>
      <c r="M34" s="9"/>
      <c r="N34" s="9"/>
      <c r="O34" s="9"/>
      <c r="P34" s="9"/>
      <c r="Q34" s="9"/>
      <c r="R34" s="9"/>
      <c r="S34" s="9"/>
      <c r="T34" s="9"/>
      <c r="U34" s="9"/>
      <c r="V34" s="9"/>
    </row>
    <row r="35" spans="1:22" x14ac:dyDescent="0.25">
      <c r="A35" s="9"/>
      <c r="B35" s="9"/>
      <c r="C35" s="9"/>
      <c r="D35" s="9"/>
      <c r="E35" s="9"/>
      <c r="F35" s="9"/>
      <c r="G35" s="9"/>
      <c r="H35" s="9"/>
      <c r="I35" s="9"/>
      <c r="J35" s="9"/>
      <c r="K35" s="9"/>
      <c r="L35" s="9"/>
      <c r="M35" s="9"/>
      <c r="N35" s="9"/>
      <c r="O35" s="9"/>
      <c r="P35" s="9"/>
      <c r="Q35" s="9"/>
      <c r="R35" s="9"/>
      <c r="S35" s="9"/>
      <c r="T35" s="9"/>
      <c r="U35" s="9"/>
      <c r="V35" s="9"/>
    </row>
    <row r="36" spans="1:22" x14ac:dyDescent="0.25">
      <c r="A36" s="9"/>
      <c r="B36" s="9"/>
      <c r="C36" s="9"/>
      <c r="D36" s="9"/>
      <c r="E36" s="9"/>
      <c r="F36" s="9"/>
      <c r="G36" s="9"/>
      <c r="H36" s="9"/>
      <c r="I36" s="9"/>
      <c r="J36" s="9"/>
      <c r="K36" s="9"/>
      <c r="L36" s="9"/>
      <c r="M36" s="9"/>
      <c r="N36" s="9"/>
      <c r="O36" s="9"/>
      <c r="P36" s="9"/>
      <c r="Q36" s="9"/>
      <c r="R36" s="9"/>
      <c r="S36" s="9"/>
      <c r="T36" s="9"/>
      <c r="U36" s="9"/>
      <c r="V36" s="9"/>
    </row>
    <row r="37" spans="1:22" x14ac:dyDescent="0.25">
      <c r="A37" s="9"/>
      <c r="B37" s="9"/>
      <c r="C37" s="9"/>
      <c r="D37" s="9"/>
      <c r="E37" s="9"/>
      <c r="F37" s="9"/>
      <c r="G37" s="9"/>
      <c r="H37" s="9"/>
      <c r="I37" s="9"/>
      <c r="J37" s="9"/>
      <c r="K37" s="9"/>
      <c r="L37" s="9"/>
      <c r="M37" s="9"/>
      <c r="N37" s="9"/>
      <c r="O37" s="9"/>
      <c r="P37" s="9"/>
      <c r="Q37" s="9"/>
      <c r="R37" s="9"/>
      <c r="S37" s="9"/>
      <c r="T37" s="9"/>
      <c r="U37" s="9"/>
      <c r="V37" s="9"/>
    </row>
    <row r="38" spans="1:22" x14ac:dyDescent="0.25">
      <c r="A38" s="9"/>
      <c r="B38" s="9"/>
      <c r="C38" s="9"/>
      <c r="D38" s="9"/>
      <c r="E38" s="9"/>
      <c r="F38" s="9"/>
      <c r="G38" s="9"/>
      <c r="H38" s="9"/>
      <c r="I38" s="9"/>
      <c r="J38" s="9"/>
      <c r="K38" s="9"/>
      <c r="L38" s="9"/>
      <c r="M38" s="9"/>
      <c r="N38" s="9"/>
      <c r="O38" s="9"/>
      <c r="P38" s="9"/>
      <c r="Q38" s="9"/>
      <c r="R38" s="9"/>
      <c r="S38" s="9"/>
      <c r="T38" s="9"/>
      <c r="U38" s="9"/>
      <c r="V38" s="9"/>
    </row>
    <row r="39" spans="1:22" x14ac:dyDescent="0.25">
      <c r="A39" s="9"/>
      <c r="B39" s="9"/>
      <c r="C39" s="9"/>
      <c r="D39" s="9"/>
      <c r="E39" s="9"/>
      <c r="F39" s="9"/>
      <c r="G39" s="9"/>
      <c r="H39" s="9"/>
      <c r="I39" s="9"/>
      <c r="J39" s="9"/>
      <c r="K39" s="9"/>
      <c r="L39" s="9"/>
      <c r="M39" s="9"/>
      <c r="N39" s="9"/>
      <c r="O39" s="9"/>
      <c r="P39" s="9"/>
      <c r="Q39" s="9"/>
      <c r="R39" s="9"/>
      <c r="S39" s="9"/>
      <c r="T39" s="9"/>
      <c r="U39" s="9"/>
      <c r="V39" s="9"/>
    </row>
    <row r="40" spans="1:22" x14ac:dyDescent="0.25">
      <c r="A40" s="9"/>
      <c r="B40" s="9"/>
      <c r="C40" s="9"/>
      <c r="D40" s="9"/>
      <c r="E40" s="9"/>
      <c r="F40" s="9"/>
      <c r="G40" s="9"/>
      <c r="H40" s="9"/>
      <c r="I40" s="9"/>
      <c r="J40" s="9"/>
      <c r="K40" s="9"/>
      <c r="L40" s="9"/>
      <c r="M40" s="9"/>
      <c r="N40" s="9"/>
      <c r="O40" s="9"/>
      <c r="P40" s="9"/>
      <c r="Q40" s="9"/>
      <c r="R40" s="9"/>
      <c r="S40" s="9"/>
      <c r="T40" s="9"/>
      <c r="U40" s="9"/>
      <c r="V40" s="9"/>
    </row>
    <row r="41" spans="1:22" x14ac:dyDescent="0.25">
      <c r="A41" s="9"/>
      <c r="B41" s="9"/>
      <c r="C41" s="9"/>
      <c r="D41" s="9"/>
      <c r="E41" s="9"/>
      <c r="F41" s="9"/>
      <c r="G41" s="9"/>
      <c r="H41" s="9"/>
      <c r="I41" s="9"/>
      <c r="J41" s="9"/>
      <c r="K41" s="9"/>
      <c r="L41" s="9"/>
      <c r="M41" s="9"/>
      <c r="N41" s="9"/>
      <c r="O41" s="9"/>
      <c r="P41" s="9"/>
      <c r="Q41" s="9"/>
      <c r="R41" s="9"/>
      <c r="S41" s="9"/>
      <c r="T41" s="9"/>
      <c r="U41" s="9"/>
      <c r="V41" s="9"/>
    </row>
    <row r="42" spans="1:22" x14ac:dyDescent="0.25">
      <c r="A42" s="9"/>
      <c r="B42" s="9"/>
      <c r="C42" s="9"/>
      <c r="D42" s="9"/>
      <c r="E42" s="9"/>
      <c r="F42" s="9"/>
      <c r="G42" s="9"/>
      <c r="H42" s="9"/>
      <c r="I42" s="9"/>
      <c r="J42" s="9"/>
      <c r="K42" s="9"/>
      <c r="L42" s="9"/>
      <c r="M42" s="9"/>
      <c r="N42" s="9"/>
      <c r="O42" s="9"/>
      <c r="P42" s="9"/>
      <c r="Q42" s="9"/>
      <c r="R42" s="9"/>
      <c r="S42" s="9"/>
      <c r="T42" s="9"/>
      <c r="U42" s="9"/>
      <c r="V42" s="9"/>
    </row>
    <row r="43" spans="1:22" x14ac:dyDescent="0.25">
      <c r="A43" s="9"/>
      <c r="B43" s="9"/>
      <c r="C43" s="9"/>
      <c r="D43" s="9"/>
      <c r="E43" s="9"/>
      <c r="F43" s="9"/>
      <c r="G43" s="9"/>
      <c r="H43" s="9"/>
      <c r="I43" s="9"/>
      <c r="J43" s="9"/>
      <c r="K43" s="9"/>
      <c r="L43" s="9"/>
      <c r="M43" s="9"/>
      <c r="N43" s="9"/>
      <c r="O43" s="9"/>
      <c r="P43" s="9"/>
      <c r="Q43" s="9"/>
      <c r="R43" s="9"/>
      <c r="S43" s="9"/>
      <c r="T43" s="9"/>
      <c r="U43" s="9"/>
      <c r="V43" s="9"/>
    </row>
    <row r="44" spans="1:22" x14ac:dyDescent="0.25">
      <c r="A44" s="9"/>
      <c r="B44" s="9"/>
      <c r="C44" s="9"/>
      <c r="D44" s="9"/>
      <c r="E44" s="9"/>
      <c r="F44" s="9"/>
      <c r="G44" s="9"/>
      <c r="H44" s="9"/>
      <c r="I44" s="9"/>
      <c r="J44" s="9"/>
      <c r="K44" s="9"/>
      <c r="L44" s="9"/>
      <c r="M44" s="9"/>
      <c r="N44" s="9"/>
      <c r="O44" s="9"/>
      <c r="P44" s="9"/>
      <c r="Q44" s="9"/>
      <c r="R44" s="9"/>
      <c r="S44" s="9"/>
      <c r="T44" s="9"/>
      <c r="U44" s="9"/>
      <c r="V44" s="9"/>
    </row>
    <row r="45" spans="1:22" x14ac:dyDescent="0.25">
      <c r="A45" s="9"/>
      <c r="B45" s="9"/>
      <c r="C45" s="9"/>
      <c r="D45" s="9"/>
      <c r="E45" s="9"/>
      <c r="F45" s="9"/>
      <c r="G45" s="9"/>
      <c r="H45" s="9"/>
      <c r="I45" s="9"/>
      <c r="J45" s="9"/>
      <c r="K45" s="9"/>
      <c r="L45" s="9"/>
      <c r="M45" s="9"/>
      <c r="N45" s="9"/>
      <c r="O45" s="9"/>
      <c r="P45" s="9"/>
      <c r="Q45" s="9"/>
      <c r="R45" s="9"/>
      <c r="S45" s="9"/>
      <c r="T45" s="9"/>
      <c r="U45" s="9"/>
      <c r="V45" s="9"/>
    </row>
    <row r="46" spans="1:22" x14ac:dyDescent="0.25">
      <c r="A46" s="9"/>
      <c r="B46" s="9"/>
      <c r="C46" s="9"/>
      <c r="D46" s="9"/>
      <c r="E46" s="9"/>
      <c r="F46" s="9"/>
      <c r="G46" s="9"/>
      <c r="H46" s="9"/>
      <c r="I46" s="9"/>
      <c r="J46" s="9"/>
      <c r="K46" s="9"/>
      <c r="L46" s="9"/>
      <c r="M46" s="9"/>
      <c r="N46" s="9"/>
      <c r="O46" s="9"/>
      <c r="P46" s="9"/>
      <c r="Q46" s="9"/>
      <c r="R46" s="9"/>
      <c r="S46" s="9"/>
      <c r="T46" s="9"/>
      <c r="U46" s="9"/>
      <c r="V46" s="9"/>
    </row>
    <row r="47" spans="1:22" x14ac:dyDescent="0.25">
      <c r="A47" s="9"/>
      <c r="B47" s="9"/>
      <c r="C47" s="9"/>
      <c r="D47" s="9"/>
      <c r="E47" s="9"/>
      <c r="F47" s="9"/>
      <c r="G47" s="9"/>
      <c r="H47" s="9"/>
      <c r="I47" s="9"/>
      <c r="J47" s="9"/>
      <c r="K47" s="9"/>
      <c r="L47" s="9"/>
      <c r="M47" s="9"/>
      <c r="N47" s="9"/>
      <c r="O47" s="9"/>
      <c r="P47" s="9"/>
      <c r="Q47" s="9"/>
      <c r="R47" s="9"/>
      <c r="S47" s="9"/>
      <c r="T47" s="9"/>
      <c r="U47" s="9"/>
      <c r="V47" s="9"/>
    </row>
    <row r="48" spans="1:22" x14ac:dyDescent="0.25">
      <c r="A48" s="9"/>
      <c r="B48" s="9"/>
      <c r="C48" s="9"/>
      <c r="D48" s="9"/>
      <c r="E48" s="9"/>
      <c r="F48" s="9"/>
      <c r="G48" s="9"/>
      <c r="H48" s="9"/>
      <c r="I48" s="9"/>
      <c r="J48" s="9"/>
      <c r="K48" s="9"/>
      <c r="L48" s="9"/>
      <c r="M48" s="9"/>
      <c r="N48" s="9"/>
      <c r="O48" s="9"/>
      <c r="P48" s="9"/>
      <c r="Q48" s="9"/>
      <c r="R48" s="9"/>
      <c r="S48" s="9"/>
      <c r="T48" s="9"/>
      <c r="U48" s="9"/>
      <c r="V48" s="9"/>
    </row>
    <row r="49" spans="1:22" x14ac:dyDescent="0.25">
      <c r="A49" s="9"/>
      <c r="B49" s="9"/>
      <c r="C49" s="9"/>
      <c r="D49" s="9"/>
      <c r="E49" s="9"/>
      <c r="F49" s="9"/>
      <c r="G49" s="9"/>
      <c r="H49" s="9"/>
      <c r="I49" s="9"/>
      <c r="J49" s="9"/>
      <c r="K49" s="9"/>
      <c r="L49" s="9"/>
      <c r="M49" s="9"/>
      <c r="N49" s="9"/>
      <c r="T49" s="9"/>
      <c r="U49" s="9"/>
      <c r="V49" s="9"/>
    </row>
    <row r="50" spans="1:22" x14ac:dyDescent="0.25">
      <c r="A50" s="9"/>
      <c r="B50" s="9"/>
      <c r="C50" s="9"/>
      <c r="D50" s="9"/>
      <c r="E50" s="9"/>
      <c r="F50" s="9"/>
      <c r="G50" s="9"/>
      <c r="H50" s="9"/>
      <c r="I50" s="9"/>
      <c r="J50" s="9"/>
      <c r="K50" s="9"/>
      <c r="L50" s="9"/>
      <c r="M50" s="9"/>
      <c r="N50" s="9"/>
      <c r="T50" s="9"/>
      <c r="U50" s="9"/>
      <c r="V50" s="9"/>
    </row>
    <row r="51" spans="1:22" x14ac:dyDescent="0.25">
      <c r="A51" s="9"/>
      <c r="B51" s="9"/>
      <c r="C51" s="9"/>
      <c r="D51" s="9"/>
      <c r="E51" s="9"/>
      <c r="F51" s="9"/>
      <c r="G51" s="9"/>
      <c r="H51" s="9"/>
      <c r="I51" s="9"/>
      <c r="J51" s="9"/>
      <c r="K51" s="9"/>
      <c r="L51" s="9"/>
      <c r="M51" s="9"/>
      <c r="N51" s="9"/>
      <c r="T51" s="9"/>
      <c r="U51" s="9"/>
      <c r="V51" s="9"/>
    </row>
    <row r="52" spans="1:22" x14ac:dyDescent="0.25">
      <c r="A52" s="9"/>
      <c r="B52" s="9"/>
      <c r="C52" s="9"/>
      <c r="D52" s="9"/>
      <c r="E52" s="9"/>
      <c r="F52" s="9"/>
      <c r="G52" s="9"/>
      <c r="H52" s="9"/>
      <c r="I52" s="9"/>
      <c r="J52" s="9"/>
      <c r="K52" s="9"/>
      <c r="L52" s="9"/>
      <c r="M52" s="9"/>
      <c r="N52" s="9"/>
      <c r="T52" s="9"/>
      <c r="U52" s="9"/>
      <c r="V52" s="9"/>
    </row>
    <row r="53" spans="1:22" x14ac:dyDescent="0.25">
      <c r="A53" s="9"/>
      <c r="B53" s="9"/>
      <c r="C53" s="9"/>
      <c r="D53" s="9"/>
      <c r="E53" s="9"/>
      <c r="F53" s="9"/>
      <c r="G53" s="9"/>
      <c r="H53" s="9"/>
      <c r="I53" s="9"/>
      <c r="J53" s="9"/>
      <c r="K53" s="9"/>
      <c r="L53" s="9"/>
      <c r="M53" s="9"/>
      <c r="N53" s="9"/>
      <c r="T53" s="9"/>
      <c r="U53" s="9"/>
      <c r="V53" s="9"/>
    </row>
    <row r="54" spans="1:22" x14ac:dyDescent="0.25">
      <c r="A54" s="9"/>
      <c r="B54" s="9"/>
      <c r="C54" s="9"/>
      <c r="D54" s="9"/>
      <c r="E54" s="9"/>
      <c r="F54" s="9"/>
      <c r="G54" s="9"/>
      <c r="H54" s="9"/>
      <c r="I54" s="9"/>
      <c r="J54" s="9"/>
      <c r="K54" s="9"/>
      <c r="L54" s="9"/>
      <c r="M54" s="9"/>
      <c r="N54" s="9"/>
      <c r="T54" s="9"/>
      <c r="U54" s="9"/>
      <c r="V54" s="9"/>
    </row>
    <row r="55" spans="1:22" x14ac:dyDescent="0.25">
      <c r="A55" s="9"/>
      <c r="B55" s="9"/>
      <c r="C55" s="9"/>
      <c r="D55" s="9"/>
      <c r="E55" s="9"/>
      <c r="F55" s="9"/>
      <c r="G55" s="9"/>
      <c r="H55" s="9"/>
      <c r="I55" s="9"/>
      <c r="J55" s="9"/>
      <c r="K55" s="9"/>
      <c r="L55" s="9"/>
      <c r="M55" s="9"/>
      <c r="N55" s="9"/>
      <c r="T55" s="9"/>
      <c r="U55" s="9"/>
      <c r="V55" s="9"/>
    </row>
    <row r="56" spans="1:22" x14ac:dyDescent="0.25">
      <c r="A56" s="9"/>
      <c r="B56" s="9"/>
      <c r="C56" s="9"/>
      <c r="D56" s="9"/>
      <c r="E56" s="9"/>
      <c r="F56" s="9"/>
      <c r="G56" s="9"/>
      <c r="H56" s="9"/>
      <c r="I56" s="9"/>
      <c r="J56" s="9"/>
      <c r="K56" s="9"/>
      <c r="L56" s="9"/>
      <c r="M56" s="9"/>
      <c r="N56" s="9"/>
      <c r="T56" s="9"/>
      <c r="U56" s="9"/>
      <c r="V56" s="9"/>
    </row>
    <row r="57" spans="1:22" x14ac:dyDescent="0.25">
      <c r="A57" s="9"/>
      <c r="B57" s="9"/>
      <c r="C57" s="9"/>
      <c r="D57" s="9"/>
      <c r="E57" s="9"/>
      <c r="F57" s="9"/>
      <c r="G57" s="9"/>
      <c r="H57" s="9"/>
      <c r="I57" s="9"/>
      <c r="J57" s="9"/>
      <c r="K57" s="9"/>
      <c r="L57" s="9"/>
      <c r="M57" s="9"/>
      <c r="N57" s="9"/>
      <c r="T57" s="9"/>
      <c r="U57" s="9"/>
      <c r="V57" s="9"/>
    </row>
    <row r="58" spans="1:22" x14ac:dyDescent="0.25">
      <c r="A58" s="9"/>
      <c r="B58" s="9"/>
      <c r="C58" s="9"/>
      <c r="D58" s="9"/>
      <c r="E58" s="9"/>
      <c r="F58" s="9"/>
      <c r="G58" s="9"/>
      <c r="H58" s="9"/>
      <c r="I58" s="9"/>
      <c r="J58" s="9"/>
      <c r="K58" s="9"/>
      <c r="L58" s="9"/>
      <c r="M58" s="9"/>
      <c r="N58" s="9"/>
      <c r="T58" s="9"/>
      <c r="U58" s="9"/>
      <c r="V58" s="9"/>
    </row>
    <row r="59" spans="1:22" x14ac:dyDescent="0.25">
      <c r="A59" s="9"/>
      <c r="B59" s="9"/>
      <c r="C59" s="9"/>
      <c r="D59" s="9"/>
      <c r="E59" s="9"/>
      <c r="F59" s="9"/>
      <c r="G59" s="9"/>
      <c r="H59" s="9"/>
      <c r="I59" s="9"/>
      <c r="J59" s="9"/>
      <c r="K59" s="9"/>
      <c r="L59" s="9"/>
      <c r="M59" s="9"/>
      <c r="N59" s="9"/>
      <c r="T59" s="9"/>
      <c r="U59" s="9"/>
      <c r="V59" s="9"/>
    </row>
    <row r="60" spans="1:22" x14ac:dyDescent="0.25">
      <c r="A60" s="9"/>
      <c r="B60" s="9"/>
      <c r="C60" s="9"/>
      <c r="D60" s="9"/>
      <c r="E60" s="9"/>
      <c r="F60" s="9"/>
      <c r="G60" s="9"/>
      <c r="H60" s="9"/>
      <c r="I60" s="9"/>
      <c r="J60" s="9"/>
      <c r="K60" s="9"/>
      <c r="L60" s="9"/>
      <c r="M60" s="9"/>
      <c r="N60" s="9"/>
      <c r="T60" s="9"/>
      <c r="U60" s="9"/>
      <c r="V60" s="9"/>
    </row>
    <row r="61" spans="1:22" x14ac:dyDescent="0.25">
      <c r="A61" s="9"/>
      <c r="B61" s="9"/>
      <c r="C61" s="9"/>
      <c r="D61" s="9"/>
      <c r="E61" s="9"/>
      <c r="F61" s="9"/>
      <c r="G61" s="9"/>
      <c r="H61" s="9"/>
      <c r="I61" s="9"/>
      <c r="J61" s="9"/>
      <c r="K61" s="9"/>
      <c r="L61" s="9"/>
      <c r="M61" s="9"/>
      <c r="N61" s="9"/>
      <c r="T61" s="9"/>
      <c r="U61" s="9"/>
      <c r="V61" s="9"/>
    </row>
    <row r="62" spans="1:22" x14ac:dyDescent="0.25">
      <c r="A62" s="9"/>
      <c r="B62" s="9"/>
      <c r="C62" s="9"/>
      <c r="D62" s="9"/>
      <c r="E62" s="9"/>
      <c r="F62" s="9"/>
      <c r="G62" s="9"/>
      <c r="H62" s="9"/>
      <c r="I62" s="9"/>
      <c r="J62" s="9"/>
      <c r="K62" s="9"/>
      <c r="L62" s="9"/>
      <c r="M62" s="9"/>
      <c r="N62" s="9"/>
      <c r="T62" s="9"/>
      <c r="U62" s="9"/>
      <c r="V62" s="9"/>
    </row>
    <row r="63" spans="1:22" x14ac:dyDescent="0.25">
      <c r="A63" s="9"/>
      <c r="B63" s="9"/>
      <c r="C63" s="9"/>
      <c r="D63" s="9"/>
      <c r="E63" s="9"/>
      <c r="F63" s="9"/>
      <c r="G63" s="9"/>
      <c r="H63" s="9"/>
      <c r="I63" s="9"/>
      <c r="J63" s="9"/>
      <c r="K63" s="9"/>
      <c r="L63" s="9"/>
      <c r="M63" s="9"/>
      <c r="N63" s="9"/>
      <c r="T63" s="9"/>
      <c r="U63" s="9"/>
      <c r="V63" s="9"/>
    </row>
    <row r="64" spans="1:22" x14ac:dyDescent="0.25">
      <c r="A64" s="9"/>
      <c r="B64" s="9"/>
      <c r="C64" s="9"/>
      <c r="D64" s="9"/>
      <c r="E64" s="9"/>
      <c r="F64" s="9"/>
      <c r="G64" s="9"/>
      <c r="H64" s="9"/>
      <c r="I64" s="9"/>
      <c r="J64" s="9"/>
      <c r="K64" s="9"/>
      <c r="L64" s="9"/>
      <c r="M64" s="9"/>
      <c r="N64" s="9"/>
      <c r="T64" s="9"/>
      <c r="U64" s="9"/>
      <c r="V64" s="9"/>
    </row>
    <row r="65" spans="1:22" x14ac:dyDescent="0.25">
      <c r="A65" s="9"/>
      <c r="B65" s="9"/>
      <c r="C65" s="9"/>
      <c r="D65" s="9"/>
      <c r="E65" s="9"/>
      <c r="F65" s="9"/>
      <c r="G65" s="9"/>
      <c r="H65" s="9"/>
      <c r="I65" s="9"/>
      <c r="J65" s="9"/>
      <c r="K65" s="9"/>
      <c r="L65" s="9"/>
      <c r="M65" s="9"/>
      <c r="N65" s="9"/>
      <c r="T65" s="9"/>
      <c r="U65" s="9"/>
      <c r="V65" s="9"/>
    </row>
    <row r="66" spans="1:22" x14ac:dyDescent="0.25">
      <c r="A66" s="9"/>
      <c r="B66" s="9"/>
      <c r="C66" s="9"/>
      <c r="D66" s="9"/>
      <c r="E66" s="9"/>
      <c r="F66" s="9"/>
      <c r="G66" s="9"/>
      <c r="H66" s="9"/>
      <c r="I66" s="9"/>
      <c r="J66" s="9"/>
      <c r="K66" s="9"/>
      <c r="L66" s="9"/>
      <c r="M66" s="9"/>
      <c r="N66" s="9"/>
      <c r="T66" s="9"/>
      <c r="U66" s="9"/>
      <c r="V66" s="9"/>
    </row>
    <row r="67" spans="1:22" x14ac:dyDescent="0.25">
      <c r="A67" s="9"/>
      <c r="B67" s="9"/>
      <c r="C67" s="9"/>
      <c r="D67" s="9"/>
      <c r="E67" s="9"/>
      <c r="F67" s="9"/>
      <c r="G67" s="9"/>
      <c r="H67" s="9"/>
      <c r="I67" s="9"/>
      <c r="J67" s="9"/>
      <c r="K67" s="9"/>
      <c r="L67" s="9"/>
      <c r="M67" s="9"/>
      <c r="N67" s="9"/>
      <c r="T67" s="9"/>
      <c r="U67" s="9"/>
      <c r="V67" s="9"/>
    </row>
    <row r="68" spans="1:22" x14ac:dyDescent="0.25">
      <c r="A68" s="9"/>
      <c r="B68" s="9"/>
      <c r="C68" s="9"/>
      <c r="D68" s="9"/>
      <c r="E68" s="9"/>
      <c r="F68" s="9"/>
      <c r="G68" s="9"/>
      <c r="H68" s="9"/>
      <c r="I68" s="9"/>
      <c r="J68" s="9"/>
      <c r="K68" s="9"/>
      <c r="L68" s="9"/>
      <c r="M68" s="9"/>
      <c r="N68" s="9"/>
      <c r="T68" s="9"/>
      <c r="U68" s="9"/>
      <c r="V68" s="9"/>
    </row>
    <row r="69" spans="1:22" x14ac:dyDescent="0.25">
      <c r="A69" s="9"/>
      <c r="B69" s="9"/>
      <c r="C69" s="9"/>
      <c r="D69" s="9"/>
      <c r="E69" s="9"/>
      <c r="F69" s="9"/>
      <c r="G69" s="9"/>
      <c r="H69" s="9"/>
      <c r="I69" s="9"/>
      <c r="J69" s="9"/>
      <c r="K69" s="9"/>
      <c r="L69" s="9"/>
      <c r="M69" s="9"/>
      <c r="N69" s="9"/>
      <c r="T69" s="9"/>
      <c r="U69" s="9"/>
      <c r="V69" s="9"/>
    </row>
    <row r="70" spans="1:22" x14ac:dyDescent="0.25">
      <c r="A70" s="9"/>
      <c r="B70" s="9"/>
      <c r="C70" s="9"/>
      <c r="D70" s="9"/>
      <c r="E70" s="9"/>
      <c r="F70" s="9"/>
      <c r="G70" s="9"/>
      <c r="H70" s="9"/>
      <c r="I70" s="9"/>
      <c r="J70" s="9"/>
      <c r="K70" s="9"/>
      <c r="L70" s="9"/>
      <c r="M70" s="9"/>
      <c r="N70" s="9"/>
      <c r="T70" s="9"/>
      <c r="U70" s="9"/>
      <c r="V70" s="9"/>
    </row>
    <row r="71" spans="1:22" x14ac:dyDescent="0.25">
      <c r="A71" s="9"/>
      <c r="B71" s="9"/>
      <c r="C71" s="9"/>
      <c r="D71" s="9"/>
      <c r="E71" s="9"/>
      <c r="F71" s="9"/>
      <c r="G71" s="9"/>
      <c r="H71" s="9"/>
      <c r="I71" s="9"/>
      <c r="J71" s="9"/>
      <c r="K71" s="9"/>
      <c r="L71" s="9"/>
      <c r="M71" s="9"/>
      <c r="N71" s="9"/>
      <c r="T71" s="9"/>
      <c r="U71" s="9"/>
      <c r="V71" s="9"/>
    </row>
    <row r="72" spans="1:22" x14ac:dyDescent="0.25">
      <c r="A72" s="9"/>
      <c r="B72" s="9"/>
      <c r="C72" s="9"/>
      <c r="D72" s="9"/>
      <c r="E72" s="9"/>
      <c r="F72" s="9"/>
      <c r="G72" s="9"/>
      <c r="H72" s="9"/>
      <c r="I72" s="9"/>
      <c r="J72" s="9"/>
      <c r="K72" s="9"/>
      <c r="L72" s="9"/>
      <c r="M72" s="9"/>
      <c r="N72" s="9"/>
      <c r="T72" s="9"/>
      <c r="U72" s="9"/>
      <c r="V72" s="9"/>
    </row>
    <row r="73" spans="1:22" x14ac:dyDescent="0.25">
      <c r="A73" s="9"/>
      <c r="B73" s="9"/>
      <c r="C73" s="9"/>
      <c r="D73" s="9"/>
      <c r="E73" s="9"/>
      <c r="F73" s="9"/>
      <c r="G73" s="9"/>
      <c r="H73" s="9"/>
      <c r="I73" s="9"/>
      <c r="J73" s="9"/>
      <c r="K73" s="9"/>
      <c r="L73" s="9"/>
      <c r="M73" s="9"/>
      <c r="N73" s="9"/>
      <c r="T73" s="9"/>
      <c r="U73" s="9"/>
      <c r="V73" s="9"/>
    </row>
    <row r="74" spans="1:22" x14ac:dyDescent="0.25">
      <c r="A74" s="9"/>
      <c r="B74" s="9"/>
      <c r="C74" s="9"/>
      <c r="D74" s="9"/>
      <c r="E74" s="9"/>
      <c r="F74" s="9"/>
      <c r="G74" s="9"/>
      <c r="H74" s="9"/>
      <c r="I74" s="9"/>
      <c r="J74" s="9"/>
      <c r="K74" s="9"/>
      <c r="L74" s="9"/>
      <c r="M74" s="9"/>
      <c r="N74" s="9"/>
      <c r="T74" s="9"/>
      <c r="U74" s="9"/>
      <c r="V74" s="9"/>
    </row>
    <row r="75" spans="1:22" x14ac:dyDescent="0.25">
      <c r="A75" s="9"/>
      <c r="B75" s="9"/>
      <c r="C75" s="9"/>
      <c r="D75" s="9"/>
      <c r="E75" s="9"/>
      <c r="F75" s="9"/>
      <c r="G75" s="9"/>
      <c r="H75" s="9"/>
      <c r="I75" s="9"/>
      <c r="J75" s="9"/>
      <c r="K75" s="9"/>
      <c r="L75" s="9"/>
      <c r="M75" s="9"/>
      <c r="N75" s="9"/>
      <c r="T75" s="9"/>
      <c r="U75" s="9"/>
      <c r="V75" s="9"/>
    </row>
    <row r="76" spans="1:22" x14ac:dyDescent="0.25">
      <c r="T76" s="9"/>
      <c r="U76" s="9"/>
      <c r="V76" s="9"/>
    </row>
    <row r="77" spans="1:22" x14ac:dyDescent="0.25">
      <c r="T77" s="9"/>
      <c r="U77" s="9"/>
      <c r="V77" s="9"/>
    </row>
    <row r="78" spans="1:22" x14ac:dyDescent="0.25">
      <c r="T78" s="9"/>
      <c r="U78" s="9"/>
      <c r="V78" s="9"/>
    </row>
    <row r="79" spans="1:22" x14ac:dyDescent="0.25">
      <c r="T79" s="9"/>
      <c r="U79" s="9"/>
      <c r="V79" s="9"/>
    </row>
    <row r="80" spans="1:22" x14ac:dyDescent="0.25">
      <c r="T80" s="9"/>
      <c r="U80" s="9"/>
      <c r="V80" s="9"/>
    </row>
    <row r="81" spans="20:22" x14ac:dyDescent="0.25">
      <c r="T81" s="9"/>
      <c r="U81" s="9"/>
      <c r="V81" s="9"/>
    </row>
    <row r="82" spans="20:22" x14ac:dyDescent="0.25">
      <c r="T82" s="9"/>
      <c r="U82" s="9"/>
      <c r="V82" s="9"/>
    </row>
    <row r="83" spans="20:22" x14ac:dyDescent="0.25">
      <c r="T83" s="9"/>
      <c r="U83" s="9"/>
      <c r="V83" s="9"/>
    </row>
    <row r="84" spans="20:22" x14ac:dyDescent="0.25">
      <c r="T84" s="9"/>
      <c r="U84" s="9"/>
      <c r="V84" s="9"/>
    </row>
    <row r="85" spans="20:22" x14ac:dyDescent="0.25">
      <c r="T85" s="9"/>
      <c r="U85" s="9"/>
      <c r="V85" s="9"/>
    </row>
    <row r="86" spans="20:22" x14ac:dyDescent="0.25">
      <c r="T86" s="9"/>
      <c r="U86" s="9"/>
      <c r="V86" s="9"/>
    </row>
    <row r="87" spans="20:22" x14ac:dyDescent="0.25">
      <c r="T87" s="9"/>
      <c r="U87" s="9"/>
      <c r="V87" s="9"/>
    </row>
    <row r="88" spans="20:22" x14ac:dyDescent="0.25">
      <c r="T88" s="9"/>
      <c r="U88" s="9"/>
      <c r="V88" s="9"/>
    </row>
    <row r="89" spans="20:22" x14ac:dyDescent="0.25">
      <c r="T89" s="9"/>
      <c r="U89" s="9"/>
      <c r="V89" s="9"/>
    </row>
    <row r="90" spans="20:22" x14ac:dyDescent="0.25">
      <c r="T90" s="9"/>
      <c r="U90" s="9"/>
      <c r="V90" s="9"/>
    </row>
    <row r="91" spans="20:22" x14ac:dyDescent="0.25">
      <c r="T91" s="9"/>
      <c r="U91" s="9"/>
      <c r="V91" s="9"/>
    </row>
  </sheetData>
  <pageMargins left="0.7" right="0.7" top="0.75" bottom="0.75" header="0.3" footer="0.3"/>
  <pageSetup orientation="portrait" r:id="rId6"/>
  <drawing r:id="rId7"/>
  <extLst>
    <ext xmlns:x14="http://schemas.microsoft.com/office/spreadsheetml/2009/9/main" uri="{A8765BA9-456A-4dab-B4F3-ACF838C121DE}">
      <x14:slicerList>
        <x14:slicer r:id="rId8"/>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i d = " e 4 4 8 e 2 a 1 - 3 9 a 9 - 4 5 e c - a 6 9 0 - 7 1 c b 0 3 6 a d 7 a 3 "   x m l n s = " h t t p : / / s c h e m a s . m i c r o s o f t . c o m / D a t a M a s h u p " > A A A A A E k F A A B Q S w M E F A A C A A g A 6 B k O W z 8 h c M a r A A A A + g A A A B I A H A B D b 2 5 m a W c v U G F j a 2 F n Z S 5 4 b W w g o h g A K K A U A A A A A A A A A A A A A A A A A A A A A A A A A A A A h Y / N C o J A F I V f R W b v n R / R S q 7 j o l W Q E Q T R V q Z J h 3 Q M H d N 3 a 9 E j 9 Q o F Z b R r d 8 7 H t z j n c b t j O t a V d 9 V t Z x q b E A 6 M e N q q 5 m h s k Z D e n f w 5 S S V u c 3 X O C + 2 9 Z N v F Y 3 d M S O n c J a Z 0 G A Y Y A m j a g g r G O D 1 k 6 5 0 q d Z 2 T r 2 z + y 7 6 x n c u t 0 k T i / j 1 G C o g E h E I I m D G O d M K Y G T t l D i E E Y h E B Q / q D c d l X r m + 1 1 N Z f b Z B O F e n n h 3 w C U E s D B B Q A A g A I A O g Z D l s 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o G Q 5 b L g P Z 9 z w C A A D F B w A A E w A c A E Z v c m 1 1 b G F z L 1 N l Y 3 R p b 2 4 x L m 0 g o h g A K K A U A A A A A A A A A A A A A A A A A A A A A A A A A A A A z Z R B j 9 o w E I X v S P w H y 7 0 E K Y r E t u q h K w 4 I W i 2 q d p c u r P Y A C J l 4 W C I S u 7 K d F o T 4 7 x 3 H I U l J q G h V V e W y r G c 8 7 3 3 z L D S E J p K C T N z f 7 m 2 7 1 W 7 p D V P A y T 2 I l P R I D K b d I v i Z y F S F g C c f d y H E w Y t U 2 5 W U W + 9 T F E M w k M K A M N q j g w / z Z w 1 K z / s 8 i c R 8 K L + L W D K u 5 0 n I p W A x 1 8 s E J y + l 4 t i 1 5 M w w D S b Y x X p H O z 4 R a R z 7 x K g U O r 7 T t T 6 W k w 2 A Q W 1 n 4 j A b G U h 6 1 J a o / z k S v E e z D r o 4 z o Y 4 c Z H f f U P H S i b S I M 4 d M C t I c c i U r d B y X s n P v V L G J 7 O 8 1 o / j S c h i p n T P O l p 0 i r G D D R O v O H W 6 / w r l y K l i Q q + l S g Y y T h N h i 9 p r 8 O A f D t Q S j I Y U W b G L G N i Z o 0 / c 8 Q N L o F Y Y M A O v U u 1 r h W c R m b G K w u K K S J M V q O O x 0 2 5 F o t F w N e b H L I f / I W j n 5 E L U r v i 3 w q 5 K / Z u 4 M 8 U s 7 5 E w 7 9 8 F t j m L L y s g R h E f L s p V 7 n A B 9 f 4 L 7 + Z L y o S J z L 5 + 4 Q m + Y Q z n r 6 O Q H o O K J K / N y w j P / R 7 L j Y w E Z m 8 h 7 / F B b E j 2 Z I v F 9 D l 3 K / H O V u c T W u n 3 C b B w Q y x 8 k B 3 b U 2 9 W b A Q D K F 2 V 0 k 8 g s I 8 T J 1 E J 2 R X y Y 6 / Z o 8 3 i J w v u P 3 q Z r R n r 3 M R p U N C t Y 5 0 h l Q u 9 y N S 9 F q r k y Y T d 1 4 c 0 a e Y Z s v 0 v k q p 5 w H n F j S o U H j 6 u X w C 2 f 5 T X z R V s p S z i V T x Q q 8 r Z / j K e X B P b c x X h z Y n w d K k R 8 v f T e 3 s l Y S G b Q 5 Y 2 T p x 5 k t U f 8 p r W 7 Q 9 Q S w E C L Q A U A A I A C A D o G Q 5 b P y F w x q s A A A D 6 A A A A E g A A A A A A A A A A A A A A A A A A A A A A Q 2 9 u Z m l n L 1 B h Y 2 t h Z 2 U u e G 1 s U E s B A i 0 A F A A C A A g A 6 B k O W w / K 6 a u k A A A A 6 Q A A A B M A A A A A A A A A A A A A A A A A 9 w A A A F t D b 2 5 0 Z W 5 0 X 1 R 5 c G V z X S 5 4 b W x Q S w E C L Q A U A A I A C A D o G Q 5 b L g P Z 9 z w C A A D F B w A A E w A A A A A A A A A A A A A A A A D o A Q A A R m 9 y b X V s Y X M v U 2 V j d G l v b j E u b V B L B Q Y A A A A A A w A D A M I A A A B x 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O H Q A A A A A A A G w d 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N Z W 5 1 P C 9 J d G V t U G F 0 a D 4 8 L 0 l 0 Z W 1 M b 2 N h d G l v b j 4 8 U 3 R h Y m x l R W 5 0 c m l l c z 4 8 R W 5 0 c n k g V H l w Z T 0 i S X N Q c m l 2 Y X R l 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R W 5 h Y m x l Z C I g V m F s d W U 9 I m w x I i A v P j x F b n R y e S B U e X B l P S J G a W x s T 2 J q Z W N 0 V H l w Z S I g V m F s d W U 9 I n N U Y W J s Z S I g L z 4 8 R W 5 0 c n k g V H l w Z T 0 i R m l s b F R v R G F 0 Y U 1 v Z G V s R W 5 h Y m x l Z C I g V m F s d W U 9 I m w w I i A v P j x F b n R y e S B U e X B l P S J G a W x s V G F y Z 2 V 0 I i B W Y W x 1 Z T 0 i c 0 1 l b n U i I C 8 + P E V u d H J 5 I F R 5 c G U 9 I k Z p b G x l Z E N v b X B s Z X R l U m V z d W x 0 V G 9 X b 3 J r c 2 h l Z X Q i I F Z h b H V l P S J s M S I g L z 4 8 R W 5 0 c n k g V H l w Z T 0 i U m V j b 3 Z l c n l U Y X J n Z X R T a G V l d C I g V m F s d W U 9 I n N T a G V l d D I i I C 8 + P E V u d H J 5 I F R 5 c G U 9 I l J l Y 2 9 2 Z X J 5 V G F y Z 2 V 0 Q 2 9 s d W 1 u I i B W Y W x 1 Z T 0 i b D E i I C 8 + P E V u d H J 5 I F R 5 c G U 9 I l J l Y 2 9 2 Z X J 5 V G F y Z 2 V 0 U m 9 3 I i B W Y W x 1 Z T 0 i b D E i I C 8 + P E V u d H J 5 I F R 5 c G U 9 I k F k Z G V k V G 9 E Y X R h T W 9 k Z W w i I F Z h b H V l P S J s M C I g L z 4 8 R W 5 0 c n k g V H l w Z T 0 i R m l s b E N v d W 5 0 I i B W Y W x 1 Z T 0 i b D I 1 I i A v P j x F b n R y e S B U e X B l P S J G a W x s R X J y b 3 J D b 2 R l I i B W Y W x 1 Z T 0 i c 1 V u a 2 5 v d 2 4 i I C 8 + P E V u d H J 5 I F R 5 c G U 9 I k Z p b G x F c n J v c k N v d W 5 0 I i B W Y W x 1 Z T 0 i b D A i I C 8 + P E V u d H J 5 I F R 5 c G U 9 I k Z p b G x M Y X N 0 V X B k Y X R l Z C I g V m F s d W U 9 I m Q y M D I 1 L T A 4 L T E z V D I x O j Q 1 O j E 2 L j U 2 M D M 4 O D B a I i A v P j x F b n R y e S B U e X B l P S J G a W x s Q 2 9 s d W 1 u V H l w Z X M i I F Z h b H V l P S J z Q m d Z R 0 J R P T 0 i I C 8 + P E V u d H J 5 I F R 5 c G U 9 I k Z p b G x D b 2 x 1 b W 5 O Y W 1 l c y I g V m F s d W U 9 I n N b J n F 1 b 3 Q 7 S X R l b U l E J n F 1 b 3 Q 7 L C Z x d W 9 0 O 0 l 0 Z W 1 O Y W 1 l J n F 1 b 3 Q 7 L C Z x d W 9 0 O 0 N h d G V n b 3 J 5 J n F 1 b 3 Q 7 L C Z x d W 9 0 O 1 V u a X R Q c m l j Z S Z x d W 9 0 O 1 0 i I C 8 + P E V u d H J 5 I F R 5 c G U 9 I k Z p b G x T d G F 0 d X M i I F Z h b H V l P S J z Q 2 9 t c G x l d G U i I C 8 + P E V u d H J 5 I F R 5 c G U 9 I l J l b G F 0 a W 9 u c 2 h p c E l u Z m 9 D b 2 5 0 Y W l u Z X I i I F Z h b H V l P S J z e y Z x d W 9 0 O 2 N v b H V t b k N v d W 5 0 J n F 1 b 3 Q 7 O j Q s J n F 1 b 3 Q 7 a 2 V 5 Q 2 9 s d W 1 u T m F t Z X M m c X V v d D s 6 W 1 0 s J n F 1 b 3 Q 7 c X V l c n l S Z W x h d G l v b n N o a X B z J n F 1 b 3 Q 7 O l t d L C Z x d W 9 0 O 2 N v b H V t b k l k Z W 5 0 a X R p Z X M m c X V v d D s 6 W y Z x d W 9 0 O 1 N l Y 3 R p b 2 4 x L 0 1 l b n U v Q 2 h h b m d l Z C B U e X B l L n t J d G V t S U Q s M H 0 m c X V v d D s s J n F 1 b 3 Q 7 U 2 V j d G l v b j E v T W V u d S 9 D a G F u Z 2 V k I F R 5 c G U u e 0 l 0 Z W 1 O Y W 1 l L D F 9 J n F 1 b 3 Q 7 L C Z x d W 9 0 O 1 N l Y 3 R p b 2 4 x L 0 1 l b n U v Q 2 h h b m d l Z C B U e X B l L n t D Y X R l Z 2 9 y e S w y f S Z x d W 9 0 O y w m c X V v d D t T Z W N 0 a W 9 u M S 9 N Z W 5 1 L 0 N o Y W 5 n Z W Q g V H l w Z S 5 7 V W 5 p d F B y a W N l L D N 9 J n F 1 b 3 Q 7 X S w m c X V v d D t D b 2 x 1 b W 5 D b 3 V u d C Z x d W 9 0 O z o 0 L C Z x d W 9 0 O 0 t l e U N v b H V t b k 5 h b W V z J n F 1 b 3 Q 7 O l t d L C Z x d W 9 0 O 0 N v b H V t b k l k Z W 5 0 a X R p Z X M m c X V v d D s 6 W y Z x d W 9 0 O 1 N l Y 3 R p b 2 4 x L 0 1 l b n U v Q 2 h h b m d l Z C B U e X B l L n t J d G V t S U Q s M H 0 m c X V v d D s s J n F 1 b 3 Q 7 U 2 V j d G l v b j E v T W V u d S 9 D a G F u Z 2 V k I F R 5 c G U u e 0 l 0 Z W 1 O Y W 1 l L D F 9 J n F 1 b 3 Q 7 L C Z x d W 9 0 O 1 N l Y 3 R p b 2 4 x L 0 1 l b n U v Q 2 h h b m d l Z C B U e X B l L n t D Y X R l Z 2 9 y e S w y f S Z x d W 9 0 O y w m c X V v d D t T Z W N 0 a W 9 u M S 9 N Z W 5 1 L 0 N o Y W 5 n Z W Q g V H l w Z S 5 7 V W 5 p d F B y a W N l L D N 9 J n F 1 b 3 Q 7 X S w m c X V v d D t S Z W x h d G l v b n N o a X B J b m Z v J n F 1 b 3 Q 7 O l t d f S I g L z 4 8 L 1 N 0 Y W J s Z U V u d H J p Z X M + P C 9 J d G V t P j x J d G V t P j x J d G V t T G 9 j Y X R p b 2 4 + P E l 0 Z W 1 U e X B l P k Z v c m 1 1 b G E 8 L 0 l 0 Z W 1 U e X B l P j x J d G V t U G F 0 a D 5 T Z W N 0 a W 9 u M S 9 N Z W 5 1 L 1 N v d X J j Z T w v S X R l b V B h d G g + P C 9 J d G V t T G 9 j Y X R p b 2 4 + P F N 0 Y W J s Z U V u d H J p Z X M g L z 4 8 L 0 l 0 Z W 0 + P E l 0 Z W 0 + P E l 0 Z W 1 M b 2 N h d G l v b j 4 8 S X R l b V R 5 c G U + R m 9 y b X V s Y T w v S X R l b V R 5 c G U + P E l 0 Z W 1 Q Y X R o P l N l Y 3 R p b 2 4 x L 0 1 l b n U v T W V u d V 9 T a G V l d D w v S X R l b V B h d G g + P C 9 J d G V t T G 9 j Y X R p b 2 4 + P F N 0 Y W J s Z U V u d H J p Z X M g L z 4 8 L 0 l 0 Z W 0 + P E l 0 Z W 0 + P E l 0 Z W 1 M b 2 N h d G l v b j 4 8 S X R l b V R 5 c G U + R m 9 y b X V s Y T w v S X R l b V R 5 c G U + P E l 0 Z W 1 Q Y X R o P l N l Y 3 R p b 2 4 x L 0 1 l b n U v U H J v b W 9 0 Z W Q l M j B I Z W F k Z X J z P C 9 J d G V t U G F 0 a D 4 8 L 0 l 0 Z W 1 M b 2 N h d G l v b j 4 8 U 3 R h Y m x l R W 5 0 c m l l c y A v P j w v S X R l b T 4 8 S X R l b T 4 8 S X R l b U x v Y 2 F 0 a W 9 u P j x J d G V t V H l w Z T 5 G b 3 J t d W x h P C 9 J d G V t V H l w Z T 4 8 S X R l b V B h d G g + U 2 V j d G l v b j E v T W V u d S 9 D a G F u Z 2 V k J T I w V H l w Z T w v S X R l b V B h d G g + P C 9 J d G V t T G 9 j Y X R p b 2 4 + P F N 0 Y W J s Z U V u d H J p Z X M g L z 4 8 L 0 l 0 Z W 0 + P E l 0 Z W 0 + P E l 0 Z W 1 M b 2 N h d G l v b j 4 8 S X R l b V R 5 c G U + R m 9 y b X V s Y T w v S X R l b V R 5 c G U + P E l 0 Z W 1 Q Y X R o P l N l Y 3 R p b 2 4 x L 0 9 y Z G V y c z w v S X R l b V B h d G g + P C 9 J d G V t T G 9 j Y X R p b 2 4 + P F N 0 Y W J s Z U V u d H J p Z X M + P E V u d H J 5 I F R 5 c G U 9 I k l z U H J p d m F 0 Z S 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E V u Y W J s Z W Q i I F Z h b H V l P S J s M S I g L z 4 8 R W 5 0 c n k g V H l w Z T 0 i R m l s b E 9 i a m V j d F R 5 c G U i I F Z h b H V l P S J z V G F i b G U i I C 8 + P E V u d H J 5 I F R 5 c G U 9 I k Z p b G x U b 0 R h d G F N b 2 R l b E V u Y W J s Z W Q i I F Z h b H V l P S J s M C I g L z 4 8 R W 5 0 c n k g V H l w Z T 0 i R m l s b F R h c m d l d C I g V m F s d W U 9 I n N P c m R l c n M i I C 8 + P E V u d H J 5 I F R 5 c G U 9 I k Z p b G x l Z E N v b X B s Z X R l U m V z d W x 0 V G 9 X b 3 J r c 2 h l Z X Q i I F Z h b H V l P S J s M S I g L z 4 8 R W 5 0 c n k g V H l w Z T 0 i U m V j b 3 Z l c n l U Y X J n Z X R T a G V l d C I g V m F s d W U 9 I n N T a G V l d D M i I C 8 + P E V u d H J 5 I F R 5 c G U 9 I l J l Y 2 9 2 Z X J 5 V G F y Z 2 V 0 Q 2 9 s d W 1 u I i B W Y W x 1 Z T 0 i b D E i I C 8 + P E V u d H J 5 I F R 5 c G U 9 I l J l Y 2 9 2 Z X J 5 V G F y Z 2 V 0 U m 9 3 I i B W Y W x 1 Z T 0 i b D E i I C 8 + P E V u d H J 5 I F R 5 c G U 9 I k F k Z G V k V G 9 E Y X R h T W 9 k Z W w i I F Z h b H V l P S J s M C I g L z 4 8 R W 5 0 c n k g V H l w Z T 0 i R m l s b E N v d W 5 0 I i B W Y W x 1 Z T 0 i b D E y M D A i I C 8 + P E V u d H J 5 I F R 5 c G U 9 I k Z p b G x F c n J v c k N v Z G U i I F Z h b H V l P S J z V W 5 r b m 9 3 b i I g L z 4 8 R W 5 0 c n k g V H l w Z T 0 i R m l s b E V y c m 9 y Q 2 9 1 b n Q i I F Z h b H V l P S J s M C I g L z 4 8 R W 5 0 c n k g V H l w Z T 0 i R m l s b E x h c 3 R V c G R h d G V k I i B W Y W x 1 Z T 0 i Z D I w M j U t M D g t M T N U M j E 6 N D U 6 M T c u N z Q 2 N j Q 4 O F o i I C 8 + P E V u d H J 5 I F R 5 c G U 9 I k Z p b G x D b 2 x 1 b W 5 U e X B l c y I g V m F s d W U 9 I n N B d 2 t E Q m d N R k J n T U d B d 1 l E I i A v P j x F b n R y e S B U e X B l P S J G a W x s Q 2 9 s d W 1 u T m F t Z X M i I F Z h b H V l P S J z W y Z x d W 9 0 O 0 9 y Z G V y S U Q m c X V v d D s s J n F 1 b 3 Q 7 T 3 J k Z X J E Y X R l J n F 1 b 3 Q 7 L C Z x d W 9 0 O 0 h v d X I m c X V v d D s s J n F 1 b 3 Q 7 S X R l b U l E J n F 1 b 3 Q 7 L C Z x d W 9 0 O 1 F 1 Y W 5 0 a X R 5 J n F 1 b 3 Q 7 L C Z x d W 9 0 O 1 J l d m V u d W U m c X V v d D s s J n F 1 b 3 Q 7 T 3 J k Z X J Q Z X J p b 2 Q m c X V v d D s s J n F 1 b 3 Q 7 V G F i b G V J R C Z x d W 9 0 O y w m c X V v d D t N b 2 5 0 a C Z x d W 9 0 O y w m c X V v d D t N b 2 5 0 a E 5 1 b S Z x d W 9 0 O y w m c X V v d D t X Z W V r Z G F 5 J n F 1 b 3 Q 7 L C Z x d W 9 0 O 1 d l Z W t k Y X l O d W 0 m c X V v d D t d I i A v P j x F b n R y e S B U e X B l P S J G a W x s U 3 R h d H V z I i B W Y W x 1 Z T 0 i c 0 N v b X B s Z X R l I i A v P j x F b n R y e S B U e X B l P S J S Z W x h d G l v b n N o a X B J b m Z v Q 2 9 u d G F p b m V y I i B W Y W x 1 Z T 0 i c 3 s m c X V v d D t j b 2 x 1 b W 5 D b 3 V u d C Z x d W 9 0 O z o x M i w m c X V v d D t r Z X l D b 2 x 1 b W 5 O Y W 1 l c y Z x d W 9 0 O z p b X S w m c X V v d D t x d W V y e V J l b G F 0 a W 9 u c 2 h p c H M m c X V v d D s 6 W 1 0 s J n F 1 b 3 Q 7 Y 2 9 s d W 1 u S W R l b n R p d G l l c y Z x d W 9 0 O z p b J n F 1 b 3 Q 7 U 2 V j d G l v b j E v T 3 J k Z X J z L 0 N o Y W 5 n Z W Q g V H l w Z S 5 7 T 3 J k Z X J J R C w w f S Z x d W 9 0 O y w m c X V v d D t T Z W N 0 a W 9 u M S 9 P c m R l c n M v Q 2 h h b m d l Z C B U e X B l L n t P c m R l c k R h d G U s M X 0 m c X V v d D s s J n F 1 b 3 Q 7 U 2 V j d G l v b j E v T 3 J k Z X J z L 0 N o Y W 5 n Z W Q g V H l w Z S 5 7 S G 9 1 c i w y f S Z x d W 9 0 O y w m c X V v d D t T Z W N 0 a W 9 u M S 9 P c m R l c n M v Q 2 h h b m d l Z C B U e X B l L n t J d G V t S U Q s M 3 0 m c X V v d D s s J n F 1 b 3 Q 7 U 2 V j d G l v b j E v T 3 J k Z X J z L 0 N o Y W 5 n Z W Q g V H l w Z S 5 7 U X V h b n R p d H k s N H 0 m c X V v d D s s J n F 1 b 3 Q 7 U 2 V j d G l v b j E v T 3 J k Z X J z L 0 N o Y W 5 n Z W Q g V H l w Z S 5 7 U m V 2 Z W 5 1 Z S w 1 f S Z x d W 9 0 O y w m c X V v d D t T Z W N 0 a W 9 u M S 9 P c m R l c n M v Q 2 h h b m d l Z C B U e X B l L n t P c m R l c l B l c m l v Z C w 2 f S Z x d W 9 0 O y w m c X V v d D t T Z W N 0 a W 9 u M S 9 P c m R l c n M v Q 2 h h b m d l Z C B U e X B l L n t U Y W J s Z U l E L D d 9 J n F 1 b 3 Q 7 L C Z x d W 9 0 O 1 N l Y 3 R p b 2 4 x L 0 9 y Z G V y c y 9 J b n N l c n R l Z C B N b 2 5 0 a C B O Y W 1 l L n t N b 2 5 0 a C B O Y W 1 l L D h 9 J n F 1 b 3 Q 7 L C Z x d W 9 0 O 1 N l Y 3 R p b 2 4 x L 0 9 y Z G V y c y 9 J b n N l c n R l Z C B N b 2 5 0 a C 5 7 T W 9 u d G g u M S w 5 f S Z x d W 9 0 O y w m c X V v d D t T Z W N 0 a W 9 u M S 9 P c m R l c n M v S W 5 z Z X J 0 Z W Q g R G F 5 I E 5 h b W U u e 0 R h e S B O Y W 1 l L D E w f S Z x d W 9 0 O y w m c X V v d D t T Z W N 0 a W 9 u M S 9 P c m R l c n M v S W 5 z Z X J 0 Z W Q g R G F 5 I G 9 m I F d l Z W s u e 0 R h e S B v Z i B X Z W V r L D E x f S Z x d W 9 0 O 1 0 s J n F 1 b 3 Q 7 Q 2 9 s d W 1 u Q 2 9 1 b n Q m c X V v d D s 6 M T I s J n F 1 b 3 Q 7 S 2 V 5 Q 2 9 s d W 1 u T m F t Z X M m c X V v d D s 6 W 1 0 s J n F 1 b 3 Q 7 Q 2 9 s d W 1 u S W R l b n R p d G l l c y Z x d W 9 0 O z p b J n F 1 b 3 Q 7 U 2 V j d G l v b j E v T 3 J k Z X J z L 0 N o Y W 5 n Z W Q g V H l w Z S 5 7 T 3 J k Z X J J R C w w f S Z x d W 9 0 O y w m c X V v d D t T Z W N 0 a W 9 u M S 9 P c m R l c n M v Q 2 h h b m d l Z C B U e X B l L n t P c m R l c k R h d G U s M X 0 m c X V v d D s s J n F 1 b 3 Q 7 U 2 V j d G l v b j E v T 3 J k Z X J z L 0 N o Y W 5 n Z W Q g V H l w Z S 5 7 S G 9 1 c i w y f S Z x d W 9 0 O y w m c X V v d D t T Z W N 0 a W 9 u M S 9 P c m R l c n M v Q 2 h h b m d l Z C B U e X B l L n t J d G V t S U Q s M 3 0 m c X V v d D s s J n F 1 b 3 Q 7 U 2 V j d G l v b j E v T 3 J k Z X J z L 0 N o Y W 5 n Z W Q g V H l w Z S 5 7 U X V h b n R p d H k s N H 0 m c X V v d D s s J n F 1 b 3 Q 7 U 2 V j d G l v b j E v T 3 J k Z X J z L 0 N o Y W 5 n Z W Q g V H l w Z S 5 7 U m V 2 Z W 5 1 Z S w 1 f S Z x d W 9 0 O y w m c X V v d D t T Z W N 0 a W 9 u M S 9 P c m R l c n M v Q 2 h h b m d l Z C B U e X B l L n t P c m R l c l B l c m l v Z C w 2 f S Z x d W 9 0 O y w m c X V v d D t T Z W N 0 a W 9 u M S 9 P c m R l c n M v Q 2 h h b m d l Z C B U e X B l L n t U Y W J s Z U l E L D d 9 J n F 1 b 3 Q 7 L C Z x d W 9 0 O 1 N l Y 3 R p b 2 4 x L 0 9 y Z G V y c y 9 J b n N l c n R l Z C B N b 2 5 0 a C B O Y W 1 l L n t N b 2 5 0 a C B O Y W 1 l L D h 9 J n F 1 b 3 Q 7 L C Z x d W 9 0 O 1 N l Y 3 R p b 2 4 x L 0 9 y Z G V y c y 9 J b n N l c n R l Z C B N b 2 5 0 a C 5 7 T W 9 u d G g u M S w 5 f S Z x d W 9 0 O y w m c X V v d D t T Z W N 0 a W 9 u M S 9 P c m R l c n M v S W 5 z Z X J 0 Z W Q g R G F 5 I E 5 h b W U u e 0 R h e S B O Y W 1 l L D E w f S Z x d W 9 0 O y w m c X V v d D t T Z W N 0 a W 9 u M S 9 P c m R l c n M v S W 5 z Z X J 0 Z W Q g R G F 5 I G 9 m I F d l Z W s u e 0 R h e S B v Z i B X Z W V r L D E x f S Z x d W 9 0 O 1 0 s J n F 1 b 3 Q 7 U m V s Y X R p b 2 5 z a G l w S W 5 m b y Z x d W 9 0 O z p b X X 0 i I C 8 + P C 9 T d G F i b G V F b n R y a W V z P j w v S X R l b T 4 8 S X R l b T 4 8 S X R l b U x v Y 2 F 0 a W 9 u P j x J d G V t V H l w Z T 5 G b 3 J t d W x h P C 9 J d G V t V H l w Z T 4 8 S X R l b V B h d G g + U 2 V j d G l v b j E v T 3 J k Z X J z L 1 N v d X J j Z T w v S X R l b V B h d G g + P C 9 J d G V t T G 9 j Y X R p b 2 4 + P F N 0 Y W J s Z U V u d H J p Z X M g L z 4 8 L 0 l 0 Z W 0 + P E l 0 Z W 0 + P E l 0 Z W 1 M b 2 N h d G l v b j 4 8 S X R l b V R 5 c G U + R m 9 y b X V s Y T w v S X R l b V R 5 c G U + P E l 0 Z W 1 Q Y X R o P l N l Y 3 R p b 2 4 x L 0 9 y Z G V y c y 9 P c m R l c n N f U 2 h l Z X Q 8 L 0 l 0 Z W 1 Q Y X R o P j w v S X R l b U x v Y 2 F 0 a W 9 u P j x T d G F i b G V F b n R y a W V z I C 8 + P C 9 J d G V t P j x J d G V t P j x J d G V t T G 9 j Y X R p b 2 4 + P E l 0 Z W 1 U e X B l P k Z v c m 1 1 b G E 8 L 0 l 0 Z W 1 U e X B l P j x J d G V t U G F 0 a D 5 T Z W N 0 a W 9 u M S 9 P c m R l c n M v U H J v b W 9 0 Z W Q l M j B I Z W F k Z X J z P C 9 J d G V t U G F 0 a D 4 8 L 0 l 0 Z W 1 M b 2 N h d G l v b j 4 8 U 3 R h Y m x l R W 5 0 c m l l c y A v P j w v S X R l b T 4 8 S X R l b T 4 8 S X R l b U x v Y 2 F 0 a W 9 u P j x J d G V t V H l w Z T 5 G b 3 J t d W x h P C 9 J d G V t V H l w Z T 4 8 S X R l b V B h d G g + U 2 V j d G l v b j E v T 3 J k Z X J z L 0 N o Y W 5 n Z W Q l M j B U e X B l P C 9 J d G V t U G F 0 a D 4 8 L 0 l 0 Z W 1 M b 2 N h d G l v b j 4 8 U 3 R h Y m x l R W 5 0 c m l l c y A v P j w v S X R l b T 4 8 S X R l b T 4 8 S X R l b U x v Y 2 F 0 a W 9 u P j x J d G V t V H l w Z T 5 G b 3 J t d W x h P C 9 J d G V t V H l w Z T 4 8 S X R l b V B h d G g + U 2 V j d G l v b j E v T 3 J k Z X J z L 0 l u c 2 V y d G V k J T I w T W 9 u d G g l M j B O Y W 1 l P C 9 J d G V t U G F 0 a D 4 8 L 0 l 0 Z W 1 M b 2 N h d G l v b j 4 8 U 3 R h Y m x l R W 5 0 c m l l c y A v P j w v S X R l b T 4 8 S X R l b T 4 8 S X R l b U x v Y 2 F 0 a W 9 u P j x J d G V t V H l w Z T 5 G b 3 J t d W x h P C 9 J d G V t V H l w Z T 4 8 S X R l b V B h d G g + U 2 V j d G l v b j E v T 3 J k Z X J z L 1 J l b m F t Z W Q l M j B D b 2 x 1 b W 5 z P C 9 J d G V t U G F 0 a D 4 8 L 0 l 0 Z W 1 M b 2 N h d G l v b j 4 8 U 3 R h Y m x l R W 5 0 c m l l c y A v P j w v S X R l b T 4 8 S X R l b T 4 8 S X R l b U x v Y 2 F 0 a W 9 u P j x J d G V t V H l w Z T 5 G b 3 J t d W x h P C 9 J d G V t V H l w Z T 4 8 S X R l b V B h d G g + U 2 V j d G l v b j E v T 3 J k Z X J z L 0 l u c 2 V y d G V k J T I w T W 9 u d G g 8 L 0 l 0 Z W 1 Q Y X R o P j w v S X R l b U x v Y 2 F 0 a W 9 u P j x T d G F i b G V F b n R y a W V z I C 8 + P C 9 J d G V t P j x J d G V t P j x J d G V t T G 9 j Y X R p b 2 4 + P E l 0 Z W 1 U e X B l P k Z v c m 1 1 b G E 8 L 0 l 0 Z W 1 U e X B l P j x J d G V t U G F 0 a D 5 T Z W N 0 a W 9 u M S 9 P c m R l c n M v U m V u Y W 1 l Z C U y M E N v b H V t b n M x P C 9 J d G V t U G F 0 a D 4 8 L 0 l 0 Z W 1 M b 2 N h d G l v b j 4 8 U 3 R h Y m x l R W 5 0 c m l l c y A v P j w v S X R l b T 4 8 S X R l b T 4 8 S X R l b U x v Y 2 F 0 a W 9 u P j x J d G V t V H l w Z T 5 G b 3 J t d W x h P C 9 J d G V t V H l w Z T 4 8 S X R l b V B h d G g + U 2 V j d G l v b j E v T 3 J k Z X J z L 0 l u c 2 V y d G V k J T I w R G F 5 J T I w T m F t Z T w v S X R l b V B h d G g + P C 9 J d G V t T G 9 j Y X R p b 2 4 + P F N 0 Y W J s Z U V u d H J p Z X M g L z 4 8 L 0 l 0 Z W 0 + P E l 0 Z W 0 + P E l 0 Z W 1 M b 2 N h d G l v b j 4 8 S X R l b V R 5 c G U + R m 9 y b X V s Y T w v S X R l b V R 5 c G U + P E l 0 Z W 1 Q Y X R o P l N l Y 3 R p b 2 4 x L 0 9 y Z G V y c y 9 S Z W 5 h b W V k J T I w Q 2 9 s d W 1 u c z I 8 L 0 l 0 Z W 1 Q Y X R o P j w v S X R l b U x v Y 2 F 0 a W 9 u P j x T d G F i b G V F b n R y a W V z I C 8 + P C 9 J d G V t P j x J d G V t P j x J d G V t T G 9 j Y X R p b 2 4 + P E l 0 Z W 1 U e X B l P k Z v c m 1 1 b G E 8 L 0 l 0 Z W 1 U e X B l P j x J d G V t U G F 0 a D 5 T Z W N 0 a W 9 u M S 9 P c m R l c n M v S W 5 z Z X J 0 Z W Q l M j B E Y X k l M j B v Z i U y M F d l Z W s 8 L 0 l 0 Z W 1 Q Y X R o P j w v S X R l b U x v Y 2 F 0 a W 9 u P j x T d G F i b G V F b n R y a W V z I C 8 + P C 9 J d G V t P j x J d G V t P j x J d G V t T G 9 j Y X R p b 2 4 + P E l 0 Z W 1 U e X B l P k Z v c m 1 1 b G E 8 L 0 l 0 Z W 1 U e X B l P j x J d G V t U G F 0 a D 5 T Z W N 0 a W 9 u M S 9 P c m R l c n M v U m V u Y W 1 l Z C U y M E N v b H V t b n M z P C 9 J d G V t U G F 0 a D 4 8 L 0 l 0 Z W 1 M b 2 N h d G l v b j 4 8 U 3 R h Y m x l R W 5 0 c m l l c y A v P j w v S X R l b T 4 8 L 0 l 0 Z W 1 z P j w v T G 9 j Y W x Q Y W N r Y W d l T W V 0 Y W R h d G F G a W x l P h Y A A A B Q S w U G A A A A A A A A A A A A A A A A A A A A A A A A J g E A A A E A A A D Q j J 3 f A R X R E Y x 6 A M B P w p f r A Q A A A N J E B A b 9 M 7 Z G o M y u D Y G C y 8 o A A A A A A g A A A A A A E G Y A A A A B A A A g A A A A M e 3 w O s j V K L q Z m N z 8 w + K v p g 2 R f 9 Y p n G N Z S U 4 P a J f i R T o A A A A A D o A A A A A C A A A g A A A A X n q l W V 3 b R Q 4 N 4 w X E M g n T h 0 Z N u 0 U r m K E 5 N n l r e z P f 7 T N Q A A A A y l x 1 J 2 w B W X 3 r 0 d P W f + b C S p K v 7 M j F t R p L r R z H E v p Z p a T t N s 8 o c m T W r s 3 z E R x 0 c u L k T K s W J g m E L Z g A w w J o N B D O Q P p A t 7 K / q e I o + L 1 y y G H b H g 9 A A A A A x j l r W Z 6 n G J q T 7 R Q 1 / P / R Y V W F C Z W t R A L d l E c M q Y v 0 w n z R 0 E C Q m n K k Q B J v 9 e p x P T X P h n V x r b b w W G s N d F Q M K p E o l A = = < / D a t a M a s h u p > 
</file>

<file path=customXml/itemProps1.xml><?xml version="1.0" encoding="utf-8"?>
<ds:datastoreItem xmlns:ds="http://schemas.openxmlformats.org/officeDocument/2006/customXml" ds:itemID="{E40F76F6-659F-4748-A166-6E5B097C1A7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pivots</vt:lpstr>
      <vt:lpstr>orders</vt:lpstr>
      <vt:lpstr>menu</vt:lpstr>
      <vt:lpstr>Dashboard</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2025-08-13T21:28:37Z</dcterms:created>
  <dcterms:modified xsi:type="dcterms:W3CDTF">2025-10-03T17:59:14Z</dcterms:modified>
</cp:coreProperties>
</file>