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UTI\Desktop\psychopy\"/>
    </mc:Choice>
  </mc:AlternateContent>
  <xr:revisionPtr revIDLastSave="0" documentId="13_ncr:9_{D7EE7994-5A36-412F-BCEF-CA3B69B5952D}" xr6:coauthVersionLast="47" xr6:coauthVersionMax="47" xr10:uidLastSave="{00000000-0000-0000-0000-000000000000}"/>
  <bookViews>
    <workbookView xWindow="-108" yWindow="-108" windowWidth="23256" windowHeight="12456" xr2:uid="{9A20E033-25E1-495E-9260-B1584991BA47}"/>
  </bookViews>
  <sheets>
    <sheet name="PARTICIPANT 1" sheetId="1" r:id="rId1"/>
    <sheet name="PARTICIPANT 2" sheetId="2" r:id="rId2"/>
    <sheet name="PARTICIPANT 3" sheetId="8" r:id="rId3"/>
    <sheet name="PARTICIPANT 4" sheetId="7" r:id="rId4"/>
    <sheet name="DATA ANALYSIS" sheetId="3" r:id="rId5"/>
    <sheet name="TRIAL IN CLASS TO REFER" sheetId="4" r:id="rId6"/>
  </sheets>
  <calcPr calcId="0"/>
</workbook>
</file>

<file path=xl/calcChain.xml><?xml version="1.0" encoding="utf-8"?>
<calcChain xmlns="http://schemas.openxmlformats.org/spreadsheetml/2006/main">
  <c r="B9" i="3" l="1"/>
  <c r="C25" i="4"/>
  <c r="B4" i="3"/>
  <c r="B6" i="3" s="1"/>
  <c r="B7" i="3"/>
  <c r="C7" i="3"/>
  <c r="D5" i="3"/>
  <c r="C5" i="3"/>
  <c r="B5" i="3"/>
  <c r="C4" i="3"/>
  <c r="C6" i="3" s="1"/>
  <c r="B43" i="4"/>
  <c r="D32" i="4"/>
  <c r="D24" i="4"/>
  <c r="F18" i="4"/>
  <c r="C3" i="3"/>
  <c r="B3" i="3"/>
  <c r="C2" i="3"/>
  <c r="B2" i="3"/>
  <c r="D2" i="3" s="1"/>
  <c r="E16" i="4"/>
  <c r="F16" i="4"/>
  <c r="E17" i="4"/>
  <c r="F17" i="4" s="1"/>
  <c r="E24" i="4"/>
  <c r="D33" i="4"/>
  <c r="E32" i="4"/>
  <c r="E33" i="4"/>
  <c r="B40" i="4"/>
  <c r="C40" i="4"/>
  <c r="B41" i="4"/>
  <c r="C41" i="4"/>
  <c r="D4" i="3" l="1"/>
  <c r="D3" i="3"/>
</calcChain>
</file>

<file path=xl/sharedStrings.xml><?xml version="1.0" encoding="utf-8"?>
<sst xmlns="http://schemas.openxmlformats.org/spreadsheetml/2006/main" count="894" uniqueCount="82">
  <si>
    <t>word</t>
  </si>
  <si>
    <t>font_color</t>
  </si>
  <si>
    <t>con_label</t>
  </si>
  <si>
    <t>corr_resp</t>
  </si>
  <si>
    <t>thisN</t>
  </si>
  <si>
    <t>thisTrialN</t>
  </si>
  <si>
    <t>thisRepN</t>
  </si>
  <si>
    <t>key_resp.keys</t>
  </si>
  <si>
    <t>key_resp.rt</t>
  </si>
  <si>
    <t>key_resp.duration</t>
  </si>
  <si>
    <t>trials.thisRepN</t>
  </si>
  <si>
    <t>trials.thisTrialN</t>
  </si>
  <si>
    <t>trials.thisN</t>
  </si>
  <si>
    <t>trials.thisIndex</t>
  </si>
  <si>
    <t>thisRow.t</t>
  </si>
  <si>
    <t>notes</t>
  </si>
  <si>
    <t>Welcome.started</t>
  </si>
  <si>
    <t>text_2.started</t>
  </si>
  <si>
    <t>Welcome.stopped</t>
  </si>
  <si>
    <t>trial.started</t>
  </si>
  <si>
    <t>text.started</t>
  </si>
  <si>
    <t>key_resp.started</t>
  </si>
  <si>
    <t>text.stopped</t>
  </si>
  <si>
    <t>trial.stopped</t>
  </si>
  <si>
    <t>trials.key_resp.keys</t>
  </si>
  <si>
    <t>trials.key_resp.rt</t>
  </si>
  <si>
    <t>trials.key_resp.duration</t>
  </si>
  <si>
    <t>Thanks.started</t>
  </si>
  <si>
    <t>text_3.started</t>
  </si>
  <si>
    <t>Thanks.stopped</t>
  </si>
  <si>
    <t>participant</t>
  </si>
  <si>
    <t>session</t>
  </si>
  <si>
    <t>date</t>
  </si>
  <si>
    <t>expName</t>
  </si>
  <si>
    <t>expVersion</t>
  </si>
  <si>
    <t>psychopyVersion</t>
  </si>
  <si>
    <t>frameRate</t>
  </si>
  <si>
    <t>expStart</t>
  </si>
  <si>
    <t>FIRST</t>
  </si>
  <si>
    <t>2025-08-21_10h06.12.365</t>
  </si>
  <si>
    <t>trial 1</t>
  </si>
  <si>
    <t>2025.1.1</t>
  </si>
  <si>
    <t>2025-08-21 10h06.24.921183 +0530</t>
  </si>
  <si>
    <t>RED</t>
  </si>
  <si>
    <t>red</t>
  </si>
  <si>
    <t>congruent</t>
  </si>
  <si>
    <t>r</t>
  </si>
  <si>
    <t>None</t>
  </si>
  <si>
    <t>BLUE</t>
  </si>
  <si>
    <t>incongruent</t>
  </si>
  <si>
    <t>blue</t>
  </si>
  <si>
    <t>b</t>
  </si>
  <si>
    <t>2025-08-19_10h05.08.182</t>
  </si>
  <si>
    <t>2025-08-19 10h05.29.996599 +0530</t>
  </si>
  <si>
    <t>INCONG</t>
  </si>
  <si>
    <t>CONG</t>
  </si>
  <si>
    <t xml:space="preserve">PARTICIPANT </t>
  </si>
  <si>
    <t>se</t>
  </si>
  <si>
    <t>sd</t>
  </si>
  <si>
    <t>null hypothesis is rejected</t>
  </si>
  <si>
    <r>
      <t>t</t>
    </r>
    <r>
      <rPr>
        <b/>
        <sz val="11"/>
        <color theme="1"/>
        <rFont val="Calibri"/>
        <family val="2"/>
        <scheme val="minor"/>
      </rPr>
      <t>he difference is significant bcos it is less than the p value (0.05)</t>
    </r>
  </si>
  <si>
    <t>t-test value</t>
  </si>
  <si>
    <t>GRAND_MEAN</t>
  </si>
  <si>
    <t>P</t>
  </si>
  <si>
    <t>stroop_effect</t>
  </si>
  <si>
    <t>incong_rt</t>
  </si>
  <si>
    <t>cong_rt</t>
  </si>
  <si>
    <t>CONG_RT</t>
  </si>
  <si>
    <t>PARTICIPANT</t>
  </si>
  <si>
    <t>INCONG_RT</t>
  </si>
  <si>
    <t>text_3.stopped</t>
  </si>
  <si>
    <t>STROOP_EFFECT</t>
  </si>
  <si>
    <t>GRAND MEAN</t>
  </si>
  <si>
    <t>T-TEST VALUE</t>
  </si>
  <si>
    <t>NULL HYPOTHESIS= THERE IS NO DIFFERENCE BETWEEN CONGRUENT AND INCONGRUENT REACTION TIME</t>
  </si>
  <si>
    <t>ALTERNATE HYPOTHESIS= THERE IS A DIFFERENCE BETWEEN CONGRUENT AND INCONGRUENT REACTION TIME</t>
  </si>
  <si>
    <t>2025-08-23 16h03.09.761494 +0530</t>
  </si>
  <si>
    <t>2025-08-23_16h03.02.466</t>
  </si>
  <si>
    <t>2025-08-23 16h01.23.847584 +0530</t>
  </si>
  <si>
    <t>2025-08-23_16h01.18.124</t>
  </si>
  <si>
    <t>STANDARD DEVIATION</t>
  </si>
  <si>
    <t>THEREFORE WE ACCEPT THE NULL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</si>
</sst>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16" fillId="0" borderId="0" xfId="0" applyFont="1"/>
    <xf numFmtId="0" fontId="16" fillId="0" borderId="10" xfId="0" applyFont="1" applyBorder="1"/>
    <xf numFmtId="0" fontId="0" fillId="0" borderId="11" xfId="0" applyBorder="1"/>
    <xf numFmtId="0" fontId="0" fillId="33" borderId="0" xfId="0" applyFill="1"/>
    <xf numFmtId="0" fontId="16" fillId="0" borderId="10" xfId="0" applyFont="1" applyFill="1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STROOP EFFECT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dk1">
                  <a:tint val="88500"/>
                </a:schemeClr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tint val="88500"/>
                    <a:lumMod val="60000"/>
                    <a:lumOff val="40000"/>
                  </a:schemeClr>
                </a:solidFill>
                <a:round/>
              </a:ln>
              <a:effectLst>
                <a:glow rad="25400">
                  <a:schemeClr val="lt1"/>
                </a:glow>
              </a:effectLst>
            </c:spPr>
          </c:errBars>
          <c:cat>
            <c:strRef>
              <c:f>'DATA ANALYSIS'!$B$14:$C$14</c:f>
              <c:strCache>
                <c:ptCount val="2"/>
                <c:pt idx="0">
                  <c:v>CONG_RT</c:v>
                </c:pt>
                <c:pt idx="1">
                  <c:v>INCONG_RT</c:v>
                </c:pt>
              </c:strCache>
            </c:strRef>
          </c:cat>
          <c:val>
            <c:numRef>
              <c:f>'DATA ANALYSIS'!$B$15:$C$15</c:f>
              <c:numCache>
                <c:formatCode>General</c:formatCode>
                <c:ptCount val="2"/>
                <c:pt idx="0">
                  <c:v>983.57227499521457</c:v>
                </c:pt>
                <c:pt idx="1">
                  <c:v>1105.8301957740071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5-4D63-A0E5-CC5D42DE8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415565120"/>
        <c:axId val="415582400"/>
      </c:barChart>
      <c:catAx>
        <c:axId val="41556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CONGRUENCY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dk1">
                <a:tint val="88500"/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82400"/>
        <c:crosses val="autoZero"/>
        <c:auto val="1"/>
        <c:lblAlgn val="ctr"/>
        <c:lblOffset val="100"/>
        <c:noMultiLvlLbl val="0"/>
      </c:catAx>
      <c:valAx>
        <c:axId val="415582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6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tint val="88500"/>
      </a:schemeClr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STROOP EFFECT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dk1">
                  <a:tint val="88500"/>
                </a:schemeClr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tint val="88500"/>
                    <a:lumMod val="60000"/>
                    <a:lumOff val="40000"/>
                  </a:schemeClr>
                </a:solidFill>
                <a:round/>
              </a:ln>
              <a:effectLst>
                <a:glow rad="25400">
                  <a:schemeClr val="lt1"/>
                </a:glow>
              </a:effectLst>
            </c:spPr>
          </c:errBars>
          <c:cat>
            <c:strRef>
              <c:f>'TRIAL IN CLASS TO REFER'!$D$29:$E$29</c:f>
              <c:strCache>
                <c:ptCount val="2"/>
                <c:pt idx="0">
                  <c:v>CONG</c:v>
                </c:pt>
                <c:pt idx="1">
                  <c:v>INCONG</c:v>
                </c:pt>
              </c:strCache>
            </c:strRef>
          </c:cat>
          <c:val>
            <c:numRef>
              <c:f>'TRIAL IN CLASS TO REFER'!$D$30:$E$30</c:f>
              <c:numCache>
                <c:formatCode>General</c:formatCode>
                <c:ptCount val="2"/>
                <c:pt idx="0">
                  <c:v>1158.9903388793261</c:v>
                </c:pt>
                <c:pt idx="1">
                  <c:v>1478.4271776986609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7-4B55-8F33-54F4933AA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734953055"/>
        <c:axId val="1734953535"/>
      </c:barChart>
      <c:catAx>
        <c:axId val="173495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CONGRUENCY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dk1">
                <a:tint val="88500"/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953535"/>
        <c:crosses val="autoZero"/>
        <c:auto val="1"/>
        <c:lblAlgn val="ctr"/>
        <c:lblOffset val="100"/>
        <c:noMultiLvlLbl val="0"/>
      </c:catAx>
      <c:valAx>
        <c:axId val="17349535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95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tint val="88500"/>
      </a:schemeClr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815340</xdr:colOff>
      <xdr:row>5</xdr:row>
      <xdr:rowOff>430530</xdr:rowOff>
    </xdr:from>
    <xdr:to>
      <xdr:col>13</xdr:col>
      <xdr:colOff>396240</xdr:colOff>
      <xdr:row>23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D33D0F-D300-2174-ED3E-7D8C6B9EF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28</xdr:row>
      <xdr:rowOff>64770</xdr:rowOff>
    </xdr:from>
    <xdr:to>
      <xdr:col>15</xdr:col>
      <xdr:colOff>144780</xdr:colOff>
      <xdr:row>48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3CA50A-4A1F-4285-8865-9A0B4DDF7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477C5-B871-4E12-8BEB-59AB15B4BBCB}">
  <dimension ref="A1:AH15"/>
  <sheetViews>
    <sheetView tabSelected="1" workbookViewId="0">
      <selection activeCell="H19" sqref="H19"/>
    </sheetView>
  </sheetViews>
  <sheetFormatPr defaultRowHeight="14.4" x14ac:dyDescent="0.3"/>
  <cols>
    <col min="3" max="3" width="10.5546875" style="5" customWidth="1"/>
    <col min="5" max="5" width="12" style="5" customWidth="1"/>
  </cols>
  <sheetData>
    <row r="1" spans="1:34" x14ac:dyDescent="0.3">
      <c r="A1" t="s">
        <v>0</v>
      </c>
      <c r="B1" t="s">
        <v>1</v>
      </c>
      <c r="C1" s="5" t="s">
        <v>2</v>
      </c>
      <c r="D1" t="s">
        <v>3</v>
      </c>
      <c r="E1" s="5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</row>
    <row r="2" spans="1:34" x14ac:dyDescent="0.3">
      <c r="A2" t="s">
        <v>43</v>
      </c>
      <c r="B2" t="s">
        <v>44</v>
      </c>
      <c r="C2" s="5" t="s">
        <v>45</v>
      </c>
      <c r="D2" t="s">
        <v>46</v>
      </c>
      <c r="E2" s="5">
        <v>3.1278581000005898</v>
      </c>
      <c r="F2" t="s">
        <v>47</v>
      </c>
      <c r="G2">
        <v>0</v>
      </c>
      <c r="H2">
        <v>0</v>
      </c>
      <c r="I2">
        <v>0</v>
      </c>
      <c r="J2">
        <v>0</v>
      </c>
      <c r="K2">
        <v>1.0685642999960601</v>
      </c>
      <c r="P2">
        <v>1.05329329999949</v>
      </c>
      <c r="Q2">
        <v>2.0021423999933101</v>
      </c>
      <c r="R2">
        <v>2.0021423999933101</v>
      </c>
      <c r="S2">
        <v>2.30439759999717</v>
      </c>
      <c r="T2">
        <v>5.1354432999942201</v>
      </c>
      <c r="U2" t="s">
        <v>46</v>
      </c>
      <c r="V2">
        <v>3.1278581000005898</v>
      </c>
      <c r="W2" t="s">
        <v>47</v>
      </c>
      <c r="AA2" t="s">
        <v>38</v>
      </c>
      <c r="AB2">
        <v>1</v>
      </c>
      <c r="AC2" t="s">
        <v>39</v>
      </c>
      <c r="AD2" t="s">
        <v>40</v>
      </c>
      <c r="AF2" t="s">
        <v>41</v>
      </c>
      <c r="AG2">
        <v>60.547897928367803</v>
      </c>
      <c r="AH2" t="s">
        <v>42</v>
      </c>
    </row>
    <row r="3" spans="1:34" x14ac:dyDescent="0.3">
      <c r="A3" t="s">
        <v>48</v>
      </c>
      <c r="B3" t="s">
        <v>50</v>
      </c>
      <c r="C3" s="5" t="s">
        <v>45</v>
      </c>
      <c r="D3" t="s">
        <v>51</v>
      </c>
      <c r="E3" s="5">
        <v>0.67972160000499504</v>
      </c>
      <c r="F3" t="s">
        <v>47</v>
      </c>
      <c r="G3">
        <v>0</v>
      </c>
      <c r="H3">
        <v>3</v>
      </c>
      <c r="I3">
        <v>3</v>
      </c>
      <c r="J3">
        <v>1</v>
      </c>
      <c r="K3">
        <v>9.8841564999965996</v>
      </c>
      <c r="P3">
        <v>9.8724610999997804</v>
      </c>
      <c r="Q3">
        <v>10.883494299996499</v>
      </c>
      <c r="R3">
        <v>10.883494299996499</v>
      </c>
      <c r="S3">
        <v>11.199574999998701</v>
      </c>
      <c r="T3">
        <v>11.568800999993901</v>
      </c>
      <c r="U3" t="s">
        <v>51</v>
      </c>
      <c r="V3">
        <v>0.67972160000499504</v>
      </c>
      <c r="W3" t="s">
        <v>47</v>
      </c>
      <c r="AA3" t="s">
        <v>38</v>
      </c>
      <c r="AB3">
        <v>1</v>
      </c>
      <c r="AC3" t="s">
        <v>39</v>
      </c>
      <c r="AD3" t="s">
        <v>40</v>
      </c>
      <c r="AF3" t="s">
        <v>41</v>
      </c>
      <c r="AG3">
        <v>60.547897928367803</v>
      </c>
      <c r="AH3" t="s">
        <v>42</v>
      </c>
    </row>
    <row r="4" spans="1:34" x14ac:dyDescent="0.3">
      <c r="A4" t="s">
        <v>48</v>
      </c>
      <c r="B4" t="s">
        <v>50</v>
      </c>
      <c r="C4" s="5" t="s">
        <v>45</v>
      </c>
      <c r="D4" t="s">
        <v>51</v>
      </c>
      <c r="E4" s="5">
        <v>0.71483059999445597</v>
      </c>
      <c r="F4" t="s">
        <v>47</v>
      </c>
      <c r="G4">
        <v>1</v>
      </c>
      <c r="H4">
        <v>1</v>
      </c>
      <c r="I4">
        <v>5</v>
      </c>
      <c r="J4">
        <v>1</v>
      </c>
      <c r="K4">
        <v>13.448974299993999</v>
      </c>
      <c r="P4">
        <v>13.4345063999935</v>
      </c>
      <c r="Q4">
        <v>14.4320096999945</v>
      </c>
      <c r="R4">
        <v>14.4320096999945</v>
      </c>
      <c r="S4">
        <v>14.732482399995201</v>
      </c>
      <c r="T4">
        <v>15.151064399993601</v>
      </c>
      <c r="U4" t="s">
        <v>51</v>
      </c>
      <c r="V4">
        <v>0.71483059999445597</v>
      </c>
      <c r="W4" t="s">
        <v>47</v>
      </c>
      <c r="AA4" t="s">
        <v>38</v>
      </c>
      <c r="AB4">
        <v>1</v>
      </c>
      <c r="AC4" t="s">
        <v>39</v>
      </c>
      <c r="AD4" t="s">
        <v>40</v>
      </c>
      <c r="AF4" t="s">
        <v>41</v>
      </c>
      <c r="AG4">
        <v>60.547897928367803</v>
      </c>
      <c r="AH4" t="s">
        <v>42</v>
      </c>
    </row>
    <row r="5" spans="1:34" x14ac:dyDescent="0.3">
      <c r="A5" t="s">
        <v>43</v>
      </c>
      <c r="B5" t="s">
        <v>44</v>
      </c>
      <c r="C5" s="5" t="s">
        <v>45</v>
      </c>
      <c r="D5" t="s">
        <v>46</v>
      </c>
      <c r="E5" s="5">
        <v>0.86012360000313404</v>
      </c>
      <c r="F5" t="s">
        <v>47</v>
      </c>
      <c r="G5">
        <v>1</v>
      </c>
      <c r="H5">
        <v>3</v>
      </c>
      <c r="I5">
        <v>7</v>
      </c>
      <c r="J5">
        <v>0</v>
      </c>
      <c r="K5">
        <v>17.0640836999955</v>
      </c>
      <c r="P5">
        <v>17.043105299999201</v>
      </c>
      <c r="Q5">
        <v>18.046151999995299</v>
      </c>
      <c r="R5">
        <v>18.046151999995299</v>
      </c>
      <c r="S5">
        <v>18.347440999998</v>
      </c>
      <c r="T5">
        <v>18.9134425999945</v>
      </c>
      <c r="U5" t="s">
        <v>46</v>
      </c>
      <c r="V5">
        <v>0.86012360000313404</v>
      </c>
      <c r="W5" t="s">
        <v>47</v>
      </c>
      <c r="AA5" t="s">
        <v>38</v>
      </c>
      <c r="AB5">
        <v>1</v>
      </c>
      <c r="AC5" t="s">
        <v>39</v>
      </c>
      <c r="AD5" t="s">
        <v>40</v>
      </c>
      <c r="AF5" t="s">
        <v>41</v>
      </c>
      <c r="AG5">
        <v>60.547897928367803</v>
      </c>
      <c r="AH5" t="s">
        <v>42</v>
      </c>
    </row>
    <row r="6" spans="1:34" x14ac:dyDescent="0.3">
      <c r="A6" t="s">
        <v>48</v>
      </c>
      <c r="B6" t="s">
        <v>50</v>
      </c>
      <c r="C6" s="5" t="s">
        <v>45</v>
      </c>
      <c r="D6" t="s">
        <v>51</v>
      </c>
      <c r="E6" s="5">
        <v>0.61604559999977904</v>
      </c>
      <c r="F6" t="s">
        <v>47</v>
      </c>
      <c r="G6">
        <v>2</v>
      </c>
      <c r="H6">
        <v>0</v>
      </c>
      <c r="I6">
        <v>8</v>
      </c>
      <c r="J6">
        <v>1</v>
      </c>
      <c r="K6">
        <v>18.929668599994301</v>
      </c>
      <c r="P6">
        <v>18.916891099994199</v>
      </c>
      <c r="Q6">
        <v>19.912718399995299</v>
      </c>
      <c r="R6">
        <v>19.912718399995299</v>
      </c>
      <c r="S6">
        <v>20.212859999999601</v>
      </c>
      <c r="T6">
        <v>20.529552099993399</v>
      </c>
      <c r="U6" t="s">
        <v>51</v>
      </c>
      <c r="V6">
        <v>0.61604559999977904</v>
      </c>
      <c r="W6" t="s">
        <v>47</v>
      </c>
      <c r="AA6" t="s">
        <v>38</v>
      </c>
      <c r="AB6">
        <v>1</v>
      </c>
      <c r="AC6" t="s">
        <v>39</v>
      </c>
      <c r="AD6" t="s">
        <v>40</v>
      </c>
      <c r="AF6" t="s">
        <v>41</v>
      </c>
      <c r="AG6">
        <v>60.547897928367803</v>
      </c>
      <c r="AH6" t="s">
        <v>42</v>
      </c>
    </row>
    <row r="7" spans="1:34" x14ac:dyDescent="0.3">
      <c r="A7" t="s">
        <v>43</v>
      </c>
      <c r="B7" t="s">
        <v>44</v>
      </c>
      <c r="C7" s="5" t="s">
        <v>45</v>
      </c>
      <c r="D7" t="s">
        <v>46</v>
      </c>
      <c r="E7" s="5">
        <v>0.90751610000006599</v>
      </c>
      <c r="F7" t="s">
        <v>47</v>
      </c>
      <c r="G7">
        <v>2</v>
      </c>
      <c r="H7">
        <v>2</v>
      </c>
      <c r="I7">
        <v>10</v>
      </c>
      <c r="J7">
        <v>0</v>
      </c>
      <c r="K7">
        <v>22.345101099999699</v>
      </c>
      <c r="P7">
        <v>22.3293407999954</v>
      </c>
      <c r="Q7">
        <v>23.328896299994</v>
      </c>
      <c r="R7">
        <v>23.328896299994</v>
      </c>
      <c r="S7">
        <v>23.6288485999975</v>
      </c>
      <c r="T7">
        <v>24.247538599993199</v>
      </c>
      <c r="U7" t="s">
        <v>46</v>
      </c>
      <c r="V7">
        <v>0.90751610000006599</v>
      </c>
      <c r="W7" t="s">
        <v>47</v>
      </c>
      <c r="AA7" t="s">
        <v>38</v>
      </c>
      <c r="AB7">
        <v>1</v>
      </c>
      <c r="AC7" t="s">
        <v>39</v>
      </c>
      <c r="AD7" t="s">
        <v>40</v>
      </c>
      <c r="AF7" t="s">
        <v>41</v>
      </c>
      <c r="AG7">
        <v>60.547897928367803</v>
      </c>
      <c r="AH7" t="s">
        <v>42</v>
      </c>
    </row>
    <row r="8" spans="1:34" x14ac:dyDescent="0.3">
      <c r="A8" t="s">
        <v>48</v>
      </c>
      <c r="B8" t="s">
        <v>44</v>
      </c>
      <c r="C8" s="5" t="s">
        <v>49</v>
      </c>
      <c r="D8" t="s">
        <v>46</v>
      </c>
      <c r="E8" s="5">
        <v>1.62521749999723</v>
      </c>
      <c r="F8" t="s">
        <v>47</v>
      </c>
      <c r="G8">
        <v>0</v>
      </c>
      <c r="H8">
        <v>1</v>
      </c>
      <c r="I8">
        <v>1</v>
      </c>
      <c r="J8">
        <v>3</v>
      </c>
      <c r="K8">
        <v>5.1514905999938403</v>
      </c>
      <c r="P8">
        <v>5.1427857999951803</v>
      </c>
      <c r="Q8">
        <v>6.1514924000002704</v>
      </c>
      <c r="R8">
        <v>6.1514924000002704</v>
      </c>
      <c r="S8">
        <v>6.4504512999992496</v>
      </c>
      <c r="T8">
        <v>7.7854795999955897</v>
      </c>
      <c r="U8" t="s">
        <v>46</v>
      </c>
      <c r="V8">
        <v>1.62521749999723</v>
      </c>
      <c r="W8" t="s">
        <v>47</v>
      </c>
      <c r="AA8" t="s">
        <v>38</v>
      </c>
      <c r="AB8">
        <v>1</v>
      </c>
      <c r="AC8" t="s">
        <v>39</v>
      </c>
      <c r="AD8" t="s">
        <v>40</v>
      </c>
      <c r="AF8" t="s">
        <v>41</v>
      </c>
      <c r="AG8">
        <v>60.547897928367803</v>
      </c>
      <c r="AH8" t="s">
        <v>42</v>
      </c>
    </row>
    <row r="9" spans="1:34" x14ac:dyDescent="0.3">
      <c r="A9" t="s">
        <v>43</v>
      </c>
      <c r="B9" t="s">
        <v>50</v>
      </c>
      <c r="C9" s="5" t="s">
        <v>49</v>
      </c>
      <c r="D9" t="s">
        <v>51</v>
      </c>
      <c r="E9" s="5">
        <v>1.0517906000022701</v>
      </c>
      <c r="F9" t="s">
        <v>47</v>
      </c>
      <c r="G9">
        <v>0</v>
      </c>
      <c r="H9">
        <v>2</v>
      </c>
      <c r="I9">
        <v>2</v>
      </c>
      <c r="J9">
        <v>2</v>
      </c>
      <c r="K9">
        <v>7.8011469999983003</v>
      </c>
      <c r="P9">
        <v>7.78998409999621</v>
      </c>
      <c r="Q9">
        <v>8.8021302999986801</v>
      </c>
      <c r="R9">
        <v>8.8021302999986801</v>
      </c>
      <c r="S9">
        <v>9.1010042999987402</v>
      </c>
      <c r="T9">
        <v>9.8673848999969707</v>
      </c>
      <c r="U9" t="s">
        <v>51</v>
      </c>
      <c r="V9">
        <v>1.0517906000022701</v>
      </c>
      <c r="W9" t="s">
        <v>47</v>
      </c>
      <c r="AA9" t="s">
        <v>38</v>
      </c>
      <c r="AB9">
        <v>1</v>
      </c>
      <c r="AC9" t="s">
        <v>39</v>
      </c>
      <c r="AD9" t="s">
        <v>40</v>
      </c>
      <c r="AF9" t="s">
        <v>41</v>
      </c>
      <c r="AG9">
        <v>60.547897928367803</v>
      </c>
      <c r="AH9" t="s">
        <v>42</v>
      </c>
    </row>
    <row r="10" spans="1:34" x14ac:dyDescent="0.3">
      <c r="A10" t="s">
        <v>43</v>
      </c>
      <c r="B10" t="s">
        <v>50</v>
      </c>
      <c r="C10" s="5" t="s">
        <v>49</v>
      </c>
      <c r="D10" t="s">
        <v>51</v>
      </c>
      <c r="E10" s="5">
        <v>0.84063619999506001</v>
      </c>
      <c r="F10" t="s">
        <v>47</v>
      </c>
      <c r="G10">
        <v>1</v>
      </c>
      <c r="H10">
        <v>0</v>
      </c>
      <c r="I10">
        <v>4</v>
      </c>
      <c r="J10">
        <v>2</v>
      </c>
      <c r="K10">
        <v>11.583125699995399</v>
      </c>
      <c r="P10">
        <v>11.5736088999983</v>
      </c>
      <c r="Q10">
        <v>12.582530499996199</v>
      </c>
      <c r="R10">
        <v>12.582530499996199</v>
      </c>
      <c r="S10">
        <v>12.8831716999993</v>
      </c>
      <c r="T10">
        <v>13.4319361999951</v>
      </c>
      <c r="U10" t="s">
        <v>51</v>
      </c>
      <c r="V10">
        <v>0.84063619999506001</v>
      </c>
      <c r="W10" t="s">
        <v>47</v>
      </c>
      <c r="AA10" t="s">
        <v>38</v>
      </c>
      <c r="AB10">
        <v>1</v>
      </c>
      <c r="AC10" t="s">
        <v>39</v>
      </c>
      <c r="AD10" t="s">
        <v>40</v>
      </c>
      <c r="AF10" t="s">
        <v>41</v>
      </c>
      <c r="AG10">
        <v>60.547897928367803</v>
      </c>
      <c r="AH10" t="s">
        <v>42</v>
      </c>
    </row>
    <row r="11" spans="1:34" x14ac:dyDescent="0.3">
      <c r="A11" t="s">
        <v>48</v>
      </c>
      <c r="B11" t="s">
        <v>44</v>
      </c>
      <c r="C11" s="5" t="s">
        <v>49</v>
      </c>
      <c r="D11" t="s">
        <v>46</v>
      </c>
      <c r="E11" s="5">
        <v>0.86528300000645597</v>
      </c>
      <c r="F11" t="s">
        <v>47</v>
      </c>
      <c r="G11">
        <v>1</v>
      </c>
      <c r="H11">
        <v>2</v>
      </c>
      <c r="I11">
        <v>6</v>
      </c>
      <c r="J11">
        <v>3</v>
      </c>
      <c r="K11">
        <v>15.164473299999299</v>
      </c>
      <c r="P11">
        <v>15.152198999996401</v>
      </c>
      <c r="Q11">
        <v>16.1638959999982</v>
      </c>
      <c r="R11">
        <v>16.1638959999982</v>
      </c>
      <c r="S11">
        <v>16.4639320999995</v>
      </c>
      <c r="T11">
        <v>17.0344830999965</v>
      </c>
      <c r="U11" t="s">
        <v>46</v>
      </c>
      <c r="V11">
        <v>0.86528300000645597</v>
      </c>
      <c r="W11" t="s">
        <v>47</v>
      </c>
      <c r="AA11" t="s">
        <v>38</v>
      </c>
      <c r="AB11">
        <v>1</v>
      </c>
      <c r="AC11" t="s">
        <v>39</v>
      </c>
      <c r="AD11" t="s">
        <v>40</v>
      </c>
      <c r="AF11" t="s">
        <v>41</v>
      </c>
      <c r="AG11">
        <v>60.547897928367803</v>
      </c>
      <c r="AH11" t="s">
        <v>42</v>
      </c>
    </row>
    <row r="12" spans="1:34" x14ac:dyDescent="0.3">
      <c r="A12" t="s">
        <v>43</v>
      </c>
      <c r="B12" t="s">
        <v>50</v>
      </c>
      <c r="C12" s="5" t="s">
        <v>49</v>
      </c>
      <c r="D12" t="s">
        <v>51</v>
      </c>
      <c r="E12" s="5">
        <v>0.79459369999676699</v>
      </c>
      <c r="F12" t="s">
        <v>47</v>
      </c>
      <c r="G12">
        <v>2</v>
      </c>
      <c r="H12">
        <v>1</v>
      </c>
      <c r="I12">
        <v>9</v>
      </c>
      <c r="J12">
        <v>2</v>
      </c>
      <c r="K12">
        <v>20.546397399993999</v>
      </c>
      <c r="P12">
        <v>20.5326289999939</v>
      </c>
      <c r="Q12">
        <v>21.528576999997298</v>
      </c>
      <c r="R12">
        <v>21.528576999997298</v>
      </c>
      <c r="S12">
        <v>21.828699099998602</v>
      </c>
      <c r="T12">
        <v>22.328732299996702</v>
      </c>
      <c r="U12" t="s">
        <v>46</v>
      </c>
      <c r="V12">
        <v>0.79459369999676699</v>
      </c>
      <c r="W12" t="s">
        <v>47</v>
      </c>
      <c r="AA12" t="s">
        <v>38</v>
      </c>
      <c r="AB12">
        <v>1</v>
      </c>
      <c r="AC12" t="s">
        <v>39</v>
      </c>
      <c r="AD12" t="s">
        <v>40</v>
      </c>
      <c r="AF12" t="s">
        <v>41</v>
      </c>
      <c r="AG12">
        <v>60.547897928367803</v>
      </c>
      <c r="AH12" t="s">
        <v>42</v>
      </c>
    </row>
    <row r="13" spans="1:34" x14ac:dyDescent="0.3">
      <c r="A13" t="s">
        <v>48</v>
      </c>
      <c r="B13" t="s">
        <v>44</v>
      </c>
      <c r="C13" s="5" t="s">
        <v>49</v>
      </c>
      <c r="D13" t="s">
        <v>46</v>
      </c>
      <c r="E13" s="5">
        <v>0.88370450000365897</v>
      </c>
      <c r="F13" t="s">
        <v>47</v>
      </c>
      <c r="G13">
        <v>2</v>
      </c>
      <c r="H13">
        <v>3</v>
      </c>
      <c r="I13">
        <v>11</v>
      </c>
      <c r="J13">
        <v>3</v>
      </c>
      <c r="K13">
        <v>24.261449799996601</v>
      </c>
      <c r="P13">
        <v>24.2526965999932</v>
      </c>
      <c r="Q13">
        <v>25.262829499995799</v>
      </c>
      <c r="R13">
        <v>25.262829499995799</v>
      </c>
      <c r="S13">
        <v>25.562686499994001</v>
      </c>
      <c r="T13">
        <v>26.163804099996899</v>
      </c>
      <c r="U13" t="s">
        <v>46</v>
      </c>
      <c r="V13">
        <v>0.88370450000365897</v>
      </c>
      <c r="W13" t="s">
        <v>47</v>
      </c>
      <c r="AA13" t="s">
        <v>38</v>
      </c>
      <c r="AB13">
        <v>1</v>
      </c>
      <c r="AC13" t="s">
        <v>39</v>
      </c>
      <c r="AD13" t="s">
        <v>40</v>
      </c>
      <c r="AF13" t="s">
        <v>41</v>
      </c>
      <c r="AG13">
        <v>60.547897928367803</v>
      </c>
      <c r="AH13" t="s">
        <v>42</v>
      </c>
    </row>
    <row r="14" spans="1:34" x14ac:dyDescent="0.3">
      <c r="M14">
        <v>1.90382000000681E-2</v>
      </c>
      <c r="N14">
        <v>3.6701699995319297E-2</v>
      </c>
      <c r="O14">
        <v>1.0043066999933199</v>
      </c>
      <c r="AA14" t="s">
        <v>38</v>
      </c>
      <c r="AB14">
        <v>1</v>
      </c>
      <c r="AC14" t="s">
        <v>39</v>
      </c>
      <c r="AD14" t="s">
        <v>40</v>
      </c>
      <c r="AF14" t="s">
        <v>41</v>
      </c>
      <c r="AG14">
        <v>60.547897928367803</v>
      </c>
      <c r="AH14" t="s">
        <v>42</v>
      </c>
    </row>
    <row r="15" spans="1:34" x14ac:dyDescent="0.3">
      <c r="X15">
        <v>26.164081899994901</v>
      </c>
      <c r="Y15">
        <v>26.1788729999971</v>
      </c>
      <c r="Z15">
        <v>27.1781589999955</v>
      </c>
      <c r="AA15" t="s">
        <v>38</v>
      </c>
      <c r="AB15">
        <v>1</v>
      </c>
      <c r="AC15" t="s">
        <v>39</v>
      </c>
      <c r="AD15" t="s">
        <v>40</v>
      </c>
      <c r="AF15" t="s">
        <v>41</v>
      </c>
      <c r="AG15">
        <v>60.547897928367803</v>
      </c>
      <c r="AH15" t="s">
        <v>42</v>
      </c>
    </row>
  </sheetData>
  <sortState xmlns:xlrd2="http://schemas.microsoft.com/office/spreadsheetml/2017/richdata2" ref="A2:AH15">
    <sortCondition ref="C1:C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1E0F7-105F-4C44-AFF8-0917984EDC30}">
  <dimension ref="A1:AA13"/>
  <sheetViews>
    <sheetView workbookViewId="0">
      <selection activeCell="D1" sqref="D1:D1048576"/>
    </sheetView>
  </sheetViews>
  <sheetFormatPr defaultRowHeight="14.4" x14ac:dyDescent="0.3"/>
  <cols>
    <col min="3" max="3" width="12.21875" style="5" customWidth="1"/>
    <col min="4" max="4" width="11.33203125" style="5" customWidth="1"/>
  </cols>
  <sheetData>
    <row r="1" spans="1:27" x14ac:dyDescent="0.3">
      <c r="A1" t="s">
        <v>0</v>
      </c>
      <c r="B1" t="s">
        <v>1</v>
      </c>
      <c r="C1" s="5" t="s">
        <v>2</v>
      </c>
      <c r="D1" s="5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</row>
    <row r="2" spans="1:27" x14ac:dyDescent="0.3">
      <c r="A2" t="s">
        <v>43</v>
      </c>
      <c r="B2" t="s">
        <v>44</v>
      </c>
      <c r="C2" s="5" t="s">
        <v>45</v>
      </c>
      <c r="D2" s="5">
        <v>3.21044760011136</v>
      </c>
      <c r="E2" t="s">
        <v>47</v>
      </c>
      <c r="F2">
        <v>0</v>
      </c>
      <c r="G2">
        <v>0</v>
      </c>
      <c r="H2">
        <v>0</v>
      </c>
      <c r="I2">
        <v>0</v>
      </c>
      <c r="J2">
        <v>0.58154009934514705</v>
      </c>
      <c r="L2">
        <v>0.57107389997690905</v>
      </c>
      <c r="M2">
        <v>1.0003418000414901</v>
      </c>
      <c r="N2">
        <v>1.0003418000414901</v>
      </c>
      <c r="O2">
        <v>1.2999834995716799</v>
      </c>
      <c r="P2">
        <v>4.3728967001661596</v>
      </c>
      <c r="Q2" t="s">
        <v>46</v>
      </c>
      <c r="R2">
        <v>3.21044760011136</v>
      </c>
      <c r="S2" t="s">
        <v>47</v>
      </c>
      <c r="T2">
        <v>642647</v>
      </c>
      <c r="U2">
        <v>1</v>
      </c>
      <c r="V2" t="s">
        <v>52</v>
      </c>
      <c r="W2" t="s">
        <v>40</v>
      </c>
      <c r="Y2" t="s">
        <v>41</v>
      </c>
      <c r="Z2">
        <v>59.4334917502336</v>
      </c>
      <c r="AA2" t="s">
        <v>53</v>
      </c>
    </row>
    <row r="3" spans="1:27" x14ac:dyDescent="0.3">
      <c r="A3" t="s">
        <v>48</v>
      </c>
      <c r="B3" t="s">
        <v>50</v>
      </c>
      <c r="C3" s="5" t="s">
        <v>45</v>
      </c>
      <c r="D3" s="5">
        <v>0.984781799837946</v>
      </c>
      <c r="E3" t="s">
        <v>47</v>
      </c>
      <c r="F3">
        <v>0</v>
      </c>
      <c r="G3">
        <v>2</v>
      </c>
      <c r="H3">
        <v>2</v>
      </c>
      <c r="I3">
        <v>1</v>
      </c>
      <c r="J3">
        <v>8.7657597996294498</v>
      </c>
      <c r="L3">
        <v>8.7500227000564301</v>
      </c>
      <c r="M3">
        <v>9.7636286001652408</v>
      </c>
      <c r="N3">
        <v>9.7636286001652408</v>
      </c>
      <c r="O3">
        <v>10.065909299999401</v>
      </c>
      <c r="P3">
        <v>10.7493540998548</v>
      </c>
      <c r="Q3" t="s">
        <v>51</v>
      </c>
      <c r="R3">
        <v>0.984781799837946</v>
      </c>
      <c r="S3" t="s">
        <v>47</v>
      </c>
      <c r="T3">
        <v>642647</v>
      </c>
      <c r="U3">
        <v>1</v>
      </c>
      <c r="V3" t="s">
        <v>52</v>
      </c>
      <c r="W3" t="s">
        <v>40</v>
      </c>
      <c r="Y3" t="s">
        <v>41</v>
      </c>
      <c r="Z3">
        <v>59.4334917502336</v>
      </c>
      <c r="AA3" t="s">
        <v>53</v>
      </c>
    </row>
    <row r="4" spans="1:27" x14ac:dyDescent="0.3">
      <c r="A4" t="s">
        <v>48</v>
      </c>
      <c r="B4" t="s">
        <v>50</v>
      </c>
      <c r="C4" s="5" t="s">
        <v>45</v>
      </c>
      <c r="D4" s="5">
        <v>0.90879959985613801</v>
      </c>
      <c r="E4" t="s">
        <v>47</v>
      </c>
      <c r="F4">
        <v>1</v>
      </c>
      <c r="G4">
        <v>0</v>
      </c>
      <c r="H4">
        <v>4</v>
      </c>
      <c r="I4">
        <v>1</v>
      </c>
      <c r="J4">
        <v>13.397667399607499</v>
      </c>
      <c r="L4">
        <v>13.3865395998582</v>
      </c>
      <c r="M4">
        <v>14.3970301998779</v>
      </c>
      <c r="N4">
        <v>14.3970301998779</v>
      </c>
      <c r="O4">
        <v>14.696353499777601</v>
      </c>
      <c r="P4">
        <v>15.3135730996727</v>
      </c>
      <c r="Q4" t="s">
        <v>51</v>
      </c>
      <c r="R4">
        <v>0.90879959985613801</v>
      </c>
      <c r="S4" t="s">
        <v>47</v>
      </c>
      <c r="T4">
        <v>642647</v>
      </c>
      <c r="U4">
        <v>1</v>
      </c>
      <c r="V4" t="s">
        <v>52</v>
      </c>
      <c r="W4" t="s">
        <v>40</v>
      </c>
      <c r="Y4" t="s">
        <v>41</v>
      </c>
      <c r="Z4">
        <v>59.4334917502336</v>
      </c>
      <c r="AA4" t="s">
        <v>53</v>
      </c>
    </row>
    <row r="5" spans="1:27" x14ac:dyDescent="0.3">
      <c r="A5" t="s">
        <v>43</v>
      </c>
      <c r="B5" t="s">
        <v>44</v>
      </c>
      <c r="C5" s="5" t="s">
        <v>45</v>
      </c>
      <c r="D5" s="5">
        <v>1.05237670056521</v>
      </c>
      <c r="E5" t="s">
        <v>47</v>
      </c>
      <c r="F5">
        <v>1</v>
      </c>
      <c r="G5">
        <v>1</v>
      </c>
      <c r="H5">
        <v>5</v>
      </c>
      <c r="I5">
        <v>0</v>
      </c>
      <c r="J5">
        <v>15.3296537995338</v>
      </c>
      <c r="L5">
        <v>15.3185460995882</v>
      </c>
      <c r="M5">
        <v>16.329413799569</v>
      </c>
      <c r="N5">
        <v>16.329413799569</v>
      </c>
      <c r="O5">
        <v>16.629255400039199</v>
      </c>
      <c r="P5">
        <v>17.395941799506499</v>
      </c>
      <c r="Q5" t="s">
        <v>46</v>
      </c>
      <c r="R5">
        <v>1.05237670056521</v>
      </c>
      <c r="S5" t="s">
        <v>47</v>
      </c>
      <c r="T5">
        <v>642647</v>
      </c>
      <c r="U5">
        <v>1</v>
      </c>
      <c r="V5" t="s">
        <v>52</v>
      </c>
      <c r="W5" t="s">
        <v>40</v>
      </c>
      <c r="Y5" t="s">
        <v>41</v>
      </c>
      <c r="Z5">
        <v>59.4334917502336</v>
      </c>
      <c r="AA5" t="s">
        <v>53</v>
      </c>
    </row>
    <row r="6" spans="1:27" x14ac:dyDescent="0.3">
      <c r="A6" t="s">
        <v>48</v>
      </c>
      <c r="B6" t="s">
        <v>50</v>
      </c>
      <c r="C6" s="5" t="s">
        <v>45</v>
      </c>
      <c r="D6" s="5">
        <v>1.47835229989141</v>
      </c>
      <c r="E6" t="s">
        <v>47</v>
      </c>
      <c r="F6">
        <v>2</v>
      </c>
      <c r="G6">
        <v>2</v>
      </c>
      <c r="H6">
        <v>10</v>
      </c>
      <c r="I6">
        <v>1</v>
      </c>
      <c r="J6">
        <v>26.9423468001186</v>
      </c>
      <c r="L6">
        <v>26.9316640002653</v>
      </c>
      <c r="M6">
        <v>27.928032299503599</v>
      </c>
      <c r="N6">
        <v>27.928032299503599</v>
      </c>
      <c r="O6">
        <v>28.241778600029601</v>
      </c>
      <c r="P6">
        <v>29.409955799579599</v>
      </c>
      <c r="Q6" t="s">
        <v>51</v>
      </c>
      <c r="R6">
        <v>1.47835229989141</v>
      </c>
      <c r="S6" t="s">
        <v>47</v>
      </c>
      <c r="T6">
        <v>642647</v>
      </c>
      <c r="U6">
        <v>1</v>
      </c>
      <c r="V6" t="s">
        <v>52</v>
      </c>
      <c r="W6" t="s">
        <v>40</v>
      </c>
      <c r="Y6" t="s">
        <v>41</v>
      </c>
      <c r="Z6">
        <v>59.4334917502336</v>
      </c>
      <c r="AA6" t="s">
        <v>53</v>
      </c>
    </row>
    <row r="7" spans="1:27" x14ac:dyDescent="0.3">
      <c r="A7" t="s">
        <v>43</v>
      </c>
      <c r="B7" t="s">
        <v>44</v>
      </c>
      <c r="C7" s="5" t="s">
        <v>45</v>
      </c>
      <c r="D7" s="5">
        <v>0.627068099565804</v>
      </c>
      <c r="E7" t="s">
        <v>47</v>
      </c>
      <c r="F7">
        <v>2</v>
      </c>
      <c r="G7">
        <v>3</v>
      </c>
      <c r="H7">
        <v>11</v>
      </c>
      <c r="I7">
        <v>0</v>
      </c>
      <c r="J7">
        <v>29.4243564000353</v>
      </c>
      <c r="L7">
        <v>29.4153731996193</v>
      </c>
      <c r="M7">
        <v>30.424745500087699</v>
      </c>
      <c r="N7">
        <v>30.424745500087699</v>
      </c>
      <c r="O7">
        <v>30.7266127998009</v>
      </c>
      <c r="P7">
        <v>31.0587300993502</v>
      </c>
      <c r="Q7" t="s">
        <v>46</v>
      </c>
      <c r="R7">
        <v>0.627068099565804</v>
      </c>
      <c r="S7" t="s">
        <v>47</v>
      </c>
      <c r="T7">
        <v>642647</v>
      </c>
      <c r="U7">
        <v>1</v>
      </c>
      <c r="V7" t="s">
        <v>52</v>
      </c>
      <c r="W7" t="s">
        <v>40</v>
      </c>
      <c r="Y7" t="s">
        <v>41</v>
      </c>
      <c r="Z7">
        <v>59.4334917502336</v>
      </c>
      <c r="AA7" t="s">
        <v>53</v>
      </c>
    </row>
    <row r="8" spans="1:27" x14ac:dyDescent="0.3">
      <c r="A8" t="s">
        <v>48</v>
      </c>
      <c r="B8" t="s">
        <v>44</v>
      </c>
      <c r="C8" s="5" t="s">
        <v>49</v>
      </c>
      <c r="D8" s="5">
        <v>3.3628126000985499</v>
      </c>
      <c r="E8" t="s">
        <v>47</v>
      </c>
      <c r="F8">
        <v>0</v>
      </c>
      <c r="G8">
        <v>1</v>
      </c>
      <c r="H8">
        <v>1</v>
      </c>
      <c r="I8">
        <v>3</v>
      </c>
      <c r="J8">
        <v>4.3972464995458704</v>
      </c>
      <c r="L8">
        <v>4.3889996996149403</v>
      </c>
      <c r="M8">
        <v>5.3818704001605502</v>
      </c>
      <c r="N8">
        <v>5.3818704001605502</v>
      </c>
      <c r="O8">
        <v>5.6831625001505</v>
      </c>
      <c r="P8">
        <v>8.7489919001236505</v>
      </c>
      <c r="Q8" t="s">
        <v>46</v>
      </c>
      <c r="R8">
        <v>3.3628126000985499</v>
      </c>
      <c r="S8" t="s">
        <v>47</v>
      </c>
      <c r="T8">
        <v>642647</v>
      </c>
      <c r="U8">
        <v>1</v>
      </c>
      <c r="V8" t="s">
        <v>52</v>
      </c>
      <c r="W8" t="s">
        <v>40</v>
      </c>
      <c r="Y8" t="s">
        <v>41</v>
      </c>
      <c r="Z8">
        <v>59.4334917502336</v>
      </c>
      <c r="AA8" t="s">
        <v>53</v>
      </c>
    </row>
    <row r="9" spans="1:27" x14ac:dyDescent="0.3">
      <c r="A9" t="s">
        <v>43</v>
      </c>
      <c r="B9" t="s">
        <v>50</v>
      </c>
      <c r="C9" s="5" t="s">
        <v>49</v>
      </c>
      <c r="D9" s="5">
        <v>1.6102181999012799</v>
      </c>
      <c r="E9" t="s">
        <v>47</v>
      </c>
      <c r="F9">
        <v>0</v>
      </c>
      <c r="G9">
        <v>3</v>
      </c>
      <c r="H9">
        <v>3</v>
      </c>
      <c r="I9">
        <v>2</v>
      </c>
      <c r="J9">
        <v>10.765321999788201</v>
      </c>
      <c r="L9">
        <v>10.7547849994152</v>
      </c>
      <c r="M9">
        <v>11.764087399467799</v>
      </c>
      <c r="N9">
        <v>11.764087399467799</v>
      </c>
      <c r="O9">
        <v>12.0638261996209</v>
      </c>
      <c r="P9">
        <v>13.381118799559699</v>
      </c>
      <c r="Q9" t="s">
        <v>51</v>
      </c>
      <c r="R9">
        <v>1.6102181999012799</v>
      </c>
      <c r="S9" t="s">
        <v>47</v>
      </c>
      <c r="T9">
        <v>642647</v>
      </c>
      <c r="U9">
        <v>1</v>
      </c>
      <c r="V9" t="s">
        <v>52</v>
      </c>
      <c r="W9" t="s">
        <v>40</v>
      </c>
      <c r="Y9" t="s">
        <v>41</v>
      </c>
      <c r="Z9">
        <v>59.4334917502336</v>
      </c>
      <c r="AA9" t="s">
        <v>53</v>
      </c>
    </row>
    <row r="10" spans="1:27" x14ac:dyDescent="0.3">
      <c r="A10" t="s">
        <v>43</v>
      </c>
      <c r="B10" t="s">
        <v>50</v>
      </c>
      <c r="C10" s="5" t="s">
        <v>49</v>
      </c>
      <c r="D10" s="5">
        <v>1.36646359972655</v>
      </c>
      <c r="E10" t="s">
        <v>47</v>
      </c>
      <c r="F10">
        <v>1</v>
      </c>
      <c r="G10">
        <v>2</v>
      </c>
      <c r="H10">
        <v>6</v>
      </c>
      <c r="I10">
        <v>2</v>
      </c>
      <c r="J10">
        <v>17.411977100186</v>
      </c>
      <c r="L10">
        <v>17.397135700099099</v>
      </c>
      <c r="M10">
        <v>18.411100999452099</v>
      </c>
      <c r="N10">
        <v>18.411100999452099</v>
      </c>
      <c r="O10">
        <v>18.710867700167</v>
      </c>
      <c r="P10">
        <v>19.781325799413001</v>
      </c>
      <c r="Q10" t="s">
        <v>51</v>
      </c>
      <c r="R10">
        <v>1.36646359972655</v>
      </c>
      <c r="S10" t="s">
        <v>47</v>
      </c>
      <c r="T10">
        <v>642647</v>
      </c>
      <c r="U10">
        <v>1</v>
      </c>
      <c r="V10" t="s">
        <v>52</v>
      </c>
      <c r="W10" t="s">
        <v>40</v>
      </c>
      <c r="Y10" t="s">
        <v>41</v>
      </c>
      <c r="Z10">
        <v>59.4334917502336</v>
      </c>
      <c r="AA10" t="s">
        <v>53</v>
      </c>
    </row>
    <row r="11" spans="1:27" x14ac:dyDescent="0.3">
      <c r="A11" t="s">
        <v>48</v>
      </c>
      <c r="B11" t="s">
        <v>44</v>
      </c>
      <c r="C11" s="5" t="s">
        <v>49</v>
      </c>
      <c r="D11" s="5">
        <v>1.8882059995085001</v>
      </c>
      <c r="E11" t="s">
        <v>47</v>
      </c>
      <c r="F11">
        <v>1</v>
      </c>
      <c r="G11">
        <v>3</v>
      </c>
      <c r="H11">
        <v>7</v>
      </c>
      <c r="I11">
        <v>3</v>
      </c>
      <c r="J11">
        <v>19.809012299403499</v>
      </c>
      <c r="L11">
        <v>19.787797099910598</v>
      </c>
      <c r="M11">
        <v>20.793792699463602</v>
      </c>
      <c r="N11">
        <v>20.793792699463602</v>
      </c>
      <c r="O11">
        <v>21.093777099624202</v>
      </c>
      <c r="P11">
        <v>22.694945299997901</v>
      </c>
      <c r="Q11" t="s">
        <v>46</v>
      </c>
      <c r="R11">
        <v>1.8882059995085001</v>
      </c>
      <c r="S11" t="s">
        <v>47</v>
      </c>
      <c r="T11">
        <v>642647</v>
      </c>
      <c r="U11">
        <v>1</v>
      </c>
      <c r="V11" t="s">
        <v>52</v>
      </c>
      <c r="W11" t="s">
        <v>40</v>
      </c>
      <c r="Y11" t="s">
        <v>41</v>
      </c>
      <c r="Z11">
        <v>59.4334917502336</v>
      </c>
      <c r="AA11" t="s">
        <v>53</v>
      </c>
    </row>
    <row r="12" spans="1:27" x14ac:dyDescent="0.3">
      <c r="A12" t="s">
        <v>48</v>
      </c>
      <c r="B12" t="s">
        <v>44</v>
      </c>
      <c r="C12" s="5" t="s">
        <v>49</v>
      </c>
      <c r="D12" s="5">
        <v>1.22874510008841</v>
      </c>
      <c r="E12" t="s">
        <v>47</v>
      </c>
      <c r="F12">
        <v>2</v>
      </c>
      <c r="G12">
        <v>0</v>
      </c>
      <c r="H12">
        <v>8</v>
      </c>
      <c r="I12">
        <v>3</v>
      </c>
      <c r="J12">
        <v>22.710354199632999</v>
      </c>
      <c r="L12">
        <v>22.696096300147399</v>
      </c>
      <c r="M12">
        <v>23.711167899891699</v>
      </c>
      <c r="N12">
        <v>23.711167899891699</v>
      </c>
      <c r="O12">
        <v>24.025861499830999</v>
      </c>
      <c r="P12">
        <v>24.9453565999865</v>
      </c>
      <c r="Q12" t="s">
        <v>46</v>
      </c>
      <c r="R12">
        <v>1.22874510008841</v>
      </c>
      <c r="S12" t="s">
        <v>47</v>
      </c>
      <c r="T12">
        <v>642647</v>
      </c>
      <c r="U12">
        <v>1</v>
      </c>
      <c r="V12" t="s">
        <v>52</v>
      </c>
      <c r="W12" t="s">
        <v>40</v>
      </c>
      <c r="Y12" t="s">
        <v>41</v>
      </c>
      <c r="Z12">
        <v>59.4334917502336</v>
      </c>
      <c r="AA12" t="s">
        <v>53</v>
      </c>
    </row>
    <row r="13" spans="1:27" x14ac:dyDescent="0.3">
      <c r="A13" t="s">
        <v>43</v>
      </c>
      <c r="B13" t="s">
        <v>50</v>
      </c>
      <c r="C13" s="5" t="s">
        <v>49</v>
      </c>
      <c r="D13" s="5">
        <v>0.95524369925260499</v>
      </c>
      <c r="E13" t="s">
        <v>47</v>
      </c>
      <c r="F13">
        <v>2</v>
      </c>
      <c r="G13">
        <v>1</v>
      </c>
      <c r="H13">
        <v>9</v>
      </c>
      <c r="I13">
        <v>2</v>
      </c>
      <c r="J13">
        <v>24.975274699740101</v>
      </c>
      <c r="L13">
        <v>24.950969699770202</v>
      </c>
      <c r="M13">
        <v>25.959122899919699</v>
      </c>
      <c r="N13">
        <v>25.959122899919699</v>
      </c>
      <c r="O13">
        <v>26.260126999579299</v>
      </c>
      <c r="P13">
        <v>26.926313899457401</v>
      </c>
      <c r="Q13" t="s">
        <v>51</v>
      </c>
      <c r="R13">
        <v>0.95524369925260499</v>
      </c>
      <c r="S13" t="s">
        <v>47</v>
      </c>
      <c r="T13">
        <v>642647</v>
      </c>
      <c r="U13">
        <v>1</v>
      </c>
      <c r="V13" t="s">
        <v>52</v>
      </c>
      <c r="W13" t="s">
        <v>40</v>
      </c>
      <c r="Y13" t="s">
        <v>41</v>
      </c>
      <c r="Z13">
        <v>59.4334917502336</v>
      </c>
      <c r="AA13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A475D-1359-4B79-93B4-3A26F54760D1}">
  <dimension ref="A1:AM15"/>
  <sheetViews>
    <sheetView workbookViewId="0">
      <selection activeCell="C1" sqref="C1:C1048576"/>
    </sheetView>
  </sheetViews>
  <sheetFormatPr defaultRowHeight="14.4" x14ac:dyDescent="0.3"/>
  <cols>
    <col min="3" max="3" width="18.33203125" style="5" customWidth="1"/>
    <col min="9" max="9" width="14.21875" style="5" customWidth="1"/>
  </cols>
  <sheetData>
    <row r="1" spans="1:39" x14ac:dyDescent="0.3">
      <c r="A1" t="s">
        <v>0</v>
      </c>
      <c r="B1" t="s">
        <v>1</v>
      </c>
      <c r="C1" s="5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5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70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</row>
    <row r="2" spans="1:39" x14ac:dyDescent="0.3">
      <c r="A2" t="s">
        <v>43</v>
      </c>
      <c r="B2" t="s">
        <v>44</v>
      </c>
      <c r="C2" s="5" t="s">
        <v>45</v>
      </c>
      <c r="D2" t="s">
        <v>46</v>
      </c>
      <c r="E2">
        <v>2</v>
      </c>
      <c r="F2">
        <v>2</v>
      </c>
      <c r="G2">
        <v>0</v>
      </c>
      <c r="H2" t="s">
        <v>46</v>
      </c>
      <c r="I2" s="5">
        <v>0.53955169999971897</v>
      </c>
      <c r="J2" t="s">
        <v>47</v>
      </c>
      <c r="K2">
        <v>0</v>
      </c>
      <c r="L2">
        <v>2</v>
      </c>
      <c r="M2">
        <v>2</v>
      </c>
      <c r="N2">
        <v>0</v>
      </c>
      <c r="O2">
        <v>4.9068030000198597</v>
      </c>
      <c r="T2">
        <v>4.89203810002072</v>
      </c>
      <c r="U2">
        <v>5.90710900002159</v>
      </c>
      <c r="V2">
        <v>5.90710900002159</v>
      </c>
      <c r="W2">
        <v>6.2074870000069398</v>
      </c>
      <c r="X2">
        <v>6.4586829000036197</v>
      </c>
      <c r="Y2" t="s">
        <v>46</v>
      </c>
      <c r="Z2">
        <v>0.53955169999971897</v>
      </c>
      <c r="AA2" t="s">
        <v>47</v>
      </c>
      <c r="AF2">
        <v>3</v>
      </c>
      <c r="AG2">
        <v>1</v>
      </c>
      <c r="AH2" t="s">
        <v>79</v>
      </c>
      <c r="AI2" t="s">
        <v>40</v>
      </c>
      <c r="AK2" t="s">
        <v>41</v>
      </c>
      <c r="AL2">
        <v>59.574021912376701</v>
      </c>
      <c r="AM2" t="s">
        <v>78</v>
      </c>
    </row>
    <row r="3" spans="1:39" x14ac:dyDescent="0.3">
      <c r="A3" t="s">
        <v>48</v>
      </c>
      <c r="B3" t="s">
        <v>50</v>
      </c>
      <c r="C3" s="5" t="s">
        <v>45</v>
      </c>
      <c r="D3" t="s">
        <v>51</v>
      </c>
      <c r="E3">
        <v>3</v>
      </c>
      <c r="F3">
        <v>3</v>
      </c>
      <c r="G3">
        <v>0</v>
      </c>
      <c r="H3" t="s">
        <v>51</v>
      </c>
      <c r="I3" s="5">
        <v>0.41463179999846</v>
      </c>
      <c r="J3" t="s">
        <v>47</v>
      </c>
      <c r="K3">
        <v>0</v>
      </c>
      <c r="L3">
        <v>3</v>
      </c>
      <c r="M3">
        <v>3</v>
      </c>
      <c r="N3">
        <v>1</v>
      </c>
      <c r="O3">
        <v>6.4728922000212998</v>
      </c>
      <c r="T3">
        <v>6.4627739000134099</v>
      </c>
      <c r="U3">
        <v>7.4737537000037202</v>
      </c>
      <c r="V3">
        <v>7.4737537000037202</v>
      </c>
      <c r="W3">
        <v>7.7751152999990101</v>
      </c>
      <c r="X3">
        <v>7.8935199000115901</v>
      </c>
      <c r="Y3" t="s">
        <v>51</v>
      </c>
      <c r="Z3">
        <v>0.41463179999846</v>
      </c>
      <c r="AA3" t="s">
        <v>47</v>
      </c>
      <c r="AF3">
        <v>3</v>
      </c>
      <c r="AG3">
        <v>1</v>
      </c>
      <c r="AH3" t="s">
        <v>79</v>
      </c>
      <c r="AI3" t="s">
        <v>40</v>
      </c>
      <c r="AK3" t="s">
        <v>41</v>
      </c>
      <c r="AL3">
        <v>59.574021912376701</v>
      </c>
      <c r="AM3" t="s">
        <v>78</v>
      </c>
    </row>
    <row r="4" spans="1:39" x14ac:dyDescent="0.3">
      <c r="A4" t="s">
        <v>43</v>
      </c>
      <c r="B4" t="s">
        <v>44</v>
      </c>
      <c r="C4" s="5" t="s">
        <v>45</v>
      </c>
      <c r="D4" t="s">
        <v>46</v>
      </c>
      <c r="E4">
        <v>5</v>
      </c>
      <c r="F4">
        <v>1</v>
      </c>
      <c r="G4">
        <v>1</v>
      </c>
      <c r="H4" t="s">
        <v>46</v>
      </c>
      <c r="I4" s="5">
        <v>0.35544770001433701</v>
      </c>
      <c r="J4" t="s">
        <v>47</v>
      </c>
      <c r="K4">
        <v>1</v>
      </c>
      <c r="L4">
        <v>1</v>
      </c>
      <c r="M4">
        <v>5</v>
      </c>
      <c r="N4">
        <v>0</v>
      </c>
      <c r="O4">
        <v>9.6392965000122697</v>
      </c>
      <c r="T4">
        <v>9.6255976000102201</v>
      </c>
      <c r="U4">
        <v>10.6441592000192</v>
      </c>
      <c r="V4">
        <v>10.6441592000192</v>
      </c>
      <c r="W4">
        <v>10.955530500010299</v>
      </c>
      <c r="X4">
        <v>11.005867400002799</v>
      </c>
      <c r="Y4" t="s">
        <v>46</v>
      </c>
      <c r="Z4">
        <v>0.35544770001433701</v>
      </c>
      <c r="AA4" t="s">
        <v>47</v>
      </c>
      <c r="AF4">
        <v>3</v>
      </c>
      <c r="AG4">
        <v>1</v>
      </c>
      <c r="AH4" t="s">
        <v>79</v>
      </c>
      <c r="AI4" t="s">
        <v>40</v>
      </c>
      <c r="AK4" t="s">
        <v>41</v>
      </c>
      <c r="AL4">
        <v>59.574021912376701</v>
      </c>
      <c r="AM4" t="s">
        <v>78</v>
      </c>
    </row>
    <row r="5" spans="1:39" x14ac:dyDescent="0.3">
      <c r="A5" t="s">
        <v>48</v>
      </c>
      <c r="B5" t="s">
        <v>50</v>
      </c>
      <c r="C5" s="5" t="s">
        <v>45</v>
      </c>
      <c r="D5" t="s">
        <v>51</v>
      </c>
      <c r="E5">
        <v>7</v>
      </c>
      <c r="F5">
        <v>3</v>
      </c>
      <c r="G5">
        <v>1</v>
      </c>
      <c r="H5" t="s">
        <v>51</v>
      </c>
      <c r="I5" s="5">
        <v>0.865874600014649</v>
      </c>
      <c r="J5" t="s">
        <v>47</v>
      </c>
      <c r="K5">
        <v>1</v>
      </c>
      <c r="L5">
        <v>3</v>
      </c>
      <c r="M5">
        <v>7</v>
      </c>
      <c r="N5">
        <v>1</v>
      </c>
      <c r="O5">
        <v>12.9053461000148</v>
      </c>
      <c r="T5">
        <v>12.889800200005901</v>
      </c>
      <c r="U5">
        <v>13.8881813000189</v>
      </c>
      <c r="V5">
        <v>13.8881813000189</v>
      </c>
      <c r="W5">
        <v>14.188571600010601</v>
      </c>
      <c r="X5">
        <v>14.7551970000204</v>
      </c>
      <c r="Y5" t="s">
        <v>51</v>
      </c>
      <c r="Z5">
        <v>0.865874600014649</v>
      </c>
      <c r="AA5" t="s">
        <v>47</v>
      </c>
      <c r="AF5">
        <v>3</v>
      </c>
      <c r="AG5">
        <v>1</v>
      </c>
      <c r="AH5" t="s">
        <v>79</v>
      </c>
      <c r="AI5" t="s">
        <v>40</v>
      </c>
      <c r="AK5" t="s">
        <v>41</v>
      </c>
      <c r="AL5">
        <v>59.574021912376701</v>
      </c>
      <c r="AM5" t="s">
        <v>78</v>
      </c>
    </row>
    <row r="6" spans="1:39" x14ac:dyDescent="0.3">
      <c r="A6" t="s">
        <v>43</v>
      </c>
      <c r="B6" t="s">
        <v>44</v>
      </c>
      <c r="C6" s="5" t="s">
        <v>45</v>
      </c>
      <c r="D6" t="s">
        <v>46</v>
      </c>
      <c r="E6">
        <v>10</v>
      </c>
      <c r="F6">
        <v>2</v>
      </c>
      <c r="G6">
        <v>2</v>
      </c>
      <c r="H6" t="s">
        <v>46</v>
      </c>
      <c r="I6" s="5">
        <v>0.85560509999049805</v>
      </c>
      <c r="J6" t="s">
        <v>47</v>
      </c>
      <c r="K6">
        <v>2</v>
      </c>
      <c r="L6">
        <v>2</v>
      </c>
      <c r="M6">
        <v>10</v>
      </c>
      <c r="N6">
        <v>0</v>
      </c>
      <c r="O6">
        <v>18.419572100014101</v>
      </c>
      <c r="T6">
        <v>18.409465800010299</v>
      </c>
      <c r="U6">
        <v>19.419837100023798</v>
      </c>
      <c r="V6">
        <v>19.419837100023798</v>
      </c>
      <c r="W6">
        <v>19.719136100000402</v>
      </c>
      <c r="X6">
        <v>20.287394700018901</v>
      </c>
      <c r="Y6" t="s">
        <v>46</v>
      </c>
      <c r="Z6">
        <v>0.85560509999049805</v>
      </c>
      <c r="AA6" t="s">
        <v>47</v>
      </c>
      <c r="AF6">
        <v>3</v>
      </c>
      <c r="AG6">
        <v>1</v>
      </c>
      <c r="AH6" t="s">
        <v>79</v>
      </c>
      <c r="AI6" t="s">
        <v>40</v>
      </c>
      <c r="AK6" t="s">
        <v>41</v>
      </c>
      <c r="AL6">
        <v>59.574021912376701</v>
      </c>
      <c r="AM6" t="s">
        <v>78</v>
      </c>
    </row>
    <row r="7" spans="1:39" x14ac:dyDescent="0.3">
      <c r="A7" t="s">
        <v>48</v>
      </c>
      <c r="B7" t="s">
        <v>50</v>
      </c>
      <c r="C7" s="5" t="s">
        <v>45</v>
      </c>
      <c r="D7" t="s">
        <v>51</v>
      </c>
      <c r="E7">
        <v>11</v>
      </c>
      <c r="F7">
        <v>3</v>
      </c>
      <c r="G7">
        <v>2</v>
      </c>
      <c r="H7" t="s">
        <v>51</v>
      </c>
      <c r="I7" s="5">
        <v>0.73283989998162702</v>
      </c>
      <c r="J7" t="s">
        <v>47</v>
      </c>
      <c r="K7">
        <v>2</v>
      </c>
      <c r="L7">
        <v>3</v>
      </c>
      <c r="M7">
        <v>11</v>
      </c>
      <c r="N7">
        <v>1</v>
      </c>
      <c r="O7">
        <v>20.3012076000159</v>
      </c>
      <c r="T7">
        <v>20.292060500010798</v>
      </c>
      <c r="U7">
        <v>21.302367299998799</v>
      </c>
      <c r="V7">
        <v>21.302367299998799</v>
      </c>
      <c r="W7">
        <v>21.6024040000047</v>
      </c>
      <c r="X7">
        <v>22.0369444000243</v>
      </c>
      <c r="Y7" t="s">
        <v>51</v>
      </c>
      <c r="Z7">
        <v>0.73283989998162702</v>
      </c>
      <c r="AA7" t="s">
        <v>47</v>
      </c>
      <c r="AF7">
        <v>3</v>
      </c>
      <c r="AG7">
        <v>1</v>
      </c>
      <c r="AH7" t="s">
        <v>79</v>
      </c>
      <c r="AI7" t="s">
        <v>40</v>
      </c>
      <c r="AK7" t="s">
        <v>41</v>
      </c>
      <c r="AL7">
        <v>59.574021912376701</v>
      </c>
      <c r="AM7" t="s">
        <v>78</v>
      </c>
    </row>
    <row r="8" spans="1:39" x14ac:dyDescent="0.3">
      <c r="A8" t="s">
        <v>48</v>
      </c>
      <c r="B8" t="s">
        <v>44</v>
      </c>
      <c r="C8" s="5" t="s">
        <v>49</v>
      </c>
      <c r="D8" t="s">
        <v>46</v>
      </c>
      <c r="E8">
        <v>0</v>
      </c>
      <c r="F8">
        <v>0</v>
      </c>
      <c r="G8">
        <v>0</v>
      </c>
      <c r="H8" t="s">
        <v>46</v>
      </c>
      <c r="I8" s="5">
        <v>1.1091199999791499</v>
      </c>
      <c r="J8" t="s">
        <v>47</v>
      </c>
      <c r="K8">
        <v>0</v>
      </c>
      <c r="L8">
        <v>0</v>
      </c>
      <c r="M8">
        <v>0</v>
      </c>
      <c r="N8">
        <v>3</v>
      </c>
      <c r="O8">
        <v>1.0408444000058801</v>
      </c>
      <c r="T8">
        <v>1.0308761000051101</v>
      </c>
      <c r="U8">
        <v>2.0089614000171401</v>
      </c>
      <c r="V8">
        <v>2.0089614000171401</v>
      </c>
      <c r="W8">
        <v>2.30841399999917</v>
      </c>
      <c r="X8">
        <v>3.24898640002356</v>
      </c>
      <c r="Y8" t="s">
        <v>46</v>
      </c>
      <c r="Z8">
        <v>1.1091199999791499</v>
      </c>
      <c r="AA8" t="s">
        <v>47</v>
      </c>
      <c r="AF8">
        <v>3</v>
      </c>
      <c r="AG8">
        <v>1</v>
      </c>
      <c r="AH8" t="s">
        <v>79</v>
      </c>
      <c r="AI8" t="s">
        <v>40</v>
      </c>
      <c r="AK8" t="s">
        <v>41</v>
      </c>
      <c r="AL8">
        <v>59.574021912376701</v>
      </c>
      <c r="AM8" t="s">
        <v>78</v>
      </c>
    </row>
    <row r="9" spans="1:39" x14ac:dyDescent="0.3">
      <c r="A9" t="s">
        <v>43</v>
      </c>
      <c r="B9" t="s">
        <v>50</v>
      </c>
      <c r="C9" s="5" t="s">
        <v>49</v>
      </c>
      <c r="D9" t="s">
        <v>51</v>
      </c>
      <c r="E9">
        <v>1</v>
      </c>
      <c r="F9">
        <v>1</v>
      </c>
      <c r="G9">
        <v>0</v>
      </c>
      <c r="H9" t="s">
        <v>51</v>
      </c>
      <c r="I9" s="5">
        <v>0.62425069999881</v>
      </c>
      <c r="J9" t="s">
        <v>47</v>
      </c>
      <c r="K9">
        <v>0</v>
      </c>
      <c r="L9">
        <v>1</v>
      </c>
      <c r="M9">
        <v>1</v>
      </c>
      <c r="N9">
        <v>2</v>
      </c>
      <c r="O9">
        <v>3.2736456000129599</v>
      </c>
      <c r="T9">
        <v>3.2549426000041399</v>
      </c>
      <c r="U9">
        <v>4.2580808000057004</v>
      </c>
      <c r="V9">
        <v>4.2580808000057004</v>
      </c>
      <c r="W9">
        <v>4.5584824000252402</v>
      </c>
      <c r="X9">
        <v>4.8912016000249396</v>
      </c>
      <c r="Y9" t="s">
        <v>51</v>
      </c>
      <c r="Z9">
        <v>0.62425069999881</v>
      </c>
      <c r="AA9" t="s">
        <v>47</v>
      </c>
      <c r="AF9">
        <v>3</v>
      </c>
      <c r="AG9">
        <v>1</v>
      </c>
      <c r="AH9" t="s">
        <v>79</v>
      </c>
      <c r="AI9" t="s">
        <v>40</v>
      </c>
      <c r="AK9" t="s">
        <v>41</v>
      </c>
      <c r="AL9">
        <v>59.574021912376701</v>
      </c>
      <c r="AM9" t="s">
        <v>78</v>
      </c>
    </row>
    <row r="10" spans="1:39" x14ac:dyDescent="0.3">
      <c r="A10" t="s">
        <v>43</v>
      </c>
      <c r="B10" t="s">
        <v>50</v>
      </c>
      <c r="C10" s="5" t="s">
        <v>49</v>
      </c>
      <c r="D10" t="s">
        <v>51</v>
      </c>
      <c r="E10">
        <v>4</v>
      </c>
      <c r="F10">
        <v>0</v>
      </c>
      <c r="G10">
        <v>1</v>
      </c>
      <c r="H10" t="s">
        <v>51</v>
      </c>
      <c r="I10" s="5">
        <v>0.69960610000998702</v>
      </c>
      <c r="J10" t="s">
        <v>47</v>
      </c>
      <c r="K10">
        <v>1</v>
      </c>
      <c r="L10">
        <v>0</v>
      </c>
      <c r="M10">
        <v>4</v>
      </c>
      <c r="N10">
        <v>2</v>
      </c>
      <c r="O10">
        <v>7.9066692000196701</v>
      </c>
      <c r="T10">
        <v>7.8984367000230096</v>
      </c>
      <c r="U10">
        <v>8.90658850001636</v>
      </c>
      <c r="V10">
        <v>8.90658850001636</v>
      </c>
      <c r="W10">
        <v>9.2234481000050401</v>
      </c>
      <c r="X10">
        <v>9.6246028000023198</v>
      </c>
      <c r="Y10" t="s">
        <v>51</v>
      </c>
      <c r="Z10">
        <v>0.69960610000998702</v>
      </c>
      <c r="AA10" t="s">
        <v>47</v>
      </c>
      <c r="AF10">
        <v>3</v>
      </c>
      <c r="AG10">
        <v>1</v>
      </c>
      <c r="AH10" t="s">
        <v>79</v>
      </c>
      <c r="AI10" t="s">
        <v>40</v>
      </c>
      <c r="AK10" t="s">
        <v>41</v>
      </c>
      <c r="AL10">
        <v>59.574021912376701</v>
      </c>
      <c r="AM10" t="s">
        <v>78</v>
      </c>
    </row>
    <row r="11" spans="1:39" x14ac:dyDescent="0.3">
      <c r="A11" t="s">
        <v>48</v>
      </c>
      <c r="B11" t="s">
        <v>44</v>
      </c>
      <c r="C11" s="5" t="s">
        <v>49</v>
      </c>
      <c r="D11" t="s">
        <v>46</v>
      </c>
      <c r="E11">
        <v>6</v>
      </c>
      <c r="F11">
        <v>2</v>
      </c>
      <c r="G11">
        <v>1</v>
      </c>
      <c r="H11" t="s">
        <v>46</v>
      </c>
      <c r="I11" s="5">
        <v>0.87454869999783102</v>
      </c>
      <c r="J11" t="s">
        <v>47</v>
      </c>
      <c r="K11">
        <v>1</v>
      </c>
      <c r="L11">
        <v>2</v>
      </c>
      <c r="M11">
        <v>6</v>
      </c>
      <c r="N11">
        <v>3</v>
      </c>
      <c r="O11">
        <v>11.0224863000039</v>
      </c>
      <c r="T11">
        <v>11.009489900025001</v>
      </c>
      <c r="U11">
        <v>12.0044935000187</v>
      </c>
      <c r="V11">
        <v>12.0044935000187</v>
      </c>
      <c r="W11">
        <v>12.3055317000253</v>
      </c>
      <c r="X11">
        <v>12.888941400015</v>
      </c>
      <c r="Y11" t="s">
        <v>46</v>
      </c>
      <c r="Z11">
        <v>0.87454869999783102</v>
      </c>
      <c r="AA11" t="s">
        <v>47</v>
      </c>
      <c r="AF11">
        <v>3</v>
      </c>
      <c r="AG11">
        <v>1</v>
      </c>
      <c r="AH11" t="s">
        <v>79</v>
      </c>
      <c r="AI11" t="s">
        <v>40</v>
      </c>
      <c r="AK11" t="s">
        <v>41</v>
      </c>
      <c r="AL11">
        <v>59.574021912376701</v>
      </c>
      <c r="AM11" t="s">
        <v>78</v>
      </c>
    </row>
    <row r="12" spans="1:39" x14ac:dyDescent="0.3">
      <c r="A12" t="s">
        <v>43</v>
      </c>
      <c r="B12" t="s">
        <v>50</v>
      </c>
      <c r="C12" s="5" t="s">
        <v>49</v>
      </c>
      <c r="D12" t="s">
        <v>51</v>
      </c>
      <c r="E12">
        <v>8</v>
      </c>
      <c r="F12">
        <v>0</v>
      </c>
      <c r="G12">
        <v>2</v>
      </c>
      <c r="H12" t="s">
        <v>51</v>
      </c>
      <c r="I12" s="5">
        <v>0.79743279999820504</v>
      </c>
      <c r="J12" t="s">
        <v>47</v>
      </c>
      <c r="K12">
        <v>2</v>
      </c>
      <c r="L12">
        <v>0</v>
      </c>
      <c r="M12">
        <v>8</v>
      </c>
      <c r="N12">
        <v>2</v>
      </c>
      <c r="O12">
        <v>14.7708736000058</v>
      </c>
      <c r="T12">
        <v>14.7594225000066</v>
      </c>
      <c r="U12">
        <v>15.7535458000202</v>
      </c>
      <c r="V12">
        <v>15.7535458000202</v>
      </c>
      <c r="W12">
        <v>16.054471000010299</v>
      </c>
      <c r="X12">
        <v>16.552543800003999</v>
      </c>
      <c r="Y12" t="s">
        <v>51</v>
      </c>
      <c r="Z12">
        <v>0.79743279999820504</v>
      </c>
      <c r="AA12" t="s">
        <v>47</v>
      </c>
      <c r="AF12">
        <v>3</v>
      </c>
      <c r="AG12">
        <v>1</v>
      </c>
      <c r="AH12" t="s">
        <v>79</v>
      </c>
      <c r="AI12" t="s">
        <v>40</v>
      </c>
      <c r="AK12" t="s">
        <v>41</v>
      </c>
      <c r="AL12">
        <v>59.574021912376701</v>
      </c>
      <c r="AM12" t="s">
        <v>78</v>
      </c>
    </row>
    <row r="13" spans="1:39" x14ac:dyDescent="0.3">
      <c r="A13" t="s">
        <v>48</v>
      </c>
      <c r="B13" t="s">
        <v>44</v>
      </c>
      <c r="C13" s="5" t="s">
        <v>49</v>
      </c>
      <c r="D13" t="s">
        <v>46</v>
      </c>
      <c r="E13">
        <v>9</v>
      </c>
      <c r="F13">
        <v>1</v>
      </c>
      <c r="G13">
        <v>2</v>
      </c>
      <c r="H13" t="s">
        <v>46</v>
      </c>
      <c r="I13" s="5">
        <v>0.84938440000405502</v>
      </c>
      <c r="J13" t="s">
        <v>47</v>
      </c>
      <c r="K13">
        <v>2</v>
      </c>
      <c r="L13">
        <v>1</v>
      </c>
      <c r="M13">
        <v>9</v>
      </c>
      <c r="N13">
        <v>3</v>
      </c>
      <c r="O13">
        <v>16.568374299997199</v>
      </c>
      <c r="T13">
        <v>16.554950400022701</v>
      </c>
      <c r="U13">
        <v>17.553546900016901</v>
      </c>
      <c r="V13">
        <v>17.553546900016901</v>
      </c>
      <c r="W13">
        <v>17.8535697000043</v>
      </c>
      <c r="X13">
        <v>18.405506900016899</v>
      </c>
      <c r="Y13" t="s">
        <v>46</v>
      </c>
      <c r="Z13">
        <v>0.84938440000405502</v>
      </c>
      <c r="AA13" t="s">
        <v>47</v>
      </c>
      <c r="AF13">
        <v>3</v>
      </c>
      <c r="AG13">
        <v>1</v>
      </c>
      <c r="AH13" t="s">
        <v>79</v>
      </c>
      <c r="AI13" t="s">
        <v>40</v>
      </c>
      <c r="AK13" t="s">
        <v>41</v>
      </c>
      <c r="AL13">
        <v>59.574021912376701</v>
      </c>
      <c r="AM13" t="s">
        <v>78</v>
      </c>
    </row>
    <row r="14" spans="1:39" x14ac:dyDescent="0.3">
      <c r="Q14">
        <v>6.52290001744404E-3</v>
      </c>
      <c r="R14">
        <v>2.39851000078488E-2</v>
      </c>
      <c r="S14">
        <v>1.0088562000018999</v>
      </c>
      <c r="AF14">
        <v>3</v>
      </c>
      <c r="AG14">
        <v>1</v>
      </c>
      <c r="AH14" t="s">
        <v>79</v>
      </c>
      <c r="AI14" t="s">
        <v>40</v>
      </c>
      <c r="AK14" t="s">
        <v>41</v>
      </c>
      <c r="AL14">
        <v>59.574021912376701</v>
      </c>
      <c r="AM14" t="s">
        <v>78</v>
      </c>
    </row>
    <row r="15" spans="1:39" x14ac:dyDescent="0.3">
      <c r="AB15">
        <v>22.037137900013398</v>
      </c>
      <c r="AC15">
        <v>22.052231200010201</v>
      </c>
      <c r="AD15">
        <v>23.052311600011301</v>
      </c>
      <c r="AE15">
        <v>23.035953400016201</v>
      </c>
      <c r="AF15">
        <v>3</v>
      </c>
      <c r="AG15">
        <v>1</v>
      </c>
      <c r="AH15" t="s">
        <v>79</v>
      </c>
      <c r="AI15" t="s">
        <v>40</v>
      </c>
      <c r="AK15" t="s">
        <v>41</v>
      </c>
      <c r="AL15">
        <v>59.574021912376701</v>
      </c>
      <c r="AM15" t="s">
        <v>78</v>
      </c>
    </row>
  </sheetData>
  <sortState xmlns:xlrd2="http://schemas.microsoft.com/office/spreadsheetml/2017/richdata2" ref="A2:AM16">
    <sortCondition ref="C1:C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D9A29-AA8D-48FB-89A9-61CDE455CB6C}">
  <dimension ref="A1:AM15"/>
  <sheetViews>
    <sheetView workbookViewId="0">
      <selection activeCell="M22" sqref="M22"/>
    </sheetView>
  </sheetViews>
  <sheetFormatPr defaultRowHeight="14.4" x14ac:dyDescent="0.3"/>
  <cols>
    <col min="3" max="3" width="11.5546875" style="5" customWidth="1"/>
    <col min="9" max="9" width="12.77734375" style="5" customWidth="1"/>
    <col min="15" max="15" width="11.77734375" customWidth="1"/>
  </cols>
  <sheetData>
    <row r="1" spans="1:39" x14ac:dyDescent="0.3">
      <c r="A1" t="s">
        <v>0</v>
      </c>
      <c r="B1" t="s">
        <v>1</v>
      </c>
      <c r="C1" s="5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5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70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</row>
    <row r="2" spans="1:39" x14ac:dyDescent="0.3">
      <c r="A2" t="s">
        <v>43</v>
      </c>
      <c r="B2" t="s">
        <v>44</v>
      </c>
      <c r="C2" s="5" t="s">
        <v>45</v>
      </c>
      <c r="D2" t="s">
        <v>46</v>
      </c>
      <c r="E2">
        <v>0</v>
      </c>
      <c r="F2">
        <v>0</v>
      </c>
      <c r="G2">
        <v>0</v>
      </c>
      <c r="H2" t="s">
        <v>46</v>
      </c>
      <c r="I2" s="5">
        <v>0.977685199992265</v>
      </c>
      <c r="J2" t="s">
        <v>47</v>
      </c>
      <c r="K2">
        <v>0</v>
      </c>
      <c r="L2">
        <v>0</v>
      </c>
      <c r="M2">
        <v>0</v>
      </c>
      <c r="N2">
        <v>0</v>
      </c>
      <c r="O2">
        <v>1.04330200000549</v>
      </c>
      <c r="T2">
        <v>1.0306857000105001</v>
      </c>
      <c r="U2">
        <v>2.0123314000083998</v>
      </c>
      <c r="V2">
        <v>2.0123314000083998</v>
      </c>
      <c r="W2">
        <v>2.3124804999970299</v>
      </c>
      <c r="X2">
        <v>3.0036174000124398</v>
      </c>
      <c r="Y2" t="s">
        <v>46</v>
      </c>
      <c r="Z2">
        <v>0.977685199992265</v>
      </c>
      <c r="AA2" t="s">
        <v>47</v>
      </c>
      <c r="AF2">
        <v>4</v>
      </c>
      <c r="AG2">
        <v>1</v>
      </c>
      <c r="AH2" t="s">
        <v>77</v>
      </c>
      <c r="AI2" t="s">
        <v>40</v>
      </c>
      <c r="AK2" t="s">
        <v>41</v>
      </c>
      <c r="AL2">
        <v>60.238314822975902</v>
      </c>
      <c r="AM2" t="s">
        <v>76</v>
      </c>
    </row>
    <row r="3" spans="1:39" x14ac:dyDescent="0.3">
      <c r="A3" t="s">
        <v>48</v>
      </c>
      <c r="B3" t="s">
        <v>50</v>
      </c>
      <c r="C3" s="5" t="s">
        <v>45</v>
      </c>
      <c r="D3" t="s">
        <v>51</v>
      </c>
      <c r="E3">
        <v>2</v>
      </c>
      <c r="F3">
        <v>2</v>
      </c>
      <c r="G3">
        <v>0</v>
      </c>
      <c r="H3" t="s">
        <v>51</v>
      </c>
      <c r="I3" s="5">
        <v>0.57039390000863899</v>
      </c>
      <c r="J3" t="s">
        <v>47</v>
      </c>
      <c r="K3">
        <v>0</v>
      </c>
      <c r="L3">
        <v>2</v>
      </c>
      <c r="M3">
        <v>2</v>
      </c>
      <c r="N3">
        <v>1</v>
      </c>
      <c r="O3">
        <v>4.8628954000014302</v>
      </c>
      <c r="T3">
        <v>4.8474886000039898</v>
      </c>
      <c r="U3">
        <v>5.8610124000115302</v>
      </c>
      <c r="V3">
        <v>5.8610124000115302</v>
      </c>
      <c r="W3">
        <v>6.1612062000203798</v>
      </c>
      <c r="X3">
        <v>6.4453217000118403</v>
      </c>
      <c r="Y3" t="s">
        <v>51</v>
      </c>
      <c r="Z3">
        <v>0.57039390000863899</v>
      </c>
      <c r="AA3" t="s">
        <v>47</v>
      </c>
      <c r="AF3">
        <v>4</v>
      </c>
      <c r="AG3">
        <v>1</v>
      </c>
      <c r="AH3" t="s">
        <v>77</v>
      </c>
      <c r="AI3" t="s">
        <v>40</v>
      </c>
      <c r="AK3" t="s">
        <v>41</v>
      </c>
      <c r="AL3">
        <v>60.238314822975902</v>
      </c>
      <c r="AM3" t="s">
        <v>76</v>
      </c>
    </row>
    <row r="4" spans="1:39" x14ac:dyDescent="0.3">
      <c r="A4" t="s">
        <v>48</v>
      </c>
      <c r="B4" t="s">
        <v>50</v>
      </c>
      <c r="C4" s="5" t="s">
        <v>45</v>
      </c>
      <c r="D4" t="s">
        <v>51</v>
      </c>
      <c r="E4">
        <v>4</v>
      </c>
      <c r="F4">
        <v>0</v>
      </c>
      <c r="G4">
        <v>1</v>
      </c>
      <c r="H4" t="s">
        <v>51</v>
      </c>
      <c r="I4" s="5">
        <v>0.64951070002280098</v>
      </c>
      <c r="J4" t="s">
        <v>47</v>
      </c>
      <c r="K4">
        <v>1</v>
      </c>
      <c r="L4">
        <v>0</v>
      </c>
      <c r="M4">
        <v>4</v>
      </c>
      <c r="N4">
        <v>1</v>
      </c>
      <c r="O4">
        <v>8.1770533999952004</v>
      </c>
      <c r="T4">
        <v>8.1639430000213906</v>
      </c>
      <c r="U4">
        <v>9.1607190000067895</v>
      </c>
      <c r="V4">
        <v>9.1607190000067895</v>
      </c>
      <c r="W4">
        <v>9.47752970000146</v>
      </c>
      <c r="X4">
        <v>9.8285671000194199</v>
      </c>
      <c r="Y4" t="s">
        <v>51</v>
      </c>
      <c r="Z4">
        <v>0.64951070002280098</v>
      </c>
      <c r="AA4" t="s">
        <v>47</v>
      </c>
      <c r="AF4">
        <v>4</v>
      </c>
      <c r="AG4">
        <v>1</v>
      </c>
      <c r="AH4" t="s">
        <v>77</v>
      </c>
      <c r="AI4" t="s">
        <v>40</v>
      </c>
      <c r="AK4" t="s">
        <v>41</v>
      </c>
      <c r="AL4">
        <v>60.238314822975902</v>
      </c>
      <c r="AM4" t="s">
        <v>76</v>
      </c>
    </row>
    <row r="5" spans="1:39" x14ac:dyDescent="0.3">
      <c r="A5" t="s">
        <v>43</v>
      </c>
      <c r="B5" t="s">
        <v>44</v>
      </c>
      <c r="C5" s="5" t="s">
        <v>45</v>
      </c>
      <c r="D5" t="s">
        <v>46</v>
      </c>
      <c r="E5">
        <v>7</v>
      </c>
      <c r="F5">
        <v>3</v>
      </c>
      <c r="G5">
        <v>1</v>
      </c>
      <c r="H5" t="s">
        <v>46</v>
      </c>
      <c r="I5" s="5">
        <v>0.98257140000350696</v>
      </c>
      <c r="J5" t="s">
        <v>47</v>
      </c>
      <c r="K5">
        <v>1</v>
      </c>
      <c r="L5">
        <v>3</v>
      </c>
      <c r="M5">
        <v>7</v>
      </c>
      <c r="N5">
        <v>0</v>
      </c>
      <c r="O5">
        <v>13.424049699999101</v>
      </c>
      <c r="T5">
        <v>13.414318800001601</v>
      </c>
      <c r="U5">
        <v>14.424738800007599</v>
      </c>
      <c r="V5">
        <v>14.424738800007599</v>
      </c>
      <c r="W5">
        <v>14.7250174000218</v>
      </c>
      <c r="X5">
        <v>15.4106236000079</v>
      </c>
      <c r="Y5" t="s">
        <v>46</v>
      </c>
      <c r="Z5">
        <v>0.98257140000350696</v>
      </c>
      <c r="AA5" t="s">
        <v>47</v>
      </c>
      <c r="AF5">
        <v>4</v>
      </c>
      <c r="AG5">
        <v>1</v>
      </c>
      <c r="AH5" t="s">
        <v>77</v>
      </c>
      <c r="AI5" t="s">
        <v>40</v>
      </c>
      <c r="AK5" t="s">
        <v>41</v>
      </c>
      <c r="AL5">
        <v>60.238314822975902</v>
      </c>
      <c r="AM5" t="s">
        <v>76</v>
      </c>
    </row>
    <row r="6" spans="1:39" x14ac:dyDescent="0.3">
      <c r="A6" t="s">
        <v>48</v>
      </c>
      <c r="B6" t="s">
        <v>50</v>
      </c>
      <c r="C6" s="5" t="s">
        <v>45</v>
      </c>
      <c r="D6" t="s">
        <v>51</v>
      </c>
      <c r="E6">
        <v>10</v>
      </c>
      <c r="F6">
        <v>2</v>
      </c>
      <c r="G6">
        <v>2</v>
      </c>
      <c r="H6" t="s">
        <v>51</v>
      </c>
      <c r="I6" s="5">
        <v>0.73272980001638599</v>
      </c>
      <c r="J6" t="s">
        <v>47</v>
      </c>
      <c r="K6">
        <v>2</v>
      </c>
      <c r="L6">
        <v>2</v>
      </c>
      <c r="M6">
        <v>10</v>
      </c>
      <c r="N6">
        <v>1</v>
      </c>
      <c r="O6">
        <v>19.506977700017099</v>
      </c>
      <c r="T6">
        <v>19.491688900016001</v>
      </c>
      <c r="U6">
        <v>20.489557299995699</v>
      </c>
      <c r="V6">
        <v>20.489557299995699</v>
      </c>
      <c r="W6">
        <v>20.789458800019901</v>
      </c>
      <c r="X6">
        <v>21.240102900017501</v>
      </c>
      <c r="Y6" t="s">
        <v>51</v>
      </c>
      <c r="Z6">
        <v>0.73272980001638599</v>
      </c>
      <c r="AA6" t="s">
        <v>47</v>
      </c>
      <c r="AF6">
        <v>4</v>
      </c>
      <c r="AG6">
        <v>1</v>
      </c>
      <c r="AH6" t="s">
        <v>77</v>
      </c>
      <c r="AI6" t="s">
        <v>40</v>
      </c>
      <c r="AK6" t="s">
        <v>41</v>
      </c>
      <c r="AL6">
        <v>60.238314822975902</v>
      </c>
      <c r="AM6" t="s">
        <v>76</v>
      </c>
    </row>
    <row r="7" spans="1:39" x14ac:dyDescent="0.3">
      <c r="A7" t="s">
        <v>43</v>
      </c>
      <c r="B7" t="s">
        <v>44</v>
      </c>
      <c r="C7" s="5" t="s">
        <v>45</v>
      </c>
      <c r="D7" t="s">
        <v>46</v>
      </c>
      <c r="E7">
        <v>11</v>
      </c>
      <c r="F7">
        <v>3</v>
      </c>
      <c r="G7">
        <v>2</v>
      </c>
      <c r="H7" t="s">
        <v>46</v>
      </c>
      <c r="I7" s="5">
        <v>0.76097110001137402</v>
      </c>
      <c r="J7" t="s">
        <v>47</v>
      </c>
      <c r="K7">
        <v>2</v>
      </c>
      <c r="L7">
        <v>3</v>
      </c>
      <c r="M7">
        <v>11</v>
      </c>
      <c r="N7">
        <v>0</v>
      </c>
      <c r="O7">
        <v>21.255522499996001</v>
      </c>
      <c r="T7">
        <v>21.244010900001701</v>
      </c>
      <c r="U7">
        <v>22.2558499000151</v>
      </c>
      <c r="V7">
        <v>22.2558499000151</v>
      </c>
      <c r="W7">
        <v>22.5556236999982</v>
      </c>
      <c r="X7">
        <v>23.023883400019201</v>
      </c>
      <c r="Y7" t="s">
        <v>46</v>
      </c>
      <c r="Z7">
        <v>0.76097110001137402</v>
      </c>
      <c r="AA7" t="s">
        <v>47</v>
      </c>
      <c r="AF7">
        <v>4</v>
      </c>
      <c r="AG7">
        <v>1</v>
      </c>
      <c r="AH7" t="s">
        <v>77</v>
      </c>
      <c r="AI7" t="s">
        <v>40</v>
      </c>
      <c r="AK7" t="s">
        <v>41</v>
      </c>
      <c r="AL7">
        <v>60.238314822975902</v>
      </c>
      <c r="AM7" t="s">
        <v>76</v>
      </c>
    </row>
    <row r="8" spans="1:39" x14ac:dyDescent="0.3">
      <c r="A8" t="s">
        <v>48</v>
      </c>
      <c r="B8" t="s">
        <v>44</v>
      </c>
      <c r="C8" s="5" t="s">
        <v>49</v>
      </c>
      <c r="D8" t="s">
        <v>46</v>
      </c>
      <c r="E8">
        <v>1</v>
      </c>
      <c r="F8">
        <v>1</v>
      </c>
      <c r="G8">
        <v>0</v>
      </c>
      <c r="H8" t="s">
        <v>46</v>
      </c>
      <c r="I8" s="5">
        <v>0.83077139998203997</v>
      </c>
      <c r="J8" t="s">
        <v>47</v>
      </c>
      <c r="K8">
        <v>0</v>
      </c>
      <c r="L8">
        <v>1</v>
      </c>
      <c r="M8">
        <v>1</v>
      </c>
      <c r="N8">
        <v>3</v>
      </c>
      <c r="O8">
        <v>3.0281277000030902</v>
      </c>
      <c r="T8">
        <v>3.00990220002131</v>
      </c>
      <c r="U8">
        <v>4.0108093000017098</v>
      </c>
      <c r="V8">
        <v>4.0108093000017098</v>
      </c>
      <c r="W8">
        <v>4.3117552000039696</v>
      </c>
      <c r="X8">
        <v>4.8465652000158999</v>
      </c>
      <c r="Y8" t="s">
        <v>46</v>
      </c>
      <c r="Z8">
        <v>0.83077139998203997</v>
      </c>
      <c r="AA8" t="s">
        <v>47</v>
      </c>
      <c r="AF8">
        <v>4</v>
      </c>
      <c r="AG8">
        <v>1</v>
      </c>
      <c r="AH8" t="s">
        <v>77</v>
      </c>
      <c r="AI8" t="s">
        <v>40</v>
      </c>
      <c r="AK8" t="s">
        <v>41</v>
      </c>
      <c r="AL8">
        <v>60.238314822975902</v>
      </c>
      <c r="AM8" t="s">
        <v>76</v>
      </c>
    </row>
    <row r="9" spans="1:39" x14ac:dyDescent="0.3">
      <c r="A9" t="s">
        <v>43</v>
      </c>
      <c r="B9" t="s">
        <v>50</v>
      </c>
      <c r="C9" s="5" t="s">
        <v>49</v>
      </c>
      <c r="D9" t="s">
        <v>51</v>
      </c>
      <c r="E9">
        <v>3</v>
      </c>
      <c r="F9">
        <v>3</v>
      </c>
      <c r="G9">
        <v>0</v>
      </c>
      <c r="H9" t="s">
        <v>51</v>
      </c>
      <c r="I9" s="5">
        <v>0.688150900008622</v>
      </c>
      <c r="J9" t="s">
        <v>47</v>
      </c>
      <c r="K9">
        <v>0</v>
      </c>
      <c r="L9">
        <v>3</v>
      </c>
      <c r="M9">
        <v>3</v>
      </c>
      <c r="N9">
        <v>2</v>
      </c>
      <c r="O9">
        <v>6.4599159000208601</v>
      </c>
      <c r="T9">
        <v>6.4493373000004697</v>
      </c>
      <c r="U9">
        <v>7.4611944000061996</v>
      </c>
      <c r="V9">
        <v>7.4611944000061996</v>
      </c>
      <c r="W9">
        <v>7.7611973000166401</v>
      </c>
      <c r="X9">
        <v>8.1599227999977302</v>
      </c>
      <c r="Y9" t="s">
        <v>51</v>
      </c>
      <c r="Z9">
        <v>0.688150900008622</v>
      </c>
      <c r="AA9" t="s">
        <v>47</v>
      </c>
      <c r="AF9">
        <v>4</v>
      </c>
      <c r="AG9">
        <v>1</v>
      </c>
      <c r="AH9" t="s">
        <v>77</v>
      </c>
      <c r="AI9" t="s">
        <v>40</v>
      </c>
      <c r="AK9" t="s">
        <v>41</v>
      </c>
      <c r="AL9">
        <v>60.238314822975902</v>
      </c>
      <c r="AM9" t="s">
        <v>76</v>
      </c>
    </row>
    <row r="10" spans="1:39" x14ac:dyDescent="0.3">
      <c r="A10" t="s">
        <v>43</v>
      </c>
      <c r="B10" t="s">
        <v>50</v>
      </c>
      <c r="C10" s="5" t="s">
        <v>49</v>
      </c>
      <c r="D10" t="s">
        <v>51</v>
      </c>
      <c r="E10">
        <v>5</v>
      </c>
      <c r="F10">
        <v>1</v>
      </c>
      <c r="G10">
        <v>1</v>
      </c>
      <c r="H10" t="s">
        <v>46</v>
      </c>
      <c r="I10" s="5">
        <v>0.72765350001282003</v>
      </c>
      <c r="J10" t="s">
        <v>47</v>
      </c>
      <c r="K10">
        <v>1</v>
      </c>
      <c r="L10">
        <v>1</v>
      </c>
      <c r="M10">
        <v>5</v>
      </c>
      <c r="N10">
        <v>2</v>
      </c>
      <c r="O10">
        <v>9.8425607999961304</v>
      </c>
      <c r="T10">
        <v>9.8331904000078794</v>
      </c>
      <c r="U10">
        <v>10.843091200018501</v>
      </c>
      <c r="V10">
        <v>10.843091200018501</v>
      </c>
      <c r="W10">
        <v>11.1431916000146</v>
      </c>
      <c r="X10">
        <v>11.576840299996499</v>
      </c>
      <c r="Y10" t="s">
        <v>46</v>
      </c>
      <c r="Z10">
        <v>0.72765350001282003</v>
      </c>
      <c r="AA10" t="s">
        <v>47</v>
      </c>
      <c r="AF10">
        <v>4</v>
      </c>
      <c r="AG10">
        <v>1</v>
      </c>
      <c r="AH10" t="s">
        <v>77</v>
      </c>
      <c r="AI10" t="s">
        <v>40</v>
      </c>
      <c r="AK10" t="s">
        <v>41</v>
      </c>
      <c r="AL10">
        <v>60.238314822975902</v>
      </c>
      <c r="AM10" t="s">
        <v>76</v>
      </c>
    </row>
    <row r="11" spans="1:39" x14ac:dyDescent="0.3">
      <c r="A11" t="s">
        <v>48</v>
      </c>
      <c r="B11" t="s">
        <v>44</v>
      </c>
      <c r="C11" s="5" t="s">
        <v>49</v>
      </c>
      <c r="D11" t="s">
        <v>46</v>
      </c>
      <c r="E11">
        <v>6</v>
      </c>
      <c r="F11">
        <v>2</v>
      </c>
      <c r="G11">
        <v>1</v>
      </c>
      <c r="H11" t="s">
        <v>51</v>
      </c>
      <c r="I11" s="5">
        <v>0.82763399998657405</v>
      </c>
      <c r="J11" t="s">
        <v>47</v>
      </c>
      <c r="K11">
        <v>1</v>
      </c>
      <c r="L11">
        <v>2</v>
      </c>
      <c r="M11">
        <v>6</v>
      </c>
      <c r="N11">
        <v>3</v>
      </c>
      <c r="O11">
        <v>11.592027600010599</v>
      </c>
      <c r="T11">
        <v>11.5815259000228</v>
      </c>
      <c r="U11">
        <v>12.5763193000166</v>
      </c>
      <c r="V11">
        <v>12.5763193000166</v>
      </c>
      <c r="W11">
        <v>12.8761831000156</v>
      </c>
      <c r="X11">
        <v>13.4103362000023</v>
      </c>
      <c r="Y11" t="s">
        <v>51</v>
      </c>
      <c r="Z11">
        <v>0.82763399998657405</v>
      </c>
      <c r="AA11" t="s">
        <v>47</v>
      </c>
      <c r="AF11">
        <v>4</v>
      </c>
      <c r="AG11">
        <v>1</v>
      </c>
      <c r="AH11" t="s">
        <v>77</v>
      </c>
      <c r="AI11" t="s">
        <v>40</v>
      </c>
      <c r="AK11" t="s">
        <v>41</v>
      </c>
      <c r="AL11">
        <v>60.238314822975902</v>
      </c>
      <c r="AM11" t="s">
        <v>76</v>
      </c>
    </row>
    <row r="12" spans="1:39" x14ac:dyDescent="0.3">
      <c r="A12" t="s">
        <v>43</v>
      </c>
      <c r="B12" t="s">
        <v>50</v>
      </c>
      <c r="C12" s="5" t="s">
        <v>49</v>
      </c>
      <c r="D12" t="s">
        <v>51</v>
      </c>
      <c r="E12">
        <v>8</v>
      </c>
      <c r="F12">
        <v>0</v>
      </c>
      <c r="G12">
        <v>2</v>
      </c>
      <c r="H12" t="s">
        <v>51</v>
      </c>
      <c r="I12" s="5">
        <v>0.74396839999826603</v>
      </c>
      <c r="J12" t="s">
        <v>47</v>
      </c>
      <c r="K12">
        <v>2</v>
      </c>
      <c r="L12">
        <v>0</v>
      </c>
      <c r="M12">
        <v>8</v>
      </c>
      <c r="N12">
        <v>2</v>
      </c>
      <c r="O12">
        <v>15.425593699997901</v>
      </c>
      <c r="T12">
        <v>15.4113583000143</v>
      </c>
      <c r="U12">
        <v>16.424622300022701</v>
      </c>
      <c r="V12">
        <v>16.424622300022701</v>
      </c>
      <c r="W12">
        <v>16.723377600021099</v>
      </c>
      <c r="X12">
        <v>17.174863299995099</v>
      </c>
      <c r="Y12" t="s">
        <v>51</v>
      </c>
      <c r="Z12">
        <v>0.74396839999826603</v>
      </c>
      <c r="AA12" t="s">
        <v>47</v>
      </c>
      <c r="AF12">
        <v>4</v>
      </c>
      <c r="AG12">
        <v>1</v>
      </c>
      <c r="AH12" t="s">
        <v>77</v>
      </c>
      <c r="AI12" t="s">
        <v>40</v>
      </c>
      <c r="AK12" t="s">
        <v>41</v>
      </c>
      <c r="AL12">
        <v>60.238314822975902</v>
      </c>
      <c r="AM12" t="s">
        <v>76</v>
      </c>
    </row>
    <row r="13" spans="1:39" x14ac:dyDescent="0.3">
      <c r="A13" t="s">
        <v>48</v>
      </c>
      <c r="B13" t="s">
        <v>44</v>
      </c>
      <c r="C13" s="5" t="s">
        <v>49</v>
      </c>
      <c r="D13" t="s">
        <v>46</v>
      </c>
      <c r="E13">
        <v>9</v>
      </c>
      <c r="F13">
        <v>1</v>
      </c>
      <c r="G13">
        <v>2</v>
      </c>
      <c r="H13" t="s">
        <v>46</v>
      </c>
      <c r="I13" s="5">
        <v>1.2944891000224701</v>
      </c>
      <c r="J13" t="s">
        <v>47</v>
      </c>
      <c r="K13">
        <v>2</v>
      </c>
      <c r="L13">
        <v>1</v>
      </c>
      <c r="M13">
        <v>9</v>
      </c>
      <c r="N13">
        <v>3</v>
      </c>
      <c r="O13">
        <v>17.189971200015801</v>
      </c>
      <c r="T13">
        <v>17.1788783000083</v>
      </c>
      <c r="U13">
        <v>18.189899600023601</v>
      </c>
      <c r="V13">
        <v>18.189899600023601</v>
      </c>
      <c r="W13">
        <v>18.5051270000112</v>
      </c>
      <c r="X13">
        <v>19.490528800000899</v>
      </c>
      <c r="Y13" t="s">
        <v>46</v>
      </c>
      <c r="Z13">
        <v>1.2944891000224701</v>
      </c>
      <c r="AA13" t="s">
        <v>47</v>
      </c>
      <c r="AF13">
        <v>4</v>
      </c>
      <c r="AG13">
        <v>1</v>
      </c>
      <c r="AH13" t="s">
        <v>77</v>
      </c>
      <c r="AI13" t="s">
        <v>40</v>
      </c>
      <c r="AK13" t="s">
        <v>41</v>
      </c>
      <c r="AL13">
        <v>60.238314822975902</v>
      </c>
      <c r="AM13" t="s">
        <v>76</v>
      </c>
    </row>
    <row r="14" spans="1:39" x14ac:dyDescent="0.3">
      <c r="Q14">
        <v>9.5499000162817503E-3</v>
      </c>
      <c r="R14">
        <v>2.8615000017452898E-2</v>
      </c>
      <c r="S14">
        <v>1.01165530001162</v>
      </c>
      <c r="AF14">
        <v>4</v>
      </c>
      <c r="AG14">
        <v>1</v>
      </c>
      <c r="AH14" t="s">
        <v>77</v>
      </c>
      <c r="AI14" t="s">
        <v>40</v>
      </c>
      <c r="AK14" t="s">
        <v>41</v>
      </c>
      <c r="AL14">
        <v>60.238314822975902</v>
      </c>
      <c r="AM14" t="s">
        <v>76</v>
      </c>
    </row>
    <row r="15" spans="1:39" x14ac:dyDescent="0.3">
      <c r="AB15">
        <v>23.0241275000153</v>
      </c>
      <c r="AC15">
        <v>23.0388859000231</v>
      </c>
      <c r="AD15">
        <v>24.038146900013</v>
      </c>
      <c r="AE15">
        <v>24.023241100017898</v>
      </c>
      <c r="AF15">
        <v>4</v>
      </c>
      <c r="AG15">
        <v>1</v>
      </c>
      <c r="AH15" t="s">
        <v>77</v>
      </c>
      <c r="AI15" t="s">
        <v>40</v>
      </c>
      <c r="AK15" t="s">
        <v>41</v>
      </c>
      <c r="AL15">
        <v>60.238314822975902</v>
      </c>
      <c r="AM15" t="s">
        <v>76</v>
      </c>
    </row>
  </sheetData>
  <sortState xmlns:xlrd2="http://schemas.microsoft.com/office/spreadsheetml/2017/richdata2" ref="A2:AM15">
    <sortCondition ref="C1:C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5BF99-0115-4D45-A348-34E9C23479B7}">
  <dimension ref="A1:G15"/>
  <sheetViews>
    <sheetView workbookViewId="0">
      <selection activeCell="E5" sqref="E5"/>
    </sheetView>
  </sheetViews>
  <sheetFormatPr defaultRowHeight="14.4" x14ac:dyDescent="0.3"/>
  <cols>
    <col min="1" max="1" width="22.5546875" customWidth="1"/>
    <col min="2" max="3" width="11.88671875" customWidth="1"/>
    <col min="4" max="4" width="14.6640625" customWidth="1"/>
    <col min="5" max="5" width="17.21875" customWidth="1"/>
  </cols>
  <sheetData>
    <row r="1" spans="1:7" x14ac:dyDescent="0.3">
      <c r="A1" s="3" t="s">
        <v>68</v>
      </c>
      <c r="B1" s="3" t="s">
        <v>67</v>
      </c>
      <c r="C1" s="3" t="s">
        <v>69</v>
      </c>
      <c r="D1" s="6" t="s">
        <v>71</v>
      </c>
      <c r="E1" s="7"/>
    </row>
    <row r="2" spans="1:7" ht="39" customHeight="1" x14ac:dyDescent="0.3">
      <c r="A2" s="1">
        <v>1</v>
      </c>
      <c r="B2" s="1">
        <f>AVERAGE('PARTICIPANT 1'!E2:E7)*1000</f>
        <v>1151.0159333338368</v>
      </c>
      <c r="C2" s="1">
        <f>AVERAGE('PARTICIPANT 1'!E8:E13)*1000</f>
        <v>1010.2042500002403</v>
      </c>
      <c r="D2" s="1">
        <f>B2-C2</f>
        <v>140.81168333359642</v>
      </c>
    </row>
    <row r="3" spans="1:7" ht="44.4" customHeight="1" x14ac:dyDescent="0.3">
      <c r="A3" s="1">
        <v>2</v>
      </c>
      <c r="B3" s="1">
        <f>AVERAGE('PARTICIPANT 2'!D2:D7)*1000</f>
        <v>1376.971016637978</v>
      </c>
      <c r="C3" s="1">
        <f>AVERAGE('PARTICIPANT 2'!D8:D13)*1000</f>
        <v>1735.2815330959827</v>
      </c>
      <c r="D3" s="1">
        <f>C3-B3</f>
        <v>358.31051645800471</v>
      </c>
      <c r="G3" s="2" t="s">
        <v>74</v>
      </c>
    </row>
    <row r="4" spans="1:7" ht="33.6" customHeight="1" x14ac:dyDescent="0.3">
      <c r="A4" s="1">
        <v>3</v>
      </c>
      <c r="B4" s="1">
        <f>AVERAGE('PARTICIPANT 3'!I2:I7)*1000</f>
        <v>627.32513333321504</v>
      </c>
      <c r="C4" s="1">
        <f>AVERAGE('PARTICIPANT 3'!I8:I13)*1000</f>
        <v>825.72378333133975</v>
      </c>
      <c r="D4" s="1">
        <f>C4-B4</f>
        <v>198.39864999812471</v>
      </c>
      <c r="G4" s="2" t="s">
        <v>75</v>
      </c>
    </row>
    <row r="5" spans="1:7" ht="33.6" customHeight="1" x14ac:dyDescent="0.3">
      <c r="A5" s="1">
        <v>4</v>
      </c>
      <c r="B5" s="1">
        <f>AVERAGE('PARTICIPANT 4'!I2:I7)*1000</f>
        <v>778.97701667582862</v>
      </c>
      <c r="C5" s="1">
        <f>AVERAGE('PARTICIPANT 4'!I8:I13)*1000</f>
        <v>852.11121666846532</v>
      </c>
      <c r="D5" s="1">
        <f>C5-B5</f>
        <v>73.134199992636695</v>
      </c>
    </row>
    <row r="6" spans="1:7" ht="40.200000000000003" customHeight="1" x14ac:dyDescent="0.3">
      <c r="A6" s="3" t="s">
        <v>62</v>
      </c>
      <c r="B6" s="1">
        <f>AVERAGE(B2:B5)</f>
        <v>983.57227499521457</v>
      </c>
      <c r="C6" s="1">
        <f>AVERAGE(C2:C5)</f>
        <v>1105.8301957740071</v>
      </c>
      <c r="D6" s="1"/>
    </row>
    <row r="7" spans="1:7" x14ac:dyDescent="0.3">
      <c r="A7" s="3" t="s">
        <v>80</v>
      </c>
      <c r="B7" s="1">
        <f>_xlfn.STDEV.S(B2:B5)</f>
        <v>342.33083136689675</v>
      </c>
      <c r="C7" s="1">
        <f>_xlfn.STDEV.S(C2:C5)</f>
        <v>427.46782733184011</v>
      </c>
      <c r="D7" s="1"/>
    </row>
    <row r="8" spans="1:7" x14ac:dyDescent="0.3">
      <c r="A8" s="2"/>
    </row>
    <row r="9" spans="1:7" x14ac:dyDescent="0.3">
      <c r="A9" s="3" t="s">
        <v>73</v>
      </c>
      <c r="B9" s="1">
        <f>_xlfn.T.TEST(B2:B5,C2:C5,2,1)</f>
        <v>0.32973599298998485</v>
      </c>
    </row>
    <row r="11" spans="1:7" x14ac:dyDescent="0.3">
      <c r="B11" s="2" t="s">
        <v>81</v>
      </c>
    </row>
    <row r="14" spans="1:7" x14ac:dyDescent="0.3">
      <c r="A14" s="1"/>
      <c r="B14" s="3" t="s">
        <v>67</v>
      </c>
      <c r="C14" s="3" t="s">
        <v>69</v>
      </c>
    </row>
    <row r="15" spans="1:7" x14ac:dyDescent="0.3">
      <c r="A15" s="3" t="s">
        <v>72</v>
      </c>
      <c r="B15" s="1">
        <v>983.57227499521457</v>
      </c>
      <c r="C15" s="1">
        <v>1105.8301957740071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F3970-B753-475A-B5DB-962F3865DBD7}">
  <dimension ref="A1:AA43"/>
  <sheetViews>
    <sheetView topLeftCell="A10" workbookViewId="0">
      <selection activeCell="I19" sqref="I19"/>
    </sheetView>
  </sheetViews>
  <sheetFormatPr defaultRowHeight="14.4" x14ac:dyDescent="0.3"/>
  <cols>
    <col min="1" max="1" width="27.109375" customWidth="1"/>
    <col min="2" max="2" width="17.21875" customWidth="1"/>
    <col min="3" max="3" width="15.77734375" customWidth="1"/>
    <col min="4" max="4" width="13.77734375" customWidth="1"/>
    <col min="7" max="7" width="3.44140625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</row>
    <row r="2" spans="1:27" x14ac:dyDescent="0.3">
      <c r="A2" t="s">
        <v>43</v>
      </c>
      <c r="B2" t="s">
        <v>44</v>
      </c>
      <c r="C2" t="s">
        <v>45</v>
      </c>
      <c r="D2">
        <v>3.21044760011136</v>
      </c>
      <c r="E2" t="s">
        <v>47</v>
      </c>
      <c r="F2">
        <v>0</v>
      </c>
      <c r="G2">
        <v>0</v>
      </c>
      <c r="H2">
        <v>0</v>
      </c>
      <c r="I2">
        <v>0</v>
      </c>
      <c r="J2">
        <v>0.58154009934514705</v>
      </c>
      <c r="L2">
        <v>0.57107389997690905</v>
      </c>
      <c r="M2">
        <v>1.0003418000414901</v>
      </c>
      <c r="N2">
        <v>1.0003418000414901</v>
      </c>
      <c r="O2">
        <v>1.2999834995716799</v>
      </c>
      <c r="P2">
        <v>4.3728967001661596</v>
      </c>
      <c r="Q2" t="s">
        <v>46</v>
      </c>
      <c r="R2">
        <v>3.21044760011136</v>
      </c>
      <c r="S2" t="s">
        <v>47</v>
      </c>
      <c r="T2">
        <v>642647</v>
      </c>
      <c r="U2">
        <v>1</v>
      </c>
      <c r="V2" t="s">
        <v>52</v>
      </c>
      <c r="W2" t="s">
        <v>40</v>
      </c>
      <c r="Y2" t="s">
        <v>41</v>
      </c>
      <c r="Z2">
        <v>59.4334917502336</v>
      </c>
      <c r="AA2" t="s">
        <v>53</v>
      </c>
    </row>
    <row r="3" spans="1:27" x14ac:dyDescent="0.3">
      <c r="A3" t="s">
        <v>48</v>
      </c>
      <c r="B3" t="s">
        <v>50</v>
      </c>
      <c r="C3" t="s">
        <v>45</v>
      </c>
      <c r="D3">
        <v>0.984781799837946</v>
      </c>
      <c r="E3" t="s">
        <v>47</v>
      </c>
      <c r="F3">
        <v>0</v>
      </c>
      <c r="G3">
        <v>2</v>
      </c>
      <c r="H3">
        <v>2</v>
      </c>
      <c r="I3">
        <v>1</v>
      </c>
      <c r="J3">
        <v>8.7657597996294498</v>
      </c>
      <c r="L3">
        <v>8.7500227000564301</v>
      </c>
      <c r="M3">
        <v>9.7636286001652408</v>
      </c>
      <c r="N3">
        <v>9.7636286001652408</v>
      </c>
      <c r="O3">
        <v>10.065909299999401</v>
      </c>
      <c r="P3">
        <v>10.7493540998548</v>
      </c>
      <c r="Q3" t="s">
        <v>51</v>
      </c>
      <c r="R3">
        <v>0.984781799837946</v>
      </c>
      <c r="S3" t="s">
        <v>47</v>
      </c>
      <c r="T3">
        <v>642647</v>
      </c>
      <c r="U3">
        <v>1</v>
      </c>
      <c r="V3" t="s">
        <v>52</v>
      </c>
      <c r="W3" t="s">
        <v>40</v>
      </c>
      <c r="Y3" t="s">
        <v>41</v>
      </c>
      <c r="Z3">
        <v>59.4334917502336</v>
      </c>
      <c r="AA3" t="s">
        <v>53</v>
      </c>
    </row>
    <row r="4" spans="1:27" x14ac:dyDescent="0.3">
      <c r="A4" t="s">
        <v>48</v>
      </c>
      <c r="B4" t="s">
        <v>50</v>
      </c>
      <c r="C4" t="s">
        <v>45</v>
      </c>
      <c r="D4">
        <v>0.90879959985613801</v>
      </c>
      <c r="E4" t="s">
        <v>47</v>
      </c>
      <c r="F4">
        <v>1</v>
      </c>
      <c r="G4">
        <v>0</v>
      </c>
      <c r="H4">
        <v>4</v>
      </c>
      <c r="I4">
        <v>1</v>
      </c>
      <c r="J4">
        <v>13.397667399607499</v>
      </c>
      <c r="L4">
        <v>13.3865395998582</v>
      </c>
      <c r="M4">
        <v>14.3970301998779</v>
      </c>
      <c r="N4">
        <v>14.3970301998779</v>
      </c>
      <c r="O4">
        <v>14.696353499777601</v>
      </c>
      <c r="P4">
        <v>15.3135730996727</v>
      </c>
      <c r="Q4" t="s">
        <v>51</v>
      </c>
      <c r="R4">
        <v>0.90879959985613801</v>
      </c>
      <c r="S4" t="s">
        <v>47</v>
      </c>
      <c r="T4">
        <v>642647</v>
      </c>
      <c r="U4">
        <v>1</v>
      </c>
      <c r="V4" t="s">
        <v>52</v>
      </c>
      <c r="W4" t="s">
        <v>40</v>
      </c>
      <c r="Y4" t="s">
        <v>41</v>
      </c>
      <c r="Z4">
        <v>59.4334917502336</v>
      </c>
      <c r="AA4" t="s">
        <v>53</v>
      </c>
    </row>
    <row r="5" spans="1:27" x14ac:dyDescent="0.3">
      <c r="A5" t="s">
        <v>43</v>
      </c>
      <c r="B5" t="s">
        <v>44</v>
      </c>
      <c r="C5" t="s">
        <v>45</v>
      </c>
      <c r="D5">
        <v>1.05237670056521</v>
      </c>
      <c r="E5" t="s">
        <v>47</v>
      </c>
      <c r="F5">
        <v>1</v>
      </c>
      <c r="G5">
        <v>1</v>
      </c>
      <c r="H5">
        <v>5</v>
      </c>
      <c r="I5">
        <v>0</v>
      </c>
      <c r="J5">
        <v>15.3296537995338</v>
      </c>
      <c r="L5">
        <v>15.3185460995882</v>
      </c>
      <c r="M5">
        <v>16.329413799569</v>
      </c>
      <c r="N5">
        <v>16.329413799569</v>
      </c>
      <c r="O5">
        <v>16.629255400039199</v>
      </c>
      <c r="P5">
        <v>17.395941799506499</v>
      </c>
      <c r="Q5" t="s">
        <v>46</v>
      </c>
      <c r="R5">
        <v>1.05237670056521</v>
      </c>
      <c r="S5" t="s">
        <v>47</v>
      </c>
      <c r="T5">
        <v>642647</v>
      </c>
      <c r="U5">
        <v>1</v>
      </c>
      <c r="V5" t="s">
        <v>52</v>
      </c>
      <c r="W5" t="s">
        <v>40</v>
      </c>
      <c r="Y5" t="s">
        <v>41</v>
      </c>
      <c r="Z5">
        <v>59.4334917502336</v>
      </c>
      <c r="AA5" t="s">
        <v>53</v>
      </c>
    </row>
    <row r="6" spans="1:27" x14ac:dyDescent="0.3">
      <c r="A6" t="s">
        <v>48</v>
      </c>
      <c r="B6" t="s">
        <v>50</v>
      </c>
      <c r="C6" t="s">
        <v>45</v>
      </c>
      <c r="D6">
        <v>1.47835229989141</v>
      </c>
      <c r="E6" t="s">
        <v>47</v>
      </c>
      <c r="F6">
        <v>2</v>
      </c>
      <c r="G6">
        <v>2</v>
      </c>
      <c r="H6">
        <v>10</v>
      </c>
      <c r="I6">
        <v>1</v>
      </c>
      <c r="J6">
        <v>26.9423468001186</v>
      </c>
      <c r="L6">
        <v>26.9316640002653</v>
      </c>
      <c r="M6">
        <v>27.928032299503599</v>
      </c>
      <c r="N6">
        <v>27.928032299503599</v>
      </c>
      <c r="O6">
        <v>28.241778600029601</v>
      </c>
      <c r="P6">
        <v>29.409955799579599</v>
      </c>
      <c r="Q6" t="s">
        <v>51</v>
      </c>
      <c r="R6">
        <v>1.47835229989141</v>
      </c>
      <c r="S6" t="s">
        <v>47</v>
      </c>
      <c r="T6">
        <v>642647</v>
      </c>
      <c r="U6">
        <v>1</v>
      </c>
      <c r="V6" t="s">
        <v>52</v>
      </c>
      <c r="W6" t="s">
        <v>40</v>
      </c>
      <c r="Y6" t="s">
        <v>41</v>
      </c>
      <c r="Z6">
        <v>59.4334917502336</v>
      </c>
      <c r="AA6" t="s">
        <v>53</v>
      </c>
    </row>
    <row r="7" spans="1:27" x14ac:dyDescent="0.3">
      <c r="A7" t="s">
        <v>43</v>
      </c>
      <c r="B7" t="s">
        <v>44</v>
      </c>
      <c r="C7" t="s">
        <v>45</v>
      </c>
      <c r="D7">
        <v>0.627068099565804</v>
      </c>
      <c r="E7" t="s">
        <v>47</v>
      </c>
      <c r="F7">
        <v>2</v>
      </c>
      <c r="G7">
        <v>3</v>
      </c>
      <c r="H7">
        <v>11</v>
      </c>
      <c r="I7">
        <v>0</v>
      </c>
      <c r="J7">
        <v>29.4243564000353</v>
      </c>
      <c r="L7">
        <v>29.4153731996193</v>
      </c>
      <c r="M7">
        <v>30.424745500087699</v>
      </c>
      <c r="N7">
        <v>30.424745500087699</v>
      </c>
      <c r="O7">
        <v>30.7266127998009</v>
      </c>
      <c r="P7">
        <v>31.0587300993502</v>
      </c>
      <c r="Q7" t="s">
        <v>46</v>
      </c>
      <c r="R7">
        <v>0.627068099565804</v>
      </c>
      <c r="S7" t="s">
        <v>47</v>
      </c>
      <c r="T7">
        <v>642647</v>
      </c>
      <c r="U7">
        <v>1</v>
      </c>
      <c r="V7" t="s">
        <v>52</v>
      </c>
      <c r="W7" t="s">
        <v>40</v>
      </c>
      <c r="Y7" t="s">
        <v>41</v>
      </c>
      <c r="Z7">
        <v>59.4334917502336</v>
      </c>
      <c r="AA7" t="s">
        <v>53</v>
      </c>
    </row>
    <row r="8" spans="1:27" x14ac:dyDescent="0.3">
      <c r="A8" t="s">
        <v>48</v>
      </c>
      <c r="B8" t="s">
        <v>44</v>
      </c>
      <c r="C8" t="s">
        <v>49</v>
      </c>
      <c r="D8">
        <v>3.3628126000985499</v>
      </c>
      <c r="E8" t="s">
        <v>47</v>
      </c>
      <c r="F8">
        <v>0</v>
      </c>
      <c r="G8">
        <v>1</v>
      </c>
      <c r="H8">
        <v>1</v>
      </c>
      <c r="I8">
        <v>3</v>
      </c>
      <c r="J8">
        <v>4.3972464995458704</v>
      </c>
      <c r="L8">
        <v>4.3889996996149403</v>
      </c>
      <c r="M8">
        <v>5.3818704001605502</v>
      </c>
      <c r="N8">
        <v>5.3818704001605502</v>
      </c>
      <c r="O8">
        <v>5.6831625001505</v>
      </c>
      <c r="P8">
        <v>8.7489919001236505</v>
      </c>
      <c r="Q8" t="s">
        <v>46</v>
      </c>
      <c r="R8">
        <v>3.3628126000985499</v>
      </c>
      <c r="S8" t="s">
        <v>47</v>
      </c>
      <c r="T8">
        <v>642647</v>
      </c>
      <c r="U8">
        <v>1</v>
      </c>
      <c r="V8" t="s">
        <v>52</v>
      </c>
      <c r="W8" t="s">
        <v>40</v>
      </c>
      <c r="Y8" t="s">
        <v>41</v>
      </c>
      <c r="Z8">
        <v>59.4334917502336</v>
      </c>
      <c r="AA8" t="s">
        <v>53</v>
      </c>
    </row>
    <row r="9" spans="1:27" x14ac:dyDescent="0.3">
      <c r="A9" t="s">
        <v>43</v>
      </c>
      <c r="B9" t="s">
        <v>50</v>
      </c>
      <c r="C9" t="s">
        <v>49</v>
      </c>
      <c r="D9">
        <v>1.6102181999012799</v>
      </c>
      <c r="E9" t="s">
        <v>47</v>
      </c>
      <c r="F9">
        <v>0</v>
      </c>
      <c r="G9">
        <v>3</v>
      </c>
      <c r="H9">
        <v>3</v>
      </c>
      <c r="I9">
        <v>2</v>
      </c>
      <c r="J9">
        <v>10.765321999788201</v>
      </c>
      <c r="L9">
        <v>10.7547849994152</v>
      </c>
      <c r="M9">
        <v>11.764087399467799</v>
      </c>
      <c r="N9">
        <v>11.764087399467799</v>
      </c>
      <c r="O9">
        <v>12.0638261996209</v>
      </c>
      <c r="P9">
        <v>13.381118799559699</v>
      </c>
      <c r="Q9" t="s">
        <v>51</v>
      </c>
      <c r="R9">
        <v>1.6102181999012799</v>
      </c>
      <c r="S9" t="s">
        <v>47</v>
      </c>
      <c r="T9">
        <v>642647</v>
      </c>
      <c r="U9">
        <v>1</v>
      </c>
      <c r="V9" t="s">
        <v>52</v>
      </c>
      <c r="W9" t="s">
        <v>40</v>
      </c>
      <c r="Y9" t="s">
        <v>41</v>
      </c>
      <c r="Z9">
        <v>59.4334917502336</v>
      </c>
      <c r="AA9" t="s">
        <v>53</v>
      </c>
    </row>
    <row r="10" spans="1:27" x14ac:dyDescent="0.3">
      <c r="A10" t="s">
        <v>43</v>
      </c>
      <c r="B10" t="s">
        <v>50</v>
      </c>
      <c r="C10" t="s">
        <v>49</v>
      </c>
      <c r="D10">
        <v>1.36646359972655</v>
      </c>
      <c r="E10" t="s">
        <v>47</v>
      </c>
      <c r="F10">
        <v>1</v>
      </c>
      <c r="G10">
        <v>2</v>
      </c>
      <c r="H10">
        <v>6</v>
      </c>
      <c r="I10">
        <v>2</v>
      </c>
      <c r="J10">
        <v>17.411977100186</v>
      </c>
      <c r="L10">
        <v>17.397135700099099</v>
      </c>
      <c r="M10">
        <v>18.411100999452099</v>
      </c>
      <c r="N10">
        <v>18.411100999452099</v>
      </c>
      <c r="O10">
        <v>18.710867700167</v>
      </c>
      <c r="P10">
        <v>19.781325799413001</v>
      </c>
      <c r="Q10" t="s">
        <v>51</v>
      </c>
      <c r="R10">
        <v>1.36646359972655</v>
      </c>
      <c r="S10" t="s">
        <v>47</v>
      </c>
      <c r="T10">
        <v>642647</v>
      </c>
      <c r="U10">
        <v>1</v>
      </c>
      <c r="V10" t="s">
        <v>52</v>
      </c>
      <c r="W10" t="s">
        <v>40</v>
      </c>
      <c r="Y10" t="s">
        <v>41</v>
      </c>
      <c r="Z10">
        <v>59.4334917502336</v>
      </c>
      <c r="AA10" t="s">
        <v>53</v>
      </c>
    </row>
    <row r="11" spans="1:27" x14ac:dyDescent="0.3">
      <c r="A11" t="s">
        <v>48</v>
      </c>
      <c r="B11" t="s">
        <v>44</v>
      </c>
      <c r="C11" t="s">
        <v>49</v>
      </c>
      <c r="D11">
        <v>1.8882059995085001</v>
      </c>
      <c r="E11" t="s">
        <v>47</v>
      </c>
      <c r="F11">
        <v>1</v>
      </c>
      <c r="G11">
        <v>3</v>
      </c>
      <c r="H11">
        <v>7</v>
      </c>
      <c r="I11">
        <v>3</v>
      </c>
      <c r="J11">
        <v>19.809012299403499</v>
      </c>
      <c r="L11">
        <v>19.787797099910598</v>
      </c>
      <c r="M11">
        <v>20.793792699463602</v>
      </c>
      <c r="N11">
        <v>20.793792699463602</v>
      </c>
      <c r="O11">
        <v>21.093777099624202</v>
      </c>
      <c r="P11">
        <v>22.694945299997901</v>
      </c>
      <c r="Q11" t="s">
        <v>46</v>
      </c>
      <c r="R11">
        <v>1.8882059995085001</v>
      </c>
      <c r="S11" t="s">
        <v>47</v>
      </c>
      <c r="T11">
        <v>642647</v>
      </c>
      <c r="U11">
        <v>1</v>
      </c>
      <c r="V11" t="s">
        <v>52</v>
      </c>
      <c r="W11" t="s">
        <v>40</v>
      </c>
      <c r="Y11" t="s">
        <v>41</v>
      </c>
      <c r="Z11">
        <v>59.4334917502336</v>
      </c>
      <c r="AA11" t="s">
        <v>53</v>
      </c>
    </row>
    <row r="12" spans="1:27" x14ac:dyDescent="0.3">
      <c r="A12" t="s">
        <v>48</v>
      </c>
      <c r="B12" t="s">
        <v>44</v>
      </c>
      <c r="C12" t="s">
        <v>49</v>
      </c>
      <c r="D12">
        <v>1.22874510008841</v>
      </c>
      <c r="E12" t="s">
        <v>47</v>
      </c>
      <c r="F12">
        <v>2</v>
      </c>
      <c r="G12">
        <v>0</v>
      </c>
      <c r="H12">
        <v>8</v>
      </c>
      <c r="I12">
        <v>3</v>
      </c>
      <c r="J12">
        <v>22.710354199632999</v>
      </c>
      <c r="L12">
        <v>22.696096300147399</v>
      </c>
      <c r="M12">
        <v>23.711167899891699</v>
      </c>
      <c r="N12">
        <v>23.711167899891699</v>
      </c>
      <c r="O12">
        <v>24.025861499830999</v>
      </c>
      <c r="P12">
        <v>24.9453565999865</v>
      </c>
      <c r="Q12" t="s">
        <v>46</v>
      </c>
      <c r="R12">
        <v>1.22874510008841</v>
      </c>
      <c r="S12" t="s">
        <v>47</v>
      </c>
      <c r="T12">
        <v>642647</v>
      </c>
      <c r="U12">
        <v>1</v>
      </c>
      <c r="V12" t="s">
        <v>52</v>
      </c>
      <c r="W12" t="s">
        <v>40</v>
      </c>
      <c r="Y12" t="s">
        <v>41</v>
      </c>
      <c r="Z12">
        <v>59.4334917502336</v>
      </c>
      <c r="AA12" t="s">
        <v>53</v>
      </c>
    </row>
    <row r="13" spans="1:27" x14ac:dyDescent="0.3">
      <c r="A13" t="s">
        <v>43</v>
      </c>
      <c r="B13" t="s">
        <v>50</v>
      </c>
      <c r="C13" t="s">
        <v>49</v>
      </c>
      <c r="D13">
        <v>0.95524369925260499</v>
      </c>
      <c r="E13" t="s">
        <v>47</v>
      </c>
      <c r="F13">
        <v>2</v>
      </c>
      <c r="G13">
        <v>1</v>
      </c>
      <c r="H13">
        <v>9</v>
      </c>
      <c r="I13">
        <v>2</v>
      </c>
      <c r="J13">
        <v>24.975274699740101</v>
      </c>
      <c r="L13">
        <v>24.950969699770202</v>
      </c>
      <c r="M13">
        <v>25.959122899919699</v>
      </c>
      <c r="N13">
        <v>25.959122899919699</v>
      </c>
      <c r="O13">
        <v>26.260126999579299</v>
      </c>
      <c r="P13">
        <v>26.926313899457401</v>
      </c>
      <c r="Q13" t="s">
        <v>51</v>
      </c>
      <c r="R13">
        <v>0.95524369925260499</v>
      </c>
      <c r="S13" t="s">
        <v>47</v>
      </c>
      <c r="T13">
        <v>642647</v>
      </c>
      <c r="U13">
        <v>1</v>
      </c>
      <c r="V13" t="s">
        <v>52</v>
      </c>
      <c r="W13" t="s">
        <v>40</v>
      </c>
      <c r="Y13" t="s">
        <v>41</v>
      </c>
      <c r="Z13">
        <v>59.4334917502336</v>
      </c>
      <c r="AA13" t="s">
        <v>53</v>
      </c>
    </row>
    <row r="16" spans="1:27" x14ac:dyDescent="0.3">
      <c r="D16" s="1" t="s">
        <v>66</v>
      </c>
      <c r="E16" s="1">
        <f>AVERAGE(D2:D7)</f>
        <v>1.3769710166379781</v>
      </c>
      <c r="F16" s="1">
        <f>E16*1000</f>
        <v>1376.971016637978</v>
      </c>
    </row>
    <row r="17" spans="2:6" x14ac:dyDescent="0.3">
      <c r="D17" s="1" t="s">
        <v>65</v>
      </c>
      <c r="E17" s="1">
        <f>AVERAGE(D8:D13)</f>
        <v>1.7352815330959828</v>
      </c>
      <c r="F17" s="1">
        <f>E17*1000</f>
        <v>1735.2815330959827</v>
      </c>
    </row>
    <row r="18" spans="2:6" x14ac:dyDescent="0.3">
      <c r="D18" s="1" t="s">
        <v>64</v>
      </c>
      <c r="E18" s="1"/>
      <c r="F18" s="1">
        <f>F17-F16</f>
        <v>358.31051645800471</v>
      </c>
    </row>
    <row r="20" spans="2:6" x14ac:dyDescent="0.3">
      <c r="C20" s="3" t="s">
        <v>63</v>
      </c>
      <c r="D20" s="3" t="s">
        <v>55</v>
      </c>
      <c r="E20" s="3" t="s">
        <v>54</v>
      </c>
    </row>
    <row r="21" spans="2:6" x14ac:dyDescent="0.3">
      <c r="C21" s="1">
        <v>1</v>
      </c>
      <c r="D21" s="1">
        <v>1376.971016637978</v>
      </c>
      <c r="E21" s="1">
        <v>1735.2815330959827</v>
      </c>
    </row>
    <row r="22" spans="2:6" x14ac:dyDescent="0.3">
      <c r="C22" s="1">
        <v>2</v>
      </c>
      <c r="D22" s="1">
        <v>1100</v>
      </c>
      <c r="E22" s="1">
        <v>1300</v>
      </c>
    </row>
    <row r="23" spans="2:6" x14ac:dyDescent="0.3">
      <c r="C23" s="1">
        <v>3</v>
      </c>
      <c r="D23" s="1">
        <v>1000</v>
      </c>
      <c r="E23" s="1">
        <v>1400</v>
      </c>
    </row>
    <row r="24" spans="2:6" x14ac:dyDescent="0.3">
      <c r="C24" s="4" t="s">
        <v>62</v>
      </c>
      <c r="D24" s="1">
        <f>AVERAGE(D21:D23)</f>
        <v>1158.9903388793261</v>
      </c>
      <c r="E24" s="1">
        <f>AVERAGE(E21:E23)</f>
        <v>1478.4271776986609</v>
      </c>
    </row>
    <row r="25" spans="2:6" x14ac:dyDescent="0.3">
      <c r="B25" s="3" t="s">
        <v>61</v>
      </c>
      <c r="C25" s="1">
        <f>_xlfn.T.TEST(D21:D23,E21:E23,2,1)</f>
        <v>3.4498332723527404E-2</v>
      </c>
    </row>
    <row r="26" spans="2:6" x14ac:dyDescent="0.3">
      <c r="C26" t="s">
        <v>60</v>
      </c>
    </row>
    <row r="27" spans="2:6" x14ac:dyDescent="0.3">
      <c r="C27" s="2" t="s">
        <v>59</v>
      </c>
    </row>
    <row r="29" spans="2:6" x14ac:dyDescent="0.3">
      <c r="C29" s="1"/>
      <c r="D29" s="1" t="s">
        <v>55</v>
      </c>
      <c r="E29" s="1" t="s">
        <v>54</v>
      </c>
    </row>
    <row r="30" spans="2:6" x14ac:dyDescent="0.3">
      <c r="C30" s="1"/>
      <c r="D30" s="1">
        <v>1158.9903388793261</v>
      </c>
      <c r="E30" s="1">
        <v>1478.4271776986609</v>
      </c>
    </row>
    <row r="31" spans="2:6" x14ac:dyDescent="0.3">
      <c r="C31" s="1"/>
      <c r="D31" s="1"/>
      <c r="E31" s="1"/>
    </row>
    <row r="32" spans="2:6" x14ac:dyDescent="0.3">
      <c r="C32" s="1" t="s">
        <v>58</v>
      </c>
      <c r="D32" s="1">
        <f>_xlfn.STDEV.S(D21:D23)</f>
        <v>195.28615390521313</v>
      </c>
      <c r="E32" s="1">
        <f>_xlfn.STDEV.S(E21:E23)</f>
        <v>227.99258741224531</v>
      </c>
    </row>
    <row r="33" spans="1:5" x14ac:dyDescent="0.3">
      <c r="C33" s="1" t="s">
        <v>57</v>
      </c>
      <c r="D33" s="1">
        <f>D32/SQRT(C23)</f>
        <v>112.7485135261815</v>
      </c>
      <c r="E33" s="1">
        <f>E32/SQRT(C23)</f>
        <v>131.63158171569913</v>
      </c>
    </row>
    <row r="35" spans="1:5" x14ac:dyDescent="0.3">
      <c r="A35" s="1" t="s">
        <v>56</v>
      </c>
      <c r="B35" s="1" t="s">
        <v>55</v>
      </c>
      <c r="C35" s="1" t="s">
        <v>54</v>
      </c>
    </row>
    <row r="36" spans="1:5" x14ac:dyDescent="0.3">
      <c r="A36" s="1">
        <v>1</v>
      </c>
      <c r="B36" s="1">
        <v>1820</v>
      </c>
      <c r="C36" s="1">
        <v>945</v>
      </c>
    </row>
    <row r="37" spans="1:5" x14ac:dyDescent="0.3">
      <c r="A37" s="1">
        <v>2</v>
      </c>
      <c r="B37" s="1">
        <v>1376</v>
      </c>
      <c r="C37" s="1">
        <v>1735</v>
      </c>
    </row>
    <row r="38" spans="1:5" x14ac:dyDescent="0.3">
      <c r="A38" s="1">
        <v>3</v>
      </c>
      <c r="B38" s="1">
        <v>785</v>
      </c>
      <c r="C38" s="1">
        <v>940</v>
      </c>
    </row>
    <row r="39" spans="1:5" x14ac:dyDescent="0.3">
      <c r="A39" s="1">
        <v>4</v>
      </c>
      <c r="B39" s="1">
        <v>4777</v>
      </c>
      <c r="C39" s="1">
        <v>5058</v>
      </c>
    </row>
    <row r="40" spans="1:5" x14ac:dyDescent="0.3">
      <c r="A40" s="1"/>
      <c r="B40" s="1">
        <f>AVERAGE(B36:B39)</f>
        <v>2189.5</v>
      </c>
      <c r="C40" s="1">
        <f>AVERAGE(C36:C39)</f>
        <v>2169.5</v>
      </c>
    </row>
    <row r="41" spans="1:5" x14ac:dyDescent="0.3">
      <c r="A41" s="1"/>
      <c r="B41" s="1">
        <f>_xlfn.STDEV.S(B36:B39)</f>
        <v>1776.3341464938403</v>
      </c>
      <c r="C41" s="1">
        <f>_xlfn.STDEV.S(C36:C39)</f>
        <v>1961.5719036867686</v>
      </c>
    </row>
    <row r="43" spans="1:5" x14ac:dyDescent="0.3">
      <c r="B43">
        <f>_xlfn.T.TEST(B36:B39,C36:C39,2,1)</f>
        <v>0.949020067888944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PARTICIPANT 1</vt:lpstr>
      <vt:lpstr>PARTICIPANT 2</vt:lpstr>
      <vt:lpstr>PARTICIPANT 3</vt:lpstr>
      <vt:lpstr>PARTICIPANT 4</vt:lpstr>
      <vt:lpstr>DATA ANALYSIS</vt:lpstr>
      <vt:lpstr>TRIAL IN CLASS TO REFER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Shruti Marar</cp:lastModifiedBy>
  <dcterms:created xsi:type="dcterms:W3CDTF">2025-08-23T11:05:36Z</dcterms:created>
  <dcterms:modified xsi:type="dcterms:W3CDTF">2025-08-23T11:05:40Z</dcterms:modified>
</cp:coreProperties>
</file>