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8_{F21BB8AD-AC44-4003-BC99-5674DA34F354}" xr6:coauthVersionLast="47" xr6:coauthVersionMax="47" xr10:uidLastSave="{00000000-0000-0000-0000-000000000000}"/>
  <bookViews>
    <workbookView xWindow="-108" yWindow="-108" windowWidth="23256" windowHeight="12456" xr2:uid="{EA8DB23F-AFA5-49B5-83E6-2D2369CDB69A}"/>
  </bookViews>
  <sheets>
    <sheet name="Pivot_Analytics" sheetId="8" r:id="rId1"/>
    <sheet name=" Sales_Data" sheetId="1" r:id="rId2"/>
    <sheet name="Task4" sheetId="9" r:id="rId3"/>
  </sheets>
  <definedNames>
    <definedName name="Slicer_B__Category">#N/A</definedName>
  </definedNames>
  <calcPr calcId="191029"/>
  <pivotCaches>
    <pivotCache cacheId="2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O3" i="1"/>
  <c r="O4" i="1"/>
  <c r="O5" i="1"/>
  <c r="O6" i="1"/>
  <c r="O7" i="1"/>
  <c r="P4" i="1"/>
  <c r="J4" i="1"/>
  <c r="J5" i="1"/>
  <c r="J6" i="1"/>
  <c r="J7" i="1"/>
  <c r="K4" i="1"/>
  <c r="K5" i="1"/>
  <c r="K6" i="1"/>
  <c r="K7" i="1"/>
  <c r="L7" i="1"/>
  <c r="L6" i="1"/>
  <c r="L5" i="1"/>
  <c r="L4" i="1"/>
  <c r="L3" i="1"/>
  <c r="P7" i="1"/>
  <c r="P6" i="1"/>
  <c r="P5" i="1"/>
  <c r="P3" i="1"/>
  <c r="N3" i="1"/>
  <c r="E3" i="1"/>
  <c r="E4" i="1"/>
  <c r="E5" i="1"/>
  <c r="E6" i="1"/>
  <c r="E7" i="1"/>
  <c r="F7" i="1"/>
  <c r="G7" i="1" s="1"/>
  <c r="F3" i="1"/>
  <c r="G3" i="1" s="1"/>
  <c r="H3" i="1" l="1"/>
  <c r="I3" i="1"/>
  <c r="F5" i="1"/>
  <c r="G5" i="1" s="1"/>
  <c r="H5" i="1" s="1"/>
  <c r="I5" i="1" s="1"/>
  <c r="J3" i="1"/>
  <c r="H7" i="1"/>
  <c r="I7" i="1" s="1"/>
  <c r="F4" i="1"/>
  <c r="G4" i="1" s="1"/>
  <c r="K3" i="1"/>
  <c r="F6" i="1"/>
  <c r="G6" i="1" s="1"/>
  <c r="H6" i="1" l="1"/>
  <c r="I6" i="1" s="1"/>
  <c r="H4" i="1"/>
  <c r="I4" i="1" s="1"/>
</calcChain>
</file>

<file path=xl/sharedStrings.xml><?xml version="1.0" encoding="utf-8"?>
<sst xmlns="http://schemas.openxmlformats.org/spreadsheetml/2006/main" count="65" uniqueCount="58">
  <si>
    <t>A (Product)</t>
  </si>
  <si>
    <t>B (Category)</t>
  </si>
  <si>
    <t>C </t>
  </si>
  <si>
    <t>(Price per Unit $)</t>
  </si>
  <si>
    <t>D (Units Sold)</t>
  </si>
  <si>
    <t>E</t>
  </si>
  <si>
    <t>(Total Sales $)</t>
  </si>
  <si>
    <t>F </t>
  </si>
  <si>
    <t>(Discount 10%)</t>
  </si>
  <si>
    <t>G </t>
  </si>
  <si>
    <t>(Net Sales $)</t>
  </si>
  <si>
    <t>H (Tax 8%)</t>
  </si>
  <si>
    <t>I (Profit $)</t>
  </si>
  <si>
    <t>J </t>
  </si>
  <si>
    <t>(Average Sales)</t>
  </si>
  <si>
    <t>K </t>
  </si>
  <si>
    <t>(Max Sales)</t>
  </si>
  <si>
    <t>L </t>
  </si>
  <si>
    <t>(Min Sales)</t>
  </si>
  <si>
    <t>Laptop</t>
  </si>
  <si>
    <t>Electronics</t>
  </si>
  <si>
    <t>Phone</t>
  </si>
  <si>
    <t>Tablet</t>
  </si>
  <si>
    <t>Headphones</t>
  </si>
  <si>
    <t>Accessories</t>
  </si>
  <si>
    <t>Speaker</t>
  </si>
  <si>
    <t>Total Sales of All Product</t>
  </si>
  <si>
    <t>Rank of Total Sales</t>
  </si>
  <si>
    <t>Sales Category (High/Low)</t>
  </si>
  <si>
    <t>Task 2: Creating and Customizing Charts</t>
  </si>
  <si>
    <t>Count of Electronics Products</t>
  </si>
  <si>
    <t>1. Column Chart:</t>
  </si>
  <si>
    <t>2.Pie Chart:</t>
  </si>
  <si>
    <t>3. Line Chart:</t>
  </si>
  <si>
    <t>4.Bar Chart:</t>
  </si>
  <si>
    <t>5. Scatter Plot</t>
  </si>
  <si>
    <t>6.combo chart</t>
  </si>
  <si>
    <t>Row Labels</t>
  </si>
  <si>
    <t>Grand Total</t>
  </si>
  <si>
    <t>Sum of Net Sales</t>
  </si>
  <si>
    <t>Sum of Total Sales</t>
  </si>
  <si>
    <t>1. Why would a Line Chart be more useful than a Column Chart for tracking sales trends?</t>
  </si>
  <si>
    <r>
      <t xml:space="preserve">A </t>
    </r>
    <r>
      <rPr>
        <b/>
        <sz val="11"/>
        <color theme="1"/>
        <rFont val="Calibri"/>
        <family val="2"/>
        <scheme val="minor"/>
      </rPr>
      <t>Line Chart</t>
    </r>
    <r>
      <rPr>
        <sz val="11"/>
        <color theme="1"/>
        <rFont val="Calibri"/>
        <family val="2"/>
        <scheme val="minor"/>
      </rPr>
      <t xml:space="preserve"> is better for tracking sales trends over time because it shows a continuous flow, making it easier to spot increases, decreases, and patterns.</t>
    </r>
  </si>
  <si>
    <r>
      <t xml:space="preserve">A </t>
    </r>
    <r>
      <rPr>
        <b/>
        <sz val="11"/>
        <color theme="1"/>
        <rFont val="Calibri"/>
        <family val="2"/>
        <scheme val="minor"/>
      </rPr>
      <t>Column Chart</t>
    </r>
    <r>
      <rPr>
        <sz val="11"/>
        <color theme="1"/>
        <rFont val="Calibri"/>
        <family val="2"/>
        <scheme val="minor"/>
      </rPr>
      <t xml:space="preserve"> is useful for comparing individual values but does not effectively show trends over a period.</t>
    </r>
  </si>
  <si>
    <t>2. When should you use a Scatter Plot instead of a Bar Chart?</t>
  </si>
  <si>
    <r>
      <t xml:space="preserve">A </t>
    </r>
    <r>
      <rPr>
        <b/>
        <sz val="11"/>
        <color theme="1"/>
        <rFont val="Calibri"/>
        <family val="2"/>
        <scheme val="minor"/>
      </rPr>
      <t>Scatter Plot</t>
    </r>
    <r>
      <rPr>
        <sz val="11"/>
        <color theme="1"/>
        <rFont val="Calibri"/>
        <family val="2"/>
        <scheme val="minor"/>
      </rPr>
      <t xml:space="preserve"> is used when analyzing relationships between two numerical variables, such as </t>
    </r>
    <r>
      <rPr>
        <b/>
        <sz val="11"/>
        <color theme="1"/>
        <rFont val="Calibri"/>
        <family val="2"/>
        <scheme val="minor"/>
      </rPr>
      <t>Price vs. Units Sold</t>
    </r>
    <r>
      <rPr>
        <sz val="11"/>
        <color theme="1"/>
        <rFont val="Calibri"/>
        <family val="2"/>
        <scheme val="minor"/>
      </rPr>
      <t xml:space="preserve"> or </t>
    </r>
    <r>
      <rPr>
        <b/>
        <sz val="11"/>
        <color theme="1"/>
        <rFont val="Calibri"/>
        <family val="2"/>
        <scheme val="minor"/>
      </rPr>
      <t>Advertising Spend vs. Sales Revenue</t>
    </r>
    <r>
      <rPr>
        <sz val="11"/>
        <color theme="1"/>
        <rFont val="Calibri"/>
        <family val="2"/>
        <scheme val="minor"/>
      </rPr>
      <t>.</t>
    </r>
  </si>
  <si>
    <r>
      <t xml:space="preserve">A </t>
    </r>
    <r>
      <rPr>
        <b/>
        <sz val="11"/>
        <color theme="1"/>
        <rFont val="Calibri"/>
        <family val="2"/>
        <scheme val="minor"/>
      </rPr>
      <t>Bar Chart</t>
    </r>
    <r>
      <rPr>
        <sz val="11"/>
        <color theme="1"/>
        <rFont val="Calibri"/>
        <family val="2"/>
        <scheme val="minor"/>
      </rPr>
      <t xml:space="preserve"> is better for comparing categories rather than identifying correlations.</t>
    </r>
  </si>
  <si>
    <t>3. What does the trendline equation in the Scatter Plot indicate?</t>
  </si>
  <si>
    <r>
      <t xml:space="preserve">The </t>
    </r>
    <r>
      <rPr>
        <b/>
        <sz val="11"/>
        <color theme="1"/>
        <rFont val="Calibri"/>
        <family val="2"/>
        <scheme val="minor"/>
      </rPr>
      <t>trendline equation</t>
    </r>
    <r>
      <rPr>
        <sz val="11"/>
        <color theme="1"/>
        <rFont val="Calibri"/>
        <family val="2"/>
        <scheme val="minor"/>
      </rPr>
      <t xml:space="preserve"> shows the mathematical relationship between two variables.</t>
    </r>
  </si>
  <si>
    <t>It helps in predicting future values based on existing data.</t>
  </si>
  <si>
    <r>
      <t>For example, in a linear trend (</t>
    </r>
    <r>
      <rPr>
        <sz val="10"/>
        <color theme="1"/>
        <rFont val="Arial Unicode MS"/>
      </rPr>
      <t>y = mx + b</t>
    </r>
    <r>
      <rPr>
        <sz val="11"/>
        <color theme="1"/>
        <rFont val="Calibri"/>
        <family val="2"/>
        <scheme val="minor"/>
      </rPr>
      <t xml:space="preserve">), </t>
    </r>
    <r>
      <rPr>
        <sz val="10"/>
        <color theme="1"/>
        <rFont val="Arial Unicode MS"/>
      </rPr>
      <t>m</t>
    </r>
    <r>
      <rPr>
        <sz val="11"/>
        <color theme="1"/>
        <rFont val="Calibri"/>
        <family val="2"/>
        <scheme val="minor"/>
      </rPr>
      <t xml:space="preserve"> represents the rate of change, and </t>
    </r>
    <r>
      <rPr>
        <sz val="10"/>
        <color theme="1"/>
        <rFont val="Arial Unicode MS"/>
      </rPr>
      <t>b</t>
    </r>
    <r>
      <rPr>
        <sz val="11"/>
        <color theme="1"/>
        <rFont val="Calibri"/>
        <family val="2"/>
        <scheme val="minor"/>
      </rPr>
      <t xml:space="preserve"> is the starting value.</t>
    </r>
  </si>
  <si>
    <t>4. How does a PivotChart help in dynamic data analysis?</t>
  </si>
  <si>
    <r>
      <t xml:space="preserve">A </t>
    </r>
    <r>
      <rPr>
        <b/>
        <sz val="11"/>
        <color theme="1"/>
        <rFont val="Calibri"/>
        <family val="2"/>
        <scheme val="minor"/>
      </rPr>
      <t>PivotChart</t>
    </r>
    <r>
      <rPr>
        <sz val="11"/>
        <color theme="1"/>
        <rFont val="Calibri"/>
        <family val="2"/>
        <scheme val="minor"/>
      </rPr>
      <t xml:space="preserve"> updates automatically when the </t>
    </r>
    <r>
      <rPr>
        <b/>
        <sz val="11"/>
        <color theme="1"/>
        <rFont val="Calibri"/>
        <family val="2"/>
        <scheme val="minor"/>
      </rPr>
      <t>PivotTable</t>
    </r>
    <r>
      <rPr>
        <sz val="11"/>
        <color theme="1"/>
        <rFont val="Calibri"/>
        <family val="2"/>
        <scheme val="minor"/>
      </rPr>
      <t xml:space="preserve"> changes, making it easier to filter, sort, and analyze large datasets.</t>
    </r>
  </si>
  <si>
    <r>
      <t xml:space="preserve">It allows real-time insights with </t>
    </r>
    <r>
      <rPr>
        <b/>
        <sz val="11"/>
        <color theme="1"/>
        <rFont val="Calibri"/>
        <family val="2"/>
        <scheme val="minor"/>
      </rPr>
      <t>Slicers</t>
    </r>
    <r>
      <rPr>
        <sz val="11"/>
        <color theme="1"/>
        <rFont val="Calibri"/>
        <family val="2"/>
        <scheme val="minor"/>
      </rPr>
      <t xml:space="preserve"> and </t>
    </r>
    <r>
      <rPr>
        <b/>
        <sz val="11"/>
        <color theme="1"/>
        <rFont val="Calibri"/>
        <family val="2"/>
        <scheme val="minor"/>
      </rPr>
      <t>Filters</t>
    </r>
    <r>
      <rPr>
        <sz val="11"/>
        <color theme="1"/>
        <rFont val="Calibri"/>
        <family val="2"/>
        <scheme val="minor"/>
      </rPr>
      <t>, improving decision-making.</t>
    </r>
  </si>
  <si>
    <t>5. If the Discount % were to change dynamically based on Sales Volume, which Excel function would help automate this?</t>
  </si>
  <si>
    <r>
      <t xml:space="preserve">The </t>
    </r>
    <r>
      <rPr>
        <b/>
        <sz val="11"/>
        <color theme="1"/>
        <rFont val="Calibri"/>
        <family val="2"/>
        <scheme val="minor"/>
      </rPr>
      <t>IF function</t>
    </r>
    <r>
      <rPr>
        <sz val="11"/>
        <color theme="1"/>
        <rFont val="Calibri"/>
        <family val="2"/>
        <scheme val="minor"/>
      </rPr>
      <t xml:space="preserve"> can apply different discount levels based on conditions (e.g., </t>
    </r>
    <r>
      <rPr>
        <sz val="10"/>
        <color theme="1"/>
        <rFont val="Arial Unicode MS"/>
      </rPr>
      <t>=IF(A2&gt;1000, 10%, 5%)</t>
    </r>
    <r>
      <rPr>
        <sz val="11"/>
        <color theme="1"/>
        <rFont val="Calibri"/>
        <family val="2"/>
        <scheme val="minor"/>
      </rPr>
      <t>).</t>
    </r>
  </si>
  <si>
    <r>
      <t>VLOOKUP</t>
    </r>
    <r>
      <rPr>
        <sz val="11"/>
        <color theme="1"/>
        <rFont val="Calibri"/>
        <family val="2"/>
        <scheme val="minor"/>
      </rPr>
      <t xml:space="preserve"> or </t>
    </r>
    <r>
      <rPr>
        <b/>
        <sz val="11"/>
        <color theme="1"/>
        <rFont val="Calibri"/>
        <family val="2"/>
        <scheme val="minor"/>
      </rPr>
      <t>XLOOKUP</t>
    </r>
    <r>
      <rPr>
        <sz val="11"/>
        <color theme="1"/>
        <rFont val="Calibri"/>
        <family val="2"/>
        <scheme val="minor"/>
      </rPr>
      <t xml:space="preserve"> can retrieve discount values from a reference table.</t>
    </r>
  </si>
  <si>
    <r>
      <t>INDEX-MATCH</t>
    </r>
    <r>
      <rPr>
        <sz val="11"/>
        <color theme="1"/>
        <rFont val="Calibri"/>
        <family val="2"/>
        <scheme val="minor"/>
      </rPr>
      <t xml:space="preserve"> provides more flexibility for dynamic lookup scenarios.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</si>
</sst>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9"/>
      <color rgb="FF000000"/>
      <name val="Times New Roman"/>
      <family val="1"/>
    </font>
    <font>
      <sz val="9"/>
      <color rgb="FF000000"/>
      <name val="Times New Roman"/>
      <family val="1"/>
    </font>
    <font>
      <b/>
      <sz val="13.5"/>
      <color rgb="FF000000"/>
      <name val="Times New Roman"/>
      <family val="1"/>
    </font>
    <font>
      <b/>
      <sz val="12"/>
      <color rgb="FF000000"/>
      <name val="Times New Roman"/>
      <family val="1"/>
    </font>
    <font>
      <b/>
      <sz val="12"/>
      <color theme="1"/>
      <name val="Calibri"/>
      <family val="2"/>
      <scheme val="minor"/>
    </font>
    <font>
      <sz val="10"/>
      <color theme="1"/>
      <name val="Arial Unicode MS"/>
    </font>
  </fonts>
  <fills count="2">
    <fill>
      <patternFill patternType="none"/>
    </fill>
    <fill>
      <patternFill patternType="gray125"/>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20">
    <xf numFmtId="0" fontId="0" fillId="0" borderId="0" xfId="0"/>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Fill="1" applyBorder="1" applyAlignment="1">
      <alignment horizontal="center" vertical="center" wrapText="1"/>
    </xf>
    <xf numFmtId="0" fontId="4" fillId="0" borderId="0" xfId="0" applyFont="1" applyAlignment="1">
      <alignment vertical="center"/>
    </xf>
    <xf numFmtId="0" fontId="0" fillId="0" borderId="0" xfId="0" applyAlignment="1">
      <alignment horizontal="left" vertical="center" indent="1"/>
    </xf>
    <xf numFmtId="0" fontId="5" fillId="0" borderId="0" xfId="0" applyFont="1" applyAlignment="1">
      <alignment horizontal="left" vertical="center" indent="1"/>
    </xf>
    <xf numFmtId="0" fontId="5" fillId="0" borderId="0" xfId="0" applyFont="1"/>
    <xf numFmtId="0" fontId="6"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0" borderId="0" xfId="0" applyFont="1" applyAlignment="1">
      <alignment horizontal="left" vertical="center" indent="1"/>
    </xf>
    <xf numFmtId="0" fontId="0" fillId="0" borderId="0" xfId="0" applyAlignment="1">
      <alignment horizontal="left" vertical="center" indent="2"/>
    </xf>
    <xf numFmtId="0" fontId="1" fillId="0" borderId="0" xfId="0" applyFont="1" applyAlignment="1">
      <alignment horizontal="left" vertical="center"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[10322210072_Excel-1.xlsx]Pivot_Analytics!PivotTable6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Pivot_Analytics!$B$3</c:f>
              <c:strCache>
                <c:ptCount val="1"/>
                <c:pt idx="0">
                  <c:v>Sum of Net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Pivot_Analytics!$A$4:$A$8</c:f>
              <c:multiLvlStrCache>
                <c:ptCount val="3"/>
                <c:lvl>
                  <c:pt idx="0">
                    <c:v>Laptop</c:v>
                  </c:pt>
                  <c:pt idx="1">
                    <c:v>Phone</c:v>
                  </c:pt>
                  <c:pt idx="2">
                    <c:v>Tablet</c:v>
                  </c:pt>
                </c:lvl>
                <c:lvl>
                  <c:pt idx="0">
                    <c:v>Electronics</c:v>
                  </c:pt>
                </c:lvl>
              </c:multiLvlStrCache>
            </c:multiLvlStrRef>
          </c:cat>
          <c:val>
            <c:numRef>
              <c:f>Pivot_Analytics!$B$4:$B$8</c:f>
              <c:numCache>
                <c:formatCode>General</c:formatCode>
                <c:ptCount val="3"/>
                <c:pt idx="0">
                  <c:v>12750</c:v>
                </c:pt>
                <c:pt idx="1">
                  <c:v>11250</c:v>
                </c:pt>
                <c:pt idx="2">
                  <c:v>5400</c:v>
                </c:pt>
              </c:numCache>
            </c:numRef>
          </c:val>
          <c:extLst>
            <c:ext xmlns:c16="http://schemas.microsoft.com/office/drawing/2014/chart" uri="{C3380CC4-5D6E-409C-BE32-E72D297353CC}">
              <c16:uniqueId val="{00000013-A98D-4ABB-814A-DD26182688FD}"/>
            </c:ext>
          </c:extLst>
        </c:ser>
        <c:ser>
          <c:idx val="1"/>
          <c:order val="1"/>
          <c:tx>
            <c:strRef>
              <c:f>Pivot_Analytics!$C$3</c:f>
              <c:strCache>
                <c:ptCount val="1"/>
                <c:pt idx="0">
                  <c:v>Sum of Total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Pivot_Analytics!$A$4:$A$8</c:f>
              <c:multiLvlStrCache>
                <c:ptCount val="3"/>
                <c:lvl>
                  <c:pt idx="0">
                    <c:v>Laptop</c:v>
                  </c:pt>
                  <c:pt idx="1">
                    <c:v>Phone</c:v>
                  </c:pt>
                  <c:pt idx="2">
                    <c:v>Tablet</c:v>
                  </c:pt>
                </c:lvl>
                <c:lvl>
                  <c:pt idx="0">
                    <c:v>Electronics</c:v>
                  </c:pt>
                </c:lvl>
              </c:multiLvlStrCache>
            </c:multiLvlStrRef>
          </c:cat>
          <c:val>
            <c:numRef>
              <c:f>Pivot_Analytics!$C$4:$C$8</c:f>
              <c:numCache>
                <c:formatCode>General</c:formatCode>
                <c:ptCount val="3"/>
                <c:pt idx="0">
                  <c:v>11475</c:v>
                </c:pt>
                <c:pt idx="1">
                  <c:v>10125</c:v>
                </c:pt>
                <c:pt idx="2">
                  <c:v>4860</c:v>
                </c:pt>
              </c:numCache>
            </c:numRef>
          </c:val>
          <c:extLst>
            <c:ext xmlns:c16="http://schemas.microsoft.com/office/drawing/2014/chart" uri="{C3380CC4-5D6E-409C-BE32-E72D297353CC}">
              <c16:uniqueId val="{00000014-A98D-4ABB-814A-DD26182688FD}"/>
            </c:ext>
          </c:extLst>
        </c:ser>
        <c:dLbls>
          <c:dLblPos val="ctr"/>
          <c:showLegendKey val="0"/>
          <c:showVal val="1"/>
          <c:showCatName val="0"/>
          <c:showSerName val="0"/>
          <c:showPercent val="0"/>
          <c:showBubbleSize val="0"/>
        </c:dLbls>
        <c:gapWidth val="219"/>
        <c:overlap val="100"/>
        <c:axId val="127818304"/>
        <c:axId val="127821184"/>
      </c:barChart>
      <c:catAx>
        <c:axId val="12781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21184"/>
        <c:crosses val="autoZero"/>
        <c:auto val="1"/>
        <c:lblAlgn val="ctr"/>
        <c:lblOffset val="100"/>
        <c:noMultiLvlLbl val="0"/>
      </c:catAx>
      <c:valAx>
        <c:axId val="127821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1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Sales Per Product</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 Sales_Data'!$E$1:$E$2</c:f>
              <c:strCache>
                <c:ptCount val="2"/>
                <c:pt idx="0">
                  <c:v>E</c:v>
                </c:pt>
                <c:pt idx="1">
                  <c:v>(Total Sales $)</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 Sales_Data'!$A$3:$A$7</c:f>
              <c:strCache>
                <c:ptCount val="5"/>
                <c:pt idx="0">
                  <c:v>Laptop</c:v>
                </c:pt>
                <c:pt idx="1">
                  <c:v>Phone</c:v>
                </c:pt>
                <c:pt idx="2">
                  <c:v>Tablet</c:v>
                </c:pt>
                <c:pt idx="3">
                  <c:v>Headphones</c:v>
                </c:pt>
                <c:pt idx="4">
                  <c:v>Speaker</c:v>
                </c:pt>
              </c:strCache>
            </c:strRef>
          </c:cat>
          <c:val>
            <c:numRef>
              <c:f>' Sales_Data'!$E$3:$E$10</c:f>
              <c:numCache>
                <c:formatCode>General</c:formatCode>
                <c:ptCount val="8"/>
                <c:pt idx="0">
                  <c:v>12750</c:v>
                </c:pt>
                <c:pt idx="1">
                  <c:v>11250</c:v>
                </c:pt>
                <c:pt idx="2">
                  <c:v>5400</c:v>
                </c:pt>
                <c:pt idx="3">
                  <c:v>4800</c:v>
                </c:pt>
                <c:pt idx="4">
                  <c:v>2250</c:v>
                </c:pt>
              </c:numCache>
            </c:numRef>
          </c:val>
          <c:extLst>
            <c:ext xmlns:c16="http://schemas.microsoft.com/office/drawing/2014/chart" uri="{C3380CC4-5D6E-409C-BE32-E72D297353CC}">
              <c16:uniqueId val="{00000000-3779-4F49-957E-C13193AD4A55}"/>
            </c:ext>
          </c:extLst>
        </c:ser>
        <c:dLbls>
          <c:dLblPos val="inEnd"/>
          <c:showLegendKey val="0"/>
          <c:showVal val="1"/>
          <c:showCatName val="0"/>
          <c:showSerName val="0"/>
          <c:showPercent val="0"/>
          <c:showBubbleSize val="0"/>
        </c:dLbls>
        <c:gapWidth val="100"/>
        <c:overlap val="-24"/>
        <c:axId val="1731619056"/>
        <c:axId val="1731603696"/>
      </c:barChart>
      <c:catAx>
        <c:axId val="17316190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1603696"/>
        <c:crosses val="autoZero"/>
        <c:auto val="1"/>
        <c:lblAlgn val="ctr"/>
        <c:lblOffset val="100"/>
        <c:noMultiLvlLbl val="0"/>
      </c:catAx>
      <c:valAx>
        <c:axId val="17316036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161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Net</a:t>
            </a:r>
            <a:r>
              <a:rPr lang="en-US" baseline="0"/>
              <a:t> Sales Distribution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19895851560221639"/>
          <c:w val="0.85275962379702541"/>
          <c:h val="0.75474518810148727"/>
        </c:manualLayout>
      </c:layout>
      <c:pie3DChart>
        <c:varyColors val="1"/>
        <c:ser>
          <c:idx val="0"/>
          <c:order val="0"/>
          <c:tx>
            <c:strRef>
              <c:f>' Sales_Data'!$G$1:$G$2</c:f>
              <c:strCache>
                <c:ptCount val="2"/>
                <c:pt idx="0">
                  <c:v>G </c:v>
                </c:pt>
                <c:pt idx="1">
                  <c:v>(Net Sales $)</c:v>
                </c:pt>
              </c:strCache>
            </c:strRef>
          </c:tx>
          <c:dPt>
            <c:idx val="0"/>
            <c:bubble3D val="0"/>
            <c:explosion val="32"/>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4F1-4D5D-9A42-9333DD00F4D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14F1-4D5D-9A42-9333DD00F4D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4F1-4D5D-9A42-9333DD00F4D6}"/>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14F1-4D5D-9A42-9333DD00F4D6}"/>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4F1-4D5D-9A42-9333DD00F4D6}"/>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14F1-4D5D-9A42-9333DD00F4D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14F1-4D5D-9A42-9333DD00F4D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8-14F1-4D5D-9A42-9333DD00F4D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14F1-4D5D-9A42-9333DD00F4D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A-14F1-4D5D-9A42-9333DD00F4D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14F1-4D5D-9A42-9333DD00F4D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C-14F1-4D5D-9A42-9333DD00F4D6}"/>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14F1-4D5D-9A42-9333DD00F4D6}"/>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E-14F1-4D5D-9A42-9333DD00F4D6}"/>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14F1-4D5D-9A42-9333DD00F4D6}"/>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0-14F1-4D5D-9A42-9333DD00F4D6}"/>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14F1-4D5D-9A42-9333DD00F4D6}"/>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2-14F1-4D5D-9A42-9333DD00F4D6}"/>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14F1-4D5D-9A42-9333DD00F4D6}"/>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4-14F1-4D5D-9A42-9333DD00F4D6}"/>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14F1-4D5D-9A42-9333DD00F4D6}"/>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6-14F1-4D5D-9A42-9333DD00F4D6}"/>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14F1-4D5D-9A42-9333DD00F4D6}"/>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8-14F1-4D5D-9A42-9333DD00F4D6}"/>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14F1-4D5D-9A42-9333DD00F4D6}"/>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A-14F1-4D5D-9A42-9333DD00F4D6}"/>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14F1-4D5D-9A42-9333DD00F4D6}"/>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C-14F1-4D5D-9A42-9333DD00F4D6}"/>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14F1-4D5D-9A42-9333DD00F4D6}"/>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E-14F1-4D5D-9A42-9333DD00F4D6}"/>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14F1-4D5D-9A42-9333DD00F4D6}"/>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0-14F1-4D5D-9A42-9333DD00F4D6}"/>
              </c:ext>
            </c:extLst>
          </c:dPt>
          <c:dLbls>
            <c:dLbl>
              <c:idx val="0"/>
              <c:tx>
                <c:rich>
                  <a:bodyPr/>
                  <a:lstStyle/>
                  <a:p>
                    <a:fld id="{72B86FC4-E24F-4A98-8387-E2CBA4CD4A33}" type="CELLRANGE">
                      <a:rPr lang="en-US"/>
                      <a:pPr/>
                      <a:t>[CELLRANGE]</a:t>
                    </a:fld>
                    <a:r>
                      <a:rPr lang="en-US" baseline="0"/>
                      <a:t>, </a:t>
                    </a:r>
                    <a:fld id="{4B2BC80A-2446-4D72-AAE2-8DCFB445DC26}" type="PERCENTAGE">
                      <a:rPr lang="en-US" baseline="0"/>
                      <a:pPr/>
                      <a:t>[PERCENTAGE]</a:t>
                    </a:fld>
                    <a:endParaRPr lang="en-US" baseline="0"/>
                  </a:p>
                </c:rich>
              </c:tx>
              <c:dLblPos val="ctr"/>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4F1-4D5D-9A42-9333DD00F4D6}"/>
                </c:ext>
              </c:extLst>
            </c:dLbl>
            <c:dLbl>
              <c:idx val="1"/>
              <c:tx>
                <c:rich>
                  <a:bodyPr/>
                  <a:lstStyle/>
                  <a:p>
                    <a:fld id="{781E2215-8DA4-4D2C-8C53-81E7ABBFE981}" type="CELLRANGE">
                      <a:rPr lang="en-US"/>
                      <a:pPr/>
                      <a:t>[CELLRANGE]</a:t>
                    </a:fld>
                    <a:r>
                      <a:rPr lang="en-US" baseline="0"/>
                      <a:t>, </a:t>
                    </a:r>
                    <a:fld id="{9F23B0DA-C1B6-4D80-9511-C3254C204463}" type="PERCENTAGE">
                      <a:rPr lang="en-US" baseline="0"/>
                      <a:pPr/>
                      <a:t>[PERCENTAGE]</a:t>
                    </a:fld>
                    <a:endParaRPr lang="en-US" baseline="0"/>
                  </a:p>
                </c:rich>
              </c:tx>
              <c:dLblPos val="ctr"/>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4F1-4D5D-9A42-9333DD00F4D6}"/>
                </c:ext>
              </c:extLst>
            </c:dLbl>
            <c:dLbl>
              <c:idx val="2"/>
              <c:tx>
                <c:rich>
                  <a:bodyPr/>
                  <a:lstStyle/>
                  <a:p>
                    <a:fld id="{60A5180D-74AC-4E63-9199-980DB9919031}" type="CELLRANGE">
                      <a:rPr lang="en-US"/>
                      <a:pPr/>
                      <a:t>[CELLRANGE]</a:t>
                    </a:fld>
                    <a:r>
                      <a:rPr lang="en-US" baseline="0"/>
                      <a:t>, </a:t>
                    </a:r>
                    <a:fld id="{FF2BB716-11AA-4F37-9883-AC329B1DCB76}" type="PERCENTAGE">
                      <a:rPr lang="en-US" baseline="0"/>
                      <a:pPr/>
                      <a:t>[PERCENTAGE]</a:t>
                    </a:fld>
                    <a:endParaRPr lang="en-US" baseline="0"/>
                  </a:p>
                </c:rich>
              </c:tx>
              <c:dLblPos val="ctr"/>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4F1-4D5D-9A42-9333DD00F4D6}"/>
                </c:ext>
              </c:extLst>
            </c:dLbl>
            <c:dLbl>
              <c:idx val="3"/>
              <c:layout>
                <c:manualLayout>
                  <c:x val="0.21919255621818654"/>
                  <c:y val="7.2059256322936749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fld id="{EDEFB3F5-E427-44DE-84D2-0BAF5B2E694F}" type="CELLRANGE">
                      <a:rPr lang="en-US"/>
                      <a:pPr>
                        <a:defRPr/>
                      </a:pPr>
                      <a:t>[CELLRANGE]</a:t>
                    </a:fld>
                    <a:r>
                      <a:rPr lang="en-US" baseline="0"/>
                      <a:t>, </a:t>
                    </a:r>
                    <a:fld id="{B8813AE7-E029-498E-BBEC-28147EE416BB}" type="PERCENTAGE">
                      <a:rPr lang="en-US" baseline="0"/>
                      <a:pPr>
                        <a:defRPr/>
                      </a:pPr>
                      <a:t>[PERCENTAGE]</a:t>
                    </a:fld>
                    <a:endParaRPr lang="en-US" baseline="0"/>
                  </a:p>
                </c:rich>
              </c:tx>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792120269569725"/>
                      <c:h val="8.5469107551487414E-2"/>
                    </c:manualLayout>
                  </c15:layout>
                  <c15:dlblFieldTable/>
                  <c15:showDataLabelsRange val="1"/>
                </c:ext>
                <c:ext xmlns:c16="http://schemas.microsoft.com/office/drawing/2014/chart" uri="{C3380CC4-5D6E-409C-BE32-E72D297353CC}">
                  <c16:uniqueId val="{00000004-14F1-4D5D-9A42-9333DD00F4D6}"/>
                </c:ext>
              </c:extLst>
            </c:dLbl>
            <c:dLbl>
              <c:idx val="4"/>
              <c:layout>
                <c:manualLayout>
                  <c:x val="8.5167746333419059E-2"/>
                  <c:y val="4.8195162675603767E-2"/>
                </c:manualLayout>
              </c:layout>
              <c:tx>
                <c:rich>
                  <a:bodyPr/>
                  <a:lstStyle/>
                  <a:p>
                    <a:fld id="{14E8E1A9-7487-468D-AA5B-E556A7F8B846}" type="CELLRANGE">
                      <a:rPr lang="en-US"/>
                      <a:pPr/>
                      <a:t>[CELLRANGE]</a:t>
                    </a:fld>
                    <a:r>
                      <a:rPr lang="en-US" baseline="0"/>
                      <a:t>, </a:t>
                    </a:r>
                    <a:fld id="{0F7F9DBB-C41D-40DB-85C9-66A9B9863DF1}" type="PERCENTAGE">
                      <a:rPr lang="en-US" baseline="0"/>
                      <a:pPr/>
                      <a:t>[PERCENTAGE]</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14F1-4D5D-9A42-9333DD00F4D6}"/>
                </c:ext>
              </c:extLst>
            </c:dLbl>
            <c:dLbl>
              <c:idx val="5"/>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14F1-4D5D-9A42-9333DD00F4D6}"/>
                </c:ext>
              </c:extLst>
            </c:dLbl>
            <c:dLbl>
              <c:idx val="6"/>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14F1-4D5D-9A42-9333DD00F4D6}"/>
                </c:ext>
              </c:extLst>
            </c:dLbl>
            <c:dLbl>
              <c:idx val="7"/>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14F1-4D5D-9A42-9333DD00F4D6}"/>
                </c:ext>
              </c:extLst>
            </c:dLbl>
            <c:dLbl>
              <c:idx val="8"/>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14F1-4D5D-9A42-9333DD00F4D6}"/>
                </c:ext>
              </c:extLst>
            </c:dLbl>
            <c:dLbl>
              <c:idx val="9"/>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14F1-4D5D-9A42-9333DD00F4D6}"/>
                </c:ext>
              </c:extLst>
            </c:dLbl>
            <c:dLbl>
              <c:idx val="10"/>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14F1-4D5D-9A42-9333DD00F4D6}"/>
                </c:ext>
              </c:extLst>
            </c:dLbl>
            <c:dLbl>
              <c:idx val="11"/>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14F1-4D5D-9A42-9333DD00F4D6}"/>
                </c:ext>
              </c:extLst>
            </c:dLbl>
            <c:dLbl>
              <c:idx val="12"/>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14F1-4D5D-9A42-9333DD00F4D6}"/>
                </c:ext>
              </c:extLst>
            </c:dLbl>
            <c:dLbl>
              <c:idx val="13"/>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14F1-4D5D-9A42-9333DD00F4D6}"/>
                </c:ext>
              </c:extLst>
            </c:dLbl>
            <c:dLbl>
              <c:idx val="14"/>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14F1-4D5D-9A42-9333DD00F4D6}"/>
                </c:ext>
              </c:extLst>
            </c:dLbl>
            <c:dLbl>
              <c:idx val="15"/>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14F1-4D5D-9A42-9333DD00F4D6}"/>
                </c:ext>
              </c:extLst>
            </c:dLbl>
            <c:dLbl>
              <c:idx val="16"/>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14F1-4D5D-9A42-9333DD00F4D6}"/>
                </c:ext>
              </c:extLst>
            </c:dLbl>
            <c:dLbl>
              <c:idx val="17"/>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14F1-4D5D-9A42-9333DD00F4D6}"/>
                </c:ext>
              </c:extLst>
            </c:dLbl>
            <c:dLbl>
              <c:idx val="18"/>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14F1-4D5D-9A42-9333DD00F4D6}"/>
                </c:ext>
              </c:extLst>
            </c:dLbl>
            <c:dLbl>
              <c:idx val="19"/>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14F1-4D5D-9A42-9333DD00F4D6}"/>
                </c:ext>
              </c:extLst>
            </c:dLbl>
            <c:dLbl>
              <c:idx val="20"/>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14F1-4D5D-9A42-9333DD00F4D6}"/>
                </c:ext>
              </c:extLst>
            </c:dLbl>
            <c:dLbl>
              <c:idx val="21"/>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14F1-4D5D-9A42-9333DD00F4D6}"/>
                </c:ext>
              </c:extLst>
            </c:dLbl>
            <c:dLbl>
              <c:idx val="22"/>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14F1-4D5D-9A42-9333DD00F4D6}"/>
                </c:ext>
              </c:extLst>
            </c:dLbl>
            <c:dLbl>
              <c:idx val="23"/>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14F1-4D5D-9A42-9333DD00F4D6}"/>
                </c:ext>
              </c:extLst>
            </c:dLbl>
            <c:dLbl>
              <c:idx val="24"/>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14F1-4D5D-9A42-9333DD00F4D6}"/>
                </c:ext>
              </c:extLst>
            </c:dLbl>
            <c:dLbl>
              <c:idx val="25"/>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A-14F1-4D5D-9A42-9333DD00F4D6}"/>
                </c:ext>
              </c:extLst>
            </c:dLbl>
            <c:dLbl>
              <c:idx val="26"/>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B-14F1-4D5D-9A42-9333DD00F4D6}"/>
                </c:ext>
              </c:extLst>
            </c:dLbl>
            <c:dLbl>
              <c:idx val="27"/>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C-14F1-4D5D-9A42-9333DD00F4D6}"/>
                </c:ext>
              </c:extLst>
            </c:dLbl>
            <c:dLbl>
              <c:idx val="28"/>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D-14F1-4D5D-9A42-9333DD00F4D6}"/>
                </c:ext>
              </c:extLst>
            </c:dLbl>
            <c:dLbl>
              <c:idx val="29"/>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E-14F1-4D5D-9A42-9333DD00F4D6}"/>
                </c:ext>
              </c:extLst>
            </c:dLbl>
            <c:dLbl>
              <c:idx val="30"/>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F-14F1-4D5D-9A42-9333DD00F4D6}"/>
                </c:ext>
              </c:extLst>
            </c:dLbl>
            <c:dLbl>
              <c:idx val="31"/>
              <c:tx>
                <c:rich>
                  <a:bodyPr/>
                  <a:lstStyle/>
                  <a:p>
                    <a:endParaRPr lang="en-US"/>
                  </a:p>
                </c:rich>
              </c:tx>
              <c:dLblPos val="ctr"/>
              <c:showLegendKey val="0"/>
              <c:showVal val="0"/>
              <c:showCatName val="0"/>
              <c:showSerName val="0"/>
              <c:showPercent val="1"/>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0-14F1-4D5D-9A42-9333DD00F4D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howDataLabelsRange val="1"/>
              </c:ext>
            </c:extLst>
          </c:dLbls>
          <c:val>
            <c:numRef>
              <c:f>' Sales_Data'!$G$3:$G$34</c:f>
              <c:numCache>
                <c:formatCode>General</c:formatCode>
                <c:ptCount val="32"/>
                <c:pt idx="0">
                  <c:v>11475</c:v>
                </c:pt>
                <c:pt idx="1">
                  <c:v>10125</c:v>
                </c:pt>
                <c:pt idx="2">
                  <c:v>4860</c:v>
                </c:pt>
                <c:pt idx="3">
                  <c:v>4320</c:v>
                </c:pt>
                <c:pt idx="4">
                  <c:v>2025</c:v>
                </c:pt>
              </c:numCache>
            </c:numRef>
          </c:val>
          <c:extLst>
            <c:ext xmlns:c15="http://schemas.microsoft.com/office/drawing/2012/chart" uri="{02D57815-91ED-43cb-92C2-25804820EDAC}">
              <c15:datalabelsRange>
                <c15:f>' Sales_Data'!$A$3:$A$7</c15:f>
                <c15:dlblRangeCache>
                  <c:ptCount val="5"/>
                  <c:pt idx="0">
                    <c:v>Laptop</c:v>
                  </c:pt>
                  <c:pt idx="1">
                    <c:v>Phone</c:v>
                  </c:pt>
                  <c:pt idx="2">
                    <c:v>Tablet</c:v>
                  </c:pt>
                  <c:pt idx="3">
                    <c:v>Headphones</c:v>
                  </c:pt>
                  <c:pt idx="4">
                    <c:v>Speaker</c:v>
                  </c:pt>
                </c15:dlblRangeCache>
              </c15:datalabelsRange>
            </c:ext>
            <c:ext xmlns:c16="http://schemas.microsoft.com/office/drawing/2014/chart" uri="{C3380CC4-5D6E-409C-BE32-E72D297353CC}">
              <c16:uniqueId val="{00000000-14F1-4D5D-9A42-9333DD00F4D6}"/>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Trends Per Product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6"/>
              </a:solidFill>
              <a:prstDash val="dash"/>
              <a:round/>
            </a:ln>
            <a:effectLst/>
          </c:spPr>
          <c:marker>
            <c:symbol val="triangle"/>
            <c:size val="8"/>
            <c:spPr>
              <a:solidFill>
                <a:srgbClr val="0070C0"/>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Sales_Data'!$A$3:$A$7</c:f>
              <c:strCache>
                <c:ptCount val="5"/>
                <c:pt idx="0">
                  <c:v>Laptop</c:v>
                </c:pt>
                <c:pt idx="1">
                  <c:v>Phone</c:v>
                </c:pt>
                <c:pt idx="2">
                  <c:v>Tablet</c:v>
                </c:pt>
                <c:pt idx="3">
                  <c:v>Headphones</c:v>
                </c:pt>
                <c:pt idx="4">
                  <c:v>Speaker</c:v>
                </c:pt>
              </c:strCache>
            </c:strRef>
          </c:cat>
          <c:val>
            <c:numRef>
              <c:f>' Sales_Data'!$I$3:$I$7</c:f>
              <c:numCache>
                <c:formatCode>General</c:formatCode>
                <c:ptCount val="5"/>
                <c:pt idx="0">
                  <c:v>10557</c:v>
                </c:pt>
                <c:pt idx="1">
                  <c:v>9315</c:v>
                </c:pt>
                <c:pt idx="2">
                  <c:v>4471.2</c:v>
                </c:pt>
                <c:pt idx="3">
                  <c:v>3974.4</c:v>
                </c:pt>
                <c:pt idx="4">
                  <c:v>1863</c:v>
                </c:pt>
              </c:numCache>
            </c:numRef>
          </c:val>
          <c:smooth val="0"/>
          <c:extLst>
            <c:ext xmlns:c16="http://schemas.microsoft.com/office/drawing/2014/chart" uri="{C3380CC4-5D6E-409C-BE32-E72D297353CC}">
              <c16:uniqueId val="{00000000-F3E3-4EB1-82CE-BBA2FAC5A51A}"/>
            </c:ext>
          </c:extLst>
        </c:ser>
        <c:dLbls>
          <c:showLegendKey val="0"/>
          <c:showVal val="0"/>
          <c:showCatName val="0"/>
          <c:showSerName val="0"/>
          <c:showPercent val="0"/>
          <c:showBubbleSize val="0"/>
        </c:dLbls>
        <c:marker val="1"/>
        <c:smooth val="0"/>
        <c:axId val="1828294144"/>
        <c:axId val="1828310944"/>
      </c:lineChart>
      <c:catAx>
        <c:axId val="182829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310944"/>
        <c:crosses val="autoZero"/>
        <c:auto val="1"/>
        <c:lblAlgn val="ctr"/>
        <c:lblOffset val="100"/>
        <c:noMultiLvlLbl val="0"/>
      </c:catAx>
      <c:valAx>
        <c:axId val="182831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29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Discount Values Per Product</a:t>
            </a:r>
          </a:p>
          <a:p>
            <a:pPr>
              <a:defRPr/>
            </a:pPr>
            <a:endParaRPr lang="en-US"/>
          </a:p>
        </c:rich>
      </c:tx>
      <c:layout>
        <c:manualLayout>
          <c:xMode val="edge"/>
          <c:yMode val="edge"/>
          <c:x val="0.24378455818022748"/>
          <c:y val="6.481481481481481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 Sales_Data'!$A$3:$A$7</c:f>
              <c:strCache>
                <c:ptCount val="5"/>
                <c:pt idx="0">
                  <c:v>Laptop</c:v>
                </c:pt>
                <c:pt idx="1">
                  <c:v>Phone</c:v>
                </c:pt>
                <c:pt idx="2">
                  <c:v>Tablet</c:v>
                </c:pt>
                <c:pt idx="3">
                  <c:v>Headphones</c:v>
                </c:pt>
                <c:pt idx="4">
                  <c:v>Speaker</c:v>
                </c:pt>
              </c:strCache>
            </c:strRef>
          </c:cat>
          <c:val>
            <c:numRef>
              <c:f>' Sales_Data'!$F$3:$F$7</c:f>
              <c:numCache>
                <c:formatCode>General</c:formatCode>
                <c:ptCount val="5"/>
                <c:pt idx="0">
                  <c:v>1275</c:v>
                </c:pt>
                <c:pt idx="1">
                  <c:v>1125</c:v>
                </c:pt>
                <c:pt idx="2">
                  <c:v>540</c:v>
                </c:pt>
                <c:pt idx="3">
                  <c:v>480</c:v>
                </c:pt>
                <c:pt idx="4">
                  <c:v>225</c:v>
                </c:pt>
              </c:numCache>
            </c:numRef>
          </c:val>
          <c:extLst>
            <c:ext xmlns:c16="http://schemas.microsoft.com/office/drawing/2014/chart" uri="{C3380CC4-5D6E-409C-BE32-E72D297353CC}">
              <c16:uniqueId val="{00000000-CDDB-44C1-A0F2-18A9136954E2}"/>
            </c:ext>
          </c:extLst>
        </c:ser>
        <c:dLbls>
          <c:dLblPos val="outEnd"/>
          <c:showLegendKey val="0"/>
          <c:showVal val="1"/>
          <c:showCatName val="0"/>
          <c:showSerName val="0"/>
          <c:showPercent val="0"/>
          <c:showBubbleSize val="0"/>
        </c:dLbls>
        <c:gapWidth val="100"/>
        <c:axId val="127872544"/>
        <c:axId val="127873504"/>
      </c:barChart>
      <c:catAx>
        <c:axId val="12787254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873504"/>
        <c:crosses val="autoZero"/>
        <c:auto val="1"/>
        <c:lblAlgn val="ctr"/>
        <c:lblOffset val="100"/>
        <c:noMultiLvlLbl val="0"/>
      </c:catAx>
      <c:valAx>
        <c:axId val="12787350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87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price per unit vs unit sold)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 Sales_Data'!$D$1:$D$2</c:f>
              <c:strCache>
                <c:ptCount val="2"/>
                <c:pt idx="0">
                  <c:v>D (Units Sold)</c:v>
                </c:pt>
              </c:strCache>
            </c:strRef>
          </c:tx>
          <c:spPr>
            <a:ln w="25400" cap="flat" cmpd="sng" algn="ctr">
              <a:noFill/>
              <a:prstDash val="sysDot"/>
              <a:round/>
            </a:ln>
            <a:effectLst/>
          </c:spPr>
          <c:marker>
            <c:symbol val="circle"/>
            <c:size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trendline>
            <c:spPr>
              <a:ln w="9525" cap="rnd">
                <a:solidFill>
                  <a:schemeClr val="accent6"/>
                </a:solidFill>
              </a:ln>
              <a:effectLst/>
            </c:spPr>
            <c:trendlineType val="linear"/>
            <c:dispRSqr val="0"/>
            <c:dispEq val="0"/>
          </c:trendline>
          <c:trendline>
            <c:spPr>
              <a:ln w="9525" cap="rnd">
                <a:solidFill>
                  <a:schemeClr val="accent6"/>
                </a:solidFill>
              </a:ln>
              <a:effectLst/>
            </c:spPr>
            <c:trendlineType val="linear"/>
            <c:dispRSqr val="0"/>
            <c:dispEq val="0"/>
          </c:trendline>
          <c:xVal>
            <c:numRef>
              <c:f>' Sales_Data'!$C$3:$C$57</c:f>
              <c:numCache>
                <c:formatCode>General</c:formatCode>
                <c:ptCount val="55"/>
                <c:pt idx="0">
                  <c:v>850</c:v>
                </c:pt>
                <c:pt idx="1">
                  <c:v>450</c:v>
                </c:pt>
                <c:pt idx="2">
                  <c:v>300</c:v>
                </c:pt>
                <c:pt idx="3">
                  <c:v>120</c:v>
                </c:pt>
                <c:pt idx="4">
                  <c:v>75</c:v>
                </c:pt>
              </c:numCache>
            </c:numRef>
          </c:xVal>
          <c:yVal>
            <c:numRef>
              <c:f>' Sales_Data'!$D$3:$D$57</c:f>
              <c:numCache>
                <c:formatCode>General</c:formatCode>
                <c:ptCount val="55"/>
                <c:pt idx="0">
                  <c:v>15</c:v>
                </c:pt>
                <c:pt idx="1">
                  <c:v>25</c:v>
                </c:pt>
                <c:pt idx="2">
                  <c:v>18</c:v>
                </c:pt>
                <c:pt idx="3">
                  <c:v>40</c:v>
                </c:pt>
                <c:pt idx="4">
                  <c:v>30</c:v>
                </c:pt>
              </c:numCache>
            </c:numRef>
          </c:yVal>
          <c:smooth val="0"/>
          <c:extLst>
            <c:ext xmlns:c16="http://schemas.microsoft.com/office/drawing/2014/chart" uri="{C3380CC4-5D6E-409C-BE32-E72D297353CC}">
              <c16:uniqueId val="{00000000-FFBB-4288-AD44-B7B86960AE4A}"/>
            </c:ext>
          </c:extLst>
        </c:ser>
        <c:dLbls>
          <c:showLegendKey val="0"/>
          <c:showVal val="0"/>
          <c:showCatName val="0"/>
          <c:showSerName val="0"/>
          <c:showPercent val="0"/>
          <c:showBubbleSize val="0"/>
        </c:dLbls>
        <c:axId val="127755424"/>
        <c:axId val="127772224"/>
      </c:scatterChart>
      <c:valAx>
        <c:axId val="12775542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Price</a:t>
                </a:r>
                <a:r>
                  <a:rPr lang="en-US" baseline="0"/>
                  <a:t> Per Unit</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7772224"/>
        <c:crosses val="autoZero"/>
        <c:crossBetween val="midCat"/>
      </c:valAx>
      <c:valAx>
        <c:axId val="12777222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Unit</a:t>
                </a:r>
                <a:r>
                  <a:rPr lang="en-US" baseline="0"/>
                  <a:t> Sold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27755424"/>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Total Sales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val>
            <c:numRef>
              <c:f>' Sales_Data'!$E$3:$E$7</c:f>
              <c:numCache>
                <c:formatCode>General</c:formatCode>
                <c:ptCount val="5"/>
                <c:pt idx="0">
                  <c:v>12750</c:v>
                </c:pt>
                <c:pt idx="1">
                  <c:v>11250</c:v>
                </c:pt>
                <c:pt idx="2">
                  <c:v>5400</c:v>
                </c:pt>
                <c:pt idx="3">
                  <c:v>4800</c:v>
                </c:pt>
                <c:pt idx="4">
                  <c:v>2250</c:v>
                </c:pt>
              </c:numCache>
            </c:numRef>
          </c:val>
          <c:extLst>
            <c:ext xmlns:c16="http://schemas.microsoft.com/office/drawing/2014/chart" uri="{C3380CC4-5D6E-409C-BE32-E72D297353CC}">
              <c16:uniqueId val="{00000000-DC60-4F9C-B0D0-A68830E56E63}"/>
            </c:ext>
          </c:extLst>
        </c:ser>
        <c:dLbls>
          <c:showLegendKey val="0"/>
          <c:showVal val="1"/>
          <c:showCatName val="0"/>
          <c:showSerName val="0"/>
          <c:showPercent val="0"/>
          <c:showBubbleSize val="0"/>
        </c:dLbls>
        <c:gapWidth val="269"/>
        <c:axId val="127796704"/>
        <c:axId val="127791424"/>
      </c:barChart>
      <c:lineChart>
        <c:grouping val="standard"/>
        <c:varyColors val="0"/>
        <c:ser>
          <c:idx val="1"/>
          <c:order val="1"/>
          <c:tx>
            <c:v>Profit ($)</c:v>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 Sales_Data'!$A$3:$A$7</c:f>
              <c:strCache>
                <c:ptCount val="5"/>
                <c:pt idx="0">
                  <c:v>Laptop</c:v>
                </c:pt>
                <c:pt idx="1">
                  <c:v>Phone</c:v>
                </c:pt>
                <c:pt idx="2">
                  <c:v>Tablet</c:v>
                </c:pt>
                <c:pt idx="3">
                  <c:v>Headphones</c:v>
                </c:pt>
                <c:pt idx="4">
                  <c:v>Speaker</c:v>
                </c:pt>
              </c:strCache>
            </c:strRef>
          </c:cat>
          <c:val>
            <c:numRef>
              <c:f>' Sales_Data'!$I$3:$I$7</c:f>
              <c:numCache>
                <c:formatCode>General</c:formatCode>
                <c:ptCount val="5"/>
                <c:pt idx="0">
                  <c:v>10557</c:v>
                </c:pt>
                <c:pt idx="1">
                  <c:v>9315</c:v>
                </c:pt>
                <c:pt idx="2">
                  <c:v>4471.2</c:v>
                </c:pt>
                <c:pt idx="3">
                  <c:v>3974.4</c:v>
                </c:pt>
                <c:pt idx="4">
                  <c:v>1863</c:v>
                </c:pt>
              </c:numCache>
            </c:numRef>
          </c:val>
          <c:smooth val="0"/>
          <c:extLst>
            <c:ext xmlns:c16="http://schemas.microsoft.com/office/drawing/2014/chart" uri="{C3380CC4-5D6E-409C-BE32-E72D297353CC}">
              <c16:uniqueId val="{00000001-DC60-4F9C-B0D0-A68830E56E63}"/>
            </c:ext>
          </c:extLst>
        </c:ser>
        <c:dLbls>
          <c:showLegendKey val="0"/>
          <c:showVal val="1"/>
          <c:showCatName val="0"/>
          <c:showSerName val="0"/>
          <c:showPercent val="0"/>
          <c:showBubbleSize val="0"/>
        </c:dLbls>
        <c:marker val="1"/>
        <c:smooth val="0"/>
        <c:axId val="127796704"/>
        <c:axId val="127791424"/>
      </c:lineChart>
      <c:catAx>
        <c:axId val="127796704"/>
        <c:scaling>
          <c:orientation val="minMax"/>
        </c:scaling>
        <c:delete val="0"/>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791424"/>
        <c:auto val="1"/>
        <c:lblAlgn val="ctr"/>
        <c:lblOffset val="100"/>
        <c:noMultiLvlLbl val="0"/>
      </c:catAx>
      <c:valAx>
        <c:axId val="1277914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796704"/>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441960</xdr:colOff>
      <xdr:row>1</xdr:row>
      <xdr:rowOff>171450</xdr:rowOff>
    </xdr:from>
    <xdr:to>
      <xdr:col>13</xdr:col>
      <xdr:colOff>320040</xdr:colOff>
      <xdr:row>18</xdr:row>
      <xdr:rowOff>175260</xdr:rowOff>
    </xdr:to>
    <xdr:graphicFrame macro="">
      <xdr:nvGraphicFramePr>
        <xdr:cNvPr id="2" name="Chart 1">
          <a:extLst>
            <a:ext uri="{FF2B5EF4-FFF2-40B4-BE49-F238E27FC236}">
              <a16:creationId xmlns:a16="http://schemas.microsoft.com/office/drawing/2014/main" id="{C50544EB-6500-B90E-D9E4-13D9C7B19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929640</xdr:colOff>
      <xdr:row>1</xdr:row>
      <xdr:rowOff>129540</xdr:rowOff>
    </xdr:from>
    <xdr:to>
      <xdr:col>16</xdr:col>
      <xdr:colOff>0</xdr:colOff>
      <xdr:row>15</xdr:row>
      <xdr:rowOff>36195</xdr:rowOff>
    </xdr:to>
    <mc:AlternateContent xmlns:mc="http://schemas.openxmlformats.org/markup-compatibility/2006">
      <mc:Choice xmlns:a14="http://schemas.microsoft.com/office/drawing/2010/main" Requires="a14">
        <xdr:graphicFrame macro="">
          <xdr:nvGraphicFramePr>
            <xdr:cNvPr id="3" name="B (Category)">
              <a:extLst>
                <a:ext uri="{FF2B5EF4-FFF2-40B4-BE49-F238E27FC236}">
                  <a16:creationId xmlns:a16="http://schemas.microsoft.com/office/drawing/2014/main" id="{EA12D750-6D5F-0C99-8536-70DEC35050B0}"/>
                </a:ext>
              </a:extLst>
            </xdr:cNvPr>
            <xdr:cNvGraphicFramePr/>
          </xdr:nvGraphicFramePr>
          <xdr:xfrm>
            <a:off x="0" y="0"/>
            <a:ext cx="0" cy="0"/>
          </xdr:xfrm>
          <a:graphic>
            <a:graphicData uri="http://schemas.microsoft.com/office/drawing/2010/slicer">
              <sle:slicer xmlns:sle="http://schemas.microsoft.com/office/drawing/2010/slicer" name="B (Category)"/>
            </a:graphicData>
          </a:graphic>
        </xdr:graphicFrame>
      </mc:Choice>
      <mc:Fallback>
        <xdr:sp macro="" textlink="">
          <xdr:nvSpPr>
            <xdr:cNvPr id="0" name=""/>
            <xdr:cNvSpPr>
              <a:spLocks noTextEdit="1"/>
            </xdr:cNvSpPr>
          </xdr:nvSpPr>
          <xdr:spPr>
            <a:xfrm>
              <a:off x="9395460" y="3124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xdr:colOff>
      <xdr:row>12</xdr:row>
      <xdr:rowOff>45720</xdr:rowOff>
    </xdr:from>
    <xdr:to>
      <xdr:col>10</xdr:col>
      <xdr:colOff>533400</xdr:colOff>
      <xdr:row>29</xdr:row>
      <xdr:rowOff>38100</xdr:rowOff>
    </xdr:to>
    <xdr:graphicFrame macro="">
      <xdr:nvGraphicFramePr>
        <xdr:cNvPr id="3" name="Chart 2">
          <a:extLst>
            <a:ext uri="{FF2B5EF4-FFF2-40B4-BE49-F238E27FC236}">
              <a16:creationId xmlns:a16="http://schemas.microsoft.com/office/drawing/2014/main" id="{D517C56E-1753-7FA5-30C1-E465278C8E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33</xdr:row>
      <xdr:rowOff>30480</xdr:rowOff>
    </xdr:from>
    <xdr:to>
      <xdr:col>8</xdr:col>
      <xdr:colOff>601980</xdr:colOff>
      <xdr:row>51</xdr:row>
      <xdr:rowOff>53340</xdr:rowOff>
    </xdr:to>
    <xdr:graphicFrame macro="">
      <xdr:nvGraphicFramePr>
        <xdr:cNvPr id="4" name="Chart 3">
          <a:extLst>
            <a:ext uri="{FF2B5EF4-FFF2-40B4-BE49-F238E27FC236}">
              <a16:creationId xmlns:a16="http://schemas.microsoft.com/office/drawing/2014/main" id="{4CA97AA7-A536-EC5B-207E-0D7D265A4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55</xdr:row>
      <xdr:rowOff>171450</xdr:rowOff>
    </xdr:from>
    <xdr:to>
      <xdr:col>9</xdr:col>
      <xdr:colOff>304800</xdr:colOff>
      <xdr:row>70</xdr:row>
      <xdr:rowOff>156210</xdr:rowOff>
    </xdr:to>
    <xdr:graphicFrame macro="">
      <xdr:nvGraphicFramePr>
        <xdr:cNvPr id="7" name="Chart 6">
          <a:extLst>
            <a:ext uri="{FF2B5EF4-FFF2-40B4-BE49-F238E27FC236}">
              <a16:creationId xmlns:a16="http://schemas.microsoft.com/office/drawing/2014/main" id="{C1A3A6D8-EDA3-3A1A-E3A0-BE8E77643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579120</xdr:colOff>
      <xdr:row>12</xdr:row>
      <xdr:rowOff>133350</xdr:rowOff>
    </xdr:from>
    <xdr:to>
      <xdr:col>21</xdr:col>
      <xdr:colOff>274320</xdr:colOff>
      <xdr:row>27</xdr:row>
      <xdr:rowOff>133350</xdr:rowOff>
    </xdr:to>
    <xdr:graphicFrame macro="">
      <xdr:nvGraphicFramePr>
        <xdr:cNvPr id="8" name="Chart 7">
          <a:extLst>
            <a:ext uri="{FF2B5EF4-FFF2-40B4-BE49-F238E27FC236}">
              <a16:creationId xmlns:a16="http://schemas.microsoft.com/office/drawing/2014/main" id="{7C573733-AD37-9023-2AA3-117C069FF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45720</xdr:colOff>
      <xdr:row>33</xdr:row>
      <xdr:rowOff>3810</xdr:rowOff>
    </xdr:from>
    <xdr:to>
      <xdr:col>22</xdr:col>
      <xdr:colOff>30480</xdr:colOff>
      <xdr:row>49</xdr:row>
      <xdr:rowOff>160020</xdr:rowOff>
    </xdr:to>
    <xdr:graphicFrame macro="">
      <xdr:nvGraphicFramePr>
        <xdr:cNvPr id="11" name="Chart 10">
          <a:extLst>
            <a:ext uri="{FF2B5EF4-FFF2-40B4-BE49-F238E27FC236}">
              <a16:creationId xmlns:a16="http://schemas.microsoft.com/office/drawing/2014/main" id="{5459F211-0D71-5AE0-7869-4FE7AD83C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22860</xdr:colOff>
      <xdr:row>56</xdr:row>
      <xdr:rowOff>3810</xdr:rowOff>
    </xdr:from>
    <xdr:to>
      <xdr:col>21</xdr:col>
      <xdr:colOff>243840</xdr:colOff>
      <xdr:row>70</xdr:row>
      <xdr:rowOff>171450</xdr:rowOff>
    </xdr:to>
    <xdr:graphicFrame macro="">
      <xdr:nvGraphicFramePr>
        <xdr:cNvPr id="12" name="Chart 11">
          <a:extLst>
            <a:ext uri="{FF2B5EF4-FFF2-40B4-BE49-F238E27FC236}">
              <a16:creationId xmlns:a16="http://schemas.microsoft.com/office/drawing/2014/main" id="{D95ED4F4-CBEB-5242-C38C-ABA19E0B9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34.944446875001" createdVersion="8" refreshedVersion="8" minRefreshableVersion="3" recordCount="6" xr:uid="{B4EFC47C-D54D-4FFF-93EE-07AB973034D8}">
  <cacheSource type="worksheet">
    <worksheetSource ref="A1:L7" sheet=" Sales_Data"/>
  </cacheSource>
  <cacheFields count="13">
    <cacheField name="A (Product)" numFmtId="0">
      <sharedItems containsBlank="1" count="6">
        <m/>
        <s v="Laptop"/>
        <s v="Phone"/>
        <s v="Tablet"/>
        <s v="Headphones"/>
        <s v="Speaker"/>
      </sharedItems>
    </cacheField>
    <cacheField name="B (Category)" numFmtId="0">
      <sharedItems containsBlank="1" count="3">
        <m/>
        <s v="Electronics"/>
        <s v="Accessories"/>
      </sharedItems>
    </cacheField>
    <cacheField name="C " numFmtId="0">
      <sharedItems containsMixedTypes="1" containsNumber="1" containsInteger="1" minValue="75" maxValue="850"/>
    </cacheField>
    <cacheField name="D (Units Sold)" numFmtId="0">
      <sharedItems containsString="0" containsBlank="1" containsNumber="1" containsInteger="1" minValue="15" maxValue="40"/>
    </cacheField>
    <cacheField name="E" numFmtId="0">
      <sharedItems containsMixedTypes="1" containsNumber="1" containsInteger="1" minValue="2250" maxValue="12750" count="6">
        <s v="(Total Sales $)"/>
        <n v="12750"/>
        <n v="11250"/>
        <n v="5400"/>
        <n v="4800"/>
        <n v="2250"/>
      </sharedItems>
    </cacheField>
    <cacheField name="F " numFmtId="0">
      <sharedItems containsMixedTypes="1" containsNumber="1" containsInteger="1" minValue="225" maxValue="1275"/>
    </cacheField>
    <cacheField name="G " numFmtId="0">
      <sharedItems containsMixedTypes="1" containsNumber="1" containsInteger="1" minValue="2025" maxValue="11475" count="6">
        <s v="(Net Sales $)"/>
        <n v="11475"/>
        <n v="10125"/>
        <n v="4860"/>
        <n v="4320"/>
        <n v="2025"/>
      </sharedItems>
    </cacheField>
    <cacheField name="H (Tax 8%)" numFmtId="0">
      <sharedItems containsString="0" containsBlank="1" containsNumber="1" minValue="162" maxValue="918"/>
    </cacheField>
    <cacheField name="I (Profit $)" numFmtId="0">
      <sharedItems containsString="0" containsBlank="1" containsNumber="1" minValue="1863" maxValue="10557"/>
    </cacheField>
    <cacheField name="J " numFmtId="0">
      <sharedItems containsMixedTypes="1" containsNumber="1" containsInteger="1" minValue="2250" maxValue="7290"/>
    </cacheField>
    <cacheField name="K " numFmtId="0">
      <sharedItems containsMixedTypes="1" containsNumber="1" containsInteger="1" minValue="2250" maxValue="12750"/>
    </cacheField>
    <cacheField name="L " numFmtId="0">
      <sharedItems containsMixedTypes="1" containsNumber="1" containsInteger="1" minValue="2250" maxValue="2250"/>
    </cacheField>
    <cacheField name="Field1" numFmtId="0" formula=" 0" databaseField="0"/>
  </cacheFields>
  <extLst>
    <ext xmlns:x14="http://schemas.microsoft.com/office/spreadsheetml/2009/9/main" uri="{725AE2AE-9491-48be-B2B4-4EB974FC3084}">
      <x14:pivotCacheDefinition pivotCacheId="60665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s v="(Price per Unit $)"/>
    <m/>
    <x v="0"/>
    <s v="(Discount 10%)"/>
    <x v="0"/>
    <m/>
    <m/>
    <s v="(Average Sales)"/>
    <s v="(Max Sales)"/>
    <s v="(Min Sales)"/>
  </r>
  <r>
    <x v="1"/>
    <x v="1"/>
    <n v="850"/>
    <n v="15"/>
    <x v="1"/>
    <n v="1275"/>
    <x v="1"/>
    <n v="918"/>
    <n v="10557"/>
    <n v="7290"/>
    <n v="12750"/>
    <n v="2250"/>
  </r>
  <r>
    <x v="2"/>
    <x v="1"/>
    <n v="450"/>
    <n v="25"/>
    <x v="2"/>
    <n v="1125"/>
    <x v="2"/>
    <n v="810"/>
    <n v="9315"/>
    <n v="5925"/>
    <n v="11250"/>
    <n v="2250"/>
  </r>
  <r>
    <x v="3"/>
    <x v="1"/>
    <n v="300"/>
    <n v="18"/>
    <x v="3"/>
    <n v="540"/>
    <x v="3"/>
    <n v="388.8"/>
    <n v="4471.2"/>
    <n v="4150"/>
    <n v="5400"/>
    <n v="2250"/>
  </r>
  <r>
    <x v="4"/>
    <x v="2"/>
    <n v="120"/>
    <n v="40"/>
    <x v="4"/>
    <n v="480"/>
    <x v="4"/>
    <n v="345.6"/>
    <n v="3974.4"/>
    <n v="3525"/>
    <n v="4800"/>
    <n v="2250"/>
  </r>
  <r>
    <x v="5"/>
    <x v="2"/>
    <n v="75"/>
    <n v="30"/>
    <x v="5"/>
    <n v="225"/>
    <x v="5"/>
    <n v="162"/>
    <n v="1863"/>
    <n v="2250"/>
    <n v="2250"/>
    <n v="2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BDB55D-A3F2-4CFB-93CB-B33DF5A203A7}"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8" firstHeaderRow="0" firstDataRow="1" firstDataCol="1"/>
  <pivotFields count="13">
    <pivotField axis="axisRow" showAll="0">
      <items count="7">
        <item h="1" x="4"/>
        <item x="1"/>
        <item x="2"/>
        <item h="1" x="5"/>
        <item x="3"/>
        <item h="1" x="0"/>
        <item t="default"/>
      </items>
    </pivotField>
    <pivotField axis="axisRow" showAll="0">
      <items count="4">
        <item h="1" x="2"/>
        <item x="1"/>
        <item h="1" sd="0" x="0"/>
        <item t="default"/>
      </items>
    </pivotField>
    <pivotField showAll="0"/>
    <pivotField showAll="0"/>
    <pivotField dataField="1" showAll="0">
      <items count="7">
        <item x="5"/>
        <item x="4"/>
        <item x="3"/>
        <item x="2"/>
        <item x="1"/>
        <item x="0"/>
        <item t="default"/>
      </items>
    </pivotField>
    <pivotField showAll="0"/>
    <pivotField dataField="1" showAll="0">
      <items count="7">
        <item x="5"/>
        <item x="4"/>
        <item x="3"/>
        <item x="2"/>
        <item x="1"/>
        <item x="0"/>
        <item t="default"/>
      </items>
    </pivotField>
    <pivotField showAll="0"/>
    <pivotField showAll="0"/>
    <pivotField showAll="0"/>
    <pivotField showAll="0"/>
    <pivotField showAll="0"/>
    <pivotField dragToRow="0" dragToCol="0" dragToPage="0" showAll="0" defaultSubtotal="0"/>
  </pivotFields>
  <rowFields count="2">
    <field x="1"/>
    <field x="0"/>
  </rowFields>
  <rowItems count="5">
    <i>
      <x v="1"/>
    </i>
    <i r="1">
      <x v="1"/>
    </i>
    <i r="1">
      <x v="2"/>
    </i>
    <i r="1">
      <x v="4"/>
    </i>
    <i t="grand">
      <x/>
    </i>
  </rowItems>
  <colFields count="1">
    <field x="-2"/>
  </colFields>
  <colItems count="2">
    <i>
      <x/>
    </i>
    <i i="1">
      <x v="1"/>
    </i>
  </colItems>
  <dataFields count="2">
    <dataField name="Sum of Net Sales" fld="4" baseField="0" baseItem="0"/>
    <dataField name="Sum of Total Sales" fld="6" baseField="0" baseItem="0"/>
  </dataFields>
  <chartFormats count="12">
    <chartFormat chart="0" format="14" series="1">
      <pivotArea type="data" outline="0" fieldPosition="0">
        <references count="1">
          <reference field="4294967294" count="1" selected="0">
            <x v="0"/>
          </reference>
        </references>
      </pivotArea>
    </chartFormat>
    <chartFormat chart="0" format="15" series="1">
      <pivotArea type="data" outline="0" fieldPosition="0">
        <references count="1">
          <reference field="4294967294" count="1" selected="0">
            <x v="1"/>
          </reference>
        </references>
      </pivotArea>
    </chartFormat>
    <chartFormat chart="0" format="16" series="1">
      <pivotArea type="data" outline="0" fieldPosition="0">
        <references count="2">
          <reference field="4294967294" count="1" selected="0">
            <x v="0"/>
          </reference>
          <reference field="0" count="1" selected="0">
            <x v="2"/>
          </reference>
        </references>
      </pivotArea>
    </chartFormat>
    <chartFormat chart="0" format="17" series="1">
      <pivotArea type="data" outline="0" fieldPosition="0">
        <references count="2">
          <reference field="4294967294" count="1" selected="0">
            <x v="0"/>
          </reference>
          <reference field="0" count="1" selected="0">
            <x v="3"/>
          </reference>
        </references>
      </pivotArea>
    </chartFormat>
    <chartFormat chart="0" format="18" series="1">
      <pivotArea type="data" outline="0" fieldPosition="0">
        <references count="2">
          <reference field="4294967294" count="1" selected="0">
            <x v="0"/>
          </reference>
          <reference field="0" count="1" selected="0">
            <x v="4"/>
          </reference>
        </references>
      </pivotArea>
    </chartFormat>
    <chartFormat chart="0" format="19" series="1">
      <pivotArea type="data" outline="0" fieldPosition="0">
        <references count="2">
          <reference field="4294967294" count="1" selected="0">
            <x v="0"/>
          </reference>
          <reference field="0" count="1" selected="0">
            <x v="5"/>
          </reference>
        </references>
      </pivotArea>
    </chartFormat>
    <chartFormat chart="0" format="20" series="1">
      <pivotArea type="data" outline="0" fieldPosition="0">
        <references count="2">
          <reference field="4294967294" count="1" selected="0">
            <x v="1"/>
          </reference>
          <reference field="0" count="1" selected="0">
            <x v="0"/>
          </reference>
        </references>
      </pivotArea>
    </chartFormat>
    <chartFormat chart="0" format="21" series="1">
      <pivotArea type="data" outline="0" fieldPosition="0">
        <references count="2">
          <reference field="4294967294" count="1" selected="0">
            <x v="1"/>
          </reference>
          <reference field="0" count="1" selected="0">
            <x v="1"/>
          </reference>
        </references>
      </pivotArea>
    </chartFormat>
    <chartFormat chart="0" format="22" series="1">
      <pivotArea type="data" outline="0" fieldPosition="0">
        <references count="2">
          <reference field="4294967294" count="1" selected="0">
            <x v="1"/>
          </reference>
          <reference field="0" count="1" selected="0">
            <x v="2"/>
          </reference>
        </references>
      </pivotArea>
    </chartFormat>
    <chartFormat chart="0" format="23" series="1">
      <pivotArea type="data" outline="0" fieldPosition="0">
        <references count="2">
          <reference field="4294967294" count="1" selected="0">
            <x v="1"/>
          </reference>
          <reference field="0" count="1" selected="0">
            <x v="3"/>
          </reference>
        </references>
      </pivotArea>
    </chartFormat>
    <chartFormat chart="0" format="24" series="1">
      <pivotArea type="data" outline="0" fieldPosition="0">
        <references count="2">
          <reference field="4294967294" count="1" selected="0">
            <x v="1"/>
          </reference>
          <reference field="0" count="1" selected="0">
            <x v="4"/>
          </reference>
        </references>
      </pivotArea>
    </chartFormat>
    <chartFormat chart="0" format="25" series="1">
      <pivotArea type="data" outline="0" fieldPosition="0">
        <references count="2">
          <reference field="4294967294" count="1" selected="0">
            <x v="1"/>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__Category" xr10:uid="{5073F1A9-6C92-4CBE-8CB5-75CADB754A2D}" sourceName="B (Category)">
  <pivotTables>
    <pivotTable tabId="8" name="PivotTable6"/>
  </pivotTables>
  <data>
    <tabular pivotCacheId="60665898">
      <items count="3">
        <i x="1" s="1"/>
        <i x="2"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 (Category)" xr10:uid="{12B87937-A45C-48F8-B344-15A17B2663DE}" cache="Slicer_B__Category" caption="B (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BE8FC-5BD7-4016-8AFF-6E146FD122CB}">
  <dimension ref="A3:C8"/>
  <sheetViews>
    <sheetView tabSelected="1" topLeftCell="A2" workbookViewId="0">
      <selection activeCell="P20" sqref="P20"/>
    </sheetView>
  </sheetViews>
  <sheetFormatPr defaultRowHeight="14.4"/>
  <cols>
    <col min="1" max="1" width="12.5546875" bestFit="1" customWidth="1"/>
    <col min="2" max="2" width="15.21875" bestFit="1" customWidth="1"/>
    <col min="3" max="3" width="16.44140625" bestFit="1" customWidth="1"/>
    <col min="4" max="4" width="12.33203125" bestFit="1" customWidth="1"/>
    <col min="5" max="5" width="7.77734375" bestFit="1" customWidth="1"/>
    <col min="6" max="6" width="6.21875" bestFit="1" customWidth="1"/>
    <col min="7" max="7" width="7" bestFit="1" customWidth="1"/>
    <col min="8" max="8" width="11.5546875" bestFit="1" customWidth="1"/>
    <col min="9" max="9" width="6.88671875" bestFit="1" customWidth="1"/>
    <col min="10" max="10" width="6.44140625" bestFit="1" customWidth="1"/>
    <col min="11" max="11" width="7.77734375" bestFit="1" customWidth="1"/>
    <col min="12" max="12" width="6.21875" bestFit="1" customWidth="1"/>
    <col min="13" max="13" width="7" bestFit="1" customWidth="1"/>
    <col min="14" max="14" width="14.5546875" bestFit="1" customWidth="1"/>
    <col min="15" max="15" width="15.21875" bestFit="1" customWidth="1"/>
    <col min="16" max="16" width="10.44140625" bestFit="1" customWidth="1"/>
    <col min="17" max="17" width="10.77734375" bestFit="1" customWidth="1"/>
    <col min="18" max="18" width="9.77734375" bestFit="1" customWidth="1"/>
    <col min="19" max="19" width="10.44140625" bestFit="1" customWidth="1"/>
    <col min="20" max="20" width="15.5546875" bestFit="1" customWidth="1"/>
    <col min="21" max="21" width="14.5546875" bestFit="1" customWidth="1"/>
    <col min="22" max="22" width="15.21875" bestFit="1" customWidth="1"/>
  </cols>
  <sheetData>
    <row r="3" spans="1:3">
      <c r="A3" s="13" t="s">
        <v>37</v>
      </c>
      <c r="B3" t="s">
        <v>39</v>
      </c>
      <c r="C3" t="s">
        <v>40</v>
      </c>
    </row>
    <row r="4" spans="1:3">
      <c r="A4" s="14" t="s">
        <v>20</v>
      </c>
      <c r="B4" s="16">
        <v>29400</v>
      </c>
      <c r="C4" s="16">
        <v>26460</v>
      </c>
    </row>
    <row r="5" spans="1:3">
      <c r="A5" s="15" t="s">
        <v>19</v>
      </c>
      <c r="B5" s="16">
        <v>12750</v>
      </c>
      <c r="C5" s="16">
        <v>11475</v>
      </c>
    </row>
    <row r="6" spans="1:3">
      <c r="A6" s="15" t="s">
        <v>21</v>
      </c>
      <c r="B6" s="16">
        <v>11250</v>
      </c>
      <c r="C6" s="16">
        <v>10125</v>
      </c>
    </row>
    <row r="7" spans="1:3">
      <c r="A7" s="15" t="s">
        <v>22</v>
      </c>
      <c r="B7" s="16">
        <v>5400</v>
      </c>
      <c r="C7" s="16">
        <v>4860</v>
      </c>
    </row>
    <row r="8" spans="1:3">
      <c r="A8" s="14" t="s">
        <v>38</v>
      </c>
      <c r="B8" s="16">
        <v>29400</v>
      </c>
      <c r="C8" s="16">
        <v>26460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F85D0-2AE6-4D9E-8072-C3F5934EDB25}">
  <dimension ref="A1:P57"/>
  <sheetViews>
    <sheetView topLeftCell="A27" workbookViewId="0">
      <selection activeCell="T7" sqref="T7"/>
    </sheetView>
  </sheetViews>
  <sheetFormatPr defaultRowHeight="14.4"/>
  <cols>
    <col min="3" max="3" width="8.77734375" customWidth="1"/>
  </cols>
  <sheetData>
    <row r="1" spans="1:16">
      <c r="A1" s="5" t="s">
        <v>0</v>
      </c>
      <c r="B1" s="5" t="s">
        <v>1</v>
      </c>
      <c r="C1" s="1" t="s">
        <v>2</v>
      </c>
      <c r="D1" s="5" t="s">
        <v>4</v>
      </c>
      <c r="E1" s="1" t="s">
        <v>5</v>
      </c>
      <c r="F1" s="1" t="s">
        <v>7</v>
      </c>
      <c r="G1" s="1" t="s">
        <v>9</v>
      </c>
      <c r="H1" s="5" t="s">
        <v>11</v>
      </c>
      <c r="I1" s="5" t="s">
        <v>12</v>
      </c>
      <c r="J1" s="1" t="s">
        <v>13</v>
      </c>
      <c r="K1" s="1" t="s">
        <v>15</v>
      </c>
      <c r="L1" s="1" t="s">
        <v>17</v>
      </c>
    </row>
    <row r="2" spans="1:16" ht="45.6">
      <c r="A2" s="6"/>
      <c r="B2" s="6"/>
      <c r="C2" s="2" t="s">
        <v>3</v>
      </c>
      <c r="D2" s="6"/>
      <c r="E2" s="2" t="s">
        <v>6</v>
      </c>
      <c r="F2" s="2" t="s">
        <v>8</v>
      </c>
      <c r="G2" s="2" t="s">
        <v>10</v>
      </c>
      <c r="H2" s="6"/>
      <c r="I2" s="6"/>
      <c r="J2" s="2" t="s">
        <v>14</v>
      </c>
      <c r="K2" s="2" t="s">
        <v>16</v>
      </c>
      <c r="L2" s="2" t="s">
        <v>18</v>
      </c>
      <c r="M2" s="7" t="s">
        <v>30</v>
      </c>
      <c r="N2" s="7" t="s">
        <v>26</v>
      </c>
      <c r="O2" s="7" t="s">
        <v>28</v>
      </c>
      <c r="P2" s="7" t="s">
        <v>27</v>
      </c>
    </row>
    <row r="3" spans="1:16">
      <c r="A3" s="3" t="s">
        <v>19</v>
      </c>
      <c r="B3" s="3" t="s">
        <v>20</v>
      </c>
      <c r="C3" s="3">
        <v>850</v>
      </c>
      <c r="D3" s="3">
        <v>15</v>
      </c>
      <c r="E3" s="2">
        <f>C3*D3</f>
        <v>12750</v>
      </c>
      <c r="F3" s="4">
        <f>E3*10%</f>
        <v>1275</v>
      </c>
      <c r="G3" s="4">
        <f>E3-F3</f>
        <v>11475</v>
      </c>
      <c r="H3" s="4">
        <f>G3*8%</f>
        <v>918</v>
      </c>
      <c r="I3" s="4">
        <f>G3-H3</f>
        <v>10557</v>
      </c>
      <c r="J3" s="4">
        <f>AVERAGE(E3:E7)</f>
        <v>7290</v>
      </c>
      <c r="K3" s="4">
        <f>MAX(E3:E7)</f>
        <v>12750</v>
      </c>
      <c r="L3" s="4">
        <f>MIN(E3:E7)</f>
        <v>2250</v>
      </c>
      <c r="M3">
        <f>COUNTIF(B2:B6,"Electronics")</f>
        <v>3</v>
      </c>
      <c r="N3">
        <f>SUM(E3:E7)</f>
        <v>36450</v>
      </c>
      <c r="O3" t="str">
        <f>IF(E3&gt;5000,"High Sales","Low Sales")</f>
        <v>High Sales</v>
      </c>
      <c r="P3">
        <f>RANK(E3, E3:E7, 0)</f>
        <v>1</v>
      </c>
    </row>
    <row r="4" spans="1:16">
      <c r="A4" s="3" t="s">
        <v>21</v>
      </c>
      <c r="B4" s="3" t="s">
        <v>20</v>
      </c>
      <c r="C4" s="3">
        <v>450</v>
      </c>
      <c r="D4" s="3">
        <v>25</v>
      </c>
      <c r="E4" s="2">
        <f t="shared" ref="E4:E6" si="0">C4*D4</f>
        <v>11250</v>
      </c>
      <c r="F4" s="4">
        <f t="shared" ref="F4:F7" si="1">E4*10%</f>
        <v>1125</v>
      </c>
      <c r="G4" s="4">
        <f t="shared" ref="G4:G7" si="2">E4-F4</f>
        <v>10125</v>
      </c>
      <c r="H4" s="4">
        <f t="shared" ref="H4:H7" si="3">G4*8%</f>
        <v>810</v>
      </c>
      <c r="I4" s="4">
        <f t="shared" ref="I4:I7" si="4">G4-H4</f>
        <v>9315</v>
      </c>
      <c r="J4" s="4">
        <f t="shared" ref="J4:J7" si="5">AVERAGE(E4:E8)</f>
        <v>5925</v>
      </c>
      <c r="K4" s="4">
        <f>MAX(E4:E8)</f>
        <v>11250</v>
      </c>
      <c r="L4" s="4">
        <f>MIN(E4:E7)</f>
        <v>2250</v>
      </c>
      <c r="O4" t="str">
        <f t="shared" ref="O4:O7" si="6">IF(E4&gt;5000,"High Sales","Low Sales")</f>
        <v>High Sales</v>
      </c>
      <c r="P4">
        <f>RANK(E4, E3:E7, 0)</f>
        <v>2</v>
      </c>
    </row>
    <row r="5" spans="1:16">
      <c r="A5" s="3" t="s">
        <v>22</v>
      </c>
      <c r="B5" s="3" t="s">
        <v>20</v>
      </c>
      <c r="C5" s="3">
        <v>300</v>
      </c>
      <c r="D5" s="3">
        <v>18</v>
      </c>
      <c r="E5" s="2">
        <f t="shared" si="0"/>
        <v>5400</v>
      </c>
      <c r="F5" s="4">
        <f t="shared" si="1"/>
        <v>540</v>
      </c>
      <c r="G5" s="4">
        <f t="shared" si="2"/>
        <v>4860</v>
      </c>
      <c r="H5" s="4">
        <f t="shared" si="3"/>
        <v>388.8</v>
      </c>
      <c r="I5" s="4">
        <f t="shared" si="4"/>
        <v>4471.2</v>
      </c>
      <c r="J5" s="4">
        <f t="shared" si="5"/>
        <v>4150</v>
      </c>
      <c r="K5" s="4">
        <f t="shared" ref="K4:K7" si="7">MAX(E5:E9)</f>
        <v>5400</v>
      </c>
      <c r="L5" s="4">
        <f>MIN(E5:E7)</f>
        <v>2250</v>
      </c>
      <c r="O5" t="str">
        <f t="shared" si="6"/>
        <v>High Sales</v>
      </c>
      <c r="P5">
        <f>RANK(E5, E3:E7, 0)</f>
        <v>3</v>
      </c>
    </row>
    <row r="6" spans="1:16">
      <c r="A6" s="3" t="s">
        <v>23</v>
      </c>
      <c r="B6" s="3" t="s">
        <v>24</v>
      </c>
      <c r="C6" s="3">
        <v>120</v>
      </c>
      <c r="D6" s="3">
        <v>40</v>
      </c>
      <c r="E6" s="2">
        <f t="shared" si="0"/>
        <v>4800</v>
      </c>
      <c r="F6" s="4">
        <f t="shared" si="1"/>
        <v>480</v>
      </c>
      <c r="G6" s="4">
        <f t="shared" si="2"/>
        <v>4320</v>
      </c>
      <c r="H6" s="4">
        <f t="shared" si="3"/>
        <v>345.6</v>
      </c>
      <c r="I6" s="4">
        <f t="shared" si="4"/>
        <v>3974.4</v>
      </c>
      <c r="J6" s="4">
        <f t="shared" si="5"/>
        <v>3525</v>
      </c>
      <c r="K6" s="4">
        <f t="shared" si="7"/>
        <v>4800</v>
      </c>
      <c r="L6" s="4">
        <f>MIN(E6:E7)</f>
        <v>2250</v>
      </c>
      <c r="O6" t="str">
        <f t="shared" si="6"/>
        <v>Low Sales</v>
      </c>
      <c r="P6">
        <f>RANK(E6, E3:E7, 0)</f>
        <v>4</v>
      </c>
    </row>
    <row r="7" spans="1:16">
      <c r="A7" s="3" t="s">
        <v>25</v>
      </c>
      <c r="B7" s="3" t="s">
        <v>24</v>
      </c>
      <c r="C7" s="3">
        <v>75</v>
      </c>
      <c r="D7" s="3">
        <v>30</v>
      </c>
      <c r="E7" s="2">
        <f t="shared" ref="E7" si="8">C7*D7</f>
        <v>2250</v>
      </c>
      <c r="F7" s="4">
        <f t="shared" si="1"/>
        <v>225</v>
      </c>
      <c r="G7" s="4">
        <f t="shared" si="2"/>
        <v>2025</v>
      </c>
      <c r="H7" s="4">
        <f t="shared" si="3"/>
        <v>162</v>
      </c>
      <c r="I7" s="4">
        <f t="shared" si="4"/>
        <v>1863</v>
      </c>
      <c r="J7" s="4">
        <f t="shared" si="5"/>
        <v>2250</v>
      </c>
      <c r="K7" s="4">
        <f t="shared" si="7"/>
        <v>2250</v>
      </c>
      <c r="L7" s="4">
        <f>MIN(E7:E7)</f>
        <v>2250</v>
      </c>
      <c r="O7" t="str">
        <f t="shared" si="6"/>
        <v>Low Sales</v>
      </c>
      <c r="P7">
        <f>RANK(E7, E3:E7, 0)</f>
        <v>5</v>
      </c>
    </row>
    <row r="10" spans="1:16" ht="17.399999999999999">
      <c r="A10" s="8" t="s">
        <v>29</v>
      </c>
    </row>
    <row r="12" spans="1:16" ht="15.6">
      <c r="A12" s="10" t="s">
        <v>31</v>
      </c>
      <c r="N12" s="12" t="s">
        <v>34</v>
      </c>
    </row>
    <row r="33" spans="1:14" ht="15.6">
      <c r="N33" s="12"/>
    </row>
    <row r="34" spans="1:14" ht="15.6">
      <c r="A34" s="11" t="s">
        <v>32</v>
      </c>
      <c r="K34" s="12"/>
      <c r="L34" s="12" t="s">
        <v>35</v>
      </c>
    </row>
    <row r="57" spans="1:12" ht="15.6">
      <c r="A57" s="12" t="s">
        <v>33</v>
      </c>
      <c r="L57" s="12" t="s">
        <v>36</v>
      </c>
    </row>
  </sheetData>
  <mergeCells count="5">
    <mergeCell ref="A1:A2"/>
    <mergeCell ref="B1:B2"/>
    <mergeCell ref="D1:D2"/>
    <mergeCell ref="H1:H2"/>
    <mergeCell ref="I1:I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C5876-F042-46FA-8DCC-098CF6472040}">
  <dimension ref="A1:A31"/>
  <sheetViews>
    <sheetView showGridLines="0" workbookViewId="0">
      <selection activeCell="J14" sqref="J14"/>
    </sheetView>
  </sheetViews>
  <sheetFormatPr defaultRowHeight="14.4"/>
  <sheetData>
    <row r="1" spans="1:1">
      <c r="A1" s="17" t="s">
        <v>41</v>
      </c>
    </row>
    <row r="2" spans="1:1">
      <c r="A2" s="9"/>
    </row>
    <row r="3" spans="1:1">
      <c r="A3" s="9"/>
    </row>
    <row r="4" spans="1:1">
      <c r="A4" s="18" t="s">
        <v>42</v>
      </c>
    </row>
    <row r="5" spans="1:1">
      <c r="A5" s="18" t="s">
        <v>43</v>
      </c>
    </row>
    <row r="6" spans="1:1">
      <c r="A6" s="9"/>
    </row>
    <row r="7" spans="1:1">
      <c r="A7" s="17" t="s">
        <v>44</v>
      </c>
    </row>
    <row r="8" spans="1:1">
      <c r="A8" s="9"/>
    </row>
    <row r="9" spans="1:1">
      <c r="A9" s="9"/>
    </row>
    <row r="10" spans="1:1">
      <c r="A10" s="18" t="s">
        <v>45</v>
      </c>
    </row>
    <row r="11" spans="1:1">
      <c r="A11" s="18" t="s">
        <v>46</v>
      </c>
    </row>
    <row r="12" spans="1:1">
      <c r="A12" s="9"/>
    </row>
    <row r="13" spans="1:1">
      <c r="A13" s="17" t="s">
        <v>47</v>
      </c>
    </row>
    <row r="14" spans="1:1">
      <c r="A14" s="9"/>
    </row>
    <row r="15" spans="1:1">
      <c r="A15" s="9"/>
    </row>
    <row r="16" spans="1:1">
      <c r="A16" s="18" t="s">
        <v>48</v>
      </c>
    </row>
    <row r="17" spans="1:1">
      <c r="A17" s="18" t="s">
        <v>49</v>
      </c>
    </row>
    <row r="18" spans="1:1">
      <c r="A18" s="18" t="s">
        <v>50</v>
      </c>
    </row>
    <row r="19" spans="1:1">
      <c r="A19" s="9"/>
    </row>
    <row r="20" spans="1:1">
      <c r="A20" s="17" t="s">
        <v>51</v>
      </c>
    </row>
    <row r="21" spans="1:1">
      <c r="A21" s="9"/>
    </row>
    <row r="22" spans="1:1">
      <c r="A22" s="9"/>
    </row>
    <row r="23" spans="1:1">
      <c r="A23" s="18" t="s">
        <v>52</v>
      </c>
    </row>
    <row r="24" spans="1:1">
      <c r="A24" s="18" t="s">
        <v>53</v>
      </c>
    </row>
    <row r="25" spans="1:1">
      <c r="A25" s="9"/>
    </row>
    <row r="26" spans="1:1">
      <c r="A26" s="17" t="s">
        <v>54</v>
      </c>
    </row>
    <row r="27" spans="1:1">
      <c r="A27" s="9"/>
    </row>
    <row r="28" spans="1:1">
      <c r="A28" s="9"/>
    </row>
    <row r="29" spans="1:1">
      <c r="A29" s="18" t="s">
        <v>55</v>
      </c>
    </row>
    <row r="30" spans="1:1">
      <c r="A30" s="19" t="s">
        <v>56</v>
      </c>
    </row>
    <row r="31" spans="1:1">
      <c r="A31" s="19"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Pivot_Analytics</vt:lpstr>
      <vt:lpstr> Sales_Data</vt:lpstr>
      <vt:lpstr>Task4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Mishra</dc:creator>
  <cp:lastModifiedBy>shruti Mishra</cp:lastModifiedBy>
  <dcterms:created xsi:type="dcterms:W3CDTF">2025-03-18T12:58:24Z</dcterms:created>
  <dcterms:modified xsi:type="dcterms:W3CDTF">2025-03-18T17:48:28Z</dcterms:modified>
</cp:coreProperties>
</file>