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3E3BE558-BD83-4807-B2AE-889545FF9276}" xr6:coauthVersionLast="47" xr6:coauthVersionMax="47" xr10:uidLastSave="{00000000-0000-0000-0000-000000000000}"/>
  <bookViews>
    <workbookView xWindow="-110" yWindow="-110" windowWidth="19420" windowHeight="10420" firstSheet="2" activeTab="6" xr2:uid="{17001702-3C6F-4149-BC22-539ABEDFA4DC}"/>
  </bookViews>
  <sheets>
    <sheet name="CancerDT75" sheetId="3" state="hidden" r:id="rId1"/>
    <sheet name="CancerDT80" sheetId="6" state="hidden" r:id="rId2"/>
    <sheet name="cancerDT%15" sheetId="8" r:id="rId3"/>
    <sheet name="cancerDT%10" sheetId="7" r:id="rId4"/>
    <sheet name="cancerDT%corrup" sheetId="9" r:id="rId5"/>
    <sheet name="CancerDT85" sheetId="1" r:id="rId6"/>
    <sheet name="CancerSVM75" sheetId="4" r:id="rId7"/>
    <sheet name="CancerSVM80" sheetId="5" state="hidden" r:id="rId8"/>
    <sheet name="CancerSVM85" sheetId="2" state="hidden" r:id="rId9"/>
    <sheet name="cancerSVM%10" sheetId="10" state="hidden" r:id="rId10"/>
    <sheet name="cancerSVM%cor" sheetId="12" r:id="rId11"/>
    <sheet name="cancerSVM%15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U10" i="4"/>
  <c r="AC10" i="4" s="1"/>
  <c r="T10" i="4"/>
  <c r="S10" i="4"/>
  <c r="R10" i="4"/>
  <c r="Q10" i="4"/>
  <c r="P10" i="4"/>
  <c r="O10" i="4"/>
  <c r="N10" i="4"/>
  <c r="M10" i="4"/>
  <c r="U9" i="4"/>
  <c r="AA9" i="4" s="1"/>
  <c r="T9" i="4"/>
  <c r="S9" i="4"/>
  <c r="R9" i="4"/>
  <c r="Q9" i="4"/>
  <c r="P9" i="4"/>
  <c r="O9" i="4"/>
  <c r="N9" i="4"/>
  <c r="M9" i="4"/>
  <c r="U8" i="4"/>
  <c r="W8" i="4" s="1"/>
  <c r="T8" i="4"/>
  <c r="S8" i="4"/>
  <c r="R8" i="4"/>
  <c r="Q8" i="4"/>
  <c r="P8" i="4"/>
  <c r="O8" i="4"/>
  <c r="N8" i="4"/>
  <c r="X8" i="4" s="1"/>
  <c r="M8" i="4"/>
  <c r="U7" i="4"/>
  <c r="AC7" i="4" s="1"/>
  <c r="T7" i="4"/>
  <c r="S7" i="4"/>
  <c r="R7" i="4"/>
  <c r="Q7" i="4"/>
  <c r="P7" i="4"/>
  <c r="O7" i="4"/>
  <c r="N7" i="4"/>
  <c r="M7" i="4"/>
  <c r="U6" i="4"/>
  <c r="AA6" i="4" s="1"/>
  <c r="T6" i="4"/>
  <c r="S6" i="4"/>
  <c r="R6" i="4"/>
  <c r="AB6" i="4" s="1"/>
  <c r="Q6" i="4"/>
  <c r="P6" i="4"/>
  <c r="O6" i="4"/>
  <c r="N6" i="4"/>
  <c r="M6" i="4"/>
  <c r="U5" i="4"/>
  <c r="W5" i="4" s="1"/>
  <c r="T5" i="4"/>
  <c r="S5" i="4"/>
  <c r="R5" i="4"/>
  <c r="Q5" i="4"/>
  <c r="P5" i="4"/>
  <c r="O5" i="4"/>
  <c r="N5" i="4"/>
  <c r="M5" i="4"/>
  <c r="U4" i="4"/>
  <c r="AC4" i="4" s="1"/>
  <c r="T4" i="4"/>
  <c r="S4" i="4"/>
  <c r="R4" i="4"/>
  <c r="Q4" i="4"/>
  <c r="P4" i="4"/>
  <c r="O4" i="4"/>
  <c r="N4" i="4"/>
  <c r="M4" i="4"/>
  <c r="U3" i="4"/>
  <c r="AA3" i="4" s="1"/>
  <c r="T3" i="4"/>
  <c r="S3" i="4"/>
  <c r="R3" i="4"/>
  <c r="Q3" i="4"/>
  <c r="P3" i="4"/>
  <c r="O3" i="4"/>
  <c r="N3" i="4"/>
  <c r="M3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AC3" i="4"/>
  <c r="Y5" i="4"/>
  <c r="AC6" i="4"/>
  <c r="Y8" i="4"/>
  <c r="AC9" i="4"/>
  <c r="Z3" i="4"/>
  <c r="AD3" i="4"/>
  <c r="AD12" i="4" s="1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W3" i="4"/>
  <c r="AA4" i="4"/>
  <c r="AA12" i="4" s="1"/>
  <c r="W6" i="4"/>
  <c r="AA7" i="4"/>
  <c r="W9" i="4"/>
  <c r="AA10" i="4"/>
  <c r="X3" i="4"/>
  <c r="AB4" i="4"/>
  <c r="X6" i="4"/>
  <c r="AB7" i="4"/>
  <c r="X9" i="4"/>
  <c r="AB10" i="4"/>
  <c r="AB3" i="4"/>
  <c r="Y3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B12" i="4" l="1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<sst xmlns="http://schemas.openxmlformats.org/spreadsheetml/2006/main" count="282" uniqueCount="34">
  <si>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</si>
  <si>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</si>
  <si>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</si>
  <si>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</si>
  <si>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</si>
  <si>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</si>
  <si>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</si>
  <si>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</si>
  <si>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</si>
  <si>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</si>
  <si>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</si>
  <si>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</si>
  <si>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</si>
  <si>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</si>
  <si>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</si>
  <si>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</si>
  <si>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 xml:space="preserve">Best SVM: Rank1 : 75 percentile  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</si>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</sst>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0" fillId="4" borderId="15" xfId="0" applyFill="1" applyBorder="1"/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0" fillId="4" borderId="14" xfId="0" applyFill="1" applyBorder="1" applyAlignment="1">
      <alignment horizontal="center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12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39997558519241921"/>
  </sheetPr>
  <dimension ref="A1:AD100"/>
  <sheetViews>
    <sheetView topLeftCell="C1" workbookViewId="0">
      <selection activeCell="O15" sqref="O15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workbookViewId="0">
      <selection activeCell="Q16" sqref="Q16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11" priority="2" operator="lessThan">
      <formula>$U3</formula>
    </cfRule>
  </conditionalFormatting>
  <conditionalFormatting sqref="M3:T10">
    <cfRule type="cellIs" dxfId="110" priority="1" operator="lessThan">
      <formula>$U3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5"/>
  <sheetData>
    <row r="1" spans="1:30" ht="15" thickBot="1">
      <c r="A1" s="1" t="s">
        <v>0</v>
      </c>
      <c r="L1" s="31" t="s">
        <v>14</v>
      </c>
      <c r="M1" s="32">
        <v>1</v>
      </c>
      <c r="N1" s="33">
        <v>2</v>
      </c>
      <c r="O1" s="33">
        <v>3</v>
      </c>
      <c r="P1" s="33">
        <v>4</v>
      </c>
      <c r="Q1" s="33">
        <v>5</v>
      </c>
      <c r="R1" s="33">
        <v>6</v>
      </c>
      <c r="S1" s="33">
        <v>7</v>
      </c>
      <c r="T1" s="33">
        <v>8</v>
      </c>
      <c r="U1" s="34" t="s">
        <v>15</v>
      </c>
      <c r="W1" s="48">
        <v>1</v>
      </c>
      <c r="X1" s="49">
        <v>2</v>
      </c>
      <c r="Y1" s="49">
        <v>3</v>
      </c>
      <c r="Z1" s="49">
        <v>4</v>
      </c>
      <c r="AA1" s="49">
        <v>5</v>
      </c>
      <c r="AB1" s="49">
        <v>6</v>
      </c>
      <c r="AC1" s="49">
        <v>7</v>
      </c>
      <c r="AD1" s="50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8">
        <v>0</v>
      </c>
      <c r="M2" s="7">
        <f>SUM(C2,C12,C22,C42,C52,C62,C72,C82,C92)/10</f>
        <v>0.9</v>
      </c>
      <c r="N2" s="9">
        <f t="shared" ref="N2:U9" si="0">SUM(D2,D12,D22,D42,D52,D62,D72,D82,D92)/10</f>
        <v>1.8</v>
      </c>
      <c r="O2" s="9">
        <f t="shared" si="0"/>
        <v>2.7</v>
      </c>
      <c r="P2" s="9">
        <f t="shared" si="0"/>
        <v>3.6</v>
      </c>
      <c r="Q2" s="9">
        <f t="shared" si="0"/>
        <v>4.5</v>
      </c>
      <c r="R2" s="9">
        <f t="shared" si="0"/>
        <v>5.4</v>
      </c>
      <c r="S2" s="9">
        <f t="shared" si="0"/>
        <v>6.3</v>
      </c>
      <c r="T2" s="9">
        <f t="shared" si="0"/>
        <v>7.2</v>
      </c>
      <c r="U2" s="29">
        <f>SUM(K2,K12,K22,K42,K52,K62,K72,K82,K92)/10</f>
        <v>6.3</v>
      </c>
      <c r="W2" s="43">
        <f>$U2-M2</f>
        <v>5.3999999999999995</v>
      </c>
      <c r="X2" s="42">
        <f t="shared" ref="X2:AD9" si="1">$U2-N2</f>
        <v>4.5</v>
      </c>
      <c r="Y2" s="42">
        <f t="shared" si="1"/>
        <v>3.5999999999999996</v>
      </c>
      <c r="Z2" s="42">
        <f t="shared" si="1"/>
        <v>2.6999999999999997</v>
      </c>
      <c r="AA2" s="42">
        <f t="shared" si="1"/>
        <v>1.7999999999999998</v>
      </c>
      <c r="AB2" s="42">
        <f t="shared" si="1"/>
        <v>0.89999999999999947</v>
      </c>
      <c r="AC2" s="42">
        <f t="shared" si="1"/>
        <v>0</v>
      </c>
      <c r="AD2" s="44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8">
        <v>2</v>
      </c>
      <c r="M3" s="7">
        <f t="shared" ref="M3:M9" si="2">SUM(C3,C13,C23,C43,C53,C63,C73,C83,C93)/10</f>
        <v>4.3899999999999997</v>
      </c>
      <c r="N3" s="9">
        <f t="shared" si="0"/>
        <v>4.5349999999999993</v>
      </c>
      <c r="O3" s="9">
        <f t="shared" si="0"/>
        <v>4.0010000000000003</v>
      </c>
      <c r="P3" s="9">
        <f t="shared" si="0"/>
        <v>4.488999999999999</v>
      </c>
      <c r="Q3" s="9">
        <f t="shared" si="0"/>
        <v>4.3419999999999996</v>
      </c>
      <c r="R3" s="9">
        <f t="shared" si="0"/>
        <v>4.1470000000000002</v>
      </c>
      <c r="S3" s="9">
        <f t="shared" si="0"/>
        <v>4.83</v>
      </c>
      <c r="T3" s="9">
        <f t="shared" si="0"/>
        <v>4.4859999999999998</v>
      </c>
      <c r="U3" s="29">
        <f t="shared" si="0"/>
        <v>4.048</v>
      </c>
      <c r="W3" s="43">
        <f t="shared" ref="W3:X9" si="3">$U3-M3</f>
        <v>-0.34199999999999964</v>
      </c>
      <c r="X3" s="42">
        <f>$U3-N3</f>
        <v>-0.48699999999999921</v>
      </c>
      <c r="Y3" s="42">
        <f t="shared" si="1"/>
        <v>4.6999999999999709E-2</v>
      </c>
      <c r="Z3" s="42">
        <f t="shared" si="1"/>
        <v>-0.44099999999999895</v>
      </c>
      <c r="AA3" s="42">
        <f t="shared" si="1"/>
        <v>-0.29399999999999959</v>
      </c>
      <c r="AB3" s="42">
        <f t="shared" si="1"/>
        <v>-9.9000000000000199E-2</v>
      </c>
      <c r="AC3" s="42">
        <f t="shared" si="1"/>
        <v>-0.78200000000000003</v>
      </c>
      <c r="AD3" s="44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8">
        <v>5</v>
      </c>
      <c r="M4" s="7">
        <f t="shared" si="2"/>
        <v>3.8049999999999997</v>
      </c>
      <c r="N4" s="9">
        <f t="shared" si="0"/>
        <v>4.1959999999999997</v>
      </c>
      <c r="O4" s="9">
        <f t="shared" si="0"/>
        <v>3.9510000000000005</v>
      </c>
      <c r="P4" s="9">
        <f t="shared" si="0"/>
        <v>4.5849999999999991</v>
      </c>
      <c r="Q4" s="9">
        <f t="shared" si="0"/>
        <v>4.3410000000000002</v>
      </c>
      <c r="R4" s="9">
        <f t="shared" si="0"/>
        <v>3.8069999999999999</v>
      </c>
      <c r="S4" s="9">
        <f t="shared" si="0"/>
        <v>5.024</v>
      </c>
      <c r="T4" s="9">
        <f t="shared" si="0"/>
        <v>4.9269999999999996</v>
      </c>
      <c r="U4" s="29">
        <f t="shared" si="0"/>
        <v>4.5860000000000003</v>
      </c>
      <c r="W4" s="43">
        <f t="shared" si="3"/>
        <v>0.78100000000000058</v>
      </c>
      <c r="X4" s="42">
        <f t="shared" si="3"/>
        <v>0.39000000000000057</v>
      </c>
      <c r="Y4" s="42">
        <f t="shared" si="1"/>
        <v>0.63499999999999979</v>
      </c>
      <c r="Z4" s="42">
        <f t="shared" si="1"/>
        <v>1.0000000000012221E-3</v>
      </c>
      <c r="AA4" s="42">
        <f t="shared" si="1"/>
        <v>0.24500000000000011</v>
      </c>
      <c r="AB4" s="42">
        <f t="shared" si="1"/>
        <v>0.77900000000000036</v>
      </c>
      <c r="AC4" s="42">
        <f t="shared" si="1"/>
        <v>-0.43799999999999972</v>
      </c>
      <c r="AD4" s="4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8">
        <v>10</v>
      </c>
      <c r="M5" s="7">
        <f t="shared" si="2"/>
        <v>4.3409999999999993</v>
      </c>
      <c r="N5" s="9">
        <f t="shared" si="0"/>
        <v>4.3420000000000005</v>
      </c>
      <c r="O5" s="9">
        <f t="shared" si="0"/>
        <v>4.1940000000000008</v>
      </c>
      <c r="P5" s="9">
        <f t="shared" si="0"/>
        <v>4.7309999999999999</v>
      </c>
      <c r="Q5" s="9">
        <f t="shared" si="0"/>
        <v>4.536999999999999</v>
      </c>
      <c r="R5" s="9">
        <f t="shared" si="0"/>
        <v>4.4879999999999995</v>
      </c>
      <c r="S5" s="9">
        <f t="shared" si="0"/>
        <v>5.1229999999999993</v>
      </c>
      <c r="T5" s="9">
        <f t="shared" si="0"/>
        <v>5.0739999999999998</v>
      </c>
      <c r="U5" s="29">
        <f t="shared" si="0"/>
        <v>4.6339999999999995</v>
      </c>
      <c r="W5" s="43">
        <f t="shared" si="3"/>
        <v>0.29300000000000015</v>
      </c>
      <c r="X5" s="42">
        <f t="shared" si="3"/>
        <v>0.29199999999999893</v>
      </c>
      <c r="Y5" s="42">
        <f t="shared" si="1"/>
        <v>0.43999999999999861</v>
      </c>
      <c r="Z5" s="42">
        <f t="shared" si="1"/>
        <v>-9.7000000000000419E-2</v>
      </c>
      <c r="AA5" s="42">
        <f t="shared" si="1"/>
        <v>9.7000000000000419E-2</v>
      </c>
      <c r="AB5" s="42">
        <f t="shared" si="1"/>
        <v>0.14599999999999991</v>
      </c>
      <c r="AC5" s="42">
        <f t="shared" si="1"/>
        <v>-0.48899999999999988</v>
      </c>
      <c r="AD5" s="44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8">
        <v>20</v>
      </c>
      <c r="M6" s="7">
        <f t="shared" si="2"/>
        <v>4.4869999999999992</v>
      </c>
      <c r="N6" s="9">
        <f t="shared" si="0"/>
        <v>4.4870000000000001</v>
      </c>
      <c r="O6" s="9">
        <f t="shared" si="0"/>
        <v>4.6820000000000004</v>
      </c>
      <c r="P6" s="9">
        <f t="shared" si="0"/>
        <v>4.6339999999999986</v>
      </c>
      <c r="Q6" s="9">
        <f t="shared" si="0"/>
        <v>4.5839999999999996</v>
      </c>
      <c r="R6" s="9">
        <f t="shared" si="0"/>
        <v>4.6820000000000004</v>
      </c>
      <c r="S6" s="9">
        <f t="shared" si="0"/>
        <v>4.8780000000000001</v>
      </c>
      <c r="T6" s="9">
        <f t="shared" si="0"/>
        <v>4.6319999999999997</v>
      </c>
      <c r="U6" s="29">
        <f t="shared" si="0"/>
        <v>4.7300000000000004</v>
      </c>
      <c r="W6" s="43">
        <f t="shared" si="3"/>
        <v>0.24300000000000122</v>
      </c>
      <c r="X6" s="42">
        <f t="shared" si="3"/>
        <v>0.24300000000000033</v>
      </c>
      <c r="Y6" s="42">
        <f t="shared" si="1"/>
        <v>4.8000000000000043E-2</v>
      </c>
      <c r="Z6" s="42">
        <f t="shared" si="1"/>
        <v>9.6000000000001862E-2</v>
      </c>
      <c r="AA6" s="42">
        <f t="shared" si="1"/>
        <v>0.1460000000000008</v>
      </c>
      <c r="AB6" s="42">
        <f t="shared" si="1"/>
        <v>4.8000000000000043E-2</v>
      </c>
      <c r="AC6" s="42">
        <f t="shared" si="1"/>
        <v>-0.14799999999999969</v>
      </c>
      <c r="AD6" s="44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8">
        <v>30</v>
      </c>
      <c r="M7" s="7">
        <f t="shared" si="2"/>
        <v>4.9749999999999996</v>
      </c>
      <c r="N7" s="9">
        <f t="shared" si="0"/>
        <v>5.8519999999999985</v>
      </c>
      <c r="O7" s="9">
        <f t="shared" si="0"/>
        <v>5.2189999999999994</v>
      </c>
      <c r="P7" s="9">
        <f t="shared" si="0"/>
        <v>5.1209999999999987</v>
      </c>
      <c r="Q7" s="9">
        <f t="shared" si="0"/>
        <v>5.0250000000000004</v>
      </c>
      <c r="R7" s="9">
        <f t="shared" si="0"/>
        <v>5.4629999999999992</v>
      </c>
      <c r="S7" s="9">
        <f t="shared" si="0"/>
        <v>5.9510000000000005</v>
      </c>
      <c r="T7" s="9">
        <f t="shared" si="0"/>
        <v>6.8780000000000001</v>
      </c>
      <c r="U7" s="29">
        <f t="shared" si="0"/>
        <v>5.4619999999999997</v>
      </c>
      <c r="W7" s="43">
        <f t="shared" si="3"/>
        <v>0.4870000000000001</v>
      </c>
      <c r="X7" s="42">
        <f t="shared" si="3"/>
        <v>-0.38999999999999879</v>
      </c>
      <c r="Y7" s="42">
        <f t="shared" si="1"/>
        <v>0.24300000000000033</v>
      </c>
      <c r="Z7" s="42">
        <f t="shared" si="1"/>
        <v>0.34100000000000108</v>
      </c>
      <c r="AA7" s="42">
        <f t="shared" si="1"/>
        <v>0.43699999999999939</v>
      </c>
      <c r="AB7" s="42">
        <f t="shared" si="1"/>
        <v>-9.9999999999944578E-4</v>
      </c>
      <c r="AC7" s="42">
        <f t="shared" si="1"/>
        <v>-0.48900000000000077</v>
      </c>
      <c r="AD7" s="44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8">
        <v>40</v>
      </c>
      <c r="M8" s="7">
        <f t="shared" si="2"/>
        <v>5.2200000000000006</v>
      </c>
      <c r="N8" s="9">
        <f t="shared" si="0"/>
        <v>5.9509999999999996</v>
      </c>
      <c r="O8" s="9">
        <f t="shared" si="0"/>
        <v>6</v>
      </c>
      <c r="P8" s="9">
        <f t="shared" si="0"/>
        <v>6.39</v>
      </c>
      <c r="Q8" s="9">
        <f t="shared" si="0"/>
        <v>6.6339999999999986</v>
      </c>
      <c r="R8" s="9">
        <f t="shared" si="0"/>
        <v>6.4869999999999992</v>
      </c>
      <c r="S8" s="9">
        <f t="shared" si="0"/>
        <v>6.0009999999999994</v>
      </c>
      <c r="T8" s="9">
        <f t="shared" si="0"/>
        <v>6.6340000000000003</v>
      </c>
      <c r="U8" s="29">
        <f t="shared" si="0"/>
        <v>6.9259999999999993</v>
      </c>
      <c r="W8" s="43">
        <f t="shared" si="3"/>
        <v>1.7059999999999986</v>
      </c>
      <c r="X8" s="42">
        <f t="shared" si="3"/>
        <v>0.97499999999999964</v>
      </c>
      <c r="Y8" s="42">
        <f t="shared" si="1"/>
        <v>0.92599999999999927</v>
      </c>
      <c r="Z8" s="42">
        <f t="shared" si="1"/>
        <v>0.53599999999999959</v>
      </c>
      <c r="AA8" s="42">
        <f t="shared" si="1"/>
        <v>0.2920000000000007</v>
      </c>
      <c r="AB8" s="42">
        <f t="shared" si="1"/>
        <v>0.43900000000000006</v>
      </c>
      <c r="AC8" s="42">
        <f t="shared" si="1"/>
        <v>0.92499999999999982</v>
      </c>
      <c r="AD8" s="44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8">
        <v>50</v>
      </c>
      <c r="M9" s="7">
        <f t="shared" si="2"/>
        <v>8.6810000000000009</v>
      </c>
      <c r="N9" s="9">
        <f t="shared" si="0"/>
        <v>8.9269999999999978</v>
      </c>
      <c r="O9" s="9">
        <f t="shared" si="0"/>
        <v>9.3649999999999984</v>
      </c>
      <c r="P9" s="9">
        <f>SUM(F9,F19,F29,F49,F59,F69,F79,F89,F99)/10</f>
        <v>8.7309999999999981</v>
      </c>
      <c r="Q9" s="9">
        <f t="shared" si="0"/>
        <v>10.388999999999999</v>
      </c>
      <c r="R9" s="9">
        <f t="shared" si="0"/>
        <v>8.8269999999999982</v>
      </c>
      <c r="S9" s="9">
        <f t="shared" si="0"/>
        <v>8.3389999999999986</v>
      </c>
      <c r="T9" s="9">
        <f t="shared" si="0"/>
        <v>8.7309999999999981</v>
      </c>
      <c r="U9" s="29">
        <f t="shared" si="0"/>
        <v>9.4619999999999997</v>
      </c>
      <c r="W9" s="43">
        <f t="shared" si="3"/>
        <v>0.78099999999999881</v>
      </c>
      <c r="X9" s="42">
        <f t="shared" si="3"/>
        <v>0.53500000000000192</v>
      </c>
      <c r="Y9" s="42">
        <f t="shared" si="1"/>
        <v>9.7000000000001307E-2</v>
      </c>
      <c r="Z9" s="42">
        <f t="shared" si="1"/>
        <v>0.73100000000000165</v>
      </c>
      <c r="AA9" s="42">
        <f t="shared" si="1"/>
        <v>-0.9269999999999996</v>
      </c>
      <c r="AB9" s="42">
        <f t="shared" si="1"/>
        <v>0.63500000000000156</v>
      </c>
      <c r="AC9" s="42">
        <f t="shared" si="1"/>
        <v>1.1230000000000011</v>
      </c>
      <c r="AD9" s="44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30"/>
      <c r="M10" s="38" t="s">
        <v>21</v>
      </c>
      <c r="N10" s="39"/>
      <c r="O10" s="39"/>
      <c r="P10" s="39"/>
      <c r="Q10" s="39"/>
      <c r="R10" s="39"/>
      <c r="S10" s="39"/>
      <c r="T10" s="39"/>
      <c r="U10" s="40"/>
      <c r="W10" s="43"/>
      <c r="X10" s="42"/>
      <c r="Y10" s="42"/>
      <c r="Z10" s="42"/>
      <c r="AA10" s="42"/>
      <c r="AB10" s="42"/>
      <c r="AC10" s="42"/>
      <c r="AD10" s="44"/>
    </row>
    <row r="11" spans="1:30" ht="15" thickBot="1">
      <c r="A11" s="1" t="s">
        <v>2</v>
      </c>
      <c r="W11" s="45">
        <f>SUM(W2:W7)/6</f>
        <v>1.1436666666666671</v>
      </c>
      <c r="X11" s="46">
        <f t="shared" ref="X11:AD11" si="4">SUM(X2:X7)/6</f>
        <v>0.75800000000000034</v>
      </c>
      <c r="Y11" s="46">
        <f t="shared" si="4"/>
        <v>0.83549999999999969</v>
      </c>
      <c r="Z11" s="46">
        <f t="shared" si="4"/>
        <v>0.43333333333333407</v>
      </c>
      <c r="AA11" s="46">
        <f t="shared" si="4"/>
        <v>0.40516666666666684</v>
      </c>
      <c r="AB11" s="46">
        <f t="shared" si="4"/>
        <v>0.29550000000000004</v>
      </c>
      <c r="AC11" s="46">
        <f t="shared" si="4"/>
        <v>-0.39100000000000001</v>
      </c>
      <c r="AD11" s="47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24" t="s">
        <v>19</v>
      </c>
      <c r="N12" s="25"/>
      <c r="O12" s="25"/>
      <c r="P12" s="25"/>
      <c r="Q12" s="26"/>
      <c r="W12" s="35" t="s">
        <v>22</v>
      </c>
      <c r="X12" s="36"/>
      <c r="Y12" s="36"/>
      <c r="Z12" s="36"/>
      <c r="AA12" s="36"/>
      <c r="AB12" s="36"/>
      <c r="AC12" s="36"/>
      <c r="AD12" s="3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3" t="s">
        <v>20</v>
      </c>
      <c r="N13" s="14"/>
      <c r="O13" s="14"/>
      <c r="P13" s="14"/>
      <c r="Q13" s="15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6" t="s">
        <v>17</v>
      </c>
      <c r="N14" s="17"/>
      <c r="O14" s="17"/>
      <c r="P14" s="17"/>
      <c r="Q14" s="18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6" t="s">
        <v>18</v>
      </c>
      <c r="N15" s="17"/>
      <c r="O15" s="22"/>
      <c r="P15" s="22"/>
      <c r="Q15" s="18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9"/>
      <c r="N16" s="20"/>
      <c r="O16" s="23"/>
      <c r="P16" s="23"/>
      <c r="Q16" s="21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09" priority="13" operator="lessThan">
      <formula>$U2</formula>
    </cfRule>
  </conditionalFormatting>
  <conditionalFormatting sqref="M2:T9">
    <cfRule type="cellIs" dxfId="108" priority="12" operator="lessThan">
      <formula>$U2</formula>
    </cfRule>
  </conditionalFormatting>
  <conditionalFormatting sqref="M2:T2">
    <cfRule type="top10" dxfId="107" priority="10" bottom="1" rank="1"/>
    <cfRule type="expression" priority="11">
      <formula>"min"</formula>
    </cfRule>
  </conditionalFormatting>
  <conditionalFormatting sqref="M3:T9">
    <cfRule type="top10" dxfId="106" priority="9" bottom="1" rank="1"/>
  </conditionalFormatting>
  <conditionalFormatting sqref="M4:T4">
    <cfRule type="top10" dxfId="105" priority="8" bottom="1" rank="1"/>
  </conditionalFormatting>
  <conditionalFormatting sqref="M5:T5">
    <cfRule type="top10" dxfId="104" priority="7" bottom="1" rank="1"/>
  </conditionalFormatting>
  <conditionalFormatting sqref="M6:T6">
    <cfRule type="top10" dxfId="103" priority="6" bottom="1" rank="1"/>
  </conditionalFormatting>
  <conditionalFormatting sqref="M7:T7">
    <cfRule type="top10" dxfId="102" priority="5" bottom="1" rank="1"/>
  </conditionalFormatting>
  <conditionalFormatting sqref="M8:T8">
    <cfRule type="top10" dxfId="101" priority="4" bottom="1" rank="1"/>
  </conditionalFormatting>
  <conditionalFormatting sqref="M9:T9">
    <cfRule type="top10" dxfId="100" priority="3" bottom="1" rank="1"/>
  </conditionalFormatting>
  <conditionalFormatting sqref="W11:AD11">
    <cfRule type="top10" dxfId="99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5"/>
  <sheetData>
    <row r="1" spans="1:30">
      <c r="A1" s="1" t="s">
        <v>0</v>
      </c>
      <c r="L1" t="s">
        <v>14</v>
      </c>
      <c r="M1" s="11">
        <v>1</v>
      </c>
      <c r="N1" s="10">
        <v>2</v>
      </c>
      <c r="O1" s="10">
        <v>3</v>
      </c>
      <c r="P1" s="10">
        <v>4</v>
      </c>
      <c r="Q1" s="10">
        <v>5</v>
      </c>
      <c r="R1" s="10">
        <v>6</v>
      </c>
      <c r="S1" s="10">
        <v>7</v>
      </c>
      <c r="T1" s="10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98" priority="13" operator="lessThan">
      <formula>$U2</formula>
    </cfRule>
  </conditionalFormatting>
  <conditionalFormatting sqref="M2:T9">
    <cfRule type="cellIs" dxfId="97" priority="12" operator="lessThan">
      <formula>$U2</formula>
    </cfRule>
  </conditionalFormatting>
  <conditionalFormatting sqref="M2:T2">
    <cfRule type="top10" dxfId="96" priority="10" bottom="1" rank="1"/>
    <cfRule type="expression" priority="11">
      <formula>"min"</formula>
    </cfRule>
  </conditionalFormatting>
  <conditionalFormatting sqref="M3:T9">
    <cfRule type="top10" dxfId="95" priority="9" bottom="1" rank="1"/>
  </conditionalFormatting>
  <conditionalFormatting sqref="M4:T4">
    <cfRule type="top10" dxfId="94" priority="8" bottom="1" rank="1"/>
  </conditionalFormatting>
  <conditionalFormatting sqref="M5:T5">
    <cfRule type="top10" dxfId="93" priority="7" bottom="1" rank="1"/>
  </conditionalFormatting>
  <conditionalFormatting sqref="M6:T6">
    <cfRule type="top10" dxfId="92" priority="6" bottom="1" rank="1"/>
  </conditionalFormatting>
  <conditionalFormatting sqref="M7:T7">
    <cfRule type="top10" dxfId="91" priority="5" bottom="1" rank="1"/>
  </conditionalFormatting>
  <conditionalFormatting sqref="M8:T8">
    <cfRule type="top10" dxfId="90" priority="4" bottom="1" rank="1"/>
  </conditionalFormatting>
  <conditionalFormatting sqref="M9:T9">
    <cfRule type="top10" dxfId="89" priority="3" bottom="1" rank="1"/>
  </conditionalFormatting>
  <conditionalFormatting sqref="W11:AD11">
    <cfRule type="top10" dxfId="88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87" priority="13" operator="lessThan">
      <formula>$U3</formula>
    </cfRule>
  </conditionalFormatting>
  <conditionalFormatting sqref="M3:T10">
    <cfRule type="cellIs" dxfId="86" priority="12" operator="lessThan">
      <formula>$U3</formula>
    </cfRule>
  </conditionalFormatting>
  <conditionalFormatting sqref="M3:T3">
    <cfRule type="top10" dxfId="85" priority="10" bottom="1" rank="1"/>
    <cfRule type="expression" priority="11">
      <formula>"min"</formula>
    </cfRule>
  </conditionalFormatting>
  <conditionalFormatting sqref="M4:T10">
    <cfRule type="top10" dxfId="84" priority="9" bottom="1" rank="1"/>
  </conditionalFormatting>
  <conditionalFormatting sqref="M5:T5">
    <cfRule type="top10" dxfId="83" priority="8" bottom="1" rank="1"/>
  </conditionalFormatting>
  <conditionalFormatting sqref="M6:T6">
    <cfRule type="top10" dxfId="82" priority="7" bottom="1" rank="1"/>
  </conditionalFormatting>
  <conditionalFormatting sqref="M7:T7">
    <cfRule type="top10" dxfId="81" priority="6" bottom="1" rank="1"/>
  </conditionalFormatting>
  <conditionalFormatting sqref="M8:T8">
    <cfRule type="top10" dxfId="80" priority="5" bottom="1" rank="1"/>
  </conditionalFormatting>
  <conditionalFormatting sqref="M9:T9">
    <cfRule type="top10" dxfId="79" priority="4" bottom="1" rank="1"/>
  </conditionalFormatting>
  <conditionalFormatting sqref="M10:T10">
    <cfRule type="top10" dxfId="78" priority="3" bottom="1" rank="1"/>
  </conditionalFormatting>
  <conditionalFormatting sqref="W12:AD12">
    <cfRule type="top10" dxfId="77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 s="9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 s="9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 s="9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 s="9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 s="9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 s="9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 s="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 s="9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76" priority="13" operator="lessThan">
      <formula>$U3</formula>
    </cfRule>
  </conditionalFormatting>
  <conditionalFormatting sqref="M3:T10">
    <cfRule type="cellIs" dxfId="75" priority="12" operator="lessThan">
      <formula>$U3</formula>
    </cfRule>
  </conditionalFormatting>
  <conditionalFormatting sqref="M3:T3">
    <cfRule type="top10" dxfId="74" priority="10" bottom="1" rank="1"/>
    <cfRule type="expression" priority="11">
      <formula>"min"</formula>
    </cfRule>
  </conditionalFormatting>
  <conditionalFormatting sqref="M4:T10">
    <cfRule type="top10" dxfId="73" priority="9" bottom="1" rank="1"/>
  </conditionalFormatting>
  <conditionalFormatting sqref="M5:T5">
    <cfRule type="top10" dxfId="72" priority="8" bottom="1" rank="1"/>
  </conditionalFormatting>
  <conditionalFormatting sqref="M6:T6">
    <cfRule type="top10" dxfId="71" priority="7" bottom="1" rank="1"/>
  </conditionalFormatting>
  <conditionalFormatting sqref="M7:T7">
    <cfRule type="top10" dxfId="70" priority="6" bottom="1" rank="1"/>
  </conditionalFormatting>
  <conditionalFormatting sqref="M8:T8">
    <cfRule type="top10" dxfId="69" priority="5" bottom="1" rank="1"/>
  </conditionalFormatting>
  <conditionalFormatting sqref="M9:T9">
    <cfRule type="top10" dxfId="68" priority="4" bottom="1" rank="1"/>
  </conditionalFormatting>
  <conditionalFormatting sqref="M10:T10">
    <cfRule type="top10" dxfId="67" priority="3" bottom="1" rank="1"/>
  </conditionalFormatting>
  <conditionalFormatting sqref="W12:AD12">
    <cfRule type="top10" dxfId="66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abSelected="1" topLeftCell="D1" workbookViewId="0">
      <selection activeCell="Q15" sqref="Q15"/>
    </sheetView>
  </sheetViews>
  <sheetFormatPr defaultRowHeight="14.5"/>
  <sheetData>
    <row r="1" spans="1:30" ht="15" thickBot="1">
      <c r="A1" s="1" t="s">
        <v>0</v>
      </c>
      <c r="L1" s="51"/>
      <c r="M1" s="52" t="s">
        <v>11</v>
      </c>
      <c r="N1" s="52"/>
      <c r="O1" s="52"/>
      <c r="P1" s="52"/>
      <c r="Q1" s="52"/>
      <c r="R1" s="52"/>
      <c r="S1" s="52"/>
      <c r="T1" s="52"/>
      <c r="U1" s="34" t="s">
        <v>12</v>
      </c>
      <c r="W1" s="57"/>
      <c r="X1" s="58"/>
      <c r="Y1" s="58"/>
      <c r="Z1" s="58"/>
      <c r="AA1" s="58"/>
      <c r="AB1" s="58"/>
      <c r="AC1" s="58"/>
      <c r="AD1" s="59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5" t="s">
        <v>13</v>
      </c>
      <c r="M2" s="32">
        <v>1</v>
      </c>
      <c r="N2" s="33">
        <v>2</v>
      </c>
      <c r="O2" s="33">
        <v>3</v>
      </c>
      <c r="P2" s="33">
        <v>4</v>
      </c>
      <c r="Q2" s="33">
        <v>5</v>
      </c>
      <c r="R2" s="33">
        <v>6</v>
      </c>
      <c r="S2" s="33">
        <v>7</v>
      </c>
      <c r="T2" s="33">
        <v>8</v>
      </c>
      <c r="U2" s="56"/>
      <c r="W2" s="60">
        <v>1</v>
      </c>
      <c r="X2" s="41">
        <v>2</v>
      </c>
      <c r="Y2" s="41">
        <v>3</v>
      </c>
      <c r="Z2" s="41">
        <v>4</v>
      </c>
      <c r="AA2" s="41">
        <v>5</v>
      </c>
      <c r="AB2" s="41">
        <v>6</v>
      </c>
      <c r="AC2" s="41">
        <v>7</v>
      </c>
      <c r="AD2" s="61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53">
        <v>0</v>
      </c>
      <c r="M3" s="7">
        <f>SUM(C3,C13,C23,C43,C53,C63,C73,C83,C93)/10</f>
        <v>2.4878050000000003</v>
      </c>
      <c r="N3" s="9">
        <f t="shared" ref="N3:U10" si="0">SUM(D3,D13,D23,D43,D53,D63,D73,D83,D93)/10</f>
        <v>2.3902442000000002</v>
      </c>
      <c r="O3" s="9">
        <f t="shared" si="0"/>
        <v>2.3414636</v>
      </c>
      <c r="P3" s="9">
        <f t="shared" si="0"/>
        <v>2.4390245999999998</v>
      </c>
      <c r="Q3" s="9">
        <f t="shared" si="0"/>
        <v>2.4878049999999998</v>
      </c>
      <c r="R3" s="9">
        <f t="shared" si="0"/>
        <v>2.5853659999999996</v>
      </c>
      <c r="S3" s="9">
        <f t="shared" si="0"/>
        <v>2.6341463000000003</v>
      </c>
      <c r="T3" s="9">
        <f t="shared" si="0"/>
        <v>2.6341463000000003</v>
      </c>
      <c r="U3" s="29">
        <f>SUM(K3,K13,K23,K43,K53,K63,K73,K83,K93)/10</f>
        <v>3.2682926000000001</v>
      </c>
      <c r="W3" s="43">
        <f>$U3-M3</f>
        <v>0.78048759999999984</v>
      </c>
      <c r="X3" s="42">
        <f t="shared" ref="X3:AD10" si="1">$U3-N3</f>
        <v>0.87804839999999995</v>
      </c>
      <c r="Y3" s="42">
        <f t="shared" si="1"/>
        <v>0.92682900000000012</v>
      </c>
      <c r="Z3" s="42">
        <f t="shared" si="1"/>
        <v>0.82926800000000034</v>
      </c>
      <c r="AA3" s="42">
        <f t="shared" si="1"/>
        <v>0.78048760000000028</v>
      </c>
      <c r="AB3" s="42">
        <f t="shared" si="1"/>
        <v>0.68292660000000049</v>
      </c>
      <c r="AC3" s="42">
        <f t="shared" si="1"/>
        <v>0.63414629999999983</v>
      </c>
      <c r="AD3" s="44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3">
        <v>2</v>
      </c>
      <c r="M4" s="7">
        <f t="shared" ref="M4:M10" si="2">SUM(C4,C14,C24,C44,C54,C64,C74,C84,C94)/10</f>
        <v>2.390244</v>
      </c>
      <c r="N4" s="9">
        <f t="shared" si="0"/>
        <v>2.3902441000000003</v>
      </c>
      <c r="O4" s="9">
        <f t="shared" si="0"/>
        <v>2.3902440999999999</v>
      </c>
      <c r="P4" s="9">
        <f t="shared" si="0"/>
        <v>2.4878051000000001</v>
      </c>
      <c r="Q4" s="9">
        <f t="shared" si="0"/>
        <v>2.4390246000000002</v>
      </c>
      <c r="R4" s="9">
        <f t="shared" si="0"/>
        <v>2.6341464000000001</v>
      </c>
      <c r="S4" s="9">
        <f t="shared" si="0"/>
        <v>2.5853658999999998</v>
      </c>
      <c r="T4" s="9">
        <f t="shared" si="0"/>
        <v>2.5853659000000002</v>
      </c>
      <c r="U4" s="29">
        <f t="shared" si="0"/>
        <v>3.0243901000000002</v>
      </c>
      <c r="W4" s="43">
        <f t="shared" ref="W4:X10" si="3">$U4-M4</f>
        <v>0.63414610000000016</v>
      </c>
      <c r="X4" s="42">
        <f>$U4-N4</f>
        <v>0.63414599999999988</v>
      </c>
      <c r="Y4" s="42">
        <f t="shared" si="1"/>
        <v>0.63414600000000032</v>
      </c>
      <c r="Z4" s="42">
        <f t="shared" si="1"/>
        <v>0.53658500000000009</v>
      </c>
      <c r="AA4" s="42">
        <f t="shared" si="1"/>
        <v>0.58536549999999998</v>
      </c>
      <c r="AB4" s="42">
        <f t="shared" si="1"/>
        <v>0.39024370000000008</v>
      </c>
      <c r="AC4" s="42">
        <f t="shared" si="1"/>
        <v>0.43902420000000042</v>
      </c>
      <c r="AD4" s="44">
        <f t="shared" si="1"/>
        <v>0.43902419999999998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53">
        <v>5</v>
      </c>
      <c r="M5" s="7">
        <f t="shared" si="2"/>
        <v>2.6341463999999997</v>
      </c>
      <c r="N5" s="9">
        <f t="shared" si="0"/>
        <v>2.7317073000000001</v>
      </c>
      <c r="O5" s="9">
        <f t="shared" si="0"/>
        <v>2.7317072999999996</v>
      </c>
      <c r="P5" s="9">
        <f t="shared" si="0"/>
        <v>2.6829267999999997</v>
      </c>
      <c r="Q5" s="9">
        <f t="shared" si="0"/>
        <v>2.5853657999999999</v>
      </c>
      <c r="R5" s="9">
        <f t="shared" si="0"/>
        <v>2.5853658999999998</v>
      </c>
      <c r="S5" s="9">
        <f t="shared" si="0"/>
        <v>2.7804878999999998</v>
      </c>
      <c r="T5" s="9">
        <f t="shared" si="0"/>
        <v>2.8292682</v>
      </c>
      <c r="U5" s="29">
        <f t="shared" si="0"/>
        <v>3.2682926000000001</v>
      </c>
      <c r="W5" s="43">
        <f t="shared" si="3"/>
        <v>0.63414620000000044</v>
      </c>
      <c r="X5" s="42">
        <f t="shared" si="3"/>
        <v>0.53658530000000004</v>
      </c>
      <c r="Y5" s="42">
        <f t="shared" si="1"/>
        <v>0.53658530000000049</v>
      </c>
      <c r="Z5" s="42">
        <f t="shared" si="1"/>
        <v>0.58536580000000038</v>
      </c>
      <c r="AA5" s="42">
        <f t="shared" si="1"/>
        <v>0.68292680000000017</v>
      </c>
      <c r="AB5" s="42">
        <f t="shared" si="1"/>
        <v>0.68292670000000033</v>
      </c>
      <c r="AC5" s="42">
        <f t="shared" si="1"/>
        <v>0.48780470000000031</v>
      </c>
      <c r="AD5" s="44">
        <f t="shared" si="1"/>
        <v>0.43902440000000009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53">
        <v>10</v>
      </c>
      <c r="M6" s="7">
        <f t="shared" si="2"/>
        <v>2.5365854000000003</v>
      </c>
      <c r="N6" s="9">
        <f t="shared" si="0"/>
        <v>2.6341463000000003</v>
      </c>
      <c r="O6" s="9">
        <f t="shared" si="0"/>
        <v>2.7317071999999998</v>
      </c>
      <c r="P6" s="9">
        <f t="shared" si="0"/>
        <v>2.7317073000000001</v>
      </c>
      <c r="Q6" s="9">
        <f t="shared" si="0"/>
        <v>2.5853659000000002</v>
      </c>
      <c r="R6" s="9">
        <f t="shared" si="0"/>
        <v>2.9268291999999998</v>
      </c>
      <c r="S6" s="9">
        <f t="shared" si="0"/>
        <v>3.268292600000001</v>
      </c>
      <c r="T6" s="9">
        <f t="shared" si="0"/>
        <v>3.2682926000000001</v>
      </c>
      <c r="U6" s="29">
        <f t="shared" si="0"/>
        <v>3.1219513000000001</v>
      </c>
      <c r="W6" s="43">
        <f t="shared" si="3"/>
        <v>0.58536589999999977</v>
      </c>
      <c r="X6" s="42">
        <f t="shared" si="3"/>
        <v>0.48780499999999982</v>
      </c>
      <c r="Y6" s="42">
        <f t="shared" si="1"/>
        <v>0.39024410000000032</v>
      </c>
      <c r="Z6" s="42">
        <f t="shared" si="1"/>
        <v>0.39024400000000004</v>
      </c>
      <c r="AA6" s="42">
        <f t="shared" si="1"/>
        <v>0.53658539999999988</v>
      </c>
      <c r="AB6" s="42">
        <f t="shared" si="1"/>
        <v>0.1951221000000003</v>
      </c>
      <c r="AC6" s="42">
        <f t="shared" si="1"/>
        <v>-0.1463413000000009</v>
      </c>
      <c r="AD6" s="44">
        <f t="shared" si="1"/>
        <v>-0.14634130000000001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53">
        <v>20</v>
      </c>
      <c r="M7" s="7">
        <f t="shared" si="2"/>
        <v>2.7804878</v>
      </c>
      <c r="N7" s="9">
        <f t="shared" si="0"/>
        <v>2.8292684000000001</v>
      </c>
      <c r="O7" s="9">
        <f t="shared" si="0"/>
        <v>2.9756097000000001</v>
      </c>
      <c r="P7" s="9">
        <f t="shared" si="0"/>
        <v>3.1707319000000003</v>
      </c>
      <c r="Q7" s="9">
        <f t="shared" si="0"/>
        <v>2.6829269</v>
      </c>
      <c r="R7" s="9">
        <f t="shared" si="0"/>
        <v>3.0243902</v>
      </c>
      <c r="S7" s="9">
        <f t="shared" si="0"/>
        <v>3.1219511</v>
      </c>
      <c r="T7" s="9">
        <f t="shared" si="0"/>
        <v>3.3170730999999996</v>
      </c>
      <c r="U7" s="29">
        <f t="shared" si="0"/>
        <v>3.5609757000000002</v>
      </c>
      <c r="W7" s="43">
        <f t="shared" si="3"/>
        <v>0.78048790000000023</v>
      </c>
      <c r="X7" s="42">
        <f t="shared" si="3"/>
        <v>0.73170730000000006</v>
      </c>
      <c r="Y7" s="42">
        <f t="shared" si="1"/>
        <v>0.58536600000000005</v>
      </c>
      <c r="Z7" s="42">
        <f t="shared" si="1"/>
        <v>0.39024379999999992</v>
      </c>
      <c r="AA7" s="42">
        <f t="shared" si="1"/>
        <v>0.87804880000000018</v>
      </c>
      <c r="AB7" s="42">
        <f t="shared" si="1"/>
        <v>0.53658550000000016</v>
      </c>
      <c r="AC7" s="42">
        <f t="shared" si="1"/>
        <v>0.43902460000000021</v>
      </c>
      <c r="AD7" s="44">
        <f t="shared" si="1"/>
        <v>0.24390260000000064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3">
        <v>30</v>
      </c>
      <c r="M8" s="7">
        <f t="shared" si="2"/>
        <v>3.2682925000000003</v>
      </c>
      <c r="N8" s="9">
        <f t="shared" si="0"/>
        <v>3.5609755999999999</v>
      </c>
      <c r="O8" s="9">
        <f t="shared" si="0"/>
        <v>3.4634145000000003</v>
      </c>
      <c r="P8" s="9">
        <f t="shared" si="0"/>
        <v>3.4634145999999992</v>
      </c>
      <c r="Q8" s="9">
        <f t="shared" si="0"/>
        <v>3.7073171</v>
      </c>
      <c r="R8" s="9">
        <f t="shared" si="0"/>
        <v>4.0487805000000003</v>
      </c>
      <c r="S8" s="9">
        <f t="shared" si="0"/>
        <v>3.3658536999999997</v>
      </c>
      <c r="T8" s="9">
        <f t="shared" si="0"/>
        <v>4.1951219000000002</v>
      </c>
      <c r="U8" s="29">
        <f t="shared" si="0"/>
        <v>3.8536586000000002</v>
      </c>
      <c r="W8" s="43">
        <f t="shared" si="3"/>
        <v>0.58536609999999989</v>
      </c>
      <c r="X8" s="42">
        <f t="shared" si="3"/>
        <v>0.29268300000000025</v>
      </c>
      <c r="Y8" s="42">
        <f t="shared" si="1"/>
        <v>0.39024409999999987</v>
      </c>
      <c r="Z8" s="42">
        <f t="shared" si="1"/>
        <v>0.39024400000000092</v>
      </c>
      <c r="AA8" s="42">
        <f t="shared" si="1"/>
        <v>0.14634150000000012</v>
      </c>
      <c r="AB8" s="42">
        <f t="shared" si="1"/>
        <v>-0.19512190000000018</v>
      </c>
      <c r="AC8" s="42">
        <f t="shared" si="1"/>
        <v>0.48780490000000043</v>
      </c>
      <c r="AD8" s="44">
        <f t="shared" si="1"/>
        <v>-0.34146330000000003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53">
        <v>40</v>
      </c>
      <c r="M9" s="7">
        <f t="shared" si="2"/>
        <v>3.9024388999999999</v>
      </c>
      <c r="N9" s="9">
        <f t="shared" si="0"/>
        <v>3.9024388999999999</v>
      </c>
      <c r="O9" s="9">
        <f t="shared" si="0"/>
        <v>3.6097560999999998</v>
      </c>
      <c r="P9" s="9">
        <f t="shared" si="0"/>
        <v>3.7560975000000001</v>
      </c>
      <c r="Q9" s="9">
        <f t="shared" si="0"/>
        <v>3.7560975000000001</v>
      </c>
      <c r="R9" s="9">
        <f t="shared" si="0"/>
        <v>4.2926827999999997</v>
      </c>
      <c r="S9" s="9">
        <f t="shared" si="0"/>
        <v>5.9999998999999997</v>
      </c>
      <c r="T9" s="9">
        <f t="shared" si="0"/>
        <v>5.7073171</v>
      </c>
      <c r="U9" s="29">
        <f t="shared" si="0"/>
        <v>5.7560975999999995</v>
      </c>
      <c r="W9" s="43">
        <f t="shared" si="3"/>
        <v>1.8536586999999995</v>
      </c>
      <c r="X9" s="42">
        <f t="shared" si="3"/>
        <v>1.8536586999999995</v>
      </c>
      <c r="Y9" s="42">
        <f t="shared" si="1"/>
        <v>2.1463414999999997</v>
      </c>
      <c r="Z9" s="42">
        <f t="shared" si="1"/>
        <v>2.0000000999999994</v>
      </c>
      <c r="AA9" s="42">
        <f t="shared" si="1"/>
        <v>2.0000000999999994</v>
      </c>
      <c r="AB9" s="42">
        <f t="shared" si="1"/>
        <v>1.4634147999999998</v>
      </c>
      <c r="AC9" s="42">
        <f t="shared" si="1"/>
        <v>-0.24390230000000024</v>
      </c>
      <c r="AD9" s="44">
        <f t="shared" si="1"/>
        <v>4.8780499999999449E-2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54">
        <v>50</v>
      </c>
      <c r="M10" s="8">
        <f t="shared" si="2"/>
        <v>43.756097499999996</v>
      </c>
      <c r="N10" s="9">
        <f t="shared" si="0"/>
        <v>33.463414800000002</v>
      </c>
      <c r="O10" s="9">
        <f t="shared" si="0"/>
        <v>36.585365899999999</v>
      </c>
      <c r="P10" s="9">
        <f t="shared" si="0"/>
        <v>38.682926899999998</v>
      </c>
      <c r="Q10" s="9">
        <f t="shared" si="0"/>
        <v>41.121951299999999</v>
      </c>
      <c r="R10" s="9">
        <f t="shared" si="0"/>
        <v>43.024390200000006</v>
      </c>
      <c r="S10" s="9">
        <f t="shared" si="0"/>
        <v>48.780487800000003</v>
      </c>
      <c r="T10" s="9">
        <f t="shared" si="0"/>
        <v>57.560975600000006</v>
      </c>
      <c r="U10" s="29">
        <f t="shared" si="0"/>
        <v>41.268292599999995</v>
      </c>
      <c r="W10" s="43">
        <f t="shared" si="3"/>
        <v>-2.4878049000000004</v>
      </c>
      <c r="X10" s="42">
        <f t="shared" si="3"/>
        <v>7.8048777999999928</v>
      </c>
      <c r="Y10" s="42">
        <f t="shared" si="1"/>
        <v>4.6829266999999959</v>
      </c>
      <c r="Z10" s="42">
        <f t="shared" si="1"/>
        <v>2.585365699999997</v>
      </c>
      <c r="AA10" s="42">
        <f t="shared" si="1"/>
        <v>0.14634129999999601</v>
      </c>
      <c r="AB10" s="42">
        <f t="shared" si="1"/>
        <v>-1.756097600000011</v>
      </c>
      <c r="AC10" s="42">
        <f t="shared" si="1"/>
        <v>-7.5121952000000078</v>
      </c>
      <c r="AD10" s="44">
        <f t="shared" si="1"/>
        <v>-16.292683000000011</v>
      </c>
    </row>
    <row r="11" spans="1:30" ht="15" thickBot="1">
      <c r="A11" s="1" t="s">
        <v>2</v>
      </c>
      <c r="L11" s="30"/>
      <c r="M11" s="38" t="s">
        <v>21</v>
      </c>
      <c r="N11" s="39"/>
      <c r="O11" s="39"/>
      <c r="P11" s="39"/>
      <c r="Q11" s="39"/>
      <c r="R11" s="39"/>
      <c r="S11" s="39"/>
      <c r="T11" s="39"/>
      <c r="U11" s="40"/>
      <c r="W11" s="43"/>
      <c r="X11" s="42"/>
      <c r="Y11" s="42"/>
      <c r="Z11" s="42"/>
      <c r="AA11" s="42"/>
      <c r="AB11" s="42"/>
      <c r="AC11" s="42"/>
      <c r="AD11" s="44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43">
        <f>SUM(W3:W8)/5</f>
        <v>0.79999996000000007</v>
      </c>
      <c r="X12" s="42">
        <f t="shared" ref="X12:AD12" si="4">SUM(X3:X8)/5</f>
        <v>0.71219500000000002</v>
      </c>
      <c r="Y12" s="42">
        <f t="shared" si="4"/>
        <v>0.69268290000000021</v>
      </c>
      <c r="Z12" s="42">
        <f t="shared" si="4"/>
        <v>0.62439012000000038</v>
      </c>
      <c r="AA12" s="42">
        <f t="shared" si="4"/>
        <v>0.72195112000000017</v>
      </c>
      <c r="AB12" s="42">
        <f t="shared" si="4"/>
        <v>0.45853654000000021</v>
      </c>
      <c r="AC12" s="42">
        <f t="shared" si="4"/>
        <v>0.46829268000000007</v>
      </c>
      <c r="AD12" s="44">
        <f t="shared" si="4"/>
        <v>0.25365858000000008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62" t="s">
        <v>22</v>
      </c>
      <c r="X13" s="63"/>
      <c r="Y13" s="63"/>
      <c r="Z13" s="63"/>
      <c r="AA13" s="63"/>
      <c r="AB13" s="63"/>
      <c r="AC13" s="63"/>
      <c r="AD13" s="64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24" t="s">
        <v>16</v>
      </c>
      <c r="N14" s="25"/>
      <c r="O14" s="25"/>
      <c r="P14" s="25"/>
      <c r="Q14" s="26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3" t="s">
        <v>20</v>
      </c>
      <c r="N15" s="14"/>
      <c r="O15" s="14"/>
      <c r="P15" s="14"/>
      <c r="Q15" s="15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6" t="s">
        <v>17</v>
      </c>
      <c r="N16" s="17"/>
      <c r="O16" s="17"/>
      <c r="P16" s="17"/>
      <c r="Q16" s="18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6" t="s">
        <v>18</v>
      </c>
      <c r="N17" s="17"/>
      <c r="O17" s="22"/>
      <c r="P17" s="22"/>
      <c r="Q17" s="18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9"/>
      <c r="N18" s="20"/>
      <c r="O18" s="23"/>
      <c r="P18" s="23"/>
      <c r="Q18" s="21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6" t="s">
        <v>33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65" t="s">
        <v>23</v>
      </c>
      <c r="N20" s="65" t="s">
        <v>24</v>
      </c>
      <c r="O20" s="65" t="s">
        <v>25</v>
      </c>
      <c r="P20" s="65" t="s">
        <v>26</v>
      </c>
      <c r="Q20" s="65" t="s">
        <v>27</v>
      </c>
      <c r="R20" s="65" t="s">
        <v>28</v>
      </c>
      <c r="S20" s="65" t="s">
        <v>29</v>
      </c>
      <c r="T20" s="65" t="s">
        <v>30</v>
      </c>
      <c r="U20" s="65" t="s">
        <v>31</v>
      </c>
      <c r="V20" s="65" t="s">
        <v>32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cancerSVM%cor</vt:lpstr>
      <vt:lpstr>cancerSVM%15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2022-05-19T11:58:43Z</dcterms:modified>
</cp:coreProperties>
</file>