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208B8F0F-130D-4798-89C3-CF69C8EB72F4}" xr6:coauthVersionLast="47" xr6:coauthVersionMax="47" xr10:uidLastSave="{00000000-0000-0000-0000-000000000000}"/>
  <bookViews>
    <workbookView xWindow="-108" yWindow="-108" windowWidth="23256" windowHeight="12456" firstSheet="6" activeTab="14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" sheetId="17" r:id="rId15"/>
    <sheet name="weatherDT%cor" sheetId="5" state="hidden" r:id="rId16"/>
    <sheet name="weatherSVM%cor" sheetId="6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7" l="1"/>
  <c r="F14" i="13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<sst xmlns="http://schemas.openxmlformats.org/spreadsheetml/2006/main" count="443" uniqueCount="87">
  <si>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</si>
  <si>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</si>
  <si>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</si>
  <si>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</si>
  <si>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</si>
  <si>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</si>
  <si>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</si>
  <si>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</si>
  <si>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</si>
  <si>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</si>
  <si>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</si>
  <si>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</si>
  <si>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</si>
  <si>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</si>
  <si>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</si>
  <si>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</si>
  <si>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</si>
  <si>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</si>
  <si>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</si>
  <si>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</si>
  <si>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</si>
  <si>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</si>
  <si>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</si>
  <si>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</si>
  <si>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</si>
  <si>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</si>
  <si>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</si>
  <si>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</si>
  <si>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</si>
  <si>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</si>
  <si>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</si>
  <si>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</si>
  <si>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</si>
  <si>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</si>
  <si>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</si>
  <si>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</si>
  <si>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</si>
  <si>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</si>
  <si>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</si>
  <si>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</si>
  <si>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</si>
  <si>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</si>
  <si>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</si>
  <si>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</si>
  <si>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</si>
  <si>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</si>
  <si>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</si>
  <si>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</si>
  <si>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</si>
  <si>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</si>
  <si>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</si>
  <si>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</si>
  <si>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</si>
  <si>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</si>
  <si>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</si>
  <si>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</si>
  <si>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</si>
  <si>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</si>
  <si>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</si>
  <si>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</si>
  <si>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</si>
  <si>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</si>
  <si>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</si>
  <si>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</si>
  <si>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</si>
  <si>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</si>
  <si>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</si>
  <si>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</si>
  <si>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</si>
  <si>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</si>
  <si>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</si>
  <si>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</si>
  <si>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</si>
  <si>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</si>
  <si>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</si>
  <si>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</si>
  <si>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</si>
  <si>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</si>
  <si>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</si>
  <si>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</si>
  <si>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</si>
  <si>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</si>
  <si>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</si>
  <si>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20% excision</t>
  </si>
  <si>
    <t>knee angle</t>
  </si>
  <si>
    <t>knee error</t>
  </si>
  <si>
    <t xml:space="preserve">knee opt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</si>
</sst>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164" fontId="0" fillId="0" borderId="14" xfId="0" applyNumberForma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10" xfId="0" applyNumberFormat="1" applyFill="1" applyBorder="1" applyAlignment="1">
      <alignment vertical="center"/>
    </xf>
    <xf numFmtId="164" fontId="0" fillId="17" borderId="11" xfId="0" applyNumberFormat="1" applyFill="1" applyBorder="1" applyAlignment="1">
      <alignment vertical="center"/>
    </xf>
    <xf numFmtId="164" fontId="0" fillId="17" borderId="13" xfId="0" applyNumberFormat="1" applyFill="1" applyBorder="1" applyAlignment="1">
      <alignment vertical="center"/>
    </xf>
    <xf numFmtId="164" fontId="0" fillId="17" borderId="14" xfId="0" applyNumberForma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0" fillId="0" borderId="15" xfId="0" applyBorder="1"/>
    <xf numFmtId="0" fontId="0" fillId="0" borderId="16" xfId="0" applyBorder="1"/>
    <xf numFmtId="0" fontId="4" fillId="0" borderId="26" xfId="0" applyFont="1" applyBorder="1" applyAlignment="1">
      <alignment vertical="center"/>
    </xf>
    <xf numFmtId="0" fontId="4" fillId="0" borderId="27" xfId="0" applyFon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5" xfId="0" applyNumberFormat="1" applyBorder="1"/>
    <xf numFmtId="164" fontId="0" fillId="0" borderId="16" xfId="0" applyNumberFormat="1" applyBorder="1"/>
    <xf numFmtId="164" fontId="10" fillId="0" borderId="16" xfId="0" applyNumberFormat="1" applyFont="1" applyBorder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4" fillId="14" borderId="6" xfId="0" applyFont="1" applyFill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 vertical="center"/>
    </xf>
    <xf numFmtId="164" fontId="0" fillId="17" borderId="6" xfId="0" applyNumberFormat="1" applyFill="1" applyBorder="1" applyAlignment="1">
      <alignment horizontal="center" vertic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17" borderId="5" xfId="0" applyNumberFormat="1" applyFill="1" applyBorder="1" applyAlignment="1">
      <alignment horizontal="center" vertical="center"/>
    </xf>
    <xf numFmtId="164" fontId="0" fillId="17" borderId="7" xfId="0" applyNumberFormat="1" applyFill="1" applyBorder="1" applyAlignment="1">
      <alignment horizontal="center" vertical="center"/>
    </xf>
    <xf numFmtId="164" fontId="0" fillId="17" borderId="17" xfId="0" applyNumberFormat="1" applyFill="1" applyBorder="1" applyAlignment="1">
      <alignment horizontal="center" vertical="center"/>
    </xf>
    <xf numFmtId="164" fontId="0" fillId="17" borderId="19" xfId="0" applyNumberFormat="1" applyFill="1" applyBorder="1" applyAlignment="1">
      <alignment horizontal="center" vertic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41" t="s">
        <v>43</v>
      </c>
      <c r="E2" s="142"/>
      <c r="F2" s="50"/>
      <c r="J2" s="141" t="s">
        <v>44</v>
      </c>
      <c r="K2" s="142"/>
    </row>
    <row r="3" spans="2:12" ht="14.55" customHeight="1">
      <c r="D3" s="143" t="s">
        <v>45</v>
      </c>
      <c r="E3" s="144"/>
      <c r="F3" s="51"/>
      <c r="J3" s="143" t="s">
        <v>45</v>
      </c>
      <c r="K3" s="144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7" t="b">
        <v>1</v>
      </c>
      <c r="C5" s="55" t="s">
        <v>55</v>
      </c>
      <c r="D5" s="56">
        <f>C14</f>
        <v>122.7</v>
      </c>
      <c r="E5" s="57">
        <f>D14</f>
        <v>34.4</v>
      </c>
      <c r="F5" s="139" t="s">
        <v>61</v>
      </c>
      <c r="H5" s="137" t="b">
        <v>1</v>
      </c>
      <c r="I5" s="55" t="s">
        <v>55</v>
      </c>
      <c r="J5" s="56">
        <f>C20</f>
        <v>122.2</v>
      </c>
      <c r="K5" s="57">
        <f>D20</f>
        <v>34.9</v>
      </c>
      <c r="L5" s="139" t="s">
        <v>62</v>
      </c>
    </row>
    <row r="6" spans="2:12" ht="15" thickBot="1">
      <c r="B6" s="138"/>
      <c r="C6" s="58" t="s">
        <v>56</v>
      </c>
      <c r="D6" s="56">
        <f>C15</f>
        <v>37</v>
      </c>
      <c r="E6" s="57">
        <f>D15</f>
        <v>124.9</v>
      </c>
      <c r="F6" s="140"/>
      <c r="H6" s="138"/>
      <c r="I6" s="58" t="s">
        <v>56</v>
      </c>
      <c r="J6" s="56">
        <f>C21</f>
        <v>41.1</v>
      </c>
      <c r="K6" s="57">
        <f>D21</f>
        <v>120.8</v>
      </c>
      <c r="L6" s="140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30" t="s">
        <v>34</v>
      </c>
      <c r="H1" s="131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32" t="s">
        <v>35</v>
      </c>
      <c r="J2" s="133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34">
        <f>(H3-G3)/H3*100</f>
        <v>3.6842103319113475</v>
      </c>
      <c r="J3" s="135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41" t="s">
        <v>43</v>
      </c>
      <c r="E2" s="142"/>
      <c r="F2" s="50"/>
      <c r="J2" s="141" t="s">
        <v>44</v>
      </c>
      <c r="K2" s="142"/>
    </row>
    <row r="3" spans="2:12" ht="14.55" customHeight="1">
      <c r="D3" s="143" t="s">
        <v>45</v>
      </c>
      <c r="E3" s="144"/>
      <c r="F3" s="51"/>
      <c r="J3" s="143" t="s">
        <v>45</v>
      </c>
      <c r="K3" s="144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7" t="b">
        <v>1</v>
      </c>
      <c r="C5" s="55" t="s">
        <v>55</v>
      </c>
      <c r="D5" s="56">
        <f>C14</f>
        <v>123</v>
      </c>
      <c r="E5" s="57">
        <f>D14</f>
        <v>34.1</v>
      </c>
      <c r="F5" s="139" t="s">
        <v>71</v>
      </c>
      <c r="H5" s="137" t="b">
        <v>1</v>
      </c>
      <c r="I5" s="55" t="s">
        <v>55</v>
      </c>
      <c r="J5" s="56">
        <f>C20</f>
        <v>122.2</v>
      </c>
      <c r="K5" s="57">
        <f>D20</f>
        <v>34.9</v>
      </c>
      <c r="L5" s="139" t="s">
        <v>62</v>
      </c>
    </row>
    <row r="6" spans="2:12" ht="15" thickBot="1">
      <c r="B6" s="138"/>
      <c r="C6" s="58" t="s">
        <v>56</v>
      </c>
      <c r="D6" s="56">
        <f>C15</f>
        <v>40.299999999999997</v>
      </c>
      <c r="E6" s="57">
        <f>D15</f>
        <v>121.6</v>
      </c>
      <c r="F6" s="140"/>
      <c r="H6" s="138"/>
      <c r="I6" s="58" t="s">
        <v>56</v>
      </c>
      <c r="J6" s="56">
        <f>C21</f>
        <v>41.1</v>
      </c>
      <c r="K6" s="57">
        <f>D21</f>
        <v>120.8</v>
      </c>
      <c r="L6" s="140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45" t="s">
        <v>72</v>
      </c>
      <c r="C1" s="146"/>
      <c r="D1" s="147"/>
      <c r="G1" s="145" t="s">
        <v>73</v>
      </c>
      <c r="H1" s="146"/>
      <c r="I1" s="147"/>
    </row>
    <row r="2" spans="1:14" ht="15" thickBot="1"/>
    <row r="3" spans="1:14" ht="15" thickBot="1">
      <c r="A3" s="76"/>
      <c r="B3" s="76"/>
      <c r="C3" s="148" t="s">
        <v>45</v>
      </c>
      <c r="D3" s="149"/>
      <c r="E3" s="77"/>
      <c r="H3" s="150" t="s">
        <v>45</v>
      </c>
      <c r="I3" s="151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52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53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102"/>
      <c r="D9" s="103"/>
      <c r="E9" s="97"/>
      <c r="F9" s="97"/>
      <c r="G9" s="104"/>
      <c r="H9" s="105"/>
      <c r="I9" s="87"/>
    </row>
    <row r="10" spans="1:14" ht="15" thickBot="1">
      <c r="A10" s="88" t="s">
        <v>75</v>
      </c>
      <c r="B10" s="89"/>
      <c r="C10" s="106"/>
      <c r="D10" s="90"/>
      <c r="G10" s="89"/>
      <c r="H10" s="107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O14"/>
  <sheetViews>
    <sheetView showGridLines="0" tabSelected="1" workbookViewId="0">
      <selection activeCell="I20" sqref="I20"/>
    </sheetView>
  </sheetViews>
  <sheetFormatPr defaultRowHeight="14.4"/>
  <cols>
    <col min="1" max="1" width="22.6640625" bestFit="1" customWidth="1"/>
  </cols>
  <sheetData>
    <row r="1" spans="1:15" ht="15" thickBot="1">
      <c r="C1" s="154" t="s">
        <v>85</v>
      </c>
      <c r="D1" s="155"/>
      <c r="E1" s="154" t="s">
        <v>83</v>
      </c>
      <c r="F1" s="155"/>
      <c r="G1" s="163" t="s">
        <v>84</v>
      </c>
      <c r="H1" s="164"/>
      <c r="I1" s="154" t="s">
        <v>82</v>
      </c>
      <c r="J1" s="155"/>
      <c r="N1" s="154" t="s">
        <v>86</v>
      </c>
      <c r="O1" s="155"/>
    </row>
    <row r="2" spans="1:15" ht="15" thickBot="1">
      <c r="G2" s="109"/>
      <c r="H2" s="109"/>
      <c r="N2" s="118"/>
      <c r="O2" s="119"/>
    </row>
    <row r="3" spans="1:15" ht="15" customHeight="1" thickBot="1">
      <c r="A3" s="76"/>
      <c r="B3" s="76"/>
      <c r="C3" s="148" t="s">
        <v>45</v>
      </c>
      <c r="D3" s="149"/>
      <c r="E3" s="148" t="s">
        <v>45</v>
      </c>
      <c r="F3" s="149"/>
      <c r="G3" s="165" t="s">
        <v>45</v>
      </c>
      <c r="H3" s="166"/>
      <c r="I3" s="150" t="s">
        <v>45</v>
      </c>
      <c r="J3" s="151"/>
      <c r="N3" s="150" t="s">
        <v>45</v>
      </c>
      <c r="O3" s="156"/>
    </row>
    <row r="4" spans="1:15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10" t="s">
        <v>55</v>
      </c>
      <c r="H4" s="111" t="s">
        <v>56</v>
      </c>
      <c r="I4" s="52" t="s">
        <v>55</v>
      </c>
      <c r="J4" s="53" t="s">
        <v>56</v>
      </c>
      <c r="N4" s="120" t="s">
        <v>55</v>
      </c>
      <c r="O4" s="121" t="s">
        <v>56</v>
      </c>
    </row>
    <row r="5" spans="1:15" ht="15" thickBot="1">
      <c r="A5" s="152" t="b">
        <v>1</v>
      </c>
      <c r="B5" s="78" t="s">
        <v>55</v>
      </c>
      <c r="C5" s="98">
        <v>0.894536</v>
      </c>
      <c r="D5" s="99">
        <v>0.105464</v>
      </c>
      <c r="E5" s="98">
        <v>0.776366</v>
      </c>
      <c r="F5" s="99">
        <v>0.223634</v>
      </c>
      <c r="G5" s="112">
        <v>0.92870799999999998</v>
      </c>
      <c r="H5" s="113">
        <v>7.1291999999999994E-2</v>
      </c>
      <c r="I5" s="98">
        <v>0.89707800000000004</v>
      </c>
      <c r="J5" s="99">
        <v>0.102922</v>
      </c>
      <c r="N5" s="122">
        <v>0.894536</v>
      </c>
      <c r="O5" s="99">
        <v>0.105464</v>
      </c>
    </row>
    <row r="6" spans="1:15" ht="15" thickBot="1">
      <c r="A6" s="153"/>
      <c r="B6" s="81" t="s">
        <v>56</v>
      </c>
      <c r="C6" s="100">
        <v>0.110767</v>
      </c>
      <c r="D6" s="101">
        <v>0.88923300000000005</v>
      </c>
      <c r="E6" s="100">
        <v>9.3440999999999996E-2</v>
      </c>
      <c r="F6" s="101">
        <v>0.906559</v>
      </c>
      <c r="G6" s="114">
        <v>0.14021</v>
      </c>
      <c r="H6" s="115">
        <v>0.85979000000000005</v>
      </c>
      <c r="I6" s="100">
        <v>0.112624</v>
      </c>
      <c r="J6" s="101">
        <v>0.88737600000000005</v>
      </c>
      <c r="N6" s="122">
        <v>0.13799500000000001</v>
      </c>
      <c r="O6" s="99">
        <v>0.86200500000000002</v>
      </c>
    </row>
    <row r="7" spans="1:15">
      <c r="C7" s="97"/>
      <c r="D7" s="97"/>
      <c r="E7" s="97"/>
      <c r="F7" s="97"/>
      <c r="G7" s="116"/>
      <c r="H7" s="116"/>
      <c r="I7" s="97"/>
      <c r="J7" s="97"/>
      <c r="N7" s="123"/>
      <c r="O7" s="124"/>
    </row>
    <row r="8" spans="1:15" ht="15" thickBot="1">
      <c r="C8" s="97"/>
      <c r="D8" s="97"/>
      <c r="E8" s="97"/>
      <c r="F8" s="97"/>
      <c r="G8" s="116"/>
      <c r="H8" s="116"/>
      <c r="I8" s="97"/>
      <c r="J8" s="97"/>
      <c r="N8" s="123"/>
      <c r="O8" s="124"/>
    </row>
    <row r="9" spans="1:15">
      <c r="A9" s="85" t="s">
        <v>74</v>
      </c>
      <c r="B9" s="86"/>
      <c r="C9" s="171">
        <v>0.88923300000000005</v>
      </c>
      <c r="D9" s="172"/>
      <c r="E9" s="171">
        <v>0.906559</v>
      </c>
      <c r="F9" s="172"/>
      <c r="G9" s="179">
        <v>0.85979000000000005</v>
      </c>
      <c r="H9" s="180"/>
      <c r="I9" s="173">
        <v>0.88737600000000005</v>
      </c>
      <c r="J9" s="174"/>
      <c r="N9" s="157">
        <v>0.86200500000000002</v>
      </c>
      <c r="O9" s="158"/>
    </row>
    <row r="10" spans="1:15" ht="15" thickBot="1">
      <c r="A10" s="88" t="s">
        <v>75</v>
      </c>
      <c r="B10" s="89"/>
      <c r="C10" s="175">
        <v>0.105464</v>
      </c>
      <c r="D10" s="176"/>
      <c r="E10" s="175">
        <v>0.223634</v>
      </c>
      <c r="F10" s="176"/>
      <c r="G10" s="181">
        <v>7.1291999999999994E-2</v>
      </c>
      <c r="H10" s="182"/>
      <c r="I10" s="177">
        <v>0.102922</v>
      </c>
      <c r="J10" s="178"/>
      <c r="N10" s="159">
        <v>0.105464</v>
      </c>
      <c r="O10" s="160"/>
    </row>
    <row r="11" spans="1:15">
      <c r="C11" s="97"/>
      <c r="D11" s="97"/>
      <c r="E11" s="97"/>
      <c r="F11" s="97"/>
      <c r="G11" s="116"/>
      <c r="H11" s="116"/>
      <c r="I11" s="97"/>
      <c r="J11" s="97"/>
      <c r="N11" s="123"/>
      <c r="O11" s="124"/>
    </row>
    <row r="12" spans="1:15" ht="15" thickBot="1">
      <c r="C12" s="97"/>
      <c r="D12" s="97"/>
      <c r="E12" s="97"/>
      <c r="F12" s="97"/>
      <c r="G12" s="116"/>
      <c r="H12" s="117"/>
      <c r="I12" s="97"/>
      <c r="J12" s="108"/>
      <c r="N12" s="123"/>
      <c r="O12" s="125"/>
    </row>
    <row r="13" spans="1:15" ht="15" thickBot="1">
      <c r="A13" s="126" t="s">
        <v>76</v>
      </c>
      <c r="B13" s="127"/>
      <c r="C13" s="167">
        <v>0.10815</v>
      </c>
      <c r="D13" s="168"/>
      <c r="E13" s="167">
        <v>0.15767999999999999</v>
      </c>
      <c r="F13" s="168"/>
      <c r="G13" s="169">
        <v>0.10627</v>
      </c>
      <c r="H13" s="170"/>
      <c r="I13" s="169">
        <v>0.107837</v>
      </c>
      <c r="J13" s="170"/>
      <c r="K13" s="109"/>
      <c r="L13" s="109">
        <f>(I13-C13)/I13*100</f>
        <v>-0.29025288166398716</v>
      </c>
      <c r="M13" s="109"/>
      <c r="N13" s="161">
        <v>0.121944</v>
      </c>
      <c r="O13" s="162"/>
    </row>
    <row r="14" spans="1:15">
      <c r="A14" s="92"/>
    </row>
  </sheetData>
  <mergeCells count="26">
    <mergeCell ref="C13:D13"/>
    <mergeCell ref="E13:F13"/>
    <mergeCell ref="I13:J13"/>
    <mergeCell ref="C9:D9"/>
    <mergeCell ref="E9:F9"/>
    <mergeCell ref="I9:J9"/>
    <mergeCell ref="C10:D10"/>
    <mergeCell ref="E10:F10"/>
    <mergeCell ref="I10:J10"/>
    <mergeCell ref="G9:H9"/>
    <mergeCell ref="G10:H10"/>
    <mergeCell ref="G13:H13"/>
    <mergeCell ref="C3:D3"/>
    <mergeCell ref="I3:J3"/>
    <mergeCell ref="A5:A6"/>
    <mergeCell ref="E3:F3"/>
    <mergeCell ref="C1:D1"/>
    <mergeCell ref="E1:F1"/>
    <mergeCell ref="I1:J1"/>
    <mergeCell ref="G1:H1"/>
    <mergeCell ref="G3:H3"/>
    <mergeCell ref="N1:O1"/>
    <mergeCell ref="N3:O3"/>
    <mergeCell ref="N9:O9"/>
    <mergeCell ref="N10:O10"/>
    <mergeCell ref="N13:O13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28" t="s">
        <v>34</v>
      </c>
      <c r="H1" s="129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28" t="s">
        <v>34</v>
      </c>
      <c r="H1" s="129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30" t="s">
        <v>34</v>
      </c>
      <c r="H1" s="131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32" t="s">
        <v>35</v>
      </c>
      <c r="J2" s="133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34">
        <f>(H3-G3)/H3*100</f>
        <v>8.5526317722472331</v>
      </c>
      <c r="J3" s="135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36" t="s">
        <v>39</v>
      </c>
      <c r="C2" s="136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36"/>
      <c r="E9" s="136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2023-01-27T01:54:39Z</dcterms:modified>
</cp:coreProperties>
</file>