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cebevill-my.sharepoint.com/personal/ssanders_pearcebevill_com/Documents/Desktop/"/>
    </mc:Choice>
  </mc:AlternateContent>
  <xr:revisionPtr revIDLastSave="21" documentId="8_{B68FFCF1-5109-423C-AE9D-8A3461434D74}" xr6:coauthVersionLast="47" xr6:coauthVersionMax="47" xr10:uidLastSave="{515A5D6B-A983-46FA-8951-9186366211F6}"/>
  <bookViews>
    <workbookView xWindow="-120" yWindow="-120" windowWidth="29040" windowHeight="15840" xr2:uid="{DB829AFC-C5DC-4078-9F63-3082AE77A965}"/>
  </bookViews>
  <sheets>
    <sheet name="Steve.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3" i="1"/>
  <c r="J16" i="1"/>
  <c r="J17" i="1" s="1"/>
  <c r="H16" i="1"/>
  <c r="E16" i="1"/>
  <c r="D16" i="1"/>
  <c r="B16" i="1"/>
  <c r="K15" i="1"/>
  <c r="F15" i="1"/>
  <c r="K14" i="1"/>
  <c r="F14" i="1"/>
  <c r="K13" i="1"/>
  <c r="F13" i="1"/>
  <c r="C13" i="1"/>
  <c r="C16" i="1" s="1"/>
  <c r="H17" i="1" s="1"/>
  <c r="K12" i="1"/>
  <c r="F12" i="1"/>
  <c r="K11" i="1"/>
  <c r="F11" i="1"/>
  <c r="G10" i="1"/>
  <c r="G16" i="1" s="1"/>
  <c r="G17" i="1" s="1"/>
  <c r="F10" i="1"/>
  <c r="B10" i="1"/>
  <c r="K9" i="1"/>
  <c r="F9" i="1"/>
  <c r="K8" i="1"/>
  <c r="F8" i="1"/>
  <c r="K7" i="1"/>
  <c r="F7" i="1"/>
  <c r="K6" i="1"/>
  <c r="E6" i="1"/>
  <c r="D6" i="1"/>
  <c r="B6" i="1"/>
  <c r="F6" i="1" s="1"/>
  <c r="J5" i="1"/>
  <c r="I5" i="1"/>
  <c r="K5" i="1" s="1"/>
  <c r="F5" i="1"/>
  <c r="E5" i="1"/>
  <c r="D5" i="1"/>
  <c r="K4" i="1"/>
  <c r="F4" i="1"/>
  <c r="K3" i="1"/>
  <c r="F3" i="1"/>
  <c r="F16" i="1" s="1"/>
  <c r="K16" i="1" l="1"/>
  <c r="K17" i="1" s="1"/>
  <c r="I16" i="1"/>
  <c r="I17" i="1" s="1"/>
  <c r="K10" i="1"/>
</calcChain>
</file>

<file path=xl/sharedStrings.xml><?xml version="1.0" encoding="utf-8"?>
<sst xmlns="http://schemas.openxmlformats.org/spreadsheetml/2006/main" count="30" uniqueCount="27">
  <si>
    <t>Bet Amount</t>
  </si>
  <si>
    <t>Tournament</t>
  </si>
  <si>
    <t>FRL/SRL</t>
  </si>
  <si>
    <t xml:space="preserve">Outright </t>
  </si>
  <si>
    <t>Groups</t>
  </si>
  <si>
    <t>Top 10/20</t>
  </si>
  <si>
    <t>Total</t>
  </si>
  <si>
    <t>FRL</t>
  </si>
  <si>
    <t>Outright</t>
  </si>
  <si>
    <t>Memorial</t>
  </si>
  <si>
    <t>RBC Canadian</t>
  </si>
  <si>
    <t>US Open</t>
  </si>
  <si>
    <t>Travelers</t>
  </si>
  <si>
    <t>Rocket Mortgage</t>
  </si>
  <si>
    <t>John Deere</t>
  </si>
  <si>
    <t>Scottish</t>
  </si>
  <si>
    <t>British</t>
  </si>
  <si>
    <t>3M Open</t>
  </si>
  <si>
    <t>Wyndham</t>
  </si>
  <si>
    <t>Fedex St Jude</t>
  </si>
  <si>
    <t>BMW</t>
  </si>
  <si>
    <t>Tour Championship</t>
  </si>
  <si>
    <t xml:space="preserve">Total </t>
  </si>
  <si>
    <t>Total Win/(Loss)</t>
  </si>
  <si>
    <t>ROI</t>
  </si>
  <si>
    <t>Net Winnings(Losses)</t>
  </si>
  <si>
    <t>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</si>
</sst>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right"/>
    </xf>
    <xf numFmtId="43" fontId="0" fillId="0" borderId="0" xfId="1" applyFont="1" applyBorder="1"/>
    <xf numFmtId="43" fontId="0" fillId="0" borderId="0" xfId="1" applyFont="1" applyBorder="1" applyAlignment="1">
      <alignment horizontal="right"/>
    </xf>
    <xf numFmtId="43" fontId="0" fillId="0" borderId="1" xfId="1" applyFont="1" applyBorder="1"/>
    <xf numFmtId="43" fontId="0" fillId="0" borderId="1" xfId="1" applyFont="1" applyBorder="1" applyAlignment="1">
      <alignment horizontal="right"/>
    </xf>
    <xf numFmtId="0" fontId="2" fillId="0" borderId="0" xfId="0" applyFont="1"/>
    <xf numFmtId="43" fontId="2" fillId="0" borderId="0" xfId="1" applyFont="1" applyBorder="1"/>
    <xf numFmtId="43" fontId="2" fillId="0" borderId="0" xfId="1" applyFont="1"/>
    <xf numFmtId="9" fontId="2" fillId="0" borderId="0" xfId="2" applyFont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E827-D7DB-4FCF-B265-3FBE443E8A52}">
  <dimension ref="A1:L26"/>
  <sheetViews>
    <sheetView tabSelected="1" workbookViewId="0">
      <selection activeCell="G27" sqref="G27"/>
    </sheetView>
  </sheetViews>
  <sheetFormatPr defaultRowHeight="15" x14ac:dyDescent="0.25"/>
  <cols>
    <col min="1" max="1" width="18.42578125" customWidth="1"/>
    <col min="2" max="2" width="13.85546875" customWidth="1"/>
    <col min="3" max="3" width="14" customWidth="1"/>
    <col min="4" max="4" width="14.5703125" customWidth="1"/>
    <col min="5" max="6" width="16" customWidth="1"/>
    <col min="7" max="7" width="16.28515625" customWidth="1"/>
    <col min="8" max="8" width="17" customWidth="1"/>
    <col min="9" max="9" width="16" customWidth="1"/>
    <col min="10" max="10" width="17.42578125" customWidth="1"/>
    <col min="11" max="11" width="15.28515625" customWidth="1"/>
    <col min="12" max="12" width="16.28515625" customWidth="1"/>
  </cols>
  <sheetData>
    <row r="1" spans="1:12" x14ac:dyDescent="0.25">
      <c r="B1" s="1" t="s">
        <v>0</v>
      </c>
      <c r="C1" s="1"/>
      <c r="D1" s="1"/>
      <c r="E1" s="1"/>
      <c r="F1" s="1"/>
      <c r="G1" s="2" t="s">
        <v>25</v>
      </c>
      <c r="H1" s="2"/>
      <c r="I1" s="2"/>
      <c r="J1" s="2"/>
      <c r="K1" s="2"/>
      <c r="L1" s="14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4</v>
      </c>
      <c r="J2" s="3" t="s">
        <v>5</v>
      </c>
      <c r="K2" s="3" t="s">
        <v>26</v>
      </c>
      <c r="L2" s="3" t="s">
        <v>24</v>
      </c>
    </row>
    <row r="3" spans="1:12" x14ac:dyDescent="0.25">
      <c r="A3" t="s">
        <v>9</v>
      </c>
      <c r="B3" s="4">
        <v>60</v>
      </c>
      <c r="C3" s="5">
        <v>20</v>
      </c>
      <c r="D3" s="5">
        <v>110</v>
      </c>
      <c r="E3" s="5"/>
      <c r="F3" s="5">
        <f>SUM(B3:E3)</f>
        <v>190</v>
      </c>
      <c r="G3" s="4">
        <v>900</v>
      </c>
      <c r="H3" s="4">
        <v>-20</v>
      </c>
      <c r="I3" s="4">
        <v>-34</v>
      </c>
      <c r="J3" s="4"/>
      <c r="K3" s="12">
        <f>SUM(G3:J3)</f>
        <v>846</v>
      </c>
      <c r="L3" s="13">
        <f>K3/F3</f>
        <v>4.4526315789473685</v>
      </c>
    </row>
    <row r="4" spans="1:12" x14ac:dyDescent="0.25">
      <c r="A4" t="s">
        <v>10</v>
      </c>
      <c r="B4" s="4">
        <v>60</v>
      </c>
      <c r="C4" s="4">
        <v>30</v>
      </c>
      <c r="D4" s="4"/>
      <c r="E4" s="4"/>
      <c r="F4" s="5">
        <f t="shared" ref="F4:F15" si="0">SUM(B4:E4)</f>
        <v>90</v>
      </c>
      <c r="G4" s="4">
        <v>-60</v>
      </c>
      <c r="H4" s="4">
        <v>-30</v>
      </c>
      <c r="I4" s="4"/>
      <c r="J4" s="4"/>
      <c r="K4" s="12">
        <f t="shared" ref="K4:K15" si="1">SUM(G4:J4)</f>
        <v>-90</v>
      </c>
      <c r="L4" s="13">
        <f t="shared" ref="L4:L14" si="2">K4/F4</f>
        <v>-1</v>
      </c>
    </row>
    <row r="5" spans="1:12" x14ac:dyDescent="0.25">
      <c r="A5" t="s">
        <v>11</v>
      </c>
      <c r="B5" s="4"/>
      <c r="C5" s="4"/>
      <c r="D5" s="4">
        <f>70+63+50+30+30</f>
        <v>243</v>
      </c>
      <c r="E5" s="4">
        <f>20+20+20+20+20+20+20</f>
        <v>140</v>
      </c>
      <c r="F5" s="5">
        <f t="shared" si="0"/>
        <v>383</v>
      </c>
      <c r="G5" s="4"/>
      <c r="H5" s="4"/>
      <c r="I5" s="4">
        <f>111-243+20+10</f>
        <v>-102</v>
      </c>
      <c r="J5" s="4">
        <f>72-140</f>
        <v>-68</v>
      </c>
      <c r="K5" s="12">
        <f t="shared" si="1"/>
        <v>-170</v>
      </c>
      <c r="L5" s="13">
        <f t="shared" si="2"/>
        <v>-0.44386422976501305</v>
      </c>
    </row>
    <row r="6" spans="1:12" x14ac:dyDescent="0.25">
      <c r="A6" t="s">
        <v>12</v>
      </c>
      <c r="B6" s="4">
        <f>10+10+10+10+10</f>
        <v>50</v>
      </c>
      <c r="C6" s="4">
        <v>30</v>
      </c>
      <c r="D6" s="4">
        <f>20+10+10+20+20+20+20</f>
        <v>120</v>
      </c>
      <c r="E6" s="4">
        <f>20+20+20</f>
        <v>60</v>
      </c>
      <c r="F6" s="5">
        <f t="shared" si="0"/>
        <v>260</v>
      </c>
      <c r="G6" s="4">
        <v>-50</v>
      </c>
      <c r="H6" s="4">
        <v>-30</v>
      </c>
      <c r="I6" s="4">
        <v>60</v>
      </c>
      <c r="J6" s="4">
        <v>80</v>
      </c>
      <c r="K6" s="12">
        <f t="shared" si="1"/>
        <v>60</v>
      </c>
      <c r="L6" s="13">
        <f t="shared" si="2"/>
        <v>0.23076923076923078</v>
      </c>
    </row>
    <row r="7" spans="1:12" x14ac:dyDescent="0.25">
      <c r="A7" t="s">
        <v>13</v>
      </c>
      <c r="B7" s="4"/>
      <c r="C7" s="4">
        <v>200</v>
      </c>
      <c r="D7" s="4"/>
      <c r="E7" s="4"/>
      <c r="F7" s="5">
        <f t="shared" si="0"/>
        <v>200</v>
      </c>
      <c r="G7" s="4"/>
      <c r="H7" s="4">
        <v>60</v>
      </c>
      <c r="I7" s="4"/>
      <c r="J7" s="4"/>
      <c r="K7" s="12">
        <f t="shared" si="1"/>
        <v>60</v>
      </c>
      <c r="L7" s="13">
        <f t="shared" si="2"/>
        <v>0.3</v>
      </c>
    </row>
    <row r="8" spans="1:12" x14ac:dyDescent="0.25">
      <c r="A8" t="s">
        <v>14</v>
      </c>
      <c r="B8" s="4"/>
      <c r="C8" s="4">
        <v>120</v>
      </c>
      <c r="D8" s="4"/>
      <c r="E8" s="4"/>
      <c r="F8" s="5">
        <f t="shared" si="0"/>
        <v>120</v>
      </c>
      <c r="G8" s="4"/>
      <c r="H8" s="4">
        <v>-120</v>
      </c>
      <c r="I8" s="4"/>
      <c r="J8" s="4"/>
      <c r="K8" s="12">
        <f t="shared" si="1"/>
        <v>-120</v>
      </c>
      <c r="L8" s="13">
        <f t="shared" si="2"/>
        <v>-1</v>
      </c>
    </row>
    <row r="9" spans="1:12" x14ac:dyDescent="0.25">
      <c r="A9" t="s">
        <v>15</v>
      </c>
      <c r="B9" s="4"/>
      <c r="C9" s="4">
        <v>90</v>
      </c>
      <c r="D9" s="4"/>
      <c r="E9" s="4"/>
      <c r="F9" s="5">
        <f t="shared" si="0"/>
        <v>90</v>
      </c>
      <c r="G9" s="4"/>
      <c r="H9" s="4">
        <v>-90</v>
      </c>
      <c r="I9" s="4"/>
      <c r="J9" s="4"/>
      <c r="K9" s="12">
        <f t="shared" si="1"/>
        <v>-90</v>
      </c>
      <c r="L9" s="13">
        <f t="shared" si="2"/>
        <v>-1</v>
      </c>
    </row>
    <row r="10" spans="1:12" x14ac:dyDescent="0.25">
      <c r="A10" t="s">
        <v>16</v>
      </c>
      <c r="B10" s="4">
        <f>25+20+20+20+70</f>
        <v>155</v>
      </c>
      <c r="C10" s="4">
        <v>190</v>
      </c>
      <c r="D10" s="4"/>
      <c r="E10" s="4">
        <v>110</v>
      </c>
      <c r="F10" s="5">
        <f t="shared" si="0"/>
        <v>455</v>
      </c>
      <c r="G10" s="4">
        <f>119-70</f>
        <v>49</v>
      </c>
      <c r="H10" s="4">
        <v>-190</v>
      </c>
      <c r="I10" s="4"/>
      <c r="J10" s="4">
        <v>180</v>
      </c>
      <c r="K10" s="12">
        <f t="shared" si="1"/>
        <v>39</v>
      </c>
      <c r="L10" s="13">
        <f t="shared" si="2"/>
        <v>8.5714285714285715E-2</v>
      </c>
    </row>
    <row r="11" spans="1:12" x14ac:dyDescent="0.25">
      <c r="A11" t="s">
        <v>17</v>
      </c>
      <c r="B11" s="4">
        <v>40</v>
      </c>
      <c r="C11" s="4">
        <v>110</v>
      </c>
      <c r="D11" s="4"/>
      <c r="E11" s="4"/>
      <c r="F11" s="5">
        <f t="shared" si="0"/>
        <v>150</v>
      </c>
      <c r="G11" s="4">
        <v>-40</v>
      </c>
      <c r="H11" s="4">
        <v>-110</v>
      </c>
      <c r="I11" s="4"/>
      <c r="J11" s="4"/>
      <c r="K11" s="12">
        <f t="shared" si="1"/>
        <v>-150</v>
      </c>
      <c r="L11" s="13">
        <f t="shared" si="2"/>
        <v>-1</v>
      </c>
    </row>
    <row r="12" spans="1:12" x14ac:dyDescent="0.25">
      <c r="A12" t="s">
        <v>18</v>
      </c>
      <c r="B12" s="6">
        <v>30</v>
      </c>
      <c r="C12" s="4">
        <v>160</v>
      </c>
      <c r="D12" s="4">
        <v>90</v>
      </c>
      <c r="E12" s="4"/>
      <c r="F12" s="5">
        <f t="shared" si="0"/>
        <v>280</v>
      </c>
      <c r="G12" s="4">
        <v>-30</v>
      </c>
      <c r="H12" s="4">
        <v>-160</v>
      </c>
      <c r="I12" s="4">
        <v>60</v>
      </c>
      <c r="J12" s="4"/>
      <c r="K12" s="12">
        <f t="shared" si="1"/>
        <v>-130</v>
      </c>
      <c r="L12" s="13">
        <f t="shared" si="2"/>
        <v>-0.4642857142857143</v>
      </c>
    </row>
    <row r="13" spans="1:12" x14ac:dyDescent="0.25">
      <c r="A13" t="s">
        <v>19</v>
      </c>
      <c r="B13" s="6"/>
      <c r="C13" s="7">
        <f>90+60+91</f>
        <v>241</v>
      </c>
      <c r="D13" s="7">
        <v>20</v>
      </c>
      <c r="E13" s="7"/>
      <c r="F13" s="7">
        <f t="shared" si="0"/>
        <v>261</v>
      </c>
      <c r="G13" s="6"/>
      <c r="H13" s="6">
        <v>519</v>
      </c>
      <c r="I13" s="6">
        <v>-20</v>
      </c>
      <c r="J13" s="6"/>
      <c r="K13" s="11">
        <f t="shared" si="1"/>
        <v>499</v>
      </c>
      <c r="L13" s="13">
        <f t="shared" si="2"/>
        <v>1.9118773946360152</v>
      </c>
    </row>
    <row r="14" spans="1:12" x14ac:dyDescent="0.25">
      <c r="A14" t="s">
        <v>20</v>
      </c>
      <c r="B14" s="6">
        <v>50</v>
      </c>
      <c r="C14" s="7">
        <v>60</v>
      </c>
      <c r="D14" s="7">
        <v>20</v>
      </c>
      <c r="E14" s="7"/>
      <c r="F14" s="7">
        <f t="shared" si="0"/>
        <v>130</v>
      </c>
      <c r="G14" s="6">
        <v>-50</v>
      </c>
      <c r="H14" s="6">
        <v>-60</v>
      </c>
      <c r="I14" s="6">
        <v>-20</v>
      </c>
      <c r="J14" s="6"/>
      <c r="K14" s="11">
        <f t="shared" si="1"/>
        <v>-130</v>
      </c>
      <c r="L14" s="13">
        <f t="shared" si="2"/>
        <v>-1</v>
      </c>
    </row>
    <row r="15" spans="1:12" x14ac:dyDescent="0.25">
      <c r="A15" t="s">
        <v>21</v>
      </c>
      <c r="B15" s="8"/>
      <c r="C15" s="9"/>
      <c r="D15" s="9"/>
      <c r="E15" s="9"/>
      <c r="F15" s="9">
        <f t="shared" si="0"/>
        <v>0</v>
      </c>
      <c r="G15" s="8"/>
      <c r="H15" s="8"/>
      <c r="I15" s="8"/>
      <c r="J15" s="8"/>
      <c r="K15" s="8">
        <f t="shared" si="1"/>
        <v>0</v>
      </c>
    </row>
    <row r="16" spans="1:12" s="10" customFormat="1" x14ac:dyDescent="0.25">
      <c r="A16" s="10" t="s">
        <v>22</v>
      </c>
      <c r="B16" s="11">
        <f>SUM(B3:B14)</f>
        <v>445</v>
      </c>
      <c r="C16" s="11">
        <f t="shared" ref="C16:E16" si="3">SUM(C3:C14)</f>
        <v>1251</v>
      </c>
      <c r="D16" s="11">
        <f t="shared" si="3"/>
        <v>603</v>
      </c>
      <c r="E16" s="11">
        <f t="shared" si="3"/>
        <v>310</v>
      </c>
      <c r="F16" s="11">
        <f>SUM(F3:F14)</f>
        <v>2609</v>
      </c>
      <c r="G16" s="12">
        <f>SUM(G3:G14)</f>
        <v>719</v>
      </c>
      <c r="H16" s="12">
        <f t="shared" ref="H16:K16" si="4">SUM(H3:H14)</f>
        <v>-231</v>
      </c>
      <c r="I16" s="12">
        <f t="shared" si="4"/>
        <v>-56</v>
      </c>
      <c r="J16" s="12">
        <f t="shared" si="4"/>
        <v>192</v>
      </c>
      <c r="K16" s="12">
        <f t="shared" si="4"/>
        <v>624</v>
      </c>
      <c r="L16" s="10" t="s">
        <v>23</v>
      </c>
    </row>
    <row r="17" spans="2:12" x14ac:dyDescent="0.25">
      <c r="B17" s="6"/>
      <c r="C17" s="4"/>
      <c r="D17" s="4"/>
      <c r="E17" s="4"/>
      <c r="F17" s="4"/>
      <c r="G17" s="13">
        <f>G16/B16</f>
        <v>1.6157303370786518</v>
      </c>
      <c r="H17" s="13">
        <f>H16/C16</f>
        <v>-0.18465227817745802</v>
      </c>
      <c r="I17" s="13">
        <f>I16/D16</f>
        <v>-9.2868988391376445E-2</v>
      </c>
      <c r="J17" s="13">
        <f>J16/E16</f>
        <v>0.61935483870967745</v>
      </c>
      <c r="K17" s="13">
        <f>K16/F16</f>
        <v>0.23917209658873131</v>
      </c>
      <c r="L17" s="10" t="s">
        <v>24</v>
      </c>
    </row>
    <row r="18" spans="2:12" x14ac:dyDescent="0.25">
      <c r="B18" s="6"/>
    </row>
    <row r="19" spans="2:12" x14ac:dyDescent="0.25">
      <c r="B19" s="4"/>
    </row>
    <row r="20" spans="2:12" x14ac:dyDescent="0.25">
      <c r="B20" s="4"/>
    </row>
    <row r="21" spans="2:12" x14ac:dyDescent="0.25">
      <c r="B21" s="4"/>
    </row>
    <row r="22" spans="2:12" x14ac:dyDescent="0.25">
      <c r="B22" s="4"/>
    </row>
    <row r="23" spans="2:12" x14ac:dyDescent="0.25">
      <c r="B23" s="4"/>
    </row>
    <row r="24" spans="2:12" x14ac:dyDescent="0.25">
      <c r="B24" s="4"/>
    </row>
    <row r="25" spans="2:12" x14ac:dyDescent="0.25">
      <c r="B25" s="4"/>
    </row>
    <row r="26" spans="2:12" x14ac:dyDescent="0.25">
      <c r="B26" s="4"/>
    </row>
  </sheetData>
  <mergeCells count="2">
    <mergeCell ref="B1:F1"/>
    <mergeCell ref="G1:K1"/>
  </mergeCells>
  <conditionalFormatting sqref="G3:L15 G16:K17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Sanders</dc:creator>
  <cp:lastModifiedBy>Steven Sanders</cp:lastModifiedBy>
  <dcterms:created xsi:type="dcterms:W3CDTF">2023-12-13T16:31:32Z</dcterms:created>
  <dcterms:modified xsi:type="dcterms:W3CDTF">2023-12-13T16:36:16Z</dcterms:modified>
</cp:coreProperties>
</file>