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\Desktop\ITQ\"/>
    </mc:Choice>
  </mc:AlternateContent>
  <xr:revisionPtr revIDLastSave="0" documentId="13_ncr:1_{B4C71F40-0497-45B8-B615-0E226F61C60A}" xr6:coauthVersionLast="36" xr6:coauthVersionMax="36" xr10:uidLastSave="{00000000-0000-0000-0000-000000000000}"/>
  <bookViews>
    <workbookView xWindow="0" yWindow="0" windowWidth="28800" windowHeight="12060" activeTab="1" xr2:uid="{F32E068D-4197-4945-AB8E-67C134AF00EC}"/>
  </bookViews>
  <sheets>
    <sheet name="제1작업" sheetId="1" r:id="rId1"/>
    <sheet name="제2작업" sheetId="2" r:id="rId2"/>
    <sheet name="제3작업" sheetId="3" r:id="rId3"/>
  </sheets>
  <definedNames>
    <definedName name="_xlnm._FilterDatabase" localSheetId="1" hidden="1">제2작업!$B$2:$H$10</definedName>
    <definedName name="_xlnm.Criteria" localSheetId="1">제2작업!$B$13:$C$15</definedName>
    <definedName name="_xlnm.Extract" localSheetId="1">제2작업!$B$18:$H$18</definedName>
    <definedName name="반품건수">제1작업!$H$5:$H$12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J14" i="1" l="1"/>
  <c r="J6" i="1"/>
  <c r="J7" i="1"/>
  <c r="J8" i="1"/>
  <c r="J9" i="1"/>
  <c r="J10" i="1"/>
  <c r="J11" i="1"/>
  <c r="J12" i="1"/>
  <c r="J5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<sst xmlns="http://schemas.openxmlformats.org/spreadsheetml/2006/main" count="110" uniqueCount="43">
  <si>
    <t>상품코드</t>
    <phoneticPr fontId="3" type="noConversion"/>
  </si>
  <si>
    <t>분류</t>
    <phoneticPr fontId="3" type="noConversion"/>
  </si>
  <si>
    <t>상품명</t>
    <phoneticPr fontId="3" type="noConversion"/>
  </si>
  <si>
    <t>담당자</t>
    <phoneticPr fontId="3" type="noConversion"/>
  </si>
  <si>
    <t>3분기목표
(단위:천원)</t>
    <phoneticPr fontId="3" type="noConversion"/>
  </si>
  <si>
    <t>3분기실적
(단위:천원</t>
    <phoneticPr fontId="3" type="noConversion"/>
  </si>
  <si>
    <t>반품건수</t>
    <phoneticPr fontId="3" type="noConversion"/>
  </si>
  <si>
    <t>협찬</t>
    <phoneticPr fontId="3" type="noConversion"/>
  </si>
  <si>
    <t>반품순위</t>
    <phoneticPr fontId="3" type="noConversion"/>
  </si>
  <si>
    <t>MS-02S</t>
  </si>
  <si>
    <t>MS-02S</t>
    <phoneticPr fontId="3" type="noConversion"/>
  </si>
  <si>
    <t>FE-32A</t>
    <phoneticPr fontId="3" type="noConversion"/>
  </si>
  <si>
    <t>EX-36B</t>
    <phoneticPr fontId="3" type="noConversion"/>
  </si>
  <si>
    <t>VS-21S</t>
    <phoneticPr fontId="3" type="noConversion"/>
  </si>
  <si>
    <t>MS-37A</t>
    <phoneticPr fontId="3" type="noConversion"/>
  </si>
  <si>
    <t>CA-34S</t>
    <phoneticPr fontId="3" type="noConversion"/>
  </si>
  <si>
    <t>FS-11S</t>
    <phoneticPr fontId="3" type="noConversion"/>
  </si>
  <si>
    <t>CE-89B</t>
    <phoneticPr fontId="3" type="noConversion"/>
  </si>
  <si>
    <t>무스탕</t>
    <phoneticPr fontId="3" type="noConversion"/>
  </si>
  <si>
    <t>코트</t>
    <phoneticPr fontId="3" type="noConversion"/>
  </si>
  <si>
    <t>가디건</t>
    <phoneticPr fontId="3" type="noConversion"/>
  </si>
  <si>
    <t>벨크로</t>
    <phoneticPr fontId="3" type="noConversion"/>
  </si>
  <si>
    <t>솔리드 이중 차이나</t>
    <phoneticPr fontId="3" type="noConversion"/>
  </si>
  <si>
    <t>스노우 배색 더블</t>
    <phoneticPr fontId="3" type="noConversion"/>
  </si>
  <si>
    <t>모던라이프 크렉 사선</t>
    <phoneticPr fontId="3" type="noConversion"/>
  </si>
  <si>
    <t>커스텀 포켓</t>
    <phoneticPr fontId="3" type="noConversion"/>
  </si>
  <si>
    <t>클래식 금장 더블 하프</t>
    <phoneticPr fontId="3" type="noConversion"/>
  </si>
  <si>
    <t>커브 클래식 숄카라</t>
    <phoneticPr fontId="3" type="noConversion"/>
  </si>
  <si>
    <t>W 배색포인트</t>
    <phoneticPr fontId="3" type="noConversion"/>
  </si>
  <si>
    <t>한지인</t>
    <phoneticPr fontId="3" type="noConversion"/>
  </si>
  <si>
    <t>안정수</t>
    <phoneticPr fontId="3" type="noConversion"/>
  </si>
  <si>
    <t>성윤하</t>
    <phoneticPr fontId="3" type="noConversion"/>
  </si>
  <si>
    <t>정유수</t>
    <phoneticPr fontId="3" type="noConversion"/>
  </si>
  <si>
    <t>김유경</t>
    <phoneticPr fontId="3" type="noConversion"/>
  </si>
  <si>
    <t>홍은지</t>
    <phoneticPr fontId="3" type="noConversion"/>
  </si>
  <si>
    <t>배강열</t>
    <phoneticPr fontId="3" type="noConversion"/>
  </si>
  <si>
    <t>전미라</t>
    <phoneticPr fontId="3" type="noConversion"/>
  </si>
  <si>
    <t>3분기실적(단위:천원) 평균</t>
    <phoneticPr fontId="3" type="noConversion"/>
  </si>
  <si>
    <t>최대 반품건수</t>
    <phoneticPr fontId="3" type="noConversion"/>
  </si>
  <si>
    <t>무스탕 3분기실적(단위:천원) 합계</t>
    <phoneticPr fontId="3" type="noConversion"/>
  </si>
  <si>
    <t>가디건</t>
    <phoneticPr fontId="3" type="noConversion"/>
  </si>
  <si>
    <t>&lt;=10</t>
  </si>
  <si>
    <t>무스탕 상품의 3분기실적(단위:천원) 평균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</si>
</sst>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&quot;건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41" fontId="2" fillId="0" borderId="8" xfId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41" fontId="2" fillId="0" borderId="18" xfId="1" applyFont="1" applyFill="1" applyBorder="1" applyAlignment="1">
      <alignment horizontal="center" vertical="center"/>
    </xf>
    <xf numFmtId="176" fontId="2" fillId="0" borderId="19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1" fontId="2" fillId="0" borderId="1" xfId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176" fontId="2" fillId="0" borderId="21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numFmt numFmtId="176" formatCode="#,##0&quot;건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114300</xdr:rowOff>
    </xdr:from>
    <xdr:to>
      <xdr:col>6</xdr:col>
      <xdr:colOff>876300</xdr:colOff>
      <xdr:row>2</xdr:row>
      <xdr:rowOff>257175</xdr:rowOff>
    </xdr:to>
    <xdr:sp macro="" textlink="">
      <xdr:nvSpPr>
        <xdr:cNvPr id="2" name="사다리꼴 1">
          <a:extLst>
            <a:ext uri="{FF2B5EF4-FFF2-40B4-BE49-F238E27FC236}">
              <a16:creationId xmlns:a16="http://schemas.microsoft.com/office/drawing/2014/main" id="{08EFF4F3-E5F7-4FE1-B3C8-BA60E43AAE59}"/>
            </a:ext>
          </a:extLst>
        </xdr:cNvPr>
        <xdr:cNvSpPr/>
      </xdr:nvSpPr>
      <xdr:spPr>
        <a:xfrm>
          <a:off x="133350" y="114300"/>
          <a:ext cx="6191250" cy="866775"/>
        </a:xfrm>
        <a:prstGeom prst="trapezoid">
          <a:avLst/>
        </a:prstGeom>
        <a:solidFill>
          <a:srgbClr val="00B0F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남성 아우터 판매실적 현황</a:t>
          </a:r>
        </a:p>
      </xdr:txBody>
    </xdr:sp>
    <xdr:clientData/>
  </xdr:twoCellAnchor>
  <xdr:twoCellAnchor editAs="oneCell">
    <xdr:from>
      <xdr:col>7</xdr:col>
      <xdr:colOff>123825</xdr:colOff>
      <xdr:row>0</xdr:row>
      <xdr:rowOff>47625</xdr:rowOff>
    </xdr:from>
    <xdr:to>
      <xdr:col>10</xdr:col>
      <xdr:colOff>9525</xdr:colOff>
      <xdr:row>2</xdr:row>
      <xdr:rowOff>333375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945A978-A349-464F-9ADD-740DB9AC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47625"/>
          <a:ext cx="25431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D8997-6EEF-4436-ACB8-633A5CD64269}" name="표2" displayName="표2" ref="B18:H21" totalsRowShown="0" headerRowDxfId="10" headerRowBorderDxfId="9" tableBorderDxfId="8" totalsRowBorderDxfId="7">
  <autoFilter ref="B18:H21" xr:uid="{62DABDCA-C78A-4A8F-BA84-C7EAD6DD5112}"/>
  <tableColumns count="7">
    <tableColumn id="1" xr3:uid="{23DD4622-42F7-41EC-A6D3-D4DD6A2862F0}" name="상품코드" dataDxfId="6"/>
    <tableColumn id="2" xr3:uid="{DAF97408-A4BB-43CC-9131-32B0461B6F0C}" name="분류" dataDxfId="5"/>
    <tableColumn id="3" xr3:uid="{EF2003EC-D347-43F9-ADB5-81808E94CE24}" name="상품명" dataDxfId="4"/>
    <tableColumn id="4" xr3:uid="{BE22C7FD-EF03-4C85-9BDD-A251FF4D1368}" name="담당자" dataDxfId="3"/>
    <tableColumn id="5" xr3:uid="{CA3200B6-53D0-409F-BCC3-E8B66A1A4D76}" name="3분기목표_x000a_(단위:천원)" dataDxfId="2" dataCellStyle="쉼표 [0]"/>
    <tableColumn id="6" xr3:uid="{9975F9DA-40E5-49B6-A83D-D30560D2EDA6}" name="3분기실적_x000a_(단위:천원" dataDxfId="1" dataCellStyle="쉼표 [0]"/>
    <tableColumn id="7" xr3:uid="{1BB96D30-B9CA-428A-814E-E70CE25D8F78}" name="반품건수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BD08-90EC-4170-9366-DB5BE11500CB}">
  <dimension ref="B1:J14"/>
  <sheetViews>
    <sheetView workbookViewId="0">
      <selection activeCell="B4" sqref="B4:H12"/>
    </sheetView>
  </sheetViews>
  <sheetFormatPr defaultRowHeight="13.5" x14ac:dyDescent="0.3"/>
  <cols>
    <col min="1" max="1" width="1.625" style="1" customWidth="1"/>
    <col min="2" max="3" width="11.625" style="1" customWidth="1"/>
    <col min="4" max="4" width="23.375" style="1" customWidth="1"/>
    <col min="5" max="10" width="11.625" style="1" customWidth="1"/>
    <col min="11" max="14" width="9" style="1"/>
    <col min="15" max="15" width="6.25" style="1" customWidth="1"/>
    <col min="16" max="16384" width="9" style="1"/>
  </cols>
  <sheetData>
    <row r="1" spans="2:10" ht="28.5" customHeight="1" x14ac:dyDescent="0.3"/>
    <row r="2" spans="2:10" ht="28.5" customHeight="1" x14ac:dyDescent="0.3"/>
    <row r="3" spans="2:10" ht="28.5" customHeight="1" thickBot="1" x14ac:dyDescent="0.35"/>
    <row r="4" spans="2:10" ht="42" customHeight="1" x14ac:dyDescent="0.3">
      <c r="B4" s="14" t="s">
        <v>0</v>
      </c>
      <c r="C4" s="15" t="s">
        <v>1</v>
      </c>
      <c r="D4" s="15" t="s">
        <v>2</v>
      </c>
      <c r="E4" s="15" t="s">
        <v>3</v>
      </c>
      <c r="F4" s="16" t="s">
        <v>4</v>
      </c>
      <c r="G4" s="16" t="s">
        <v>5</v>
      </c>
      <c r="H4" s="15" t="s">
        <v>6</v>
      </c>
      <c r="I4" s="15" t="s">
        <v>7</v>
      </c>
      <c r="J4" s="17" t="s">
        <v>8</v>
      </c>
    </row>
    <row r="5" spans="2:10" ht="26.25" customHeight="1" x14ac:dyDescent="0.3">
      <c r="B5" s="3" t="s">
        <v>10</v>
      </c>
      <c r="C5" s="2" t="s">
        <v>18</v>
      </c>
      <c r="D5" s="2" t="s">
        <v>21</v>
      </c>
      <c r="E5" s="2" t="s">
        <v>29</v>
      </c>
      <c r="F5" s="10">
        <v>67740</v>
      </c>
      <c r="G5" s="10">
        <v>52830</v>
      </c>
      <c r="H5" s="12">
        <v>13</v>
      </c>
      <c r="I5" s="2" t="str">
        <f>IF(RIGHT(B5,1)="s","연예인 협찬","")</f>
        <v>연예인 협찬</v>
      </c>
      <c r="J5" s="4">
        <f t="shared" ref="J5:J12" si="0">_xlfn.RANK.EQ(H5,반품건수,0)</f>
        <v>6</v>
      </c>
    </row>
    <row r="6" spans="2:10" ht="26.25" customHeight="1" x14ac:dyDescent="0.3">
      <c r="B6" s="3" t="s">
        <v>11</v>
      </c>
      <c r="C6" s="2" t="s">
        <v>19</v>
      </c>
      <c r="D6" s="2" t="s">
        <v>22</v>
      </c>
      <c r="E6" s="2" t="s">
        <v>30</v>
      </c>
      <c r="F6" s="10">
        <v>43040</v>
      </c>
      <c r="G6" s="10">
        <v>30430</v>
      </c>
      <c r="H6" s="12">
        <v>8</v>
      </c>
      <c r="I6" s="2" t="str">
        <f t="shared" ref="I6:I12" si="1">IF(RIGHT(B6,1)="s","연예인 협찬","")</f>
        <v/>
      </c>
      <c r="J6" s="4">
        <f t="shared" si="0"/>
        <v>7</v>
      </c>
    </row>
    <row r="7" spans="2:10" ht="26.25" customHeight="1" x14ac:dyDescent="0.3">
      <c r="B7" s="3" t="s">
        <v>12</v>
      </c>
      <c r="C7" s="2" t="s">
        <v>19</v>
      </c>
      <c r="D7" s="2" t="s">
        <v>23</v>
      </c>
      <c r="E7" s="2" t="s">
        <v>31</v>
      </c>
      <c r="F7" s="10">
        <v>21770</v>
      </c>
      <c r="G7" s="10">
        <v>19830</v>
      </c>
      <c r="H7" s="12">
        <v>24</v>
      </c>
      <c r="I7" s="2" t="str">
        <f t="shared" si="1"/>
        <v/>
      </c>
      <c r="J7" s="4">
        <f t="shared" si="0"/>
        <v>2</v>
      </c>
    </row>
    <row r="8" spans="2:10" ht="26.25" customHeight="1" x14ac:dyDescent="0.3">
      <c r="B8" s="3" t="s">
        <v>13</v>
      </c>
      <c r="C8" s="2" t="s">
        <v>18</v>
      </c>
      <c r="D8" s="2" t="s">
        <v>24</v>
      </c>
      <c r="E8" s="2" t="s">
        <v>33</v>
      </c>
      <c r="F8" s="10">
        <v>22730</v>
      </c>
      <c r="G8" s="10">
        <v>30130</v>
      </c>
      <c r="H8" s="12">
        <v>24</v>
      </c>
      <c r="I8" s="2" t="str">
        <f t="shared" si="1"/>
        <v>연예인 협찬</v>
      </c>
      <c r="J8" s="4">
        <f t="shared" si="0"/>
        <v>2</v>
      </c>
    </row>
    <row r="9" spans="2:10" ht="26.25" customHeight="1" x14ac:dyDescent="0.3">
      <c r="B9" s="3" t="s">
        <v>14</v>
      </c>
      <c r="C9" s="2" t="s">
        <v>18</v>
      </c>
      <c r="D9" s="2" t="s">
        <v>25</v>
      </c>
      <c r="E9" s="2" t="s">
        <v>32</v>
      </c>
      <c r="F9" s="10">
        <v>15730</v>
      </c>
      <c r="G9" s="10">
        <v>15030</v>
      </c>
      <c r="H9" s="12">
        <v>23</v>
      </c>
      <c r="I9" s="2" t="str">
        <f t="shared" si="1"/>
        <v/>
      </c>
      <c r="J9" s="4">
        <f t="shared" si="0"/>
        <v>4</v>
      </c>
    </row>
    <row r="10" spans="2:10" ht="26.25" customHeight="1" x14ac:dyDescent="0.3">
      <c r="B10" s="3" t="s">
        <v>15</v>
      </c>
      <c r="C10" s="2" t="s">
        <v>19</v>
      </c>
      <c r="D10" s="2" t="s">
        <v>26</v>
      </c>
      <c r="E10" s="2" t="s">
        <v>34</v>
      </c>
      <c r="F10" s="10">
        <v>61330</v>
      </c>
      <c r="G10" s="10">
        <v>91790</v>
      </c>
      <c r="H10" s="12">
        <v>18</v>
      </c>
      <c r="I10" s="2" t="str">
        <f t="shared" si="1"/>
        <v>연예인 협찬</v>
      </c>
      <c r="J10" s="4">
        <f t="shared" si="0"/>
        <v>5</v>
      </c>
    </row>
    <row r="11" spans="2:10" ht="26.25" customHeight="1" x14ac:dyDescent="0.3">
      <c r="B11" s="3" t="s">
        <v>16</v>
      </c>
      <c r="C11" s="2" t="s">
        <v>20</v>
      </c>
      <c r="D11" s="2" t="s">
        <v>27</v>
      </c>
      <c r="E11" s="2" t="s">
        <v>35</v>
      </c>
      <c r="F11" s="10">
        <v>31130</v>
      </c>
      <c r="G11" s="10">
        <v>41190</v>
      </c>
      <c r="H11" s="12">
        <v>35</v>
      </c>
      <c r="I11" s="2" t="str">
        <f t="shared" si="1"/>
        <v>연예인 협찬</v>
      </c>
      <c r="J11" s="4">
        <f t="shared" si="0"/>
        <v>1</v>
      </c>
    </row>
    <row r="12" spans="2:10" ht="26.25" customHeight="1" thickBot="1" x14ac:dyDescent="0.35">
      <c r="B12" s="9" t="s">
        <v>17</v>
      </c>
      <c r="C12" s="5" t="s">
        <v>20</v>
      </c>
      <c r="D12" s="5" t="s">
        <v>28</v>
      </c>
      <c r="E12" s="5" t="s">
        <v>36</v>
      </c>
      <c r="F12" s="11">
        <v>10180</v>
      </c>
      <c r="G12" s="11">
        <v>10300</v>
      </c>
      <c r="H12" s="13">
        <v>5</v>
      </c>
      <c r="I12" s="2" t="str">
        <f t="shared" si="1"/>
        <v/>
      </c>
      <c r="J12" s="4">
        <f t="shared" si="0"/>
        <v>8</v>
      </c>
    </row>
    <row r="13" spans="2:10" ht="26.25" customHeight="1" x14ac:dyDescent="0.3">
      <c r="B13" s="32" t="s">
        <v>37</v>
      </c>
      <c r="C13" s="33"/>
      <c r="D13" s="33"/>
      <c r="E13" s="7"/>
      <c r="F13" s="36"/>
      <c r="G13" s="33" t="s">
        <v>39</v>
      </c>
      <c r="H13" s="33"/>
      <c r="I13" s="33"/>
      <c r="J13" s="8"/>
    </row>
    <row r="14" spans="2:10" ht="26.25" customHeight="1" thickBot="1" x14ac:dyDescent="0.35">
      <c r="B14" s="34" t="s">
        <v>38</v>
      </c>
      <c r="C14" s="35"/>
      <c r="D14" s="35"/>
      <c r="E14" s="5"/>
      <c r="F14" s="37"/>
      <c r="G14" s="18" t="s">
        <v>0</v>
      </c>
      <c r="H14" s="5" t="s">
        <v>9</v>
      </c>
      <c r="I14" s="18" t="s">
        <v>6</v>
      </c>
      <c r="J14" s="6">
        <f>VLOOKUP(H14,B5:H12,7,0)</f>
        <v>13</v>
      </c>
    </row>
  </sheetData>
  <mergeCells count="4">
    <mergeCell ref="B13:D13"/>
    <mergeCell ref="B14:D14"/>
    <mergeCell ref="F13:F14"/>
    <mergeCell ref="G13:I13"/>
  </mergeCells>
  <phoneticPr fontId="3" type="noConversion"/>
  <conditionalFormatting sqref="B5:J12">
    <cfRule type="expression" dxfId="12" priority="1">
      <formula>$H5&lt;=10</formula>
    </cfRule>
  </conditionalFormatting>
  <dataValidations count="1">
    <dataValidation type="list" allowBlank="1" showInputMessage="1" showErrorMessage="1" sqref="H14" xr:uid="{6E1B0F29-71D3-4F4E-8D22-B4447BCCDBA2}">
      <formula1>$B$5:$B$12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4EBB-0C7B-497A-A3D1-902FC7A9E195}">
  <dimension ref="B1:H21"/>
  <sheetViews>
    <sheetView tabSelected="1" workbookViewId="0">
      <selection activeCell="H11" sqref="H11"/>
    </sheetView>
  </sheetViews>
  <sheetFormatPr defaultRowHeight="13.5" x14ac:dyDescent="0.3"/>
  <cols>
    <col min="1" max="1" width="1.625" style="1" customWidth="1"/>
    <col min="2" max="3" width="11.625" style="1" customWidth="1"/>
    <col min="4" max="4" width="23.375" style="1" customWidth="1"/>
    <col min="5" max="8" width="11.625" style="1" customWidth="1"/>
    <col min="9" max="16384" width="9" style="1"/>
  </cols>
  <sheetData>
    <row r="1" spans="2:8" ht="14.25" thickBot="1" x14ac:dyDescent="0.35"/>
    <row r="2" spans="2:8" ht="24.75" customHeight="1" x14ac:dyDescent="0.3">
      <c r="B2" s="14" t="s">
        <v>0</v>
      </c>
      <c r="C2" s="15" t="s">
        <v>1</v>
      </c>
      <c r="D2" s="15" t="s">
        <v>2</v>
      </c>
      <c r="E2" s="15" t="s">
        <v>3</v>
      </c>
      <c r="F2" s="16" t="s">
        <v>4</v>
      </c>
      <c r="G2" s="16" t="s">
        <v>5</v>
      </c>
      <c r="H2" s="15" t="s">
        <v>6</v>
      </c>
    </row>
    <row r="3" spans="2:8" ht="24.75" customHeight="1" x14ac:dyDescent="0.3">
      <c r="B3" s="3" t="s">
        <v>10</v>
      </c>
      <c r="C3" s="2" t="s">
        <v>18</v>
      </c>
      <c r="D3" s="2" t="s">
        <v>21</v>
      </c>
      <c r="E3" s="2" t="s">
        <v>29</v>
      </c>
      <c r="F3" s="10">
        <v>67740</v>
      </c>
      <c r="G3" s="10">
        <v>59840</v>
      </c>
      <c r="H3" s="12">
        <v>13</v>
      </c>
    </row>
    <row r="4" spans="2:8" ht="24.75" customHeight="1" x14ac:dyDescent="0.3">
      <c r="B4" s="3" t="s">
        <v>11</v>
      </c>
      <c r="C4" s="2" t="s">
        <v>19</v>
      </c>
      <c r="D4" s="2" t="s">
        <v>22</v>
      </c>
      <c r="E4" s="2" t="s">
        <v>30</v>
      </c>
      <c r="F4" s="10">
        <v>43040</v>
      </c>
      <c r="G4" s="10">
        <v>30430</v>
      </c>
      <c r="H4" s="12">
        <v>8</v>
      </c>
    </row>
    <row r="5" spans="2:8" ht="24.75" customHeight="1" x14ac:dyDescent="0.3">
      <c r="B5" s="3" t="s">
        <v>12</v>
      </c>
      <c r="C5" s="2" t="s">
        <v>19</v>
      </c>
      <c r="D5" s="2" t="s">
        <v>23</v>
      </c>
      <c r="E5" s="2" t="s">
        <v>31</v>
      </c>
      <c r="F5" s="10">
        <v>21770</v>
      </c>
      <c r="G5" s="10">
        <v>19830</v>
      </c>
      <c r="H5" s="12">
        <v>24</v>
      </c>
    </row>
    <row r="6" spans="2:8" ht="24.75" customHeight="1" x14ac:dyDescent="0.3">
      <c r="B6" s="3" t="s">
        <v>13</v>
      </c>
      <c r="C6" s="2" t="s">
        <v>18</v>
      </c>
      <c r="D6" s="2" t="s">
        <v>24</v>
      </c>
      <c r="E6" s="2" t="s">
        <v>33</v>
      </c>
      <c r="F6" s="10">
        <v>22730</v>
      </c>
      <c r="G6" s="10">
        <v>30130</v>
      </c>
      <c r="H6" s="12">
        <v>24</v>
      </c>
    </row>
    <row r="7" spans="2:8" ht="24.75" customHeight="1" x14ac:dyDescent="0.3">
      <c r="B7" s="3" t="s">
        <v>14</v>
      </c>
      <c r="C7" s="2" t="s">
        <v>18</v>
      </c>
      <c r="D7" s="2" t="s">
        <v>25</v>
      </c>
      <c r="E7" s="2" t="s">
        <v>32</v>
      </c>
      <c r="F7" s="10">
        <v>15730</v>
      </c>
      <c r="G7" s="10">
        <v>15030</v>
      </c>
      <c r="H7" s="12">
        <v>23</v>
      </c>
    </row>
    <row r="8" spans="2:8" ht="24.75" customHeight="1" x14ac:dyDescent="0.3">
      <c r="B8" s="3" t="s">
        <v>15</v>
      </c>
      <c r="C8" s="2" t="s">
        <v>19</v>
      </c>
      <c r="D8" s="2" t="s">
        <v>26</v>
      </c>
      <c r="E8" s="2" t="s">
        <v>34</v>
      </c>
      <c r="F8" s="10">
        <v>61330</v>
      </c>
      <c r="G8" s="10">
        <v>91790</v>
      </c>
      <c r="H8" s="12">
        <v>18</v>
      </c>
    </row>
    <row r="9" spans="2:8" ht="24.75" customHeight="1" x14ac:dyDescent="0.3">
      <c r="B9" s="3" t="s">
        <v>16</v>
      </c>
      <c r="C9" s="2" t="s">
        <v>20</v>
      </c>
      <c r="D9" s="2" t="s">
        <v>27</v>
      </c>
      <c r="E9" s="2" t="s">
        <v>35</v>
      </c>
      <c r="F9" s="10">
        <v>31130</v>
      </c>
      <c r="G9" s="10">
        <v>41190</v>
      </c>
      <c r="H9" s="12">
        <v>35</v>
      </c>
    </row>
    <row r="10" spans="2:8" ht="24.75" customHeight="1" thickBot="1" x14ac:dyDescent="0.35">
      <c r="B10" s="9" t="s">
        <v>17</v>
      </c>
      <c r="C10" s="5" t="s">
        <v>20</v>
      </c>
      <c r="D10" s="5" t="s">
        <v>28</v>
      </c>
      <c r="E10" s="5" t="s">
        <v>36</v>
      </c>
      <c r="F10" s="11">
        <v>10180</v>
      </c>
      <c r="G10" s="11">
        <v>10300</v>
      </c>
      <c r="H10" s="13">
        <v>5</v>
      </c>
    </row>
    <row r="11" spans="2:8" x14ac:dyDescent="0.3">
      <c r="B11" s="38" t="s">
        <v>42</v>
      </c>
      <c r="C11" s="38"/>
      <c r="D11" s="38"/>
      <c r="E11" s="38"/>
      <c r="F11" s="38"/>
      <c r="G11" s="38"/>
      <c r="H11" s="1">
        <f>DAVERAGE(B2:H10,G2,C2:C3)</f>
        <v>35000</v>
      </c>
    </row>
    <row r="12" spans="2:8" ht="14.25" thickBot="1" x14ac:dyDescent="0.35"/>
    <row r="13" spans="2:8" x14ac:dyDescent="0.3">
      <c r="B13" s="15" t="s">
        <v>1</v>
      </c>
      <c r="C13" s="15" t="s">
        <v>6</v>
      </c>
    </row>
    <row r="14" spans="2:8" x14ac:dyDescent="0.3">
      <c r="B14" s="19" t="s">
        <v>40</v>
      </c>
      <c r="C14" s="19"/>
    </row>
    <row r="15" spans="2:8" x14ac:dyDescent="0.3">
      <c r="C15" s="19" t="s">
        <v>41</v>
      </c>
    </row>
    <row r="18" spans="2:8" ht="27" x14ac:dyDescent="0.3">
      <c r="B18" s="20" t="s">
        <v>0</v>
      </c>
      <c r="C18" s="21" t="s">
        <v>1</v>
      </c>
      <c r="D18" s="21" t="s">
        <v>2</v>
      </c>
      <c r="E18" s="21" t="s">
        <v>3</v>
      </c>
      <c r="F18" s="22" t="s">
        <v>4</v>
      </c>
      <c r="G18" s="22" t="s">
        <v>5</v>
      </c>
      <c r="H18" s="23" t="s">
        <v>6</v>
      </c>
    </row>
    <row r="19" spans="2:8" x14ac:dyDescent="0.3">
      <c r="B19" s="30" t="s">
        <v>11</v>
      </c>
      <c r="C19" s="28" t="s">
        <v>19</v>
      </c>
      <c r="D19" s="28" t="s">
        <v>22</v>
      </c>
      <c r="E19" s="28" t="s">
        <v>30</v>
      </c>
      <c r="F19" s="29">
        <v>43040</v>
      </c>
      <c r="G19" s="29">
        <v>30430</v>
      </c>
      <c r="H19" s="31">
        <v>8</v>
      </c>
    </row>
    <row r="20" spans="2:8" x14ac:dyDescent="0.3">
      <c r="B20" s="30" t="s">
        <v>16</v>
      </c>
      <c r="C20" s="28" t="s">
        <v>20</v>
      </c>
      <c r="D20" s="28" t="s">
        <v>27</v>
      </c>
      <c r="E20" s="28" t="s">
        <v>35</v>
      </c>
      <c r="F20" s="29">
        <v>31130</v>
      </c>
      <c r="G20" s="29">
        <v>41190</v>
      </c>
      <c r="H20" s="31">
        <v>35</v>
      </c>
    </row>
    <row r="21" spans="2:8" x14ac:dyDescent="0.3">
      <c r="B21" s="24" t="s">
        <v>17</v>
      </c>
      <c r="C21" s="25" t="s">
        <v>20</v>
      </c>
      <c r="D21" s="25" t="s">
        <v>28</v>
      </c>
      <c r="E21" s="25" t="s">
        <v>36</v>
      </c>
      <c r="F21" s="26">
        <v>10180</v>
      </c>
      <c r="G21" s="26">
        <v>10300</v>
      </c>
      <c r="H21" s="27">
        <v>5</v>
      </c>
    </row>
  </sheetData>
  <mergeCells count="1">
    <mergeCell ref="B11:G1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B40BB23-CBE8-40B1-B4E8-BA0238CF8B9D}">
            <xm:f>제1작업!$H3&lt;=10</xm:f>
            <x14:dxf>
              <font>
                <b/>
                <i val="0"/>
                <color rgb="FF0070C0"/>
              </font>
            </x14:dxf>
          </x14:cfRule>
          <xm:sqref>B3:H10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1B2C-1E29-4DE3-9867-6C2F422CE84D}">
  <dimension ref="A1"/>
  <sheetViews>
    <sheetView workbookViewId="0">
      <selection activeCell="K12" sqref="K12"/>
    </sheetView>
  </sheetViews>
  <sheetFormatPr defaultRowHeight="13.5" x14ac:dyDescent="0.3"/>
  <cols>
    <col min="1" max="1" width="1.625" style="1" customWidth="1"/>
    <col min="2" max="16384" width="9" style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반품건수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2024-08-05T04:40:49Z</dcterms:created>
  <dcterms:modified xsi:type="dcterms:W3CDTF">2024-08-05T08:02:33Z</dcterms:modified>
</cp:coreProperties>
</file>