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\Desktop\ITQ\"/>
    </mc:Choice>
  </mc:AlternateContent>
  <xr:revisionPtr revIDLastSave="0" documentId="13_ncr:1_{80EBC205-14A0-432F-94A3-806335195AE2}" xr6:coauthVersionLast="36" xr6:coauthVersionMax="36" xr10:uidLastSave="{00000000-0000-0000-0000-000000000000}"/>
  <bookViews>
    <workbookView xWindow="0" yWindow="0" windowWidth="28800" windowHeight="12060" activeTab="2" xr2:uid="{00000000-000D-0000-FFFF-FFFF00000000}"/>
  </bookViews>
  <sheets>
    <sheet name="제1작업" sheetId="1" r:id="rId1"/>
    <sheet name="제2작업" sheetId="2" r:id="rId2"/>
    <sheet name="제3작업" sheetId="3" r:id="rId3"/>
  </sheets>
  <definedNames>
    <definedName name="_xlnm._FilterDatabase" localSheetId="1" hidden="1">제2작업!$B$2:$H$10</definedName>
    <definedName name="_xlnm.Criteria" localSheetId="1">제2작업!$B$14:$C$15</definedName>
    <definedName name="_xlnm.Extract" localSheetId="1">제2작업!$B$18:$E$18</definedName>
    <definedName name="전월판매수량">제1작업!$H$5:$H$12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3" l="1"/>
  <c r="F15" i="3"/>
  <c r="F11" i="3"/>
  <c r="F6" i="3"/>
  <c r="B18" i="3"/>
  <c r="B16" i="3"/>
  <c r="B12" i="3"/>
  <c r="B7" i="3"/>
  <c r="H11" i="2" l="1"/>
  <c r="I6" i="1" l="1"/>
  <c r="I7" i="1"/>
  <c r="I8" i="1"/>
  <c r="I9" i="1"/>
  <c r="I10" i="1"/>
  <c r="I11" i="1"/>
  <c r="I12" i="1"/>
  <c r="I5" i="1"/>
  <c r="K6" i="1"/>
  <c r="K7" i="1"/>
  <c r="K8" i="1"/>
  <c r="K9" i="1"/>
  <c r="K10" i="1"/>
  <c r="K11" i="1"/>
  <c r="K12" i="1"/>
  <c r="K5" i="1"/>
  <c r="J6" i="1" l="1"/>
  <c r="J7" i="1"/>
  <c r="J8" i="1"/>
  <c r="J9" i="1"/>
  <c r="J10" i="1"/>
  <c r="J11" i="1"/>
  <c r="J12" i="1"/>
  <c r="J5" i="1"/>
  <c r="J14" i="1"/>
</calcChain>
</file>

<file path=xl/sharedStrings.xml><?xml version="1.0" encoding="utf-8"?>
<sst xmlns="http://schemas.openxmlformats.org/spreadsheetml/2006/main" count="124" uniqueCount="42">
  <si>
    <t>제품번호</t>
    <phoneticPr fontId="2" type="noConversion"/>
  </si>
  <si>
    <t>브랜드</t>
    <phoneticPr fontId="2" type="noConversion"/>
  </si>
  <si>
    <t>제품</t>
    <phoneticPr fontId="2" type="noConversion"/>
  </si>
  <si>
    <t>단가</t>
    <phoneticPr fontId="2" type="noConversion"/>
  </si>
  <si>
    <t>티셔츠</t>
    <phoneticPr fontId="2" type="noConversion"/>
  </si>
  <si>
    <t>운동화</t>
    <phoneticPr fontId="2" type="noConversion"/>
  </si>
  <si>
    <t>판매순위</t>
    <phoneticPr fontId="2" type="noConversion"/>
  </si>
  <si>
    <t>색상</t>
    <phoneticPr fontId="2" type="noConversion"/>
  </si>
  <si>
    <t>티셔츠</t>
    <phoneticPr fontId="2" type="noConversion"/>
  </si>
  <si>
    <t>바지</t>
    <phoneticPr fontId="2" type="noConversion"/>
  </si>
  <si>
    <t>운동화</t>
    <phoneticPr fontId="2" type="noConversion"/>
  </si>
  <si>
    <t>NT-001</t>
    <phoneticPr fontId="2" type="noConversion"/>
  </si>
  <si>
    <t>RT-001</t>
    <phoneticPr fontId="2" type="noConversion"/>
  </si>
  <si>
    <t>OT-001</t>
    <phoneticPr fontId="2" type="noConversion"/>
  </si>
  <si>
    <t>NP-002</t>
    <phoneticPr fontId="2" type="noConversion"/>
  </si>
  <si>
    <t>OP-002</t>
    <phoneticPr fontId="2" type="noConversion"/>
  </si>
  <si>
    <t>RS-003</t>
    <phoneticPr fontId="2" type="noConversion"/>
  </si>
  <si>
    <t>NS-003</t>
    <phoneticPr fontId="2" type="noConversion"/>
  </si>
  <si>
    <t>OS-003</t>
    <phoneticPr fontId="2" type="noConversion"/>
  </si>
  <si>
    <t>빨강</t>
    <phoneticPr fontId="2" type="noConversion"/>
  </si>
  <si>
    <t>검정</t>
    <phoneticPr fontId="2" type="noConversion"/>
  </si>
  <si>
    <t>파랑</t>
    <phoneticPr fontId="2" type="noConversion"/>
  </si>
  <si>
    <t>보라</t>
    <phoneticPr fontId="2" type="noConversion"/>
  </si>
  <si>
    <t>빨강</t>
    <phoneticPr fontId="2" type="noConversion"/>
  </si>
  <si>
    <t>단가 전체평균</t>
    <phoneticPr fontId="2" type="noConversion"/>
  </si>
  <si>
    <t>판매수량
(단위:개)</t>
    <phoneticPr fontId="2" type="noConversion"/>
  </si>
  <si>
    <t>전월 판매수량
(단위:개)</t>
    <phoneticPr fontId="2" type="noConversion"/>
  </si>
  <si>
    <t>바지 전월 판매수량(단위:개) 합계</t>
    <phoneticPr fontId="2" type="noConversion"/>
  </si>
  <si>
    <t>할인시작일</t>
    <phoneticPr fontId="2" type="noConversion"/>
  </si>
  <si>
    <t>티셔츠 판매수량(단위:개) 합계</t>
    <phoneticPr fontId="2" type="noConversion"/>
  </si>
  <si>
    <t>NS-003</t>
  </si>
  <si>
    <t>티셔츠 제품 단가 평균</t>
    <phoneticPr fontId="2" type="noConversion"/>
  </si>
  <si>
    <t>&lt;&gt;티셔츠</t>
    <phoneticPr fontId="2" type="noConversion"/>
  </si>
  <si>
    <t>&gt;=40000</t>
    <phoneticPr fontId="2" type="noConversion"/>
  </si>
  <si>
    <t>티셔츠 개수</t>
  </si>
  <si>
    <t>운동화 개수</t>
  </si>
  <si>
    <t>바지 개수</t>
  </si>
  <si>
    <t>전체 개수</t>
  </si>
  <si>
    <t>티셔츠 평균</t>
  </si>
  <si>
    <t>운동화 평균</t>
  </si>
  <si>
    <t>바지 평균</t>
  </si>
  <si>
    <t>전체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</si>
</sst>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&quot;원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1" fontId="3" fillId="0" borderId="6" xfId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41" fontId="3" fillId="0" borderId="14" xfId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176" fontId="3" fillId="0" borderId="8" xfId="1" applyNumberFormat="1" applyFont="1" applyFill="1" applyBorder="1" applyAlignment="1">
      <alignment horizontal="center" vertical="center"/>
    </xf>
    <xf numFmtId="41" fontId="3" fillId="0" borderId="8" xfId="1" applyFont="1" applyFill="1" applyBorder="1" applyAlignment="1">
      <alignment horizontal="center" vertical="center"/>
    </xf>
    <xf numFmtId="41" fontId="3" fillId="0" borderId="9" xfId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176" fontId="3" fillId="0" borderId="3" xfId="1" applyNumberFormat="1" applyFont="1" applyFill="1" applyBorder="1" applyAlignment="1">
      <alignment horizontal="center" vertical="center"/>
    </xf>
    <xf numFmtId="41" fontId="3" fillId="0" borderId="3" xfId="1" applyFont="1" applyFill="1" applyBorder="1" applyAlignment="1">
      <alignment horizontal="center" vertical="center"/>
    </xf>
    <xf numFmtId="41" fontId="3" fillId="0" borderId="4" xfId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14" fontId="3" fillId="0" borderId="19" xfId="0" applyNumberFormat="1" applyFont="1" applyFill="1" applyBorder="1" applyAlignment="1">
      <alignment horizontal="center" vertical="center"/>
    </xf>
    <xf numFmtId="176" fontId="3" fillId="0" borderId="19" xfId="1" applyNumberFormat="1" applyFont="1" applyFill="1" applyBorder="1" applyAlignment="1">
      <alignment horizontal="center" vertical="center"/>
    </xf>
    <xf numFmtId="41" fontId="3" fillId="0" borderId="19" xfId="1" applyFont="1" applyFill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76" fontId="3" fillId="0" borderId="0" xfId="1" applyNumberFormat="1" applyFont="1" applyFill="1" applyBorder="1" applyAlignment="1">
      <alignment horizontal="center" vertical="center"/>
    </xf>
    <xf numFmtId="41" fontId="3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9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99579</xdr:colOff>
      <xdr:row>0</xdr:row>
      <xdr:rowOff>90921</xdr:rowOff>
    </xdr:from>
    <xdr:to>
      <xdr:col>6</xdr:col>
      <xdr:colOff>783647</xdr:colOff>
      <xdr:row>2</xdr:row>
      <xdr:rowOff>207818</xdr:rowOff>
    </xdr:to>
    <xdr:sp macro="" textlink="">
      <xdr:nvSpPr>
        <xdr:cNvPr id="3" name="사다리꼴 2">
          <a:extLst>
            <a:ext uri="{FF2B5EF4-FFF2-40B4-BE49-F238E27FC236}">
              <a16:creationId xmlns:a16="http://schemas.microsoft.com/office/drawing/2014/main" id="{36DEF276-DA84-4F3E-8934-D9A0CE9D5BFE}"/>
            </a:ext>
          </a:extLst>
        </xdr:cNvPr>
        <xdr:cNvSpPr/>
      </xdr:nvSpPr>
      <xdr:spPr>
        <a:xfrm>
          <a:off x="233795" y="90921"/>
          <a:ext cx="4991966" cy="653761"/>
        </a:xfrm>
        <a:prstGeom prst="trapezoid">
          <a:avLst>
            <a:gd name="adj" fmla="val 46192"/>
          </a:avLst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패션 쇼핑몰 제품별 판매 현황</a:t>
          </a:r>
        </a:p>
      </xdr:txBody>
    </xdr:sp>
    <xdr:clientData/>
  </xdr:twoCellAnchor>
  <xdr:twoCellAnchor editAs="oneCell">
    <xdr:from>
      <xdr:col>7</xdr:col>
      <xdr:colOff>151534</xdr:colOff>
      <xdr:row>0</xdr:row>
      <xdr:rowOff>108238</xdr:rowOff>
    </xdr:from>
    <xdr:to>
      <xdr:col>9</xdr:col>
      <xdr:colOff>770659</xdr:colOff>
      <xdr:row>2</xdr:row>
      <xdr:rowOff>193963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5A8F9EB-2954-4C88-8FFE-A16AE0942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5841" y="108238"/>
          <a:ext cx="2463511" cy="622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1"/>
  <sheetViews>
    <sheetView zoomScale="175" zoomScaleNormal="175" workbookViewId="0">
      <selection activeCell="B4" sqref="B4:H12"/>
    </sheetView>
  </sheetViews>
  <sheetFormatPr defaultColWidth="8.75" defaultRowHeight="13.5" x14ac:dyDescent="0.3"/>
  <cols>
    <col min="1" max="1" width="1.75" style="2" customWidth="1"/>
    <col min="2" max="2" width="10.625" style="2" customWidth="1"/>
    <col min="3" max="3" width="11.125" style="2" customWidth="1"/>
    <col min="4" max="4" width="11" style="2" customWidth="1"/>
    <col min="5" max="5" width="14.375" style="2" customWidth="1"/>
    <col min="6" max="7" width="10.75" style="2" customWidth="1"/>
    <col min="8" max="8" width="12.75" style="2" customWidth="1"/>
    <col min="9" max="10" width="11.5" style="2" customWidth="1"/>
    <col min="11" max="16384" width="8.75" style="2"/>
  </cols>
  <sheetData>
    <row r="1" spans="2:11" ht="21" customHeight="1" x14ac:dyDescent="0.3"/>
    <row r="2" spans="2:11" ht="21" customHeight="1" x14ac:dyDescent="0.3"/>
    <row r="3" spans="2:11" ht="21" customHeight="1" thickBot="1" x14ac:dyDescent="0.35"/>
    <row r="4" spans="2:11" ht="27.75" thickBot="1" x14ac:dyDescent="0.35">
      <c r="B4" s="20" t="s">
        <v>0</v>
      </c>
      <c r="C4" s="21" t="s">
        <v>2</v>
      </c>
      <c r="D4" s="21" t="s">
        <v>7</v>
      </c>
      <c r="E4" s="22" t="s">
        <v>28</v>
      </c>
      <c r="F4" s="22" t="s">
        <v>3</v>
      </c>
      <c r="G4" s="22" t="s">
        <v>25</v>
      </c>
      <c r="H4" s="22" t="s">
        <v>26</v>
      </c>
      <c r="I4" s="21" t="s">
        <v>6</v>
      </c>
      <c r="J4" s="23" t="s">
        <v>1</v>
      </c>
    </row>
    <row r="5" spans="2:11" ht="18" customHeight="1" x14ac:dyDescent="0.3">
      <c r="B5" s="24" t="s">
        <v>11</v>
      </c>
      <c r="C5" s="25" t="s">
        <v>4</v>
      </c>
      <c r="D5" s="25" t="s">
        <v>19</v>
      </c>
      <c r="E5" s="26">
        <v>45352</v>
      </c>
      <c r="F5" s="27">
        <v>20000</v>
      </c>
      <c r="G5" s="28">
        <v>500</v>
      </c>
      <c r="H5" s="28">
        <v>450</v>
      </c>
      <c r="I5" s="28" t="str">
        <f>_xlfn.RANK.EQ(G5,$G$5:$G$12,0)&amp;"위"</f>
        <v>1위</v>
      </c>
      <c r="J5" s="29" t="str">
        <f>IF(LEFT(B5,1)="N","나이스",IF(LEFT(B5,1)="R","라복","올드발란"))</f>
        <v>나이스</v>
      </c>
      <c r="K5" s="2">
        <f t="shared" ref="K5:K12" si="0">_xlfn.RANK.EQ(H5,전월판매수량,1)</f>
        <v>7</v>
      </c>
    </row>
    <row r="6" spans="2:11" ht="18" customHeight="1" x14ac:dyDescent="0.3">
      <c r="B6" s="7" t="s">
        <v>12</v>
      </c>
      <c r="C6" s="6" t="s">
        <v>4</v>
      </c>
      <c r="D6" s="6" t="s">
        <v>20</v>
      </c>
      <c r="E6" s="3">
        <v>45353</v>
      </c>
      <c r="F6" s="4">
        <v>30000</v>
      </c>
      <c r="G6" s="5">
        <v>300</v>
      </c>
      <c r="H6" s="5">
        <v>350</v>
      </c>
      <c r="I6" s="5" t="str">
        <f t="shared" ref="I6:I12" si="1">_xlfn.RANK.EQ(G6,$G$5:$G$12,0)&amp;"위"</f>
        <v>5위</v>
      </c>
      <c r="J6" s="8" t="str">
        <f t="shared" ref="J6:J12" si="2">IF(LEFT(B6,1)="N","나이스",IF(LEFT(B6,1)="R","라복","올드발란"))</f>
        <v>라복</v>
      </c>
      <c r="K6" s="2">
        <f t="shared" si="0"/>
        <v>6</v>
      </c>
    </row>
    <row r="7" spans="2:11" ht="18" customHeight="1" x14ac:dyDescent="0.3">
      <c r="B7" s="7" t="s">
        <v>13</v>
      </c>
      <c r="C7" s="6" t="s">
        <v>8</v>
      </c>
      <c r="D7" s="6" t="s">
        <v>21</v>
      </c>
      <c r="E7" s="3">
        <v>45354</v>
      </c>
      <c r="F7" s="4">
        <v>50000</v>
      </c>
      <c r="G7" s="5">
        <v>400</v>
      </c>
      <c r="H7" s="5">
        <v>200</v>
      </c>
      <c r="I7" s="5" t="str">
        <f t="shared" si="1"/>
        <v>3위</v>
      </c>
      <c r="J7" s="8" t="str">
        <f t="shared" si="2"/>
        <v>올드발란</v>
      </c>
      <c r="K7" s="2">
        <f t="shared" si="0"/>
        <v>3</v>
      </c>
    </row>
    <row r="8" spans="2:11" ht="18" customHeight="1" x14ac:dyDescent="0.3">
      <c r="B8" s="7" t="s">
        <v>14</v>
      </c>
      <c r="C8" s="6" t="s">
        <v>9</v>
      </c>
      <c r="D8" s="6" t="s">
        <v>20</v>
      </c>
      <c r="E8" s="3">
        <v>45355</v>
      </c>
      <c r="F8" s="4">
        <v>60000</v>
      </c>
      <c r="G8" s="5">
        <v>200</v>
      </c>
      <c r="H8" s="5">
        <v>100</v>
      </c>
      <c r="I8" s="5" t="str">
        <f t="shared" si="1"/>
        <v>6위</v>
      </c>
      <c r="J8" s="8" t="str">
        <f t="shared" si="2"/>
        <v>나이스</v>
      </c>
      <c r="K8" s="2">
        <f t="shared" si="0"/>
        <v>2</v>
      </c>
    </row>
    <row r="9" spans="2:11" ht="18" customHeight="1" x14ac:dyDescent="0.3">
      <c r="B9" s="7" t="s">
        <v>15</v>
      </c>
      <c r="C9" s="6" t="s">
        <v>9</v>
      </c>
      <c r="D9" s="6" t="s">
        <v>22</v>
      </c>
      <c r="E9" s="3">
        <v>45386</v>
      </c>
      <c r="F9" s="4">
        <v>20000</v>
      </c>
      <c r="G9" s="5">
        <v>100</v>
      </c>
      <c r="H9" s="5">
        <v>50</v>
      </c>
      <c r="I9" s="5" t="str">
        <f t="shared" si="1"/>
        <v>8위</v>
      </c>
      <c r="J9" s="8" t="str">
        <f t="shared" si="2"/>
        <v>올드발란</v>
      </c>
      <c r="K9" s="2">
        <f t="shared" si="0"/>
        <v>1</v>
      </c>
    </row>
    <row r="10" spans="2:11" ht="18" customHeight="1" x14ac:dyDescent="0.3">
      <c r="B10" s="7" t="s">
        <v>17</v>
      </c>
      <c r="C10" s="6" t="s">
        <v>5</v>
      </c>
      <c r="D10" s="6" t="s">
        <v>21</v>
      </c>
      <c r="E10" s="3">
        <v>45323</v>
      </c>
      <c r="F10" s="4">
        <v>30000</v>
      </c>
      <c r="G10" s="5">
        <v>450</v>
      </c>
      <c r="H10" s="5">
        <v>500</v>
      </c>
      <c r="I10" s="5" t="str">
        <f t="shared" si="1"/>
        <v>2위</v>
      </c>
      <c r="J10" s="8" t="str">
        <f t="shared" si="2"/>
        <v>나이스</v>
      </c>
      <c r="K10" s="2">
        <f t="shared" si="0"/>
        <v>8</v>
      </c>
    </row>
    <row r="11" spans="2:11" ht="18" customHeight="1" x14ac:dyDescent="0.3">
      <c r="B11" s="7" t="s">
        <v>16</v>
      </c>
      <c r="C11" s="6" t="s">
        <v>5</v>
      </c>
      <c r="D11" s="6" t="s">
        <v>23</v>
      </c>
      <c r="E11" s="3">
        <v>45323</v>
      </c>
      <c r="F11" s="4">
        <v>60000</v>
      </c>
      <c r="G11" s="5">
        <v>350</v>
      </c>
      <c r="H11" s="5">
        <v>300</v>
      </c>
      <c r="I11" s="5" t="str">
        <f t="shared" si="1"/>
        <v>4위</v>
      </c>
      <c r="J11" s="8" t="str">
        <f t="shared" si="2"/>
        <v>라복</v>
      </c>
      <c r="K11" s="2">
        <f t="shared" si="0"/>
        <v>5</v>
      </c>
    </row>
    <row r="12" spans="2:11" ht="18" customHeight="1" thickBot="1" x14ac:dyDescent="0.35">
      <c r="B12" s="15" t="s">
        <v>18</v>
      </c>
      <c r="C12" s="9" t="s">
        <v>10</v>
      </c>
      <c r="D12" s="9" t="s">
        <v>20</v>
      </c>
      <c r="E12" s="16">
        <v>45284</v>
      </c>
      <c r="F12" s="17">
        <v>100000</v>
      </c>
      <c r="G12" s="18">
        <v>150</v>
      </c>
      <c r="H12" s="18">
        <v>250</v>
      </c>
      <c r="I12" s="18" t="str">
        <f t="shared" si="1"/>
        <v>7위</v>
      </c>
      <c r="J12" s="19" t="str">
        <f t="shared" si="2"/>
        <v>올드발란</v>
      </c>
      <c r="K12" s="2">
        <f t="shared" si="0"/>
        <v>4</v>
      </c>
    </row>
    <row r="13" spans="2:11" ht="18" customHeight="1" x14ac:dyDescent="0.3">
      <c r="B13" s="36" t="s">
        <v>24</v>
      </c>
      <c r="C13" s="37"/>
      <c r="D13" s="38"/>
      <c r="E13" s="13"/>
      <c r="F13" s="41"/>
      <c r="G13" s="41" t="s">
        <v>29</v>
      </c>
      <c r="H13" s="41"/>
      <c r="I13" s="41"/>
      <c r="J13" s="14"/>
    </row>
    <row r="14" spans="2:11" ht="18" customHeight="1" thickBot="1" x14ac:dyDescent="0.35">
      <c r="B14" s="39" t="s">
        <v>27</v>
      </c>
      <c r="C14" s="40"/>
      <c r="D14" s="40"/>
      <c r="E14" s="9"/>
      <c r="F14" s="40"/>
      <c r="G14" s="10" t="s">
        <v>0</v>
      </c>
      <c r="H14" s="9" t="s">
        <v>30</v>
      </c>
      <c r="I14" s="11" t="s">
        <v>28</v>
      </c>
      <c r="J14" s="12">
        <f>VLOOKUP(H14,B5:H12,4,0)</f>
        <v>45323</v>
      </c>
    </row>
    <row r="21" ht="26.45" customHeight="1" x14ac:dyDescent="0.3"/>
  </sheetData>
  <mergeCells count="4">
    <mergeCell ref="B13:D13"/>
    <mergeCell ref="B14:D14"/>
    <mergeCell ref="G13:I13"/>
    <mergeCell ref="F13:F14"/>
  </mergeCells>
  <phoneticPr fontId="2" type="noConversion"/>
  <conditionalFormatting sqref="B5:J12">
    <cfRule type="expression" dxfId="8" priority="1">
      <formula>$H5&gt;=300</formula>
    </cfRule>
  </conditionalFormatting>
  <dataValidations count="1">
    <dataValidation type="list" allowBlank="1" showInputMessage="1" showErrorMessage="1" sqref="H14" xr:uid="{00000000-0002-0000-0000-000000000000}">
      <formula1>$B$5:$B$12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1"/>
  <sheetViews>
    <sheetView zoomScale="190" zoomScaleNormal="190" workbookViewId="0">
      <selection activeCell="I7" sqref="I7"/>
    </sheetView>
  </sheetViews>
  <sheetFormatPr defaultColWidth="8.75" defaultRowHeight="13.5" x14ac:dyDescent="0.3"/>
  <cols>
    <col min="1" max="1" width="1.75" style="1" customWidth="1"/>
    <col min="2" max="2" width="10.625" style="1" customWidth="1"/>
    <col min="3" max="3" width="11.125" style="1" customWidth="1"/>
    <col min="4" max="4" width="11" style="1" customWidth="1"/>
    <col min="5" max="5" width="14.375" style="1" customWidth="1"/>
    <col min="6" max="7" width="10.75" style="1" customWidth="1"/>
    <col min="8" max="8" width="12.75" style="1" customWidth="1"/>
    <col min="9" max="16384" width="8.75" style="1"/>
  </cols>
  <sheetData>
    <row r="1" spans="2:8" ht="14.25" thickBot="1" x14ac:dyDescent="0.35"/>
    <row r="2" spans="2:8" ht="34.5" customHeight="1" thickBot="1" x14ac:dyDescent="0.35">
      <c r="B2" s="20" t="s">
        <v>0</v>
      </c>
      <c r="C2" s="21" t="s">
        <v>2</v>
      </c>
      <c r="D2" s="21" t="s">
        <v>7</v>
      </c>
      <c r="E2" s="22" t="s">
        <v>28</v>
      </c>
      <c r="F2" s="22" t="s">
        <v>3</v>
      </c>
      <c r="G2" s="22" t="s">
        <v>25</v>
      </c>
      <c r="H2" s="22" t="s">
        <v>26</v>
      </c>
    </row>
    <row r="3" spans="2:8" x14ac:dyDescent="0.3">
      <c r="B3" s="24" t="s">
        <v>11</v>
      </c>
      <c r="C3" s="25" t="s">
        <v>4</v>
      </c>
      <c r="D3" s="25" t="s">
        <v>19</v>
      </c>
      <c r="E3" s="26">
        <v>45352</v>
      </c>
      <c r="F3" s="27">
        <v>70000</v>
      </c>
      <c r="G3" s="28">
        <v>500</v>
      </c>
      <c r="H3" s="28">
        <v>450</v>
      </c>
    </row>
    <row r="4" spans="2:8" x14ac:dyDescent="0.3">
      <c r="B4" s="7" t="s">
        <v>12</v>
      </c>
      <c r="C4" s="6" t="s">
        <v>4</v>
      </c>
      <c r="D4" s="6" t="s">
        <v>20</v>
      </c>
      <c r="E4" s="3">
        <v>45353</v>
      </c>
      <c r="F4" s="4">
        <v>30000</v>
      </c>
      <c r="G4" s="5">
        <v>300</v>
      </c>
      <c r="H4" s="5">
        <v>350</v>
      </c>
    </row>
    <row r="5" spans="2:8" x14ac:dyDescent="0.3">
      <c r="B5" s="7" t="s">
        <v>13</v>
      </c>
      <c r="C5" s="6" t="s">
        <v>4</v>
      </c>
      <c r="D5" s="6" t="s">
        <v>21</v>
      </c>
      <c r="E5" s="3">
        <v>45354</v>
      </c>
      <c r="F5" s="4">
        <v>50000</v>
      </c>
      <c r="G5" s="5">
        <v>400</v>
      </c>
      <c r="H5" s="5">
        <v>200</v>
      </c>
    </row>
    <row r="6" spans="2:8" x14ac:dyDescent="0.3">
      <c r="B6" s="7" t="s">
        <v>14</v>
      </c>
      <c r="C6" s="6" t="s">
        <v>9</v>
      </c>
      <c r="D6" s="6" t="s">
        <v>20</v>
      </c>
      <c r="E6" s="3">
        <v>45355</v>
      </c>
      <c r="F6" s="4">
        <v>60000</v>
      </c>
      <c r="G6" s="5">
        <v>200</v>
      </c>
      <c r="H6" s="5">
        <v>100</v>
      </c>
    </row>
    <row r="7" spans="2:8" x14ac:dyDescent="0.3">
      <c r="B7" s="7" t="s">
        <v>15</v>
      </c>
      <c r="C7" s="6" t="s">
        <v>9</v>
      </c>
      <c r="D7" s="6" t="s">
        <v>22</v>
      </c>
      <c r="E7" s="3">
        <v>45386</v>
      </c>
      <c r="F7" s="4">
        <v>20000</v>
      </c>
      <c r="G7" s="5">
        <v>100</v>
      </c>
      <c r="H7" s="5">
        <v>50</v>
      </c>
    </row>
    <row r="8" spans="2:8" x14ac:dyDescent="0.3">
      <c r="B8" s="7" t="s">
        <v>17</v>
      </c>
      <c r="C8" s="6" t="s">
        <v>5</v>
      </c>
      <c r="D8" s="6" t="s">
        <v>21</v>
      </c>
      <c r="E8" s="3">
        <v>45323</v>
      </c>
      <c r="F8" s="4">
        <v>30000</v>
      </c>
      <c r="G8" s="5">
        <v>450</v>
      </c>
      <c r="H8" s="5">
        <v>500</v>
      </c>
    </row>
    <row r="9" spans="2:8" x14ac:dyDescent="0.3">
      <c r="B9" s="7" t="s">
        <v>16</v>
      </c>
      <c r="C9" s="6" t="s">
        <v>5</v>
      </c>
      <c r="D9" s="6" t="s">
        <v>19</v>
      </c>
      <c r="E9" s="3">
        <v>45323</v>
      </c>
      <c r="F9" s="4">
        <v>60000</v>
      </c>
      <c r="G9" s="5">
        <v>350</v>
      </c>
      <c r="H9" s="5">
        <v>300</v>
      </c>
    </row>
    <row r="10" spans="2:8" x14ac:dyDescent="0.3">
      <c r="B10" s="30" t="s">
        <v>18</v>
      </c>
      <c r="C10" s="31" t="s">
        <v>5</v>
      </c>
      <c r="D10" s="31" t="s">
        <v>20</v>
      </c>
      <c r="E10" s="32">
        <v>45284</v>
      </c>
      <c r="F10" s="33">
        <v>100000</v>
      </c>
      <c r="G10" s="34">
        <v>150</v>
      </c>
      <c r="H10" s="34">
        <v>250</v>
      </c>
    </row>
    <row r="11" spans="2:8" x14ac:dyDescent="0.3">
      <c r="B11" s="42" t="s">
        <v>31</v>
      </c>
      <c r="C11" s="42"/>
      <c r="D11" s="42"/>
      <c r="E11" s="42"/>
      <c r="F11" s="42"/>
      <c r="G11" s="42"/>
      <c r="H11" s="35">
        <f>DAVERAGE(B2:H10,F2,C2:C3)</f>
        <v>50000</v>
      </c>
    </row>
    <row r="13" spans="2:8" ht="14.25" thickBot="1" x14ac:dyDescent="0.35"/>
    <row r="14" spans="2:8" x14ac:dyDescent="0.3">
      <c r="B14" s="21" t="s">
        <v>2</v>
      </c>
      <c r="C14" s="22" t="s">
        <v>3</v>
      </c>
    </row>
    <row r="15" spans="2:8" x14ac:dyDescent="0.3">
      <c r="B15" s="1" t="s">
        <v>32</v>
      </c>
      <c r="C15" s="1" t="s">
        <v>33</v>
      </c>
    </row>
    <row r="17" spans="2:5" ht="14.25" thickBot="1" x14ac:dyDescent="0.35"/>
    <row r="18" spans="2:5" ht="27" x14ac:dyDescent="0.3">
      <c r="B18" s="20" t="s">
        <v>0</v>
      </c>
      <c r="C18" s="21" t="s">
        <v>7</v>
      </c>
      <c r="D18" s="22" t="s">
        <v>3</v>
      </c>
      <c r="E18" s="22" t="s">
        <v>25</v>
      </c>
    </row>
    <row r="19" spans="2:5" x14ac:dyDescent="0.3">
      <c r="B19" s="7" t="s">
        <v>14</v>
      </c>
      <c r="C19" s="6" t="s">
        <v>20</v>
      </c>
      <c r="D19" s="4">
        <v>60000</v>
      </c>
      <c r="E19" s="5">
        <v>200</v>
      </c>
    </row>
    <row r="20" spans="2:5" x14ac:dyDescent="0.3">
      <c r="B20" s="7" t="s">
        <v>16</v>
      </c>
      <c r="C20" s="6" t="s">
        <v>19</v>
      </c>
      <c r="D20" s="4">
        <v>60000</v>
      </c>
      <c r="E20" s="5">
        <v>350</v>
      </c>
    </row>
    <row r="21" spans="2:5" x14ac:dyDescent="0.3">
      <c r="B21" s="30" t="s">
        <v>18</v>
      </c>
      <c r="C21" s="31" t="s">
        <v>20</v>
      </c>
      <c r="D21" s="33">
        <v>100000</v>
      </c>
      <c r="E21" s="34">
        <v>150</v>
      </c>
    </row>
  </sheetData>
  <mergeCells count="1">
    <mergeCell ref="B11:G11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13CFCB2-85C7-4609-B3AE-709D61F82C62}">
            <xm:f>제1작업!$H3&gt;=300</xm:f>
            <x14:dxf>
              <font>
                <b/>
                <i val="0"/>
                <color rgb="FF0070C0"/>
              </font>
            </x14:dxf>
          </x14:cfRule>
          <xm:sqref>B3:H10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8"/>
  <sheetViews>
    <sheetView tabSelected="1" workbookViewId="0">
      <selection activeCell="P15" sqref="P15"/>
    </sheetView>
  </sheetViews>
  <sheetFormatPr defaultColWidth="8.75" defaultRowHeight="13.5" x14ac:dyDescent="0.3"/>
  <cols>
    <col min="1" max="1" width="1.625" style="1" customWidth="1"/>
    <col min="2" max="2" width="10.625" style="1" customWidth="1"/>
    <col min="3" max="3" width="11.125" style="1" customWidth="1"/>
    <col min="4" max="4" width="11" style="1" customWidth="1"/>
    <col min="5" max="5" width="14.375" style="1" customWidth="1"/>
    <col min="6" max="7" width="10.75" style="1" customWidth="1"/>
    <col min="8" max="8" width="12.75" style="1" customWidth="1"/>
    <col min="9" max="16384" width="8.75" style="1"/>
  </cols>
  <sheetData>
    <row r="1" spans="2:8" ht="14.25" thickBot="1" x14ac:dyDescent="0.35"/>
    <row r="2" spans="2:8" ht="27.75" thickBot="1" x14ac:dyDescent="0.35">
      <c r="B2" s="20" t="s">
        <v>0</v>
      </c>
      <c r="C2" s="21" t="s">
        <v>2</v>
      </c>
      <c r="D2" s="21" t="s">
        <v>7</v>
      </c>
      <c r="E2" s="22" t="s">
        <v>28</v>
      </c>
      <c r="F2" s="22" t="s">
        <v>3</v>
      </c>
      <c r="G2" s="22" t="s">
        <v>25</v>
      </c>
      <c r="H2" s="22" t="s">
        <v>26</v>
      </c>
    </row>
    <row r="3" spans="2:8" x14ac:dyDescent="0.3">
      <c r="B3" s="24" t="s">
        <v>11</v>
      </c>
      <c r="C3" s="25" t="s">
        <v>4</v>
      </c>
      <c r="D3" s="25" t="s">
        <v>19</v>
      </c>
      <c r="E3" s="26">
        <v>45352</v>
      </c>
      <c r="F3" s="27">
        <v>20000</v>
      </c>
      <c r="G3" s="28">
        <v>500</v>
      </c>
      <c r="H3" s="28">
        <v>450</v>
      </c>
    </row>
    <row r="4" spans="2:8" x14ac:dyDescent="0.3">
      <c r="B4" s="7" t="s">
        <v>12</v>
      </c>
      <c r="C4" s="6" t="s">
        <v>4</v>
      </c>
      <c r="D4" s="6" t="s">
        <v>20</v>
      </c>
      <c r="E4" s="3">
        <v>45353</v>
      </c>
      <c r="F4" s="4">
        <v>30000</v>
      </c>
      <c r="G4" s="5">
        <v>300</v>
      </c>
      <c r="H4" s="5">
        <v>350</v>
      </c>
    </row>
    <row r="5" spans="2:8" x14ac:dyDescent="0.3">
      <c r="B5" s="7" t="s">
        <v>13</v>
      </c>
      <c r="C5" s="6" t="s">
        <v>4</v>
      </c>
      <c r="D5" s="6" t="s">
        <v>21</v>
      </c>
      <c r="E5" s="3">
        <v>45354</v>
      </c>
      <c r="F5" s="4">
        <v>50000</v>
      </c>
      <c r="G5" s="5">
        <v>400</v>
      </c>
      <c r="H5" s="5">
        <v>200</v>
      </c>
    </row>
    <row r="6" spans="2:8" x14ac:dyDescent="0.3">
      <c r="B6" s="7"/>
      <c r="C6" s="43" t="s">
        <v>38</v>
      </c>
      <c r="D6" s="6"/>
      <c r="E6" s="3"/>
      <c r="F6" s="4">
        <f>SUBTOTAL(1,F3:F5)</f>
        <v>33333.333333333336</v>
      </c>
      <c r="G6" s="5"/>
      <c r="H6" s="5"/>
    </row>
    <row r="7" spans="2:8" x14ac:dyDescent="0.3">
      <c r="B7" s="7">
        <f>SUBTOTAL(3,B3:B5)</f>
        <v>3</v>
      </c>
      <c r="C7" s="43" t="s">
        <v>34</v>
      </c>
      <c r="D7" s="6"/>
      <c r="E7" s="3"/>
      <c r="F7" s="4"/>
      <c r="G7" s="5"/>
      <c r="H7" s="5"/>
    </row>
    <row r="8" spans="2:8" x14ac:dyDescent="0.3">
      <c r="B8" s="7" t="s">
        <v>17</v>
      </c>
      <c r="C8" s="6" t="s">
        <v>5</v>
      </c>
      <c r="D8" s="6" t="s">
        <v>21</v>
      </c>
      <c r="E8" s="3">
        <v>45323</v>
      </c>
      <c r="F8" s="4">
        <v>30000</v>
      </c>
      <c r="G8" s="5">
        <v>450</v>
      </c>
      <c r="H8" s="5">
        <v>500</v>
      </c>
    </row>
    <row r="9" spans="2:8" x14ac:dyDescent="0.3">
      <c r="B9" s="7" t="s">
        <v>16</v>
      </c>
      <c r="C9" s="6" t="s">
        <v>5</v>
      </c>
      <c r="D9" s="6" t="s">
        <v>19</v>
      </c>
      <c r="E9" s="3">
        <v>45323</v>
      </c>
      <c r="F9" s="4">
        <v>60000</v>
      </c>
      <c r="G9" s="5">
        <v>350</v>
      </c>
      <c r="H9" s="5">
        <v>300</v>
      </c>
    </row>
    <row r="10" spans="2:8" x14ac:dyDescent="0.3">
      <c r="B10" s="7" t="s">
        <v>18</v>
      </c>
      <c r="C10" s="6" t="s">
        <v>5</v>
      </c>
      <c r="D10" s="6" t="s">
        <v>20</v>
      </c>
      <c r="E10" s="3">
        <v>45284</v>
      </c>
      <c r="F10" s="4">
        <v>100000</v>
      </c>
      <c r="G10" s="5">
        <v>150</v>
      </c>
      <c r="H10" s="5">
        <v>250</v>
      </c>
    </row>
    <row r="11" spans="2:8" x14ac:dyDescent="0.3">
      <c r="B11" s="7"/>
      <c r="C11" s="43" t="s">
        <v>39</v>
      </c>
      <c r="D11" s="6"/>
      <c r="E11" s="3"/>
      <c r="F11" s="4">
        <f>SUBTOTAL(1,F8:F10)</f>
        <v>63333.333333333336</v>
      </c>
      <c r="G11" s="5"/>
      <c r="H11" s="5"/>
    </row>
    <row r="12" spans="2:8" x14ac:dyDescent="0.3">
      <c r="B12" s="7">
        <f>SUBTOTAL(3,B8:B10)</f>
        <v>3</v>
      </c>
      <c r="C12" s="43" t="s">
        <v>35</v>
      </c>
      <c r="D12" s="6"/>
      <c r="E12" s="3"/>
      <c r="F12" s="4"/>
      <c r="G12" s="5"/>
      <c r="H12" s="5"/>
    </row>
    <row r="13" spans="2:8" x14ac:dyDescent="0.3">
      <c r="B13" s="7" t="s">
        <v>14</v>
      </c>
      <c r="C13" s="6" t="s">
        <v>9</v>
      </c>
      <c r="D13" s="6" t="s">
        <v>20</v>
      </c>
      <c r="E13" s="3">
        <v>45355</v>
      </c>
      <c r="F13" s="4">
        <v>60000</v>
      </c>
      <c r="G13" s="5">
        <v>200</v>
      </c>
      <c r="H13" s="5">
        <v>100</v>
      </c>
    </row>
    <row r="14" spans="2:8" ht="14.25" thickBot="1" x14ac:dyDescent="0.35">
      <c r="B14" s="15" t="s">
        <v>15</v>
      </c>
      <c r="C14" s="9" t="s">
        <v>9</v>
      </c>
      <c r="D14" s="9" t="s">
        <v>22</v>
      </c>
      <c r="E14" s="16">
        <v>45386</v>
      </c>
      <c r="F14" s="17">
        <v>20000</v>
      </c>
      <c r="G14" s="18">
        <v>100</v>
      </c>
      <c r="H14" s="18">
        <v>50</v>
      </c>
    </row>
    <row r="15" spans="2:8" x14ac:dyDescent="0.3">
      <c r="B15" s="44"/>
      <c r="C15" s="48" t="s">
        <v>40</v>
      </c>
      <c r="D15" s="44"/>
      <c r="E15" s="45"/>
      <c r="F15" s="46">
        <f>SUBTOTAL(1,F13:F14)</f>
        <v>40000</v>
      </c>
      <c r="G15" s="47"/>
      <c r="H15" s="47"/>
    </row>
    <row r="16" spans="2:8" x14ac:dyDescent="0.3">
      <c r="B16" s="44">
        <f>SUBTOTAL(3,B13:B14)</f>
        <v>2</v>
      </c>
      <c r="C16" s="48" t="s">
        <v>36</v>
      </c>
      <c r="D16" s="44"/>
      <c r="E16" s="45"/>
      <c r="F16" s="46"/>
      <c r="G16" s="47"/>
      <c r="H16" s="47"/>
    </row>
    <row r="17" spans="2:8" x14ac:dyDescent="0.3">
      <c r="B17" s="44"/>
      <c r="C17" s="48" t="s">
        <v>41</v>
      </c>
      <c r="D17" s="44"/>
      <c r="E17" s="45"/>
      <c r="F17" s="46">
        <f>SUBTOTAL(1,F3:F14)</f>
        <v>46250</v>
      </c>
      <c r="G17" s="47"/>
      <c r="H17" s="47"/>
    </row>
    <row r="18" spans="2:8" x14ac:dyDescent="0.3">
      <c r="B18" s="44">
        <f>SUBTOTAL(3,B3:B14)</f>
        <v>8</v>
      </c>
      <c r="C18" s="48" t="s">
        <v>37</v>
      </c>
      <c r="D18" s="44"/>
      <c r="E18" s="45"/>
      <c r="F18" s="46"/>
      <c r="G18" s="47"/>
      <c r="H18" s="47"/>
    </row>
  </sheetData>
  <sortState ref="B3:H14">
    <sortCondition descending="1" ref="C2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2EDC848-83B4-4BA3-BCCA-F7095A04557F}">
            <xm:f>제1작업!$H3&gt;=300</xm:f>
            <x14:dxf>
              <font>
                <b/>
                <i val="0"/>
                <color rgb="FF0070C0"/>
              </font>
            </x14:dxf>
          </x14:cfRule>
          <xm:sqref>B3:H6</xm:sqref>
        </x14:conditionalFormatting>
        <x14:conditionalFormatting xmlns:xm="http://schemas.microsoft.com/office/excel/2006/main">
          <x14:cfRule type="expression" priority="4" id="{42EDC848-83B4-4BA3-BCCA-F7095A04557F}">
            <xm:f>제1작업!$H6&gt;=300</xm:f>
            <x14:dxf>
              <font>
                <b/>
                <i val="0"/>
                <color rgb="FF0070C0"/>
              </font>
            </x14:dxf>
          </x14:cfRule>
          <xm:sqref>B8:H11</xm:sqref>
        </x14:conditionalFormatting>
        <x14:conditionalFormatting xmlns:xm="http://schemas.microsoft.com/office/excel/2006/main">
          <x14:cfRule type="expression" priority="8" id="{42EDC848-83B4-4BA3-BCCA-F7095A04557F}">
            <xm:f>제1작업!$H9&gt;=300</xm:f>
            <x14:dxf>
              <font>
                <b/>
                <i val="0"/>
                <color rgb="FF0070C0"/>
              </font>
            </x14:dxf>
          </x14:cfRule>
          <xm:sqref>B13:H15</xm:sqref>
        </x14:conditionalFormatting>
        <x14:conditionalFormatting xmlns:xm="http://schemas.microsoft.com/office/excel/2006/main">
          <x14:cfRule type="expression" priority="11" id="{42EDC848-83B4-4BA3-BCCA-F7095A04557F}">
            <xm:f>제1작업!$H6&gt;=300</xm:f>
            <x14:dxf>
              <font>
                <b/>
                <i val="0"/>
                <color rgb="FF0070C0"/>
              </font>
            </x14:dxf>
          </x14:cfRule>
          <xm:sqref>B7:H7</xm:sqref>
        </x14:conditionalFormatting>
        <x14:conditionalFormatting xmlns:xm="http://schemas.microsoft.com/office/excel/2006/main">
          <x14:cfRule type="expression" priority="15" id="{42EDC848-83B4-4BA3-BCCA-F7095A04557F}">
            <xm:f>제1작업!$H9&gt;=300</xm:f>
            <x14:dxf>
              <font>
                <b/>
                <i val="0"/>
                <color rgb="FF0070C0"/>
              </font>
            </x14:dxf>
          </x14:cfRule>
          <xm:sqref>B12:H12</xm:sqref>
        </x14:conditionalFormatting>
        <x14:conditionalFormatting xmlns:xm="http://schemas.microsoft.com/office/excel/2006/main">
          <x14:cfRule type="expression" priority="20" id="{42EDC848-83B4-4BA3-BCCA-F7095A04557F}">
            <xm:f>제1작업!$H11&gt;=300</xm:f>
            <x14:dxf>
              <font>
                <b/>
                <i val="0"/>
                <color rgb="FF0070C0"/>
              </font>
            </x14:dxf>
          </x14:cfRule>
          <xm:sqref>B16:H17</xm:sqref>
        </x14:conditionalFormatting>
        <x14:conditionalFormatting xmlns:xm="http://schemas.microsoft.com/office/excel/2006/main">
          <x14:cfRule type="expression" priority="28" id="{42EDC848-83B4-4BA3-BCCA-F7095A04557F}">
            <xm:f>제1작업!$H12&gt;=300</xm:f>
            <x14:dxf>
              <font>
                <b/>
                <i val="0"/>
                <color rgb="FF0070C0"/>
              </font>
            </x14:dxf>
          </x14:cfRule>
          <xm:sqref>B18:H18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제1작업</vt:lpstr>
      <vt:lpstr>제2작업</vt:lpstr>
      <vt:lpstr>제3작업</vt:lpstr>
      <vt:lpstr>제2작업!Criteria</vt:lpstr>
      <vt:lpstr>제2작업!Extract</vt:lpstr>
      <vt:lpstr>전월판매수량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</cp:lastModifiedBy>
  <dcterms:created xsi:type="dcterms:W3CDTF">2023-07-20T01:12:47Z</dcterms:created>
  <dcterms:modified xsi:type="dcterms:W3CDTF">2024-08-05T08:26:06Z</dcterms:modified>
</cp:coreProperties>
</file>