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3aa480d61b3ab9e/Documents/Project X/excel/2025_04/PQforNoise/"/>
    </mc:Choice>
  </mc:AlternateContent>
  <xr:revisionPtr revIDLastSave="19" documentId="14_{68C58F71-8250-454A-BF9A-F8EA8DA0F786}" xr6:coauthVersionLast="47" xr6:coauthVersionMax="47" xr10:uidLastSave="{7A0EC0E0-D3A8-4240-AC67-9D57F29A4EBA}"/>
  <bookViews>
    <workbookView xWindow="-28920" yWindow="-120" windowWidth="29040" windowHeight="15840" tabRatio="966" firstSheet="1" activeTab="6" xr2:uid="{00000000-000D-0000-FFFF-FFFF00000000}"/>
  </bookViews>
  <sheets>
    <sheet name="Sheet1" sheetId="7" state="hidden" r:id="rId1"/>
    <sheet name="Parameters" sheetId="3" r:id="rId2"/>
    <sheet name=" Summary Table" sheetId="34" r:id="rId3"/>
    <sheet name="Time Series" sheetId="15" r:id="rId4"/>
    <sheet name="Time Series Graph" sheetId="24" r:id="rId5"/>
    <sheet name="Background Analysis" sheetId="33" r:id="rId6"/>
    <sheet name="About" sheetId="35" r:id="rId7"/>
  </sheets>
  <definedNames>
    <definedName name="ExternalData_1" localSheetId="5" hidden="1">'Background Analysis'!$B$2:$F$75</definedName>
    <definedName name="ExternalData_1" localSheetId="1" hidden="1">Parameters!$B$4:$C$8</definedName>
    <definedName name="ExternalData_3" localSheetId="2" hidden="1">' Summary Table'!$A$1:$L$3</definedName>
    <definedName name="ExternalData_5" localSheetId="3" hidden="1">'Time Series'!$A$1:$K$74</definedName>
  </definedName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ckgroundAnalysisTable_f70176e8-6ccc-4ad0-89e9-ca356328e541" name="BackgroundAnalysisTable" connection="Query - BackgroundAnalysisTab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24" l="1" a="1"/>
  <c r="S4" i="24" s="1"/>
  <c r="L6" i="3" l="1" a="1"/>
  <c r="L6" i="3" s="1"/>
  <c r="L7" i="3" a="1"/>
  <c r="L7" i="3" s="1"/>
  <c r="O5" i="3" l="1" a="1"/>
  <c r="O5" i="3" l="1"/>
  <c r="N10" i="3" a="1"/>
  <c r="N10" i="3" s="1"/>
  <c r="L9" i="3" a="1"/>
  <c r="L9" i="3" s="1"/>
  <c r="N13" i="3" a="1"/>
  <c r="N13" i="3" s="1"/>
  <c r="N8" i="3" a="1"/>
  <c r="N8" i="3" s="1"/>
  <c r="L8" i="3" a="1"/>
  <c r="L8" i="3" s="1"/>
  <c r="I16" i="3" a="1"/>
  <c r="I16" i="3" s="1"/>
  <c r="N12" i="3" a="1"/>
  <c r="N12" i="3" s="1"/>
  <c r="L10" i="3" a="1"/>
  <c r="L10" i="3" s="1"/>
  <c r="N5" i="3" a="1"/>
  <c r="N5" i="3" s="1"/>
  <c r="L12" i="3" a="1"/>
  <c r="L12" i="3" s="1"/>
  <c r="N7" i="3" a="1"/>
  <c r="N7" i="3" s="1"/>
  <c r="N14" i="3" a="1"/>
  <c r="N14" i="3" s="1"/>
  <c r="I15" i="3" a="1"/>
  <c r="I15" i="3" s="1"/>
  <c r="N6" i="3" a="1"/>
  <c r="N6" i="3" s="1"/>
  <c r="L11" i="3" a="1"/>
  <c r="L11" i="3" s="1"/>
  <c r="N9" i="3" a="1"/>
  <c r="N9" i="3" s="1"/>
  <c r="N11" i="3" a="1"/>
  <c r="N1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2A8B4-076C-49CF-B962-EBE04E2C313B}" keepAlive="1" name="ModelConnection_ExternalData_1" description="Data Model" type="5" refreshedVersion="8" minRefreshableVersion="5" saveData="1">
    <dbPr connection="Data Model Connection" command="BackgroundAnalysis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D5E3259-EB91-4F31-AB21-92FFC6C0FF50}" keepAlive="1" name="Query - AggregatedAverageTable" description="Connection to the 'AggregatedAverageTable' query in the workbook." type="5" refreshedVersion="8" background="1" saveData="1">
    <dbPr connection="Provider=Microsoft.Mashup.OleDb.1;Data Source=$Workbook$;Location=AggregatedAverageTable;Extended Properties=&quot;&quot;" command="SELECT * FROM [AggregatedAverageTable]"/>
  </connection>
  <connection id="3" xr16:uid="{D4BFB2B3-BF41-4ED5-8BA7-4B081A154143}" keepAlive="1" name="Query - AggregatedMaxTable" description="Connection to the 'AggregatedMaxTable' query in the workbook." type="5" refreshedVersion="8" background="1" saveData="1">
    <dbPr connection="Provider=Microsoft.Mashup.OleDb.1;Data Source=$Workbook$;Location=AggregatedMaxTable;Extended Properties=&quot;&quot;" command="SELECT * FROM [AggregatedMaxTable]"/>
  </connection>
  <connection id="4" xr16:uid="{1DCD1552-C45A-4C5A-AC06-A1FC574DE3E9}" name="Query - BackgroundAnalysisTable" description="Connection to the 'BackgroundAnalysisTable' query in the workbook." type="100" refreshedVersion="8" minRefreshableVersion="5">
    <extLst>
      <ext xmlns:x15="http://schemas.microsoft.com/office/spreadsheetml/2010/11/main" uri="{DE250136-89BD-433C-8126-D09CA5730AF9}">
        <x15:connection id="de7e24b8-6a60-4382-9942-b399f163423f"/>
      </ext>
    </extLst>
  </connection>
  <connection id="5" xr16:uid="{E99A98A5-C3E8-4E2E-99D7-B848F1643325}" keepAlive="1" name="Query - CsvFormatsTable" description="Connection to the 'CsvFormatsTable' query in the workbook." type="5" refreshedVersion="8" saveData="1">
    <dbPr connection="Provider=Microsoft.Mashup.OleDb.1;Data Source=$Workbook$;Location=CsvFormatsTable;Extended Properties=&quot;&quot;" command="SELECT * FROM [CsvFormatsTable]"/>
  </connection>
  <connection id="6" xr16:uid="{52C14776-948A-45BE-BBE3-0E0A3F927A8E}" keepAlive="1" name="Query - GetAggregates" description="Connection to the 'GetAggregates' query in the workbook." type="5" refreshedVersion="0" background="1">
    <dbPr connection="Provider=Microsoft.Mashup.OleDb.1;Data Source=$Workbook$;Location=GetAggregates;Extended Properties=&quot;&quot;" command="SELECT * FROM [GetAggregates]"/>
  </connection>
  <connection id="7" xr16:uid="{37D1712A-A1AE-4403-8814-9DFEED9F102A}" keepAlive="1" name="Query - GetFileDetails" description="Connection to the 'GetFileDetails' query in the workbook." type="5" refreshedVersion="0" background="1">
    <dbPr connection="Provider=Microsoft.Mashup.OleDb.1;Data Source=$Workbook$;Location=GetFileDetails;Extended Properties=&quot;&quot;" command="SELECT * FROM [GetFileDetails]"/>
  </connection>
  <connection id="8" xr16:uid="{0D93ED71-E456-4E20-B12D-7EF0E8D9EF39}" keepAlive="1" name="Query - GetParameters" description="Connection to the 'GetParameters' query in the workbook." type="5" refreshedVersion="0" background="1">
    <dbPr connection="Provider=Microsoft.Mashup.OleDb.1;Data Source=$Workbook$;Location=GetParameters;Extended Properties=&quot;&quot;" command="SELECT * FROM [GetParameters]"/>
  </connection>
  <connection id="9" xr16:uid="{BEECDB45-4CE4-4E94-80B4-4DCB6C071359}" keepAlive="1" name="Query - PeriodTable" description="Connection to the 'PeriodTable' query in the workbook." type="5" refreshedVersion="8" saveData="1">
    <dbPr connection="Provider=Microsoft.Mashup.OleDb.1;Data Source=$Workbook$;Location=PeriodTable;Extended Properties=&quot;&quot;" command="SELECT * FROM [PeriodTable]"/>
  </connection>
  <connection id="10" xr16:uid="{0CA8E8C8-FCD5-41E6-8967-E3AE01DFC26E}" keepAlive="1" name="Query - RunParamsTable" description="Connection to the 'RunParamsTable' query in the workbook." type="5" refreshedVersion="0" background="1" saveData="1">
    <dbPr connection="Provider=Microsoft.Mashup.OleDb.1;Data Source=$Workbook$;Location=RunParamsTable;Extended Properties=&quot;&quot;" command="SELECT * FROM [RunParamsTable]"/>
  </connection>
  <connection id="11" xr16:uid="{C9B25B0B-FC2D-45F0-BD20-C90678B1D783}" keepAlive="1" name="Query - SummaryTable" description="Connection to the 'SummaryTable' query in the workbook." type="5" refreshedVersion="8" background="1" saveData="1">
    <dbPr connection="Provider=Microsoft.Mashup.OleDb.1;Data Source=$Workbook$;Location=SummaryTable;Extended Properties=&quot;&quot;" command="SELECT * FROM [SummaryTable]"/>
  </connection>
  <connection id="12" xr16:uid="{B208FB88-B590-4D3F-8B1E-11DE3B9EE710}" keepAlive="1" name="Query - TimeSeriesTable" description="Connection to the 'TimeSeriesTable' query in the workbook." type="5" refreshedVersion="8" saveData="1">
    <dbPr connection="Provider=Microsoft.Mashup.OleDb.1;Data Source=$Workbook$;Location=TimeSeriesTable;Extended Properties=&quot;&quot;" command="SELECT * FROM [TimeSeriesTable]"/>
  </connection>
  <connection id="13" xr16:uid="{464CEB16-5718-4A7A-9A54-1E8E469B87D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<sst xmlns="http://schemas.openxmlformats.org/spreadsheetml/2006/main" count="306" uniqueCount="106">
  <si>
    <t xml:space="preserve">Todo </t>
  </si>
  <si>
    <t>Find first data row</t>
  </si>
  <si>
    <t xml:space="preserve">Generic </t>
  </si>
  <si>
    <t>Copy first 20 columns to new table</t>
  </si>
  <si>
    <t xml:space="preserve">Convert 1st column to numbers </t>
  </si>
  <si>
    <t>Replace errors with nuls</t>
  </si>
  <si>
    <t>Count Rows and ouput to table</t>
  </si>
  <si>
    <t>So we no know the starting row</t>
  </si>
  <si>
    <t>Copy again and transpose</t>
  </si>
  <si>
    <t>Merge all culumns into one</t>
  </si>
  <si>
    <t>For each of the 5 main rows</t>
  </si>
  <si>
    <t>Filter columnn to pattern match</t>
  </si>
  <si>
    <t>Filter again with blacklist</t>
  </si>
  <si>
    <t>Should have one remaining row - this is the column offset of the required tag</t>
  </si>
  <si>
    <t>Copy this column to our new table and set its type</t>
  </si>
  <si>
    <t>Proceed with rest of Power Query</t>
  </si>
  <si>
    <t>Periods table</t>
  </si>
  <si>
    <t>Current csv formats table</t>
  </si>
  <si>
    <t>Csv meter formats</t>
  </si>
  <si>
    <t>Start</t>
  </si>
  <si>
    <t>Name</t>
  </si>
  <si>
    <t>Parameter</t>
  </si>
  <si>
    <t>Value</t>
  </si>
  <si>
    <t>Default Values</t>
  </si>
  <si>
    <t>Night</t>
  </si>
  <si>
    <t>Select format</t>
  </si>
  <si>
    <t>Labels</t>
  </si>
  <si>
    <t>Svan971</t>
  </si>
  <si>
    <t>CirrusCR821A</t>
  </si>
  <si>
    <t>LarsonDavis820</t>
  </si>
  <si>
    <t>UA</t>
  </si>
  <si>
    <t>NOR140</t>
  </si>
  <si>
    <t>TBAFormat2</t>
  </si>
  <si>
    <t>TBAFormat3</t>
  </si>
  <si>
    <t>Day</t>
  </si>
  <si>
    <t>Date and Time Column</t>
  </si>
  <si>
    <t>DateandTimeColumn</t>
  </si>
  <si>
    <t>\*DateandTime*\</t>
  </si>
  <si>
    <t>2</t>
  </si>
  <si>
    <t>0</t>
  </si>
  <si>
    <t>1</t>
  </si>
  <si>
    <t>Date Column</t>
  </si>
  <si>
    <t>DateColumn</t>
  </si>
  <si>
    <t>\*Date*\</t>
  </si>
  <si>
    <t>Time Column</t>
  </si>
  <si>
    <t>TimeColumn</t>
  </si>
  <si>
    <t>\*Time*\</t>
  </si>
  <si>
    <t>3</t>
  </si>
  <si>
    <t>LAeq Column</t>
  </si>
  <si>
    <t>LAeqColumn</t>
  </si>
  <si>
    <t>\*LAeq*\</t>
  </si>
  <si>
    <t>13</t>
  </si>
  <si>
    <t>4</t>
  </si>
  <si>
    <t>5</t>
  </si>
  <si>
    <t>LAmax Column</t>
  </si>
  <si>
    <t>LAmaxColumn</t>
  </si>
  <si>
    <t>\*LAmax*\</t>
  </si>
  <si>
    <t>14</t>
  </si>
  <si>
    <t>6</t>
  </si>
  <si>
    <t>LA90 Column</t>
  </si>
  <si>
    <t>LA90Column</t>
  </si>
  <si>
    <t>\*LA90*\</t>
  </si>
  <si>
    <t>16</t>
  </si>
  <si>
    <t>8</t>
  </si>
  <si>
    <t>Skip Top Rows</t>
  </si>
  <si>
    <t>SkipTopRows</t>
  </si>
  <si>
    <t>7</t>
  </si>
  <si>
    <t>9</t>
  </si>
  <si>
    <t>Run Parameters</t>
  </si>
  <si>
    <t>Average Aggregation Interval</t>
  </si>
  <si>
    <t>Maximum Aggregation Interval</t>
  </si>
  <si>
    <t>Path</t>
  </si>
  <si>
    <t>C:\Users\seans\OneDrive\Documents\Project X\excel\</t>
  </si>
  <si>
    <t>Csv FileName</t>
  </si>
  <si>
    <t>Files</t>
  </si>
  <si>
    <t>SVAN971</t>
  </si>
  <si>
    <t>Larson820</t>
  </si>
  <si>
    <t>PeriodNumber</t>
  </si>
  <si>
    <t>Date</t>
  </si>
  <si>
    <t>Time</t>
  </si>
  <si>
    <t>MinLAmax</t>
  </si>
  <si>
    <t>MaxLAmax</t>
  </si>
  <si>
    <t>Ranked LAmax</t>
  </si>
  <si>
    <t>MinLA90</t>
  </si>
  <si>
    <t>MaxLA90</t>
  </si>
  <si>
    <t>ModeLA90</t>
  </si>
  <si>
    <t>MinLAeq</t>
  </si>
  <si>
    <t>MaxLAeq</t>
  </si>
  <si>
    <t>LAeq</t>
  </si>
  <si>
    <t>LAmax</t>
  </si>
  <si>
    <t>LA90</t>
  </si>
  <si>
    <t>Index</t>
  </si>
  <si>
    <t>Period</t>
  </si>
  <si>
    <t>AntiLogLAeq</t>
  </si>
  <si>
    <t>AntiLogLA90</t>
  </si>
  <si>
    <t>DateAndTime</t>
  </si>
  <si>
    <t>RoundedLA90</t>
  </si>
  <si>
    <t>Column Labels</t>
  </si>
  <si>
    <t>Grand Total</t>
  </si>
  <si>
    <t>Count of RoundedLA90</t>
  </si>
  <si>
    <t>LAmax Rank</t>
  </si>
  <si>
    <t>Nor140</t>
  </si>
  <si>
    <t xml:space="preserve">Enter path then csv filename. Then select "Data" then "Refresh All" to process the data. </t>
  </si>
  <si>
    <t xml:space="preserve">PQforNoise is a free to use piece of software from Sulltech Ltd. </t>
  </si>
  <si>
    <t>Sulltech Ltd are a consultancy which specialised in the fields of acoustics and software</t>
  </si>
  <si>
    <t>For further info please contact info@sulltech.co.uk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</si>
</sst>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CC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0" fontId="2" fillId="0" borderId="0" xfId="1"/>
    <xf numFmtId="49" fontId="0" fillId="3" borderId="1" xfId="0" applyNumberFormat="1" applyFill="1" applyBorder="1"/>
    <xf numFmtId="49" fontId="0" fillId="0" borderId="1" xfId="0" applyNumberFormat="1" applyBorder="1"/>
    <xf numFmtId="0" fontId="4" fillId="0" borderId="0" xfId="0" applyFont="1"/>
    <xf numFmtId="0" fontId="3" fillId="2" borderId="2" xfId="0" applyFont="1" applyFill="1" applyBorder="1"/>
    <xf numFmtId="0" fontId="0" fillId="3" borderId="3" xfId="0" applyFill="1" applyBorder="1"/>
    <xf numFmtId="0" fontId="0" fillId="0" borderId="3" xfId="0" applyBorder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0" borderId="0" xfId="0" pivotButton="1"/>
    <xf numFmtId="0" fontId="4" fillId="0" borderId="0" xfId="0" applyFon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25">
    <dxf>
      <numFmt numFmtId="0" formatCode="General"/>
    </dxf>
    <dxf>
      <numFmt numFmtId="164" formatCode="[$-F400]h:mm:ss\ AM/PM"/>
    </dxf>
    <dxf>
      <numFmt numFmtId="19" formatCode="dd/mm/yyyy"/>
    </dxf>
    <dxf>
      <numFmt numFmtId="27" formatCode="dd/mm/yyyy\ hh:mm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0" formatCode="General"/>
    </dxf>
    <dxf>
      <numFmt numFmtId="0" formatCode="General"/>
    </dxf>
    <dxf>
      <numFmt numFmtId="25" formatCode="hh:mm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698452393609825E-2"/>
          <c:y val="3.864734299516908E-2"/>
          <c:w val="0.93623654816373092"/>
          <c:h val="0.86619993153029784"/>
        </c:manualLayout>
      </c:layout>
      <c:lineChart>
        <c:grouping val="standard"/>
        <c:varyColors val="0"/>
        <c:ser>
          <c:idx val="0"/>
          <c:order val="0"/>
          <c:tx>
            <c:v>LAeq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'Time Series'!$B$2:$B$74</c:f>
              <c:numCache>
                <c:formatCode>[$-F400]h:mm:ss\ AM/PM</c:formatCode>
                <c:ptCount val="73"/>
                <c:pt idx="0">
                  <c:v>0.40027777777777779</c:v>
                </c:pt>
                <c:pt idx="1">
                  <c:v>0.41666666666666669</c:v>
                </c:pt>
                <c:pt idx="2">
                  <c:v>0.42708333333333331</c:v>
                </c:pt>
                <c:pt idx="3">
                  <c:v>0.4375</c:v>
                </c:pt>
                <c:pt idx="4">
                  <c:v>0.44791666666666669</c:v>
                </c:pt>
                <c:pt idx="5">
                  <c:v>0.45833333333333331</c:v>
                </c:pt>
                <c:pt idx="6">
                  <c:v>0.46875</c:v>
                </c:pt>
                <c:pt idx="7">
                  <c:v>0.47916666666666669</c:v>
                </c:pt>
                <c:pt idx="8">
                  <c:v>0.48958333333333331</c:v>
                </c:pt>
                <c:pt idx="9">
                  <c:v>0.5</c:v>
                </c:pt>
                <c:pt idx="10">
                  <c:v>0.51041666666666663</c:v>
                </c:pt>
                <c:pt idx="11">
                  <c:v>0.52083333333333337</c:v>
                </c:pt>
                <c:pt idx="12">
                  <c:v>0.53125</c:v>
                </c:pt>
                <c:pt idx="13">
                  <c:v>0.54166666666666663</c:v>
                </c:pt>
                <c:pt idx="14">
                  <c:v>0.55208333333333337</c:v>
                </c:pt>
                <c:pt idx="15">
                  <c:v>0.5625</c:v>
                </c:pt>
                <c:pt idx="16">
                  <c:v>0.57291666666666663</c:v>
                </c:pt>
                <c:pt idx="17">
                  <c:v>0.58333333333333337</c:v>
                </c:pt>
                <c:pt idx="18">
                  <c:v>0.59375</c:v>
                </c:pt>
                <c:pt idx="19">
                  <c:v>0.60416666666666663</c:v>
                </c:pt>
                <c:pt idx="20">
                  <c:v>0.61458333333333337</c:v>
                </c:pt>
                <c:pt idx="21">
                  <c:v>0.625</c:v>
                </c:pt>
                <c:pt idx="22">
                  <c:v>0.63541666666666663</c:v>
                </c:pt>
                <c:pt idx="23">
                  <c:v>0.64583333333333337</c:v>
                </c:pt>
                <c:pt idx="24">
                  <c:v>0.65625</c:v>
                </c:pt>
                <c:pt idx="25">
                  <c:v>0.66666666666666663</c:v>
                </c:pt>
                <c:pt idx="26">
                  <c:v>0.67708333333333337</c:v>
                </c:pt>
                <c:pt idx="27">
                  <c:v>0.6875</c:v>
                </c:pt>
                <c:pt idx="28">
                  <c:v>0.69791666666666663</c:v>
                </c:pt>
                <c:pt idx="29">
                  <c:v>0.70833333333333337</c:v>
                </c:pt>
                <c:pt idx="30">
                  <c:v>0.71875</c:v>
                </c:pt>
                <c:pt idx="31">
                  <c:v>0.72916666666666663</c:v>
                </c:pt>
                <c:pt idx="32">
                  <c:v>0.73958333333333337</c:v>
                </c:pt>
                <c:pt idx="33">
                  <c:v>0.75</c:v>
                </c:pt>
                <c:pt idx="34">
                  <c:v>0.76041666666666663</c:v>
                </c:pt>
                <c:pt idx="35">
                  <c:v>0.77083333333333337</c:v>
                </c:pt>
                <c:pt idx="36">
                  <c:v>0.78125</c:v>
                </c:pt>
                <c:pt idx="37">
                  <c:v>0.79166666666666663</c:v>
                </c:pt>
                <c:pt idx="38">
                  <c:v>0.80208333333333337</c:v>
                </c:pt>
                <c:pt idx="39">
                  <c:v>0.8125</c:v>
                </c:pt>
                <c:pt idx="40">
                  <c:v>0.82291666666666663</c:v>
                </c:pt>
                <c:pt idx="41">
                  <c:v>0.83333333333333337</c:v>
                </c:pt>
                <c:pt idx="42">
                  <c:v>0.84375</c:v>
                </c:pt>
                <c:pt idx="43">
                  <c:v>0.85416666666666663</c:v>
                </c:pt>
                <c:pt idx="44">
                  <c:v>0.86458333333333337</c:v>
                </c:pt>
                <c:pt idx="45">
                  <c:v>0.875</c:v>
                </c:pt>
                <c:pt idx="46">
                  <c:v>0.88541666666666663</c:v>
                </c:pt>
                <c:pt idx="47">
                  <c:v>0.89583333333333337</c:v>
                </c:pt>
                <c:pt idx="48">
                  <c:v>0.90625</c:v>
                </c:pt>
                <c:pt idx="49">
                  <c:v>0.91666666666666663</c:v>
                </c:pt>
                <c:pt idx="50">
                  <c:v>0.92708333333333337</c:v>
                </c:pt>
                <c:pt idx="51">
                  <c:v>0.9375</c:v>
                </c:pt>
                <c:pt idx="52">
                  <c:v>0.94791666666666663</c:v>
                </c:pt>
                <c:pt idx="53">
                  <c:v>0.95833333333333337</c:v>
                </c:pt>
                <c:pt idx="54">
                  <c:v>0.96875</c:v>
                </c:pt>
                <c:pt idx="55">
                  <c:v>0.97916666666666663</c:v>
                </c:pt>
                <c:pt idx="56">
                  <c:v>0.98958333333333337</c:v>
                </c:pt>
                <c:pt idx="57">
                  <c:v>0</c:v>
                </c:pt>
                <c:pt idx="58">
                  <c:v>1.0416666666666666E-2</c:v>
                </c:pt>
                <c:pt idx="59">
                  <c:v>2.0833333333333332E-2</c:v>
                </c:pt>
                <c:pt idx="60">
                  <c:v>3.125E-2</c:v>
                </c:pt>
                <c:pt idx="61">
                  <c:v>4.1666666666666664E-2</c:v>
                </c:pt>
                <c:pt idx="62">
                  <c:v>5.2083333333333336E-2</c:v>
                </c:pt>
                <c:pt idx="63">
                  <c:v>6.25E-2</c:v>
                </c:pt>
                <c:pt idx="64">
                  <c:v>7.2916666666666671E-2</c:v>
                </c:pt>
                <c:pt idx="65">
                  <c:v>8.3333333333333329E-2</c:v>
                </c:pt>
                <c:pt idx="66">
                  <c:v>9.375E-2</c:v>
                </c:pt>
                <c:pt idx="67">
                  <c:v>0.10416666666666667</c:v>
                </c:pt>
                <c:pt idx="68">
                  <c:v>0.11458333333333333</c:v>
                </c:pt>
                <c:pt idx="69">
                  <c:v>0.125</c:v>
                </c:pt>
                <c:pt idx="70">
                  <c:v>0.13541666666666666</c:v>
                </c:pt>
                <c:pt idx="71">
                  <c:v>0.14583333333333334</c:v>
                </c:pt>
                <c:pt idx="72">
                  <c:v>0.15625</c:v>
                </c:pt>
              </c:numCache>
            </c:numRef>
          </c:cat>
          <c:val>
            <c:numRef>
              <c:f>'Time Series'!$C$2:$C$74</c:f>
              <c:numCache>
                <c:formatCode>General</c:formatCode>
                <c:ptCount val="73"/>
                <c:pt idx="0">
                  <c:v>94.2</c:v>
                </c:pt>
                <c:pt idx="1">
                  <c:v>54.6</c:v>
                </c:pt>
                <c:pt idx="2">
                  <c:v>56.2</c:v>
                </c:pt>
                <c:pt idx="3">
                  <c:v>64.5</c:v>
                </c:pt>
                <c:pt idx="4">
                  <c:v>65.7</c:v>
                </c:pt>
                <c:pt idx="5">
                  <c:v>58.7</c:v>
                </c:pt>
                <c:pt idx="6">
                  <c:v>48.8</c:v>
                </c:pt>
                <c:pt idx="7">
                  <c:v>51</c:v>
                </c:pt>
                <c:pt idx="8">
                  <c:v>53.1</c:v>
                </c:pt>
                <c:pt idx="9">
                  <c:v>53.8</c:v>
                </c:pt>
                <c:pt idx="10">
                  <c:v>60.5</c:v>
                </c:pt>
                <c:pt idx="11">
                  <c:v>71</c:v>
                </c:pt>
                <c:pt idx="12">
                  <c:v>63.5</c:v>
                </c:pt>
                <c:pt idx="13">
                  <c:v>55.1</c:v>
                </c:pt>
                <c:pt idx="14">
                  <c:v>52</c:v>
                </c:pt>
                <c:pt idx="15">
                  <c:v>50</c:v>
                </c:pt>
                <c:pt idx="16">
                  <c:v>52.2</c:v>
                </c:pt>
                <c:pt idx="17">
                  <c:v>53</c:v>
                </c:pt>
                <c:pt idx="18">
                  <c:v>51.2</c:v>
                </c:pt>
                <c:pt idx="19">
                  <c:v>49.3</c:v>
                </c:pt>
                <c:pt idx="20">
                  <c:v>51</c:v>
                </c:pt>
                <c:pt idx="21">
                  <c:v>51.1</c:v>
                </c:pt>
                <c:pt idx="22">
                  <c:v>51.3</c:v>
                </c:pt>
                <c:pt idx="23">
                  <c:v>49.5</c:v>
                </c:pt>
                <c:pt idx="24">
                  <c:v>50.2</c:v>
                </c:pt>
                <c:pt idx="25">
                  <c:v>50.5</c:v>
                </c:pt>
                <c:pt idx="26">
                  <c:v>50.6</c:v>
                </c:pt>
                <c:pt idx="27">
                  <c:v>52.1</c:v>
                </c:pt>
                <c:pt idx="28">
                  <c:v>50.7</c:v>
                </c:pt>
                <c:pt idx="29">
                  <c:v>50.1</c:v>
                </c:pt>
                <c:pt idx="30">
                  <c:v>50.2</c:v>
                </c:pt>
                <c:pt idx="31">
                  <c:v>50.6</c:v>
                </c:pt>
                <c:pt idx="32">
                  <c:v>49.3</c:v>
                </c:pt>
                <c:pt idx="33">
                  <c:v>49.2</c:v>
                </c:pt>
                <c:pt idx="34">
                  <c:v>49.3</c:v>
                </c:pt>
                <c:pt idx="35">
                  <c:v>49.2</c:v>
                </c:pt>
                <c:pt idx="36">
                  <c:v>48.7</c:v>
                </c:pt>
                <c:pt idx="37">
                  <c:v>49.5</c:v>
                </c:pt>
                <c:pt idx="38">
                  <c:v>48.2</c:v>
                </c:pt>
                <c:pt idx="39">
                  <c:v>49</c:v>
                </c:pt>
                <c:pt idx="40">
                  <c:v>48.7</c:v>
                </c:pt>
                <c:pt idx="41">
                  <c:v>48.2</c:v>
                </c:pt>
                <c:pt idx="42">
                  <c:v>46.7</c:v>
                </c:pt>
                <c:pt idx="43">
                  <c:v>47.2</c:v>
                </c:pt>
                <c:pt idx="44">
                  <c:v>46.3</c:v>
                </c:pt>
                <c:pt idx="45">
                  <c:v>46.7</c:v>
                </c:pt>
                <c:pt idx="46">
                  <c:v>46.2</c:v>
                </c:pt>
                <c:pt idx="47">
                  <c:v>46</c:v>
                </c:pt>
                <c:pt idx="48">
                  <c:v>45.6</c:v>
                </c:pt>
                <c:pt idx="49">
                  <c:v>45.5</c:v>
                </c:pt>
                <c:pt idx="50">
                  <c:v>47.2</c:v>
                </c:pt>
                <c:pt idx="51">
                  <c:v>45.1</c:v>
                </c:pt>
                <c:pt idx="52">
                  <c:v>44</c:v>
                </c:pt>
                <c:pt idx="53">
                  <c:v>43.8</c:v>
                </c:pt>
                <c:pt idx="54">
                  <c:v>43.3</c:v>
                </c:pt>
                <c:pt idx="55">
                  <c:v>43.8</c:v>
                </c:pt>
                <c:pt idx="56">
                  <c:v>42.6</c:v>
                </c:pt>
                <c:pt idx="57">
                  <c:v>42.2</c:v>
                </c:pt>
                <c:pt idx="58">
                  <c:v>43.6</c:v>
                </c:pt>
                <c:pt idx="59">
                  <c:v>42.7</c:v>
                </c:pt>
                <c:pt idx="60">
                  <c:v>42.3</c:v>
                </c:pt>
                <c:pt idx="61">
                  <c:v>42.7</c:v>
                </c:pt>
                <c:pt idx="62">
                  <c:v>41.8</c:v>
                </c:pt>
                <c:pt idx="63">
                  <c:v>42.8</c:v>
                </c:pt>
                <c:pt idx="64">
                  <c:v>42.1</c:v>
                </c:pt>
                <c:pt idx="65">
                  <c:v>45.7</c:v>
                </c:pt>
                <c:pt idx="66">
                  <c:v>41.2</c:v>
                </c:pt>
                <c:pt idx="67">
                  <c:v>42.2</c:v>
                </c:pt>
                <c:pt idx="68">
                  <c:v>42</c:v>
                </c:pt>
                <c:pt idx="69">
                  <c:v>42.6</c:v>
                </c:pt>
                <c:pt idx="70">
                  <c:v>42.7</c:v>
                </c:pt>
                <c:pt idx="71">
                  <c:v>42.2</c:v>
                </c:pt>
                <c:pt idx="72">
                  <c:v>43.5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AB-4A96-8786-31F3043C67C5}"/>
            </c:ext>
          </c:extLst>
        </c:ser>
        <c:ser>
          <c:idx val="1"/>
          <c:order val="1"/>
          <c:tx>
            <c:v>LAmax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'Time Series'!$B$2:$B$74</c:f>
              <c:numCache>
                <c:formatCode>[$-F400]h:mm:ss\ AM/PM</c:formatCode>
                <c:ptCount val="73"/>
                <c:pt idx="0">
                  <c:v>0.40027777777777779</c:v>
                </c:pt>
                <c:pt idx="1">
                  <c:v>0.41666666666666669</c:v>
                </c:pt>
                <c:pt idx="2">
                  <c:v>0.42708333333333331</c:v>
                </c:pt>
                <c:pt idx="3">
                  <c:v>0.4375</c:v>
                </c:pt>
                <c:pt idx="4">
                  <c:v>0.44791666666666669</c:v>
                </c:pt>
                <c:pt idx="5">
                  <c:v>0.45833333333333331</c:v>
                </c:pt>
                <c:pt idx="6">
                  <c:v>0.46875</c:v>
                </c:pt>
                <c:pt idx="7">
                  <c:v>0.47916666666666669</c:v>
                </c:pt>
                <c:pt idx="8">
                  <c:v>0.48958333333333331</c:v>
                </c:pt>
                <c:pt idx="9">
                  <c:v>0.5</c:v>
                </c:pt>
                <c:pt idx="10">
                  <c:v>0.51041666666666663</c:v>
                </c:pt>
                <c:pt idx="11">
                  <c:v>0.52083333333333337</c:v>
                </c:pt>
                <c:pt idx="12">
                  <c:v>0.53125</c:v>
                </c:pt>
                <c:pt idx="13">
                  <c:v>0.54166666666666663</c:v>
                </c:pt>
                <c:pt idx="14">
                  <c:v>0.55208333333333337</c:v>
                </c:pt>
                <c:pt idx="15">
                  <c:v>0.5625</c:v>
                </c:pt>
                <c:pt idx="16">
                  <c:v>0.57291666666666663</c:v>
                </c:pt>
                <c:pt idx="17">
                  <c:v>0.58333333333333337</c:v>
                </c:pt>
                <c:pt idx="18">
                  <c:v>0.59375</c:v>
                </c:pt>
                <c:pt idx="19">
                  <c:v>0.60416666666666663</c:v>
                </c:pt>
                <c:pt idx="20">
                  <c:v>0.61458333333333337</c:v>
                </c:pt>
                <c:pt idx="21">
                  <c:v>0.625</c:v>
                </c:pt>
                <c:pt idx="22">
                  <c:v>0.63541666666666663</c:v>
                </c:pt>
                <c:pt idx="23">
                  <c:v>0.64583333333333337</c:v>
                </c:pt>
                <c:pt idx="24">
                  <c:v>0.65625</c:v>
                </c:pt>
                <c:pt idx="25">
                  <c:v>0.66666666666666663</c:v>
                </c:pt>
                <c:pt idx="26">
                  <c:v>0.67708333333333337</c:v>
                </c:pt>
                <c:pt idx="27">
                  <c:v>0.6875</c:v>
                </c:pt>
                <c:pt idx="28">
                  <c:v>0.69791666666666663</c:v>
                </c:pt>
                <c:pt idx="29">
                  <c:v>0.70833333333333337</c:v>
                </c:pt>
                <c:pt idx="30">
                  <c:v>0.71875</c:v>
                </c:pt>
                <c:pt idx="31">
                  <c:v>0.72916666666666663</c:v>
                </c:pt>
                <c:pt idx="32">
                  <c:v>0.73958333333333337</c:v>
                </c:pt>
                <c:pt idx="33">
                  <c:v>0.75</c:v>
                </c:pt>
                <c:pt idx="34">
                  <c:v>0.76041666666666663</c:v>
                </c:pt>
                <c:pt idx="35">
                  <c:v>0.77083333333333337</c:v>
                </c:pt>
                <c:pt idx="36">
                  <c:v>0.78125</c:v>
                </c:pt>
                <c:pt idx="37">
                  <c:v>0.79166666666666663</c:v>
                </c:pt>
                <c:pt idx="38">
                  <c:v>0.80208333333333337</c:v>
                </c:pt>
                <c:pt idx="39">
                  <c:v>0.8125</c:v>
                </c:pt>
                <c:pt idx="40">
                  <c:v>0.82291666666666663</c:v>
                </c:pt>
                <c:pt idx="41">
                  <c:v>0.83333333333333337</c:v>
                </c:pt>
                <c:pt idx="42">
                  <c:v>0.84375</c:v>
                </c:pt>
                <c:pt idx="43">
                  <c:v>0.85416666666666663</c:v>
                </c:pt>
                <c:pt idx="44">
                  <c:v>0.86458333333333337</c:v>
                </c:pt>
                <c:pt idx="45">
                  <c:v>0.875</c:v>
                </c:pt>
                <c:pt idx="46">
                  <c:v>0.88541666666666663</c:v>
                </c:pt>
                <c:pt idx="47">
                  <c:v>0.89583333333333337</c:v>
                </c:pt>
                <c:pt idx="48">
                  <c:v>0.90625</c:v>
                </c:pt>
                <c:pt idx="49">
                  <c:v>0.91666666666666663</c:v>
                </c:pt>
                <c:pt idx="50">
                  <c:v>0.92708333333333337</c:v>
                </c:pt>
                <c:pt idx="51">
                  <c:v>0.9375</c:v>
                </c:pt>
                <c:pt idx="52">
                  <c:v>0.94791666666666663</c:v>
                </c:pt>
                <c:pt idx="53">
                  <c:v>0.95833333333333337</c:v>
                </c:pt>
                <c:pt idx="54">
                  <c:v>0.96875</c:v>
                </c:pt>
                <c:pt idx="55">
                  <c:v>0.97916666666666663</c:v>
                </c:pt>
                <c:pt idx="56">
                  <c:v>0.98958333333333337</c:v>
                </c:pt>
                <c:pt idx="57">
                  <c:v>0</c:v>
                </c:pt>
                <c:pt idx="58">
                  <c:v>1.0416666666666666E-2</c:v>
                </c:pt>
                <c:pt idx="59">
                  <c:v>2.0833333333333332E-2</c:v>
                </c:pt>
                <c:pt idx="60">
                  <c:v>3.125E-2</c:v>
                </c:pt>
                <c:pt idx="61">
                  <c:v>4.1666666666666664E-2</c:v>
                </c:pt>
                <c:pt idx="62">
                  <c:v>5.2083333333333336E-2</c:v>
                </c:pt>
                <c:pt idx="63">
                  <c:v>6.25E-2</c:v>
                </c:pt>
                <c:pt idx="64">
                  <c:v>7.2916666666666671E-2</c:v>
                </c:pt>
                <c:pt idx="65">
                  <c:v>8.3333333333333329E-2</c:v>
                </c:pt>
                <c:pt idx="66">
                  <c:v>9.375E-2</c:v>
                </c:pt>
                <c:pt idx="67">
                  <c:v>0.10416666666666667</c:v>
                </c:pt>
                <c:pt idx="68">
                  <c:v>0.11458333333333333</c:v>
                </c:pt>
                <c:pt idx="69">
                  <c:v>0.125</c:v>
                </c:pt>
                <c:pt idx="70">
                  <c:v>0.13541666666666666</c:v>
                </c:pt>
                <c:pt idx="71">
                  <c:v>0.14583333333333334</c:v>
                </c:pt>
                <c:pt idx="72">
                  <c:v>0.15625</c:v>
                </c:pt>
              </c:numCache>
            </c:numRef>
          </c:cat>
          <c:val>
            <c:numRef>
              <c:f>'Time Series'!$D$2:$D$74</c:f>
              <c:numCache>
                <c:formatCode>General</c:formatCode>
                <c:ptCount val="73"/>
                <c:pt idx="0">
                  <c:v>94.4</c:v>
                </c:pt>
                <c:pt idx="1">
                  <c:v>66</c:v>
                </c:pt>
                <c:pt idx="2">
                  <c:v>66.7</c:v>
                </c:pt>
                <c:pt idx="3">
                  <c:v>80.400000000000006</c:v>
                </c:pt>
                <c:pt idx="4">
                  <c:v>80</c:v>
                </c:pt>
                <c:pt idx="5">
                  <c:v>76.400000000000006</c:v>
                </c:pt>
                <c:pt idx="6">
                  <c:v>61.3</c:v>
                </c:pt>
                <c:pt idx="7">
                  <c:v>63.6</c:v>
                </c:pt>
                <c:pt idx="8">
                  <c:v>63.2</c:v>
                </c:pt>
                <c:pt idx="9">
                  <c:v>66</c:v>
                </c:pt>
                <c:pt idx="10">
                  <c:v>81.7</c:v>
                </c:pt>
                <c:pt idx="11">
                  <c:v>88.2</c:v>
                </c:pt>
                <c:pt idx="12">
                  <c:v>83</c:v>
                </c:pt>
                <c:pt idx="13">
                  <c:v>72.2</c:v>
                </c:pt>
                <c:pt idx="14">
                  <c:v>62.2</c:v>
                </c:pt>
                <c:pt idx="15">
                  <c:v>61.7</c:v>
                </c:pt>
                <c:pt idx="16">
                  <c:v>66.2</c:v>
                </c:pt>
                <c:pt idx="17">
                  <c:v>70.400000000000006</c:v>
                </c:pt>
                <c:pt idx="18">
                  <c:v>72</c:v>
                </c:pt>
                <c:pt idx="19">
                  <c:v>58</c:v>
                </c:pt>
                <c:pt idx="20">
                  <c:v>63.3</c:v>
                </c:pt>
                <c:pt idx="21">
                  <c:v>58.5</c:v>
                </c:pt>
                <c:pt idx="22">
                  <c:v>68.900000000000006</c:v>
                </c:pt>
                <c:pt idx="23">
                  <c:v>60.5</c:v>
                </c:pt>
                <c:pt idx="24">
                  <c:v>59.2</c:v>
                </c:pt>
                <c:pt idx="25">
                  <c:v>70.7</c:v>
                </c:pt>
                <c:pt idx="26">
                  <c:v>65.900000000000006</c:v>
                </c:pt>
                <c:pt idx="27">
                  <c:v>68.400000000000006</c:v>
                </c:pt>
                <c:pt idx="28">
                  <c:v>60.1</c:v>
                </c:pt>
                <c:pt idx="29">
                  <c:v>56.1</c:v>
                </c:pt>
                <c:pt idx="30">
                  <c:v>59.2</c:v>
                </c:pt>
                <c:pt idx="31">
                  <c:v>60.5</c:v>
                </c:pt>
                <c:pt idx="32">
                  <c:v>59.5</c:v>
                </c:pt>
                <c:pt idx="33">
                  <c:v>61</c:v>
                </c:pt>
                <c:pt idx="34">
                  <c:v>60.1</c:v>
                </c:pt>
                <c:pt idx="35">
                  <c:v>65.900000000000006</c:v>
                </c:pt>
                <c:pt idx="36">
                  <c:v>59</c:v>
                </c:pt>
                <c:pt idx="37">
                  <c:v>66.900000000000006</c:v>
                </c:pt>
                <c:pt idx="38">
                  <c:v>60</c:v>
                </c:pt>
                <c:pt idx="39">
                  <c:v>59.1</c:v>
                </c:pt>
                <c:pt idx="40">
                  <c:v>61.7</c:v>
                </c:pt>
                <c:pt idx="41">
                  <c:v>56.7</c:v>
                </c:pt>
                <c:pt idx="42">
                  <c:v>60.5</c:v>
                </c:pt>
                <c:pt idx="43">
                  <c:v>55.5</c:v>
                </c:pt>
                <c:pt idx="44">
                  <c:v>55</c:v>
                </c:pt>
                <c:pt idx="45">
                  <c:v>59</c:v>
                </c:pt>
                <c:pt idx="46">
                  <c:v>54.3</c:v>
                </c:pt>
                <c:pt idx="47">
                  <c:v>64</c:v>
                </c:pt>
                <c:pt idx="48">
                  <c:v>55.8</c:v>
                </c:pt>
                <c:pt idx="49">
                  <c:v>54.1</c:v>
                </c:pt>
                <c:pt idx="50">
                  <c:v>59.8</c:v>
                </c:pt>
                <c:pt idx="51">
                  <c:v>56.6</c:v>
                </c:pt>
                <c:pt idx="52">
                  <c:v>57.1</c:v>
                </c:pt>
                <c:pt idx="53">
                  <c:v>51.8</c:v>
                </c:pt>
                <c:pt idx="54">
                  <c:v>52.8</c:v>
                </c:pt>
                <c:pt idx="55">
                  <c:v>52.7</c:v>
                </c:pt>
                <c:pt idx="56">
                  <c:v>51.7</c:v>
                </c:pt>
                <c:pt idx="57">
                  <c:v>51.2</c:v>
                </c:pt>
                <c:pt idx="58">
                  <c:v>52.8</c:v>
                </c:pt>
                <c:pt idx="59">
                  <c:v>55</c:v>
                </c:pt>
                <c:pt idx="60">
                  <c:v>53.6</c:v>
                </c:pt>
                <c:pt idx="61">
                  <c:v>56.2</c:v>
                </c:pt>
                <c:pt idx="62">
                  <c:v>53.5</c:v>
                </c:pt>
                <c:pt idx="63">
                  <c:v>53.3</c:v>
                </c:pt>
                <c:pt idx="64">
                  <c:v>52.2</c:v>
                </c:pt>
                <c:pt idx="65">
                  <c:v>68</c:v>
                </c:pt>
                <c:pt idx="66">
                  <c:v>51.7</c:v>
                </c:pt>
                <c:pt idx="67">
                  <c:v>53.2</c:v>
                </c:pt>
                <c:pt idx="68">
                  <c:v>53.3</c:v>
                </c:pt>
                <c:pt idx="69">
                  <c:v>62.2</c:v>
                </c:pt>
                <c:pt idx="70">
                  <c:v>61.7</c:v>
                </c:pt>
                <c:pt idx="71">
                  <c:v>52</c:v>
                </c:pt>
                <c:pt idx="72">
                  <c:v>52.2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AB-4A96-8786-31F3043C67C5}"/>
            </c:ext>
          </c:extLst>
        </c:ser>
        <c:ser>
          <c:idx val="2"/>
          <c:order val="2"/>
          <c:tx>
            <c:v>LA90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'Time Series'!$B$2:$B$74</c:f>
              <c:numCache>
                <c:formatCode>[$-F400]h:mm:ss\ AM/PM</c:formatCode>
                <c:ptCount val="73"/>
                <c:pt idx="0">
                  <c:v>0.40027777777777779</c:v>
                </c:pt>
                <c:pt idx="1">
                  <c:v>0.41666666666666669</c:v>
                </c:pt>
                <c:pt idx="2">
                  <c:v>0.42708333333333331</c:v>
                </c:pt>
                <c:pt idx="3">
                  <c:v>0.4375</c:v>
                </c:pt>
                <c:pt idx="4">
                  <c:v>0.44791666666666669</c:v>
                </c:pt>
                <c:pt idx="5">
                  <c:v>0.45833333333333331</c:v>
                </c:pt>
                <c:pt idx="6">
                  <c:v>0.46875</c:v>
                </c:pt>
                <c:pt idx="7">
                  <c:v>0.47916666666666669</c:v>
                </c:pt>
                <c:pt idx="8">
                  <c:v>0.48958333333333331</c:v>
                </c:pt>
                <c:pt idx="9">
                  <c:v>0.5</c:v>
                </c:pt>
                <c:pt idx="10">
                  <c:v>0.51041666666666663</c:v>
                </c:pt>
                <c:pt idx="11">
                  <c:v>0.52083333333333337</c:v>
                </c:pt>
                <c:pt idx="12">
                  <c:v>0.53125</c:v>
                </c:pt>
                <c:pt idx="13">
                  <c:v>0.54166666666666663</c:v>
                </c:pt>
                <c:pt idx="14">
                  <c:v>0.55208333333333337</c:v>
                </c:pt>
                <c:pt idx="15">
                  <c:v>0.5625</c:v>
                </c:pt>
                <c:pt idx="16">
                  <c:v>0.57291666666666663</c:v>
                </c:pt>
                <c:pt idx="17">
                  <c:v>0.58333333333333337</c:v>
                </c:pt>
                <c:pt idx="18">
                  <c:v>0.59375</c:v>
                </c:pt>
                <c:pt idx="19">
                  <c:v>0.60416666666666663</c:v>
                </c:pt>
                <c:pt idx="20">
                  <c:v>0.61458333333333337</c:v>
                </c:pt>
                <c:pt idx="21">
                  <c:v>0.625</c:v>
                </c:pt>
                <c:pt idx="22">
                  <c:v>0.63541666666666663</c:v>
                </c:pt>
                <c:pt idx="23">
                  <c:v>0.64583333333333337</c:v>
                </c:pt>
                <c:pt idx="24">
                  <c:v>0.65625</c:v>
                </c:pt>
                <c:pt idx="25">
                  <c:v>0.66666666666666663</c:v>
                </c:pt>
                <c:pt idx="26">
                  <c:v>0.67708333333333337</c:v>
                </c:pt>
                <c:pt idx="27">
                  <c:v>0.6875</c:v>
                </c:pt>
                <c:pt idx="28">
                  <c:v>0.69791666666666663</c:v>
                </c:pt>
                <c:pt idx="29">
                  <c:v>0.70833333333333337</c:v>
                </c:pt>
                <c:pt idx="30">
                  <c:v>0.71875</c:v>
                </c:pt>
                <c:pt idx="31">
                  <c:v>0.72916666666666663</c:v>
                </c:pt>
                <c:pt idx="32">
                  <c:v>0.73958333333333337</c:v>
                </c:pt>
                <c:pt idx="33">
                  <c:v>0.75</c:v>
                </c:pt>
                <c:pt idx="34">
                  <c:v>0.76041666666666663</c:v>
                </c:pt>
                <c:pt idx="35">
                  <c:v>0.77083333333333337</c:v>
                </c:pt>
                <c:pt idx="36">
                  <c:v>0.78125</c:v>
                </c:pt>
                <c:pt idx="37">
                  <c:v>0.79166666666666663</c:v>
                </c:pt>
                <c:pt idx="38">
                  <c:v>0.80208333333333337</c:v>
                </c:pt>
                <c:pt idx="39">
                  <c:v>0.8125</c:v>
                </c:pt>
                <c:pt idx="40">
                  <c:v>0.82291666666666663</c:v>
                </c:pt>
                <c:pt idx="41">
                  <c:v>0.83333333333333337</c:v>
                </c:pt>
                <c:pt idx="42">
                  <c:v>0.84375</c:v>
                </c:pt>
                <c:pt idx="43">
                  <c:v>0.85416666666666663</c:v>
                </c:pt>
                <c:pt idx="44">
                  <c:v>0.86458333333333337</c:v>
                </c:pt>
                <c:pt idx="45">
                  <c:v>0.875</c:v>
                </c:pt>
                <c:pt idx="46">
                  <c:v>0.88541666666666663</c:v>
                </c:pt>
                <c:pt idx="47">
                  <c:v>0.89583333333333337</c:v>
                </c:pt>
                <c:pt idx="48">
                  <c:v>0.90625</c:v>
                </c:pt>
                <c:pt idx="49">
                  <c:v>0.91666666666666663</c:v>
                </c:pt>
                <c:pt idx="50">
                  <c:v>0.92708333333333337</c:v>
                </c:pt>
                <c:pt idx="51">
                  <c:v>0.9375</c:v>
                </c:pt>
                <c:pt idx="52">
                  <c:v>0.94791666666666663</c:v>
                </c:pt>
                <c:pt idx="53">
                  <c:v>0.95833333333333337</c:v>
                </c:pt>
                <c:pt idx="54">
                  <c:v>0.96875</c:v>
                </c:pt>
                <c:pt idx="55">
                  <c:v>0.97916666666666663</c:v>
                </c:pt>
                <c:pt idx="56">
                  <c:v>0.98958333333333337</c:v>
                </c:pt>
                <c:pt idx="57">
                  <c:v>0</c:v>
                </c:pt>
                <c:pt idx="58">
                  <c:v>1.0416666666666666E-2</c:v>
                </c:pt>
                <c:pt idx="59">
                  <c:v>2.0833333333333332E-2</c:v>
                </c:pt>
                <c:pt idx="60">
                  <c:v>3.125E-2</c:v>
                </c:pt>
                <c:pt idx="61">
                  <c:v>4.1666666666666664E-2</c:v>
                </c:pt>
                <c:pt idx="62">
                  <c:v>5.2083333333333336E-2</c:v>
                </c:pt>
                <c:pt idx="63">
                  <c:v>6.25E-2</c:v>
                </c:pt>
                <c:pt idx="64">
                  <c:v>7.2916666666666671E-2</c:v>
                </c:pt>
                <c:pt idx="65">
                  <c:v>8.3333333333333329E-2</c:v>
                </c:pt>
                <c:pt idx="66">
                  <c:v>9.375E-2</c:v>
                </c:pt>
                <c:pt idx="67">
                  <c:v>0.10416666666666667</c:v>
                </c:pt>
                <c:pt idx="68">
                  <c:v>0.11458333333333333</c:v>
                </c:pt>
                <c:pt idx="69">
                  <c:v>0.125</c:v>
                </c:pt>
                <c:pt idx="70">
                  <c:v>0.13541666666666666</c:v>
                </c:pt>
                <c:pt idx="71">
                  <c:v>0.14583333333333334</c:v>
                </c:pt>
                <c:pt idx="72">
                  <c:v>0.15625</c:v>
                </c:pt>
              </c:numCache>
            </c:numRef>
          </c:cat>
          <c:val>
            <c:numRef>
              <c:f>'Time Series'!$E$2:$E$74</c:f>
              <c:numCache>
                <c:formatCode>General</c:formatCode>
                <c:ptCount val="73"/>
                <c:pt idx="0">
                  <c:v>94.2</c:v>
                </c:pt>
                <c:pt idx="1">
                  <c:v>48.2</c:v>
                </c:pt>
                <c:pt idx="2">
                  <c:v>48.1</c:v>
                </c:pt>
                <c:pt idx="3">
                  <c:v>49.2</c:v>
                </c:pt>
                <c:pt idx="4">
                  <c:v>52.5</c:v>
                </c:pt>
                <c:pt idx="5">
                  <c:v>47.3</c:v>
                </c:pt>
                <c:pt idx="6">
                  <c:v>46.2</c:v>
                </c:pt>
                <c:pt idx="7">
                  <c:v>47.1</c:v>
                </c:pt>
                <c:pt idx="8">
                  <c:v>48.1</c:v>
                </c:pt>
                <c:pt idx="9">
                  <c:v>47.6</c:v>
                </c:pt>
                <c:pt idx="10">
                  <c:v>47.3</c:v>
                </c:pt>
                <c:pt idx="11">
                  <c:v>54.2</c:v>
                </c:pt>
                <c:pt idx="12">
                  <c:v>49.8</c:v>
                </c:pt>
                <c:pt idx="13">
                  <c:v>48.6</c:v>
                </c:pt>
                <c:pt idx="14">
                  <c:v>48.2</c:v>
                </c:pt>
                <c:pt idx="15">
                  <c:v>47.1</c:v>
                </c:pt>
                <c:pt idx="16">
                  <c:v>47.7</c:v>
                </c:pt>
                <c:pt idx="17">
                  <c:v>47.5</c:v>
                </c:pt>
                <c:pt idx="18">
                  <c:v>47</c:v>
                </c:pt>
                <c:pt idx="19">
                  <c:v>46.2</c:v>
                </c:pt>
                <c:pt idx="20">
                  <c:v>47.2</c:v>
                </c:pt>
                <c:pt idx="21">
                  <c:v>48.6</c:v>
                </c:pt>
                <c:pt idx="22">
                  <c:v>48.6</c:v>
                </c:pt>
                <c:pt idx="23">
                  <c:v>47.2</c:v>
                </c:pt>
                <c:pt idx="24">
                  <c:v>47.3</c:v>
                </c:pt>
                <c:pt idx="25">
                  <c:v>47.5</c:v>
                </c:pt>
                <c:pt idx="26">
                  <c:v>47.7</c:v>
                </c:pt>
                <c:pt idx="27">
                  <c:v>47.3</c:v>
                </c:pt>
                <c:pt idx="28">
                  <c:v>47.7</c:v>
                </c:pt>
                <c:pt idx="29">
                  <c:v>47.5</c:v>
                </c:pt>
                <c:pt idx="30">
                  <c:v>47.2</c:v>
                </c:pt>
                <c:pt idx="31">
                  <c:v>47.3</c:v>
                </c:pt>
                <c:pt idx="32">
                  <c:v>46.7</c:v>
                </c:pt>
                <c:pt idx="33">
                  <c:v>46.1</c:v>
                </c:pt>
                <c:pt idx="34">
                  <c:v>46.2</c:v>
                </c:pt>
                <c:pt idx="35">
                  <c:v>46.1</c:v>
                </c:pt>
                <c:pt idx="36">
                  <c:v>45.8</c:v>
                </c:pt>
                <c:pt idx="37">
                  <c:v>46.1</c:v>
                </c:pt>
                <c:pt idx="38">
                  <c:v>45.3</c:v>
                </c:pt>
                <c:pt idx="39">
                  <c:v>45.7</c:v>
                </c:pt>
                <c:pt idx="40">
                  <c:v>45.1</c:v>
                </c:pt>
                <c:pt idx="41">
                  <c:v>45.1</c:v>
                </c:pt>
                <c:pt idx="42">
                  <c:v>43.8</c:v>
                </c:pt>
                <c:pt idx="43">
                  <c:v>44.2</c:v>
                </c:pt>
                <c:pt idx="44">
                  <c:v>43.2</c:v>
                </c:pt>
                <c:pt idx="45">
                  <c:v>43.2</c:v>
                </c:pt>
                <c:pt idx="46">
                  <c:v>43.2</c:v>
                </c:pt>
                <c:pt idx="47">
                  <c:v>42.2</c:v>
                </c:pt>
                <c:pt idx="48">
                  <c:v>41.5</c:v>
                </c:pt>
                <c:pt idx="49">
                  <c:v>40.299999999999997</c:v>
                </c:pt>
                <c:pt idx="50">
                  <c:v>40.299999999999997</c:v>
                </c:pt>
                <c:pt idx="51">
                  <c:v>39.1</c:v>
                </c:pt>
                <c:pt idx="52">
                  <c:v>40.200000000000003</c:v>
                </c:pt>
                <c:pt idx="53">
                  <c:v>40.6</c:v>
                </c:pt>
                <c:pt idx="54">
                  <c:v>39.299999999999997</c:v>
                </c:pt>
                <c:pt idx="55">
                  <c:v>40.6</c:v>
                </c:pt>
                <c:pt idx="56">
                  <c:v>38.5</c:v>
                </c:pt>
                <c:pt idx="57">
                  <c:v>38.6</c:v>
                </c:pt>
                <c:pt idx="58">
                  <c:v>40</c:v>
                </c:pt>
                <c:pt idx="59">
                  <c:v>38.1</c:v>
                </c:pt>
                <c:pt idx="60">
                  <c:v>38.700000000000003</c:v>
                </c:pt>
                <c:pt idx="61">
                  <c:v>38.200000000000003</c:v>
                </c:pt>
                <c:pt idx="62">
                  <c:v>38.200000000000003</c:v>
                </c:pt>
                <c:pt idx="63">
                  <c:v>38.5</c:v>
                </c:pt>
                <c:pt idx="64">
                  <c:v>38.700000000000003</c:v>
                </c:pt>
                <c:pt idx="65">
                  <c:v>38.799999999999997</c:v>
                </c:pt>
                <c:pt idx="66">
                  <c:v>38</c:v>
                </c:pt>
                <c:pt idx="67">
                  <c:v>39</c:v>
                </c:pt>
                <c:pt idx="68">
                  <c:v>38.5</c:v>
                </c:pt>
                <c:pt idx="69">
                  <c:v>38.1</c:v>
                </c:pt>
                <c:pt idx="70">
                  <c:v>39.1</c:v>
                </c:pt>
                <c:pt idx="71">
                  <c:v>40</c:v>
                </c:pt>
                <c:pt idx="72">
                  <c:v>39.700000000000003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AB-4A96-8786-31F3043C6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830384"/>
        <c:axId val="914839504"/>
      </c:lineChart>
      <c:catAx>
        <c:axId val="914830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/>
                  <a:t>Time</a:t>
                </a:r>
              </a:p>
              <a:p>
                <a:pPr>
                  <a:defRPr sz="1200" b="1"/>
                </a:pPr>
                <a:endParaRPr lang="en-GB" sz="1200" b="1" i="0" baseline="0"/>
              </a:p>
            </c:rich>
          </c:tx>
          <c:layout>
            <c:manualLayout>
              <c:xMode val="edge"/>
              <c:yMode val="edge"/>
              <c:x val="0.46963914226507797"/>
              <c:y val="0.838399428251693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839504"/>
        <c:crosses val="autoZero"/>
        <c:auto val="1"/>
        <c:lblAlgn val="ctr"/>
        <c:lblOffset val="100"/>
        <c:noMultiLvlLbl val="0"/>
      </c:catAx>
      <c:valAx>
        <c:axId val="91483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/>
                  <a:t>Noise Level dB (A)</a:t>
                </a:r>
              </a:p>
            </c:rich>
          </c:tx>
          <c:layout>
            <c:manualLayout>
              <c:xMode val="edge"/>
              <c:yMode val="edge"/>
              <c:x val="1.0357815442561206E-2"/>
              <c:y val="0.34018546522744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83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3953670669550561"/>
          <c:y val="1.3245033112582781E-2"/>
          <c:w val="0.50817451372257916"/>
          <c:h val="9.9062070883523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[PQforNoise.xlsx]Background Analysis!PivotTable2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'Background Analysis'!$N$14:$N$15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'Background Analysis'!$M$16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'Background Analysis'!$N$16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E-40B1-9947-65EED43F33B0}"/>
            </c:ext>
          </c:extLst>
        </c:ser>
        <c:ser>
          <c:idx val="1"/>
          <c:order val="1"/>
          <c:tx>
            <c:strRef>
              <c:f>'Background Analysis'!$O$14:$O$15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'Background Analysis'!$M$16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'Background Analysis'!$O$16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8EA-4B7A-BCEC-210C2812112A}"/>
            </c:ext>
          </c:extLst>
        </c:ser>
        <c:ser>
          <c:idx val="2"/>
          <c:order val="2"/>
          <c:tx>
            <c:strRef>
              <c:f>'Background Analysis'!$P$14:$P$15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'Background Analysis'!$M$16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'Background Analysis'!$P$16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8EA-4B7A-BCEC-210C2812112A}"/>
            </c:ext>
          </c:extLst>
        </c:ser>
        <c:ser>
          <c:idx val="3"/>
          <c:order val="3"/>
          <c:tx>
            <c:strRef>
              <c:f>'Background Analysis'!$Q$14:$Q$15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'Background Analysis'!$M$16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'Background Analysis'!$Q$16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8EA-4B7A-BCEC-210C28121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3877872"/>
        <c:axId val="1103887952"/>
      </c:barChart>
      <c:catAx>
        <c:axId val="110387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887952"/>
        <c:crosses val="autoZero"/>
        <c:auto val="1"/>
        <c:lblAlgn val="ctr"/>
        <c:lblOffset val="100"/>
        <c:noMultiLvlLbl val="0"/>
      </c:catAx>
      <c:valAx>
        <c:axId val="110388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87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</xdr:row>
      <xdr:rowOff>104775</xdr:rowOff>
    </xdr:from>
    <xdr:to>
      <xdr:col>25</xdr:col>
      <xdr:colOff>19050</xdr:colOff>
      <xdr:row>29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FD7CF-9576-4256-890B-DCB6D7F349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185737</xdr:colOff>
      <xdr:row>3</xdr:row>
      <xdr:rowOff>104775</xdr:rowOff>
    </xdr:from>
    <xdr:to>
      <xdr:col>19</xdr:col>
      <xdr:colOff>152400</xdr:colOff>
      <xdr:row>27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5A6310-0885-71BD-8DA0-CCD7A38E13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n Sullivan" refreshedDate="45744.565154282405" createdVersion="8" refreshedVersion="8" minRefreshableVersion="3" recordCount="73" xr:uid="{F4007E7F-3D86-4033-B84F-08D1D56EFC62}">
  <cacheSource type="worksheet">
    <worksheetSource name="BackgroundAnalysisTable"/>
  </cacheSource>
  <cacheFields count="5">
    <cacheField name="Date" numFmtId="14">
      <sharedItems containsSemiMixedTypes="0" containsNonDate="0" containsDate="1" containsString="0" minDate="2024-01-03T00:00:00" maxDate="2024-01-05T00:00:00"/>
    </cacheField>
    <cacheField name="Time" numFmtId="164">
      <sharedItems containsSemiMixedTypes="0" containsNonDate="0" containsDate="1" containsString="0" minDate="1899-12-30T00:00:00" maxDate="1899-12-30T23:45:00"/>
    </cacheField>
    <cacheField name="Period" numFmtId="0">
      <sharedItems count="2">
        <s v="Day"/>
        <s v="Night"/>
      </sharedItems>
    </cacheField>
    <cacheField name="PeriodNumber" numFmtId="0">
      <sharedItems containsSemiMixedTypes="0" containsString="0" containsNumber="1" containsInteger="1" minValue="1" maxValue="2"/>
    </cacheField>
    <cacheField name="RoundedLA90" numFmtId="0">
      <sharedItems containsSemiMixedTypes="0" containsString="0" containsNumber="1" containsInteger="1" minValue="20" maxValue="94" count="53">
        <n v="94"/>
        <n v="48"/>
        <n v="49"/>
        <n v="52"/>
        <n v="47"/>
        <n v="46"/>
        <n v="54"/>
        <n v="50"/>
        <n v="45"/>
        <n v="44"/>
        <n v="43"/>
        <n v="42"/>
        <n v="40"/>
        <n v="39"/>
        <n v="41"/>
        <n v="38"/>
        <n v="51" u="1"/>
        <n v="53" u="1"/>
        <n v="55" u="1"/>
        <n v="56" u="1"/>
        <n v="58" u="1"/>
        <n v="59" u="1"/>
        <n v="57" u="1"/>
        <n v="36" u="1"/>
        <n v="37" u="1"/>
        <n v="33" u="1"/>
        <n v="31" u="1"/>
        <n v="34" u="1"/>
        <n v="28" u="1"/>
        <n v="32" u="1"/>
        <n v="30" u="1"/>
        <n v="35" u="1"/>
        <n v="61" u="1"/>
        <n v="60" u="1"/>
        <n v="62" u="1"/>
        <n v="63" u="1"/>
        <n v="65" u="1"/>
        <n v="64" u="1"/>
        <n v="67" u="1"/>
        <n v="66" u="1"/>
        <n v="73" u="1"/>
        <n v="71" u="1"/>
        <n v="68" u="1"/>
        <n v="69" u="1"/>
        <n v="70" u="1"/>
        <n v="25" u="1"/>
        <n v="26" u="1"/>
        <n v="29" u="1"/>
        <n v="24" u="1"/>
        <n v="23" u="1"/>
        <n v="21" u="1"/>
        <n v="20" u="1"/>
        <n v="7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d v="2024-01-03T00:00:00"/>
    <d v="1899-12-30T09:36:24"/>
    <x v="0"/>
    <n v="1"/>
    <x v="0"/>
  </r>
  <r>
    <d v="2024-01-03T00:00:00"/>
    <d v="1899-12-30T10:00:00"/>
    <x v="0"/>
    <n v="1"/>
    <x v="1"/>
  </r>
  <r>
    <d v="2024-01-03T00:00:00"/>
    <d v="1899-12-30T10:15:00"/>
    <x v="0"/>
    <n v="1"/>
    <x v="1"/>
  </r>
  <r>
    <d v="2024-01-03T00:00:00"/>
    <d v="1899-12-30T10:30:00"/>
    <x v="0"/>
    <n v="1"/>
    <x v="2"/>
  </r>
  <r>
    <d v="2024-01-03T00:00:00"/>
    <d v="1899-12-30T10:45:00"/>
    <x v="0"/>
    <n v="1"/>
    <x v="3"/>
  </r>
  <r>
    <d v="2024-01-03T00:00:00"/>
    <d v="1899-12-30T11:00:00"/>
    <x v="0"/>
    <n v="1"/>
    <x v="4"/>
  </r>
  <r>
    <d v="2024-01-03T00:00:00"/>
    <d v="1899-12-30T11:15:00"/>
    <x v="0"/>
    <n v="1"/>
    <x v="5"/>
  </r>
  <r>
    <d v="2024-01-03T00:00:00"/>
    <d v="1899-12-30T11:30:00"/>
    <x v="0"/>
    <n v="1"/>
    <x v="4"/>
  </r>
  <r>
    <d v="2024-01-03T00:00:00"/>
    <d v="1899-12-30T11:45:00"/>
    <x v="0"/>
    <n v="1"/>
    <x v="1"/>
  </r>
  <r>
    <d v="2024-01-03T00:00:00"/>
    <d v="1899-12-30T12:00:00"/>
    <x v="0"/>
    <n v="1"/>
    <x v="1"/>
  </r>
  <r>
    <d v="2024-01-03T00:00:00"/>
    <d v="1899-12-30T12:15:00"/>
    <x v="0"/>
    <n v="1"/>
    <x v="4"/>
  </r>
  <r>
    <d v="2024-01-03T00:00:00"/>
    <d v="1899-12-30T12:30:00"/>
    <x v="0"/>
    <n v="1"/>
    <x v="6"/>
  </r>
  <r>
    <d v="2024-01-03T00:00:00"/>
    <d v="1899-12-30T12:45:00"/>
    <x v="0"/>
    <n v="1"/>
    <x v="7"/>
  </r>
  <r>
    <d v="2024-01-03T00:00:00"/>
    <d v="1899-12-30T13:00:00"/>
    <x v="0"/>
    <n v="1"/>
    <x v="2"/>
  </r>
  <r>
    <d v="2024-01-03T00:00:00"/>
    <d v="1899-12-30T13:15:00"/>
    <x v="0"/>
    <n v="1"/>
    <x v="1"/>
  </r>
  <r>
    <d v="2024-01-03T00:00:00"/>
    <d v="1899-12-30T13:30:00"/>
    <x v="0"/>
    <n v="1"/>
    <x v="4"/>
  </r>
  <r>
    <d v="2024-01-03T00:00:00"/>
    <d v="1899-12-30T13:45:00"/>
    <x v="0"/>
    <n v="1"/>
    <x v="1"/>
  </r>
  <r>
    <d v="2024-01-03T00:00:00"/>
    <d v="1899-12-30T14:00:00"/>
    <x v="0"/>
    <n v="1"/>
    <x v="1"/>
  </r>
  <r>
    <d v="2024-01-03T00:00:00"/>
    <d v="1899-12-30T14:15:00"/>
    <x v="0"/>
    <n v="1"/>
    <x v="4"/>
  </r>
  <r>
    <d v="2024-01-03T00:00:00"/>
    <d v="1899-12-30T14:30:00"/>
    <x v="0"/>
    <n v="1"/>
    <x v="5"/>
  </r>
  <r>
    <d v="2024-01-03T00:00:00"/>
    <d v="1899-12-30T14:45:00"/>
    <x v="0"/>
    <n v="1"/>
    <x v="4"/>
  </r>
  <r>
    <d v="2024-01-03T00:00:00"/>
    <d v="1899-12-30T15:00:00"/>
    <x v="0"/>
    <n v="1"/>
    <x v="2"/>
  </r>
  <r>
    <d v="2024-01-03T00:00:00"/>
    <d v="1899-12-30T15:15:00"/>
    <x v="0"/>
    <n v="1"/>
    <x v="2"/>
  </r>
  <r>
    <d v="2024-01-03T00:00:00"/>
    <d v="1899-12-30T15:30:00"/>
    <x v="0"/>
    <n v="1"/>
    <x v="4"/>
  </r>
  <r>
    <d v="2024-01-03T00:00:00"/>
    <d v="1899-12-30T15:45:00"/>
    <x v="0"/>
    <n v="1"/>
    <x v="4"/>
  </r>
  <r>
    <d v="2024-01-03T00:00:00"/>
    <d v="1899-12-30T16:00:00"/>
    <x v="0"/>
    <n v="1"/>
    <x v="1"/>
  </r>
  <r>
    <d v="2024-01-03T00:00:00"/>
    <d v="1899-12-30T16:15:00"/>
    <x v="0"/>
    <n v="1"/>
    <x v="1"/>
  </r>
  <r>
    <d v="2024-01-03T00:00:00"/>
    <d v="1899-12-30T16:30:00"/>
    <x v="0"/>
    <n v="1"/>
    <x v="4"/>
  </r>
  <r>
    <d v="2024-01-03T00:00:00"/>
    <d v="1899-12-30T16:45:00"/>
    <x v="0"/>
    <n v="1"/>
    <x v="1"/>
  </r>
  <r>
    <d v="2024-01-03T00:00:00"/>
    <d v="1899-12-30T17:00:00"/>
    <x v="0"/>
    <n v="1"/>
    <x v="1"/>
  </r>
  <r>
    <d v="2024-01-03T00:00:00"/>
    <d v="1899-12-30T17:15:00"/>
    <x v="0"/>
    <n v="1"/>
    <x v="4"/>
  </r>
  <r>
    <d v="2024-01-03T00:00:00"/>
    <d v="1899-12-30T17:30:00"/>
    <x v="0"/>
    <n v="1"/>
    <x v="4"/>
  </r>
  <r>
    <d v="2024-01-03T00:00:00"/>
    <d v="1899-12-30T17:45:00"/>
    <x v="0"/>
    <n v="1"/>
    <x v="4"/>
  </r>
  <r>
    <d v="2024-01-03T00:00:00"/>
    <d v="1899-12-30T18:00:00"/>
    <x v="0"/>
    <n v="1"/>
    <x v="5"/>
  </r>
  <r>
    <d v="2024-01-03T00:00:00"/>
    <d v="1899-12-30T18:15:00"/>
    <x v="0"/>
    <n v="1"/>
    <x v="5"/>
  </r>
  <r>
    <d v="2024-01-03T00:00:00"/>
    <d v="1899-12-30T18:30:00"/>
    <x v="0"/>
    <n v="1"/>
    <x v="5"/>
  </r>
  <r>
    <d v="2024-01-03T00:00:00"/>
    <d v="1899-12-30T18:45:00"/>
    <x v="0"/>
    <n v="1"/>
    <x v="5"/>
  </r>
  <r>
    <d v="2024-01-03T00:00:00"/>
    <d v="1899-12-30T19:00:00"/>
    <x v="0"/>
    <n v="1"/>
    <x v="5"/>
  </r>
  <r>
    <d v="2024-01-03T00:00:00"/>
    <d v="1899-12-30T19:15:00"/>
    <x v="0"/>
    <n v="1"/>
    <x v="8"/>
  </r>
  <r>
    <d v="2024-01-03T00:00:00"/>
    <d v="1899-12-30T19:30:00"/>
    <x v="0"/>
    <n v="1"/>
    <x v="5"/>
  </r>
  <r>
    <d v="2024-01-03T00:00:00"/>
    <d v="1899-12-30T19:45:00"/>
    <x v="0"/>
    <n v="1"/>
    <x v="8"/>
  </r>
  <r>
    <d v="2024-01-03T00:00:00"/>
    <d v="1899-12-30T20:00:00"/>
    <x v="0"/>
    <n v="1"/>
    <x v="8"/>
  </r>
  <r>
    <d v="2024-01-03T00:00:00"/>
    <d v="1899-12-30T20:15:00"/>
    <x v="0"/>
    <n v="1"/>
    <x v="9"/>
  </r>
  <r>
    <d v="2024-01-03T00:00:00"/>
    <d v="1899-12-30T20:30:00"/>
    <x v="0"/>
    <n v="1"/>
    <x v="9"/>
  </r>
  <r>
    <d v="2024-01-03T00:00:00"/>
    <d v="1899-12-30T20:45:00"/>
    <x v="0"/>
    <n v="1"/>
    <x v="10"/>
  </r>
  <r>
    <d v="2024-01-03T00:00:00"/>
    <d v="1899-12-30T21:00:00"/>
    <x v="0"/>
    <n v="1"/>
    <x v="10"/>
  </r>
  <r>
    <d v="2024-01-03T00:00:00"/>
    <d v="1899-12-30T21:15:00"/>
    <x v="0"/>
    <n v="1"/>
    <x v="10"/>
  </r>
  <r>
    <d v="2024-01-03T00:00:00"/>
    <d v="1899-12-30T21:30:00"/>
    <x v="0"/>
    <n v="1"/>
    <x v="11"/>
  </r>
  <r>
    <d v="2024-01-03T00:00:00"/>
    <d v="1899-12-30T21:45:00"/>
    <x v="0"/>
    <n v="1"/>
    <x v="11"/>
  </r>
  <r>
    <d v="2024-01-03T00:00:00"/>
    <d v="1899-12-30T22:00:00"/>
    <x v="0"/>
    <n v="1"/>
    <x v="12"/>
  </r>
  <r>
    <d v="2024-01-03T00:00:00"/>
    <d v="1899-12-30T22:15:00"/>
    <x v="0"/>
    <n v="1"/>
    <x v="12"/>
  </r>
  <r>
    <d v="2024-01-03T00:00:00"/>
    <d v="1899-12-30T22:30:00"/>
    <x v="0"/>
    <n v="1"/>
    <x v="13"/>
  </r>
  <r>
    <d v="2024-01-03T00:00:00"/>
    <d v="1899-12-30T22:45:00"/>
    <x v="0"/>
    <n v="1"/>
    <x v="12"/>
  </r>
  <r>
    <d v="2024-01-03T00:00:00"/>
    <d v="1899-12-30T23:00:00"/>
    <x v="1"/>
    <n v="2"/>
    <x v="14"/>
  </r>
  <r>
    <d v="2024-01-03T00:00:00"/>
    <d v="1899-12-30T23:15:00"/>
    <x v="1"/>
    <n v="2"/>
    <x v="13"/>
  </r>
  <r>
    <d v="2024-01-03T00:00:00"/>
    <d v="1899-12-30T23:30:00"/>
    <x v="1"/>
    <n v="2"/>
    <x v="14"/>
  </r>
  <r>
    <d v="2024-01-03T00:00:00"/>
    <d v="1899-12-30T23:45:00"/>
    <x v="1"/>
    <n v="2"/>
    <x v="15"/>
  </r>
  <r>
    <d v="2024-01-04T00:00:00"/>
    <d v="1899-12-30T00:00:00"/>
    <x v="1"/>
    <n v="2"/>
    <x v="13"/>
  </r>
  <r>
    <d v="2024-01-04T00:00:00"/>
    <d v="1899-12-30T00:15:00"/>
    <x v="1"/>
    <n v="2"/>
    <x v="12"/>
  </r>
  <r>
    <d v="2024-01-04T00:00:00"/>
    <d v="1899-12-30T00:30:00"/>
    <x v="1"/>
    <n v="2"/>
    <x v="15"/>
  </r>
  <r>
    <d v="2024-01-04T00:00:00"/>
    <d v="1899-12-30T00:45:00"/>
    <x v="1"/>
    <n v="2"/>
    <x v="13"/>
  </r>
  <r>
    <d v="2024-01-04T00:00:00"/>
    <d v="1899-12-30T01:00:00"/>
    <x v="1"/>
    <n v="2"/>
    <x v="15"/>
  </r>
  <r>
    <d v="2024-01-04T00:00:00"/>
    <d v="1899-12-30T01:15:00"/>
    <x v="1"/>
    <n v="2"/>
    <x v="15"/>
  </r>
  <r>
    <d v="2024-01-04T00:00:00"/>
    <d v="1899-12-30T01:30:00"/>
    <x v="1"/>
    <n v="2"/>
    <x v="15"/>
  </r>
  <r>
    <d v="2024-01-04T00:00:00"/>
    <d v="1899-12-30T01:45:00"/>
    <x v="1"/>
    <n v="2"/>
    <x v="13"/>
  </r>
  <r>
    <d v="2024-01-04T00:00:00"/>
    <d v="1899-12-30T02:00:00"/>
    <x v="1"/>
    <n v="2"/>
    <x v="13"/>
  </r>
  <r>
    <d v="2024-01-04T00:00:00"/>
    <d v="1899-12-30T02:15:00"/>
    <x v="1"/>
    <n v="2"/>
    <x v="15"/>
  </r>
  <r>
    <d v="2024-01-04T00:00:00"/>
    <d v="1899-12-30T02:30:00"/>
    <x v="1"/>
    <n v="2"/>
    <x v="13"/>
  </r>
  <r>
    <d v="2024-01-04T00:00:00"/>
    <d v="1899-12-30T02:45:00"/>
    <x v="1"/>
    <n v="2"/>
    <x v="15"/>
  </r>
  <r>
    <d v="2024-01-04T00:00:00"/>
    <d v="1899-12-30T03:00:00"/>
    <x v="1"/>
    <n v="2"/>
    <x v="15"/>
  </r>
  <r>
    <d v="2024-01-04T00:00:00"/>
    <d v="1899-12-30T03:15:00"/>
    <x v="1"/>
    <n v="2"/>
    <x v="13"/>
  </r>
  <r>
    <d v="2024-01-04T00:00:00"/>
    <d v="1899-12-30T03:30:00"/>
    <x v="1"/>
    <n v="2"/>
    <x v="12"/>
  </r>
  <r>
    <d v="2024-01-04T00:00:00"/>
    <d v="1899-12-30T03:45:00"/>
    <x v="1"/>
    <n v="2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A6C7E-3DF6-4695-B1E0-E5964920C9B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M14:R16" firstHeaderRow="1" firstDataRow="2" firstDataCol="1" rowPageCount="1" colPageCount="1"/>
  <pivotFields count="5">
    <pivotField numFmtId="14" showAll="0"/>
    <pivotField numFmtId="164" showAll="0"/>
    <pivotField axis="axisPage" multipleItemSelectionAllowed="1" showAll="0">
      <items count="3">
        <item h="1" x="0"/>
        <item x="1"/>
        <item t="default"/>
      </items>
    </pivotField>
    <pivotField multipleItemSelectionAllowed="1" showAll="0"/>
    <pivotField axis="axisCol" dataField="1" showAll="0" sortType="ascending">
      <items count="54">
        <item m="1" x="51"/>
        <item m="1" x="50"/>
        <item m="1" x="49"/>
        <item m="1" x="48"/>
        <item m="1" x="45"/>
        <item m="1" x="46"/>
        <item m="1" x="28"/>
        <item m="1" x="47"/>
        <item m="1" x="30"/>
        <item m="1" x="26"/>
        <item m="1" x="29"/>
        <item m="1" x="25"/>
        <item m="1" x="27"/>
        <item m="1" x="31"/>
        <item m="1" x="23"/>
        <item m="1" x="24"/>
        <item x="15"/>
        <item x="13"/>
        <item x="12"/>
        <item x="14"/>
        <item x="11"/>
        <item x="10"/>
        <item x="9"/>
        <item x="8"/>
        <item x="5"/>
        <item x="4"/>
        <item x="1"/>
        <item x="2"/>
        <item x="7"/>
        <item m="1" x="16"/>
        <item x="3"/>
        <item m="1" x="17"/>
        <item x="6"/>
        <item m="1" x="18"/>
        <item m="1" x="19"/>
        <item m="1" x="22"/>
        <item m="1" x="20"/>
        <item m="1" x="21"/>
        <item m="1" x="33"/>
        <item m="1" x="32"/>
        <item m="1" x="34"/>
        <item m="1" x="35"/>
        <item m="1" x="37"/>
        <item m="1" x="36"/>
        <item m="1" x="39"/>
        <item m="1" x="38"/>
        <item m="1" x="42"/>
        <item m="1" x="43"/>
        <item m="1" x="44"/>
        <item m="1" x="41"/>
        <item m="1" x="52"/>
        <item m="1" x="40"/>
        <item x="0"/>
        <item t="default"/>
      </items>
    </pivotField>
  </pivotFields>
  <rowItems count="1">
    <i/>
  </rowItems>
  <colFields count="1">
    <field x="4"/>
  </colFields>
  <colItems count="5">
    <i>
      <x v="16"/>
    </i>
    <i>
      <x v="17"/>
    </i>
    <i>
      <x v="18"/>
    </i>
    <i>
      <x v="19"/>
    </i>
    <i t="grand">
      <x/>
    </i>
  </colItems>
  <pageFields count="1">
    <pageField fld="2" hier="-1"/>
  </pageFields>
  <dataFields count="1">
    <dataField name="Count of RoundedLA90" fld="4" subtotal="count" baseField="4" baseItem="0"/>
  </dataFields>
  <chartFormats count="5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FC8D2E3A-4CEA-412D-B82D-DCCCED4CFF1A}" autoFormatId="16" applyNumberFormats="0" applyBorderFormats="0" applyFontFormats="0" applyPatternFormats="0" applyAlignmentFormats="0" applyWidthHeightFormats="0">
  <queryTableRefresh nextId="4">
    <queryTableFields count="2">
      <queryTableField id="1" name="Start" tableColumnId="1"/>
      <queryTableField id="3" name="Name" tableColumnId="3"/>
    </queryTableFields>
    <queryTableDeletedFields count="1">
      <deletedField name="En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113B493E-177F-4DAC-824C-83B402859343}" autoFormatId="16" applyNumberFormats="0" applyBorderFormats="0" applyFontFormats="0" applyPatternFormats="0" applyAlignmentFormats="0" applyWidthHeightFormats="0">
  <queryTableRefresh nextId="16">
    <queryTableFields count="12">
      <queryTableField id="1" name="PeriodNumber" tableColumnId="1"/>
      <queryTableField id="2" name="Date" tableColumnId="2"/>
      <queryTableField id="3" name="Time" tableColumnId="3"/>
      <queryTableField id="4" name="MinLAmax" tableColumnId="4"/>
      <queryTableField id="5" name="MaxLAmax" tableColumnId="5"/>
      <queryTableField id="14" name="Ranked LAmax" tableColumnId="14"/>
      <queryTableField id="8" name="MinLA90" tableColumnId="8"/>
      <queryTableField id="9" name="MaxLA90" tableColumnId="9"/>
      <queryTableField id="10" name="ModeLA90" tableColumnId="10"/>
      <queryTableField id="11" name="MinLAeq" tableColumnId="11"/>
      <queryTableField id="12" name="MaxLAeq" tableColumnId="12"/>
      <queryTableField id="13" name="LAeq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2" xr16:uid="{13CA75C6-D3E5-42F7-B0F4-6FA16CBD4F05}" autoFormatId="16" applyNumberFormats="0" applyBorderFormats="0" applyFontFormats="0" applyPatternFormats="0" applyAlignmentFormats="0" applyWidthHeightFormats="0">
  <queryTableRefresh nextId="19">
    <queryTableFields count="11">
      <queryTableField id="1" name="Date" tableColumnId="1"/>
      <queryTableField id="2" name="Time" tableColumnId="2"/>
      <queryTableField id="3" name="LAeq" tableColumnId="3"/>
      <queryTableField id="4" name="LAmax" tableColumnId="4"/>
      <queryTableField id="5" name="LA90" tableColumnId="5"/>
      <queryTableField id="6" name="Index" tableColumnId="6"/>
      <queryTableField id="7" name="Period" tableColumnId="7"/>
      <queryTableField id="14" name="AntiLogLAeq" tableColumnId="8"/>
      <queryTableField id="16" name="AntiLogLA90" tableColumnId="9"/>
      <queryTableField id="10" name="PeriodNumber" tableColumnId="10"/>
      <queryTableField id="13" name="DateAndTime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27F8AF4-647C-4742-AD3C-4F90A86AD51E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Time" tableColumnId="2"/>
      <queryTableField id="3" name="Period" tableColumnId="3"/>
      <queryTableField id="4" name="PeriodNumber" tableColumnId="4"/>
      <queryTableField id="5" name="RoundedLA90" tableColumnId="5"/>
    </queryTableFields>
  </queryTableRefresh>
  <extLst>
    <ext xmlns:x15="http://schemas.microsoft.com/office/spreadsheetml/2010/11/main" uri="{883FBD77-0823-4a55-B5E3-86C4891E6966}">
      <x15:queryTable sourceDataName="Query - BackgroundAnalysisTabl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84643E-7439-4D59-9844-24C6592D811F}" name="PeriodTable" displayName="PeriodTable" ref="B4:C8" tableType="queryTable" totalsRowShown="0">
  <autoFilter ref="B4:C8" xr:uid="{4E84643E-7439-4D59-9844-24C6592D811F}"/>
  <tableColumns count="2">
    <tableColumn id="1" xr3:uid="{BEF6679E-04D0-4763-BBB4-5FD4C9CE1ADD}" uniqueName="1" name="Start" queryTableFieldId="1" dataDxfId="24"/>
    <tableColumn id="3" xr3:uid="{C9B0CE35-6C57-45F1-8B48-204EC6CB034F}" uniqueName="3" name="Name" queryTableFieldId="3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CE39AC-4A68-45C1-A79B-80EEB2E7687F}" name="CsvFormatsTable" displayName="CsvFormatsTable" ref="K4:L12" totalsRowShown="0">
  <tableColumns count="2">
    <tableColumn id="1" xr3:uid="{991EA18E-368F-44B0-9CDB-8929875D47B6}" name="Parameter"/>
    <tableColumn id="2" xr3:uid="{97912705-89CD-4292-961B-C4F36611C2B2}" name="Value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CC9791-57C6-4BBB-B72A-D9E9A7925AD7}" name="TblMeters" displayName="TblMeters" ref="Q5:X12" totalsRowShown="0" headerRowDxfId="21" dataDxfId="19" headerRowBorderDxfId="20" tableBorderDxfId="18" totalsRowBorderDxfId="17">
  <autoFilter ref="Q5:X12" xr:uid="{16CC9791-57C6-4BBB-B72A-D9E9A7925AD7}"/>
  <tableColumns count="8">
    <tableColumn id="1" xr3:uid="{8992758B-24C2-4CED-A657-F00DE1D317AD}" name="Labels" dataDxfId="16"/>
    <tableColumn id="2" xr3:uid="{6B51234A-6608-413D-BED3-068F6FD6DEAA}" name="Svan971" dataDxfId="15"/>
    <tableColumn id="3" xr3:uid="{A5FE026C-E7DF-4FD7-81C5-84DFE8488847}" name="CirrusCR821A" dataDxfId="14"/>
    <tableColumn id="4" xr3:uid="{0889C87B-4123-4522-A04B-B246DEA8EAA9}" name="LarsonDavis820" dataDxfId="13"/>
    <tableColumn id="5" xr3:uid="{CF809FA2-A919-4594-B79A-F04B87216771}" name="UA" dataDxfId="12"/>
    <tableColumn id="6" xr3:uid="{39584A73-B576-46C0-B67E-E14FA137220E}" name="NOR140" dataDxfId="11"/>
    <tableColumn id="7" xr3:uid="{33357423-B67F-4D19-9122-EEEBF28472A5}" name="TBAFormat2" dataDxfId="10"/>
    <tableColumn id="8" xr3:uid="{4D103EA9-053D-4DD9-B5E7-87493290493C}" name="TBAFormat3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35E49B-31BB-47B5-A112-872BB2A9F250}" name="RunParamsTable" displayName="RunParamsTable" ref="F4:G9" totalsRowShown="0">
  <autoFilter ref="F4:G9" xr:uid="{5635E49B-31BB-47B5-A112-872BB2A9F250}"/>
  <tableColumns count="2">
    <tableColumn id="1" xr3:uid="{912BF224-F432-431C-8C90-9D5FA4BC20FD}" name="Parameter"/>
    <tableColumn id="2" xr3:uid="{995CFA54-235D-4775-A9BF-5E43855C4F85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D4C09-6B13-499F-9239-2713BEE0E97F}" name="SummaryTable" displayName="SummaryTable" ref="A1:L3" tableType="queryTable" totalsRowShown="0">
  <autoFilter ref="A1:L3" xr:uid="{296D4C09-6B13-499F-9239-2713BEE0E97F}"/>
  <tableColumns count="12">
    <tableColumn id="1" xr3:uid="{63638232-05B2-448A-B7F6-1A425A4CE643}" uniqueName="1" name="PeriodNumber" queryTableFieldId="1"/>
    <tableColumn id="2" xr3:uid="{1A092A9C-D9D5-420F-ABFC-90B24F097219}" uniqueName="2" name="Date" queryTableFieldId="2" dataDxfId="8"/>
    <tableColumn id="3" xr3:uid="{8DB2BF8B-2F99-40C6-945F-8042A255D54A}" uniqueName="3" name="Time" queryTableFieldId="3" dataDxfId="7"/>
    <tableColumn id="4" xr3:uid="{89B73ACA-AF6D-4CFB-95AF-60E3732F17E2}" uniqueName="4" name="MinLAmax" queryTableFieldId="4"/>
    <tableColumn id="5" xr3:uid="{5CE09BEF-7C30-4058-97AC-269647FB567E}" uniqueName="5" name="MaxLAmax" queryTableFieldId="5"/>
    <tableColumn id="14" xr3:uid="{F20C84FC-C56F-4746-A79F-30F64FBCEF7D}" uniqueName="14" name="Ranked LAmax" queryTableFieldId="14"/>
    <tableColumn id="8" xr3:uid="{783434A6-1328-4ED8-B945-1A6074A1EFD2}" uniqueName="8" name="MinLA90" queryTableFieldId="8"/>
    <tableColumn id="9" xr3:uid="{CCE15761-053E-4498-A5D1-66D32B9191C5}" uniqueName="9" name="MaxLA90" queryTableFieldId="9"/>
    <tableColumn id="10" xr3:uid="{450EDCE1-B73B-47D5-8987-479674EBAF6E}" uniqueName="10" name="ModeLA90" queryTableFieldId="10"/>
    <tableColumn id="11" xr3:uid="{97DA3E81-0CAC-432D-82F6-774B805C679A}" uniqueName="11" name="MinLAeq" queryTableFieldId="11"/>
    <tableColumn id="12" xr3:uid="{022F6804-3DE6-4D20-A805-C9DDBAE3321C}" uniqueName="12" name="MaxLAeq" queryTableFieldId="12"/>
    <tableColumn id="13" xr3:uid="{36F48073-237A-41D8-ADDD-6BA101E8D1AA}" uniqueName="13" name="LAeq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D6F882D-7DF0-4F30-9ACD-591F8809B644}" name="TimeSeriesTable" displayName="TimeSeriesTable" ref="A1:K74" tableType="queryTable" totalsRowShown="0">
  <autoFilter ref="A1:K74" xr:uid="{CD6F882D-7DF0-4F30-9ACD-591F8809B644}"/>
  <tableColumns count="11">
    <tableColumn id="1" xr3:uid="{E4FF5107-E429-4F1F-91CD-0212DEE7F706}" uniqueName="1" name="Date" queryTableFieldId="1" dataDxfId="6"/>
    <tableColumn id="2" xr3:uid="{36910028-17B6-4A2E-8484-6AB952B258A3}" uniqueName="2" name="Time" queryTableFieldId="2" dataDxfId="5"/>
    <tableColumn id="3" xr3:uid="{736E961D-BF91-4721-A667-AFDD08598C02}" uniqueName="3" name="LAeq" queryTableFieldId="3"/>
    <tableColumn id="4" xr3:uid="{5A82D0EB-D428-44F9-85B3-51F2676E5644}" uniqueName="4" name="LAmax" queryTableFieldId="4"/>
    <tableColumn id="5" xr3:uid="{8784F60B-11D0-498F-B462-63AB2B65BFC0}" uniqueName="5" name="LA90" queryTableFieldId="5"/>
    <tableColumn id="6" xr3:uid="{7562436B-55E1-4247-86A0-3648AF67E3E9}" uniqueName="6" name="Index" queryTableFieldId="6"/>
    <tableColumn id="7" xr3:uid="{B689AFFB-D2A8-4BA9-A734-4A60AC6D30D6}" uniqueName="7" name="Period" queryTableFieldId="7" dataDxfId="4"/>
    <tableColumn id="8" xr3:uid="{4594FC87-2D80-45D5-81A2-4C72720EFA66}" uniqueName="8" name="AntiLogLAeq" queryTableFieldId="14"/>
    <tableColumn id="9" xr3:uid="{2998402E-2598-4DF3-8F16-46FFA32EEB7E}" uniqueName="9" name="AntiLogLA90" queryTableFieldId="16"/>
    <tableColumn id="10" xr3:uid="{49B51F78-3241-4E81-A47D-5D7BBF36F2F8}" uniqueName="10" name="PeriodNumber" queryTableFieldId="10"/>
    <tableColumn id="13" xr3:uid="{6AEB4BAB-BFDF-4661-B1BB-4360FB5440D1}" uniqueName="13" name="DateAndTime" queryTableFieldId="13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3524F6-89E3-4228-941A-10CD9A4B0502}" name="BackgroundAnalysisTable" displayName="BackgroundAnalysisTable" ref="B2:F75" tableType="queryTable" totalsRowShown="0">
  <autoFilter ref="B2:F75" xr:uid="{013524F6-89E3-4228-941A-10CD9A4B0502}"/>
  <tableColumns count="5">
    <tableColumn id="1" xr3:uid="{B1842572-051F-46C7-9CC1-8066CFC8DD33}" uniqueName="1" name="Date" queryTableFieldId="1" dataDxfId="2"/>
    <tableColumn id="2" xr3:uid="{FB5D9476-B869-4242-ABA3-A12D407A15AB}" uniqueName="2" name="Time" queryTableFieldId="2" dataDxfId="1"/>
    <tableColumn id="3" xr3:uid="{3986A359-FC0E-4F44-AFFB-010F28C72F89}" uniqueName="3" name="Period" queryTableFieldId="3" dataDxfId="0"/>
    <tableColumn id="4" xr3:uid="{990C8210-1959-4A4B-B3DB-D509575B308B}" uniqueName="4" name="PeriodNumber" queryTableFieldId="4"/>
    <tableColumn id="5" xr3:uid="{F24DB2EA-0C18-4327-B6B1-71B9FC06B990}" uniqueName="5" name="RoundedLA90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74B6-A1BB-4E1C-BBAB-68CC18AA77F8}">
  <dimension ref="A1:B16"/>
  <sheetViews>
    <sheetView workbookViewId="0">
      <selection activeCell="E6" sqref="E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8" spans="1:2" x14ac:dyDescent="0.2">
      <c r="B8" t="s">
        <v>8</v>
      </c>
    </row>
    <row r="9" spans="1:2" x14ac:dyDescent="0.2">
      <c r="B9" t="s">
        <v>9</v>
      </c>
    </row>
    <row r="10" spans="1:2" x14ac:dyDescent="0.2">
      <c r="B10" t="s">
        <v>10</v>
      </c>
    </row>
    <row r="11" spans="1:2" x14ac:dyDescent="0.2">
      <c r="B11" t="s">
        <v>11</v>
      </c>
    </row>
    <row r="12" spans="1:2" x14ac:dyDescent="0.2">
      <c r="B12" t="s">
        <v>12</v>
      </c>
    </row>
    <row r="13" spans="1:2" x14ac:dyDescent="0.2">
      <c r="B13" t="s">
        <v>13</v>
      </c>
    </row>
    <row r="14" spans="1:2" x14ac:dyDescent="0.2">
      <c r="B14" t="s">
        <v>14</v>
      </c>
    </row>
    <row r="16" spans="1:2" x14ac:dyDescent="0.2">
      <c r="B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997C-8B09-4703-BE49-B23DD9B2B5B5}">
  <dimension ref="B2:X25"/>
  <sheetViews>
    <sheetView workbookViewId="0">
      <selection activeCell="G9" sqref="G9"/>
    </sheetView>
  </sheetViews>
  <sheetFormatPr defaultRowHeight="14.25" x14ac:dyDescent="0.2"/>
  <cols>
    <col min="2" max="2" width="7.125" bestFit="1" customWidth="1"/>
    <col min="3" max="3" width="7.875" bestFit="1" customWidth="1"/>
    <col min="4" max="4" width="9.75" customWidth="1"/>
    <col min="5" max="5" width="9" customWidth="1"/>
    <col min="6" max="6" width="28.75" customWidth="1"/>
    <col min="7" max="7" width="27.625" customWidth="1"/>
    <col min="8" max="8" width="22" customWidth="1"/>
    <col min="9" max="11" width="26.25" hidden="1" customWidth="1"/>
    <col min="12" max="12" width="16.125" hidden="1" customWidth="1"/>
    <col min="13" max="15" width="11.25" hidden="1" customWidth="1"/>
    <col min="16" max="19" width="15" hidden="1" customWidth="1"/>
    <col min="20" max="25" width="0" hidden="1" customWidth="1"/>
  </cols>
  <sheetData>
    <row r="2" spans="2:24" ht="15" x14ac:dyDescent="0.25">
      <c r="B2" s="16" t="s">
        <v>16</v>
      </c>
      <c r="C2" s="16"/>
      <c r="F2" s="16" t="s">
        <v>68</v>
      </c>
      <c r="G2" s="16"/>
      <c r="K2" s="16" t="s">
        <v>17</v>
      </c>
      <c r="L2" s="16"/>
      <c r="R2" s="8" t="s">
        <v>18</v>
      </c>
    </row>
    <row r="3" spans="2:24" ht="15" x14ac:dyDescent="0.25">
      <c r="N3" s="8"/>
      <c r="R3" s="8"/>
    </row>
    <row r="4" spans="2:24" ht="15" x14ac:dyDescent="0.25">
      <c r="B4" t="s">
        <v>19</v>
      </c>
      <c r="C4" t="s">
        <v>20</v>
      </c>
      <c r="F4" t="s">
        <v>21</v>
      </c>
      <c r="G4" t="s">
        <v>22</v>
      </c>
      <c r="K4" t="s">
        <v>21</v>
      </c>
      <c r="L4" t="s">
        <v>22</v>
      </c>
      <c r="N4" s="8" t="s">
        <v>23</v>
      </c>
    </row>
    <row r="5" spans="2:24" ht="15" x14ac:dyDescent="0.25">
      <c r="B5" s="4">
        <v>0</v>
      </c>
      <c r="C5" t="s">
        <v>24</v>
      </c>
      <c r="F5" t="s">
        <v>69</v>
      </c>
      <c r="G5">
        <v>1</v>
      </c>
      <c r="K5" t="s">
        <v>25</v>
      </c>
      <c r="L5" s="8" t="s">
        <v>26</v>
      </c>
      <c r="N5" t="e" cm="1">
        <f t="array" ref="N5">_xlfn.XLOOKUP(L$5,TblMeters[#Headers],TblMeters[#This Row])</f>
        <v>#VALUE!</v>
      </c>
      <c r="O5" t="str" cm="1">
        <f t="array" ref="O5:O12">TRANSPOSE(TblMeters[#Headers])</f>
        <v>Labels</v>
      </c>
      <c r="Q5" s="9" t="s">
        <v>26</v>
      </c>
      <c r="R5" s="9" t="s">
        <v>27</v>
      </c>
      <c r="S5" s="9" t="s">
        <v>28</v>
      </c>
      <c r="T5" s="9" t="s">
        <v>29</v>
      </c>
      <c r="U5" s="9" t="s">
        <v>30</v>
      </c>
      <c r="V5" s="9" t="s">
        <v>31</v>
      </c>
      <c r="W5" s="9" t="s">
        <v>32</v>
      </c>
      <c r="X5" s="9" t="s">
        <v>33</v>
      </c>
    </row>
    <row r="6" spans="2:24" x14ac:dyDescent="0.2">
      <c r="B6" s="4">
        <v>0.29166666666666669</v>
      </c>
      <c r="C6" t="s">
        <v>34</v>
      </c>
      <c r="F6" t="s">
        <v>70</v>
      </c>
      <c r="G6">
        <v>1</v>
      </c>
      <c r="K6" t="s">
        <v>35</v>
      </c>
      <c r="L6" t="str" cm="1">
        <f t="array" ref="L6">_xlfn.XLOOKUP(L$5,TblMeters[#Headers],TblMeters[#This Row])</f>
        <v>\*DateandTime*\</v>
      </c>
      <c r="N6" t="str" cm="1">
        <f t="array" ref="N6">_xlfn.XLOOKUP(L$5,TblMeters[#Headers],TblMeters[#This Row])</f>
        <v>\*DateandTime*\</v>
      </c>
      <c r="O6" t="str">
        <v>Svan971</v>
      </c>
      <c r="P6" t="s">
        <v>36</v>
      </c>
      <c r="Q6" s="6" t="s">
        <v>37</v>
      </c>
      <c r="R6" s="6" t="s">
        <v>38</v>
      </c>
      <c r="S6" s="6" t="s">
        <v>38</v>
      </c>
      <c r="T6" s="6" t="s">
        <v>39</v>
      </c>
      <c r="U6" s="6" t="s">
        <v>39</v>
      </c>
      <c r="V6" s="6" t="s">
        <v>40</v>
      </c>
      <c r="W6" s="6" t="s">
        <v>39</v>
      </c>
      <c r="X6" s="6" t="s">
        <v>39</v>
      </c>
    </row>
    <row r="7" spans="2:24" x14ac:dyDescent="0.2">
      <c r="B7" s="4">
        <v>0.95833333333333337</v>
      </c>
      <c r="C7" t="s">
        <v>24</v>
      </c>
      <c r="F7" t="s">
        <v>100</v>
      </c>
      <c r="G7">
        <v>10</v>
      </c>
      <c r="K7" t="s">
        <v>41</v>
      </c>
      <c r="L7" t="str" cm="1">
        <f t="array" ref="L7">_xlfn.XLOOKUP(L$5,TblMeters[#Headers],TblMeters[#This Row])</f>
        <v>\*Date*\</v>
      </c>
      <c r="N7" t="str" cm="1">
        <f t="array" ref="N7">_xlfn.XLOOKUP(L$5,TblMeters[#Headers],TblMeters[#This Row])</f>
        <v>\*Date*\</v>
      </c>
      <c r="O7" t="str">
        <v>CirrusCR821A</v>
      </c>
      <c r="P7" s="10" t="s">
        <v>42</v>
      </c>
      <c r="Q7" s="6" t="s">
        <v>43</v>
      </c>
      <c r="R7" s="6" t="s">
        <v>39</v>
      </c>
      <c r="S7" s="6" t="s">
        <v>39</v>
      </c>
      <c r="T7" s="6" t="s">
        <v>40</v>
      </c>
      <c r="U7" s="6" t="s">
        <v>38</v>
      </c>
      <c r="V7" s="6" t="s">
        <v>39</v>
      </c>
      <c r="W7" s="6" t="s">
        <v>39</v>
      </c>
      <c r="X7" s="6" t="s">
        <v>39</v>
      </c>
    </row>
    <row r="8" spans="2:24" x14ac:dyDescent="0.2">
      <c r="B8" s="4">
        <v>0.95833333333333337</v>
      </c>
      <c r="C8" t="s">
        <v>24</v>
      </c>
      <c r="F8" t="s">
        <v>71</v>
      </c>
      <c r="G8" t="s">
        <v>72</v>
      </c>
      <c r="K8" t="s">
        <v>44</v>
      </c>
      <c r="L8" t="str" cm="1">
        <f t="array" ref="L8">_xlfn.XLOOKUP(L$5,TblMeters[#Headers],TblMeters[#This Row])</f>
        <v>\*Time*\</v>
      </c>
      <c r="N8" t="str" cm="1">
        <f t="array" ref="N8">_xlfn.XLOOKUP(L$5,TblMeters[#Headers],TblMeters[#This Row])</f>
        <v>\*Time*\</v>
      </c>
      <c r="O8" t="str">
        <v>LarsonDavis820</v>
      </c>
      <c r="P8" s="11" t="s">
        <v>45</v>
      </c>
      <c r="Q8" s="7" t="s">
        <v>46</v>
      </c>
      <c r="R8" s="7" t="s">
        <v>39</v>
      </c>
      <c r="S8" s="7" t="s">
        <v>39</v>
      </c>
      <c r="T8" s="7" t="s">
        <v>38</v>
      </c>
      <c r="U8" s="7" t="s">
        <v>47</v>
      </c>
      <c r="V8" s="7" t="s">
        <v>39</v>
      </c>
      <c r="W8" s="6" t="s">
        <v>39</v>
      </c>
      <c r="X8" s="6" t="s">
        <v>39</v>
      </c>
    </row>
    <row r="9" spans="2:24" x14ac:dyDescent="0.2">
      <c r="F9" t="s">
        <v>73</v>
      </c>
      <c r="G9" t="s">
        <v>76</v>
      </c>
      <c r="K9" t="s">
        <v>48</v>
      </c>
      <c r="L9" t="str" cm="1">
        <f t="array" ref="L9">_xlfn.XLOOKUP(L$5,TblMeters[#Headers],TblMeters[#This Row])</f>
        <v>\*LAeq*\</v>
      </c>
      <c r="N9" t="str" cm="1">
        <f t="array" ref="N9">_xlfn.XLOOKUP(L$5,TblMeters[#Headers],TblMeters[#This Row])</f>
        <v>\*LAeq*\</v>
      </c>
      <c r="O9" t="str">
        <v>UA</v>
      </c>
      <c r="P9" s="10" t="s">
        <v>49</v>
      </c>
      <c r="Q9" s="7" t="s">
        <v>50</v>
      </c>
      <c r="R9" s="6" t="s">
        <v>51</v>
      </c>
      <c r="S9" s="6" t="s">
        <v>52</v>
      </c>
      <c r="T9" s="6" t="s">
        <v>52</v>
      </c>
      <c r="U9" s="6" t="s">
        <v>53</v>
      </c>
      <c r="V9" s="6" t="s">
        <v>38</v>
      </c>
      <c r="W9" s="6" t="s">
        <v>39</v>
      </c>
      <c r="X9" s="6" t="s">
        <v>39</v>
      </c>
    </row>
    <row r="10" spans="2:24" x14ac:dyDescent="0.2">
      <c r="K10" t="s">
        <v>54</v>
      </c>
      <c r="L10" t="str" cm="1">
        <f t="array" ref="L10">_xlfn.XLOOKUP(L$5,TblMeters[#Headers],TblMeters[#This Row])</f>
        <v>\*LAmax*\</v>
      </c>
      <c r="N10" t="str" cm="1">
        <f t="array" ref="N10">_xlfn.XLOOKUP(L$5,TblMeters[#Headers],TblMeters[#This Row])</f>
        <v>\*LAmax*\</v>
      </c>
      <c r="O10" t="str">
        <v>NOR140</v>
      </c>
      <c r="P10" s="11" t="s">
        <v>55</v>
      </c>
      <c r="Q10" s="7" t="s">
        <v>56</v>
      </c>
      <c r="R10" s="7" t="s">
        <v>57</v>
      </c>
      <c r="S10" s="7" t="s">
        <v>47</v>
      </c>
      <c r="T10" s="7" t="s">
        <v>53</v>
      </c>
      <c r="U10" s="7" t="s">
        <v>58</v>
      </c>
      <c r="V10" s="7" t="s">
        <v>47</v>
      </c>
      <c r="W10" s="6" t="s">
        <v>39</v>
      </c>
      <c r="X10" s="6" t="s">
        <v>39</v>
      </c>
    </row>
    <row r="11" spans="2:24" x14ac:dyDescent="0.2">
      <c r="F11" t="s">
        <v>102</v>
      </c>
      <c r="G11" s="5"/>
      <c r="K11" t="s">
        <v>59</v>
      </c>
      <c r="L11" t="str" cm="1">
        <f t="array" ref="L11">_xlfn.XLOOKUP(L$5,TblMeters[#Headers],TblMeters[#This Row])</f>
        <v>\*LA90*\</v>
      </c>
      <c r="N11" t="str" cm="1">
        <f t="array" ref="N11">_xlfn.XLOOKUP(L$5,TblMeters[#Headers],TblMeters[#This Row])</f>
        <v>\*LA90*\</v>
      </c>
      <c r="O11" t="str">
        <v>TBAFormat2</v>
      </c>
      <c r="P11" s="10" t="s">
        <v>60</v>
      </c>
      <c r="Q11" s="7" t="s">
        <v>61</v>
      </c>
      <c r="R11" s="6" t="s">
        <v>62</v>
      </c>
      <c r="S11" s="6" t="s">
        <v>58</v>
      </c>
      <c r="T11" s="6" t="s">
        <v>57</v>
      </c>
      <c r="U11" s="6" t="s">
        <v>63</v>
      </c>
      <c r="V11" s="6" t="s">
        <v>52</v>
      </c>
      <c r="W11" s="6" t="s">
        <v>39</v>
      </c>
      <c r="X11" s="6" t="s">
        <v>39</v>
      </c>
    </row>
    <row r="12" spans="2:24" x14ac:dyDescent="0.2">
      <c r="K12" t="s">
        <v>64</v>
      </c>
      <c r="L12" t="str" cm="1">
        <f t="array" ref="L12">_xlfn.XLOOKUP(L$5,TblMeters[#Headers],TblMeters[#This Row])</f>
        <v>0</v>
      </c>
      <c r="N12" t="str" cm="1">
        <f t="array" ref="N12">_xlfn.XLOOKUP(L$5,TblMeters[#Headers],TblMeters[#This Row])</f>
        <v>0</v>
      </c>
      <c r="O12" t="str">
        <v>TBAFormat3</v>
      </c>
      <c r="P12" s="11" t="s">
        <v>65</v>
      </c>
      <c r="Q12" s="7" t="s">
        <v>39</v>
      </c>
      <c r="R12" s="7" t="s">
        <v>47</v>
      </c>
      <c r="S12" s="7" t="s">
        <v>66</v>
      </c>
      <c r="T12" s="7" t="s">
        <v>40</v>
      </c>
      <c r="U12" s="7" t="s">
        <v>67</v>
      </c>
      <c r="V12" s="7" t="s">
        <v>40</v>
      </c>
      <c r="W12" s="6" t="s">
        <v>39</v>
      </c>
      <c r="X12" s="6" t="s">
        <v>39</v>
      </c>
    </row>
    <row r="13" spans="2:24" x14ac:dyDescent="0.2">
      <c r="N13" t="e" cm="1">
        <f t="array" ref="N13">_xlfn.XLOOKUP(L$5,TblMeters[#Headers],TblMeters[#This Row])</f>
        <v>#VALUE!</v>
      </c>
    </row>
    <row r="14" spans="2:24" x14ac:dyDescent="0.2">
      <c r="N14" t="e" cm="1">
        <f t="array" ref="N14">_xlfn.XLOOKUP(L$5,TblMeters[#Headers],TblMeters[#This Row])</f>
        <v>#VALUE!</v>
      </c>
    </row>
    <row r="15" spans="2:24" ht="15" x14ac:dyDescent="0.25">
      <c r="G15" s="8" t="s">
        <v>74</v>
      </c>
      <c r="I15" t="e" cm="1">
        <f t="array" ref="I15">_xlfn.XLOOKUP(L$5,TblMeters[#Headers],TblMeters[#This Row])</f>
        <v>#VALUE!</v>
      </c>
    </row>
    <row r="16" spans="2:24" x14ac:dyDescent="0.2">
      <c r="G16" s="12" t="s">
        <v>75</v>
      </c>
      <c r="I16" t="e" cm="1">
        <f t="array" ref="I16">_xlfn.XLOOKUP(L$5,TblMeters[#Headers],TblMeters[#This Row])</f>
        <v>#VALUE!</v>
      </c>
    </row>
    <row r="17" spans="7:11" x14ac:dyDescent="0.2">
      <c r="G17" s="12" t="s">
        <v>76</v>
      </c>
    </row>
    <row r="18" spans="7:11" x14ac:dyDescent="0.2">
      <c r="G18" s="12" t="s">
        <v>28</v>
      </c>
    </row>
    <row r="19" spans="7:11" x14ac:dyDescent="0.2">
      <c r="G19" s="12" t="s">
        <v>101</v>
      </c>
    </row>
    <row r="20" spans="7:11" ht="15" x14ac:dyDescent="0.25">
      <c r="G20" s="12"/>
      <c r="K20" s="8"/>
    </row>
    <row r="21" spans="7:11" x14ac:dyDescent="0.2">
      <c r="G21" s="12"/>
    </row>
    <row r="22" spans="7:11" x14ac:dyDescent="0.2">
      <c r="G22" s="12"/>
    </row>
    <row r="23" spans="7:11" x14ac:dyDescent="0.2">
      <c r="G23" s="12"/>
    </row>
    <row r="24" spans="7:11" x14ac:dyDescent="0.2">
      <c r="G24" s="12"/>
    </row>
    <row r="25" spans="7:11" x14ac:dyDescent="0.2">
      <c r="G25" s="12"/>
    </row>
  </sheetData>
  <mergeCells count="3">
    <mergeCell ref="K2:L2"/>
    <mergeCell ref="B2:C2"/>
    <mergeCell ref="F2:G2"/>
  </mergeCells>
  <phoneticPr fontId="1" type="noConversion"/>
  <dataValidations count="6">
    <dataValidation type="list" allowBlank="1" showInputMessage="1" showErrorMessage="1" sqref="N3 L5" xr:uid="{09C911A2-29EF-4842-B357-C553D16A4E57}">
      <formula1>$O$5:$O$14</formula1>
    </dataValidation>
    <dataValidation type="list" allowBlank="1" showInputMessage="1" showErrorMessage="1" sqref="G9" xr:uid="{DA2A07B5-329A-46AE-A23D-BE43F1C5BCC8}">
      <formula1>$G$16:$G$25</formula1>
    </dataValidation>
    <dataValidation type="time" operator="greaterThan" allowBlank="1" showInputMessage="1" showErrorMessage="1" sqref="B6" xr:uid="{42DB353B-857E-41D9-849D-FFF727F41BF4}">
      <formula1>B5</formula1>
    </dataValidation>
    <dataValidation type="time" operator="equal" allowBlank="1" showInputMessage="1" showErrorMessage="1" errorTitle="Errir" error="First cell must be midnight_x000a_" sqref="B5" xr:uid="{60584FE8-B13A-4F65-8A53-EABFEFD10D0E}">
      <formula1>0</formula1>
    </dataValidation>
    <dataValidation type="time" operator="greaterThan" allowBlank="1" showInputMessage="1" showErrorMessage="1" errorTitle="Error" error="Must be greater than previous value." sqref="B7" xr:uid="{3A1772E2-09DC-426C-8B6E-DE5292476E67}">
      <formula1>B6</formula1>
    </dataValidation>
    <dataValidation type="time" operator="greaterThanOrEqual" allowBlank="1" showInputMessage="1" showErrorMessage="1" errorTitle="Error" error="Must be greater than or equal to _x000a_previous value." sqref="B8" xr:uid="{798F063B-9F01-4FDE-BA7C-2B7E6EC5C5CF}">
      <formula1>B7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6CEE-94B6-4AC8-8D7A-A0A6A40A8360}">
  <dimension ref="A1:L3"/>
  <sheetViews>
    <sheetView workbookViewId="0">
      <selection activeCell="N14" sqref="N14"/>
    </sheetView>
  </sheetViews>
  <sheetFormatPr defaultRowHeight="14.25" x14ac:dyDescent="0.2"/>
  <cols>
    <col min="1" max="1" width="15.875" bestFit="1" customWidth="1"/>
    <col min="2" max="2" width="9.875" bestFit="1" customWidth="1"/>
    <col min="3" max="3" width="7.875" bestFit="1" customWidth="1"/>
    <col min="4" max="4" width="11.875" bestFit="1" customWidth="1"/>
    <col min="5" max="5" width="12.25" bestFit="1" customWidth="1"/>
    <col min="6" max="6" width="16" bestFit="1" customWidth="1"/>
    <col min="7" max="7" width="10.375" bestFit="1" customWidth="1"/>
    <col min="8" max="8" width="10.75" bestFit="1" customWidth="1"/>
    <col min="9" max="9" width="12.125" bestFit="1" customWidth="1"/>
    <col min="10" max="10" width="10.625" bestFit="1" customWidth="1"/>
    <col min="11" max="11" width="11" bestFit="1" customWidth="1"/>
    <col min="12" max="12" width="7.375" bestFit="1" customWidth="1"/>
    <col min="13" max="13" width="11" bestFit="1" customWidth="1"/>
    <col min="14" max="14" width="7.375" bestFit="1" customWidth="1"/>
  </cols>
  <sheetData>
    <row r="1" spans="1:12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 x14ac:dyDescent="0.2">
      <c r="A2">
        <v>1</v>
      </c>
      <c r="B2" s="2">
        <v>45294</v>
      </c>
      <c r="C2" s="1">
        <v>0.40027777777777779</v>
      </c>
      <c r="D2">
        <v>54.1</v>
      </c>
      <c r="E2">
        <v>94.4</v>
      </c>
      <c r="F2">
        <v>70.7</v>
      </c>
      <c r="G2">
        <v>39.1</v>
      </c>
      <c r="H2">
        <v>94.2</v>
      </c>
      <c r="I2">
        <v>47</v>
      </c>
      <c r="J2">
        <v>44</v>
      </c>
      <c r="K2">
        <v>94.2</v>
      </c>
      <c r="L2">
        <v>77</v>
      </c>
    </row>
    <row r="3" spans="1:12" x14ac:dyDescent="0.2">
      <c r="A3">
        <v>2</v>
      </c>
      <c r="B3" s="2">
        <v>45294</v>
      </c>
      <c r="C3" s="1">
        <v>0.95833333333333337</v>
      </c>
      <c r="D3">
        <v>51.2</v>
      </c>
      <c r="E3">
        <v>68</v>
      </c>
      <c r="F3">
        <v>53.2</v>
      </c>
      <c r="G3">
        <v>38</v>
      </c>
      <c r="H3">
        <v>40.6</v>
      </c>
      <c r="I3">
        <v>38</v>
      </c>
      <c r="J3">
        <v>41.2</v>
      </c>
      <c r="K3">
        <v>45.7</v>
      </c>
      <c r="L3">
        <v>42.9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3C7F-6ED6-4623-9D6E-8B892AE91F49}">
  <dimension ref="A1:K74"/>
  <sheetViews>
    <sheetView workbookViewId="0"/>
  </sheetViews>
  <sheetFormatPr defaultColWidth="12.25" defaultRowHeight="14.25" x14ac:dyDescent="0.2"/>
  <cols>
    <col min="1" max="1" width="9.875" bestFit="1" customWidth="1"/>
    <col min="2" max="2" width="7.875" bestFit="1" customWidth="1"/>
    <col min="3" max="3" width="7.375" bestFit="1" customWidth="1"/>
    <col min="4" max="4" width="8.625" bestFit="1" customWidth="1"/>
    <col min="5" max="5" width="7.125" bestFit="1" customWidth="1"/>
    <col min="6" max="6" width="7.75" bestFit="1" customWidth="1"/>
    <col min="7" max="7" width="8.75" bestFit="1" customWidth="1"/>
    <col min="8" max="8" width="14.125" bestFit="1" customWidth="1"/>
    <col min="9" max="9" width="13.875" bestFit="1" customWidth="1"/>
    <col min="10" max="10" width="15.875" bestFit="1" customWidth="1"/>
    <col min="11" max="12" width="15" bestFit="1" customWidth="1"/>
    <col min="13" max="13" width="15" customWidth="1"/>
    <col min="14" max="14" width="15" bestFit="1" customWidth="1"/>
    <col min="15" max="15" width="14.875" bestFit="1" customWidth="1"/>
  </cols>
  <sheetData>
    <row r="1" spans="1:11" x14ac:dyDescent="0.2">
      <c r="A1" t="s">
        <v>78</v>
      </c>
      <c r="B1" t="s">
        <v>79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77</v>
      </c>
      <c r="K1" t="s">
        <v>95</v>
      </c>
    </row>
    <row r="2" spans="1:11" x14ac:dyDescent="0.2">
      <c r="A2" s="2">
        <v>45294</v>
      </c>
      <c r="B2" s="1">
        <v>0.40027777777777779</v>
      </c>
      <c r="C2">
        <v>94.2</v>
      </c>
      <c r="D2">
        <v>94.4</v>
      </c>
      <c r="E2">
        <v>94.2</v>
      </c>
      <c r="F2">
        <v>1</v>
      </c>
      <c r="G2" t="s">
        <v>34</v>
      </c>
      <c r="H2">
        <v>2630267991.8953815</v>
      </c>
      <c r="I2">
        <v>2630267991.8953815</v>
      </c>
      <c r="J2">
        <v>1</v>
      </c>
      <c r="K2" s="3">
        <v>45294.400277777779</v>
      </c>
    </row>
    <row r="3" spans="1:11" x14ac:dyDescent="0.2">
      <c r="A3" s="2">
        <v>45294</v>
      </c>
      <c r="B3" s="1">
        <v>0.41666666666666669</v>
      </c>
      <c r="C3">
        <v>54.6</v>
      </c>
      <c r="D3">
        <v>66</v>
      </c>
      <c r="E3">
        <v>48.2</v>
      </c>
      <c r="F3">
        <v>2</v>
      </c>
      <c r="G3" t="s">
        <v>34</v>
      </c>
      <c r="H3">
        <v>288403.15031266055</v>
      </c>
      <c r="I3">
        <v>66069.344800759645</v>
      </c>
      <c r="J3">
        <v>1</v>
      </c>
      <c r="K3" s="3">
        <v>45294.416666666664</v>
      </c>
    </row>
    <row r="4" spans="1:11" x14ac:dyDescent="0.2">
      <c r="A4" s="2">
        <v>45294</v>
      </c>
      <c r="B4" s="1">
        <v>0.42708333333333331</v>
      </c>
      <c r="C4">
        <v>56.2</v>
      </c>
      <c r="D4">
        <v>66.7</v>
      </c>
      <c r="E4">
        <v>48.1</v>
      </c>
      <c r="F4">
        <v>3</v>
      </c>
      <c r="G4" t="s">
        <v>34</v>
      </c>
      <c r="H4">
        <v>416869.38347033551</v>
      </c>
      <c r="I4">
        <v>64565.422903465624</v>
      </c>
      <c r="J4">
        <v>1</v>
      </c>
      <c r="K4" s="3">
        <v>45294.427083333336</v>
      </c>
    </row>
    <row r="5" spans="1:11" x14ac:dyDescent="0.2">
      <c r="A5" s="2">
        <v>45294</v>
      </c>
      <c r="B5" s="1">
        <v>0.4375</v>
      </c>
      <c r="C5">
        <v>64.5</v>
      </c>
      <c r="D5">
        <v>80.400000000000006</v>
      </c>
      <c r="E5">
        <v>49.2</v>
      </c>
      <c r="F5">
        <v>4</v>
      </c>
      <c r="G5" t="s">
        <v>34</v>
      </c>
      <c r="H5">
        <v>2818382.931264455</v>
      </c>
      <c r="I5">
        <v>83176.377110267087</v>
      </c>
      <c r="J5">
        <v>1</v>
      </c>
      <c r="K5" s="3">
        <v>45294.4375</v>
      </c>
    </row>
    <row r="6" spans="1:11" x14ac:dyDescent="0.2">
      <c r="A6" s="2">
        <v>45294</v>
      </c>
      <c r="B6" s="1">
        <v>0.44791666666666669</v>
      </c>
      <c r="C6">
        <v>65.7</v>
      </c>
      <c r="D6">
        <v>80</v>
      </c>
      <c r="E6">
        <v>52.5</v>
      </c>
      <c r="F6">
        <v>5</v>
      </c>
      <c r="G6" t="s">
        <v>34</v>
      </c>
      <c r="H6">
        <v>3715352.290971728</v>
      </c>
      <c r="I6">
        <v>177827.94100389228</v>
      </c>
      <c r="J6">
        <v>1</v>
      </c>
      <c r="K6" s="3">
        <v>45294.447916666664</v>
      </c>
    </row>
    <row r="7" spans="1:11" x14ac:dyDescent="0.2">
      <c r="A7" s="2">
        <v>45294</v>
      </c>
      <c r="B7" s="1">
        <v>0.45833333333333331</v>
      </c>
      <c r="C7">
        <v>58.7</v>
      </c>
      <c r="D7">
        <v>76.400000000000006</v>
      </c>
      <c r="E7">
        <v>47.3</v>
      </c>
      <c r="F7">
        <v>6</v>
      </c>
      <c r="G7" t="s">
        <v>34</v>
      </c>
      <c r="H7">
        <v>741310.2413009177</v>
      </c>
      <c r="I7">
        <v>53703.17963702522</v>
      </c>
      <c r="J7">
        <v>1</v>
      </c>
      <c r="K7" s="3">
        <v>45294.458333333336</v>
      </c>
    </row>
    <row r="8" spans="1:11" x14ac:dyDescent="0.2">
      <c r="A8" s="2">
        <v>45294</v>
      </c>
      <c r="B8" s="1">
        <v>0.46875</v>
      </c>
      <c r="C8">
        <v>48.8</v>
      </c>
      <c r="D8">
        <v>61.3</v>
      </c>
      <c r="E8">
        <v>46.2</v>
      </c>
      <c r="F8">
        <v>7</v>
      </c>
      <c r="G8" t="s">
        <v>34</v>
      </c>
      <c r="H8">
        <v>75857.757502918364</v>
      </c>
      <c r="I8">
        <v>41686.938347033552</v>
      </c>
      <c r="J8">
        <v>1</v>
      </c>
      <c r="K8" s="3">
        <v>45294.46875</v>
      </c>
    </row>
    <row r="9" spans="1:11" x14ac:dyDescent="0.2">
      <c r="A9" s="2">
        <v>45294</v>
      </c>
      <c r="B9" s="1">
        <v>0.47916666666666669</v>
      </c>
      <c r="C9">
        <v>51</v>
      </c>
      <c r="D9">
        <v>63.6</v>
      </c>
      <c r="E9">
        <v>47.1</v>
      </c>
      <c r="F9">
        <v>8</v>
      </c>
      <c r="G9" t="s">
        <v>34</v>
      </c>
      <c r="H9">
        <v>125892.54117941661</v>
      </c>
      <c r="I9">
        <v>51286.138399136478</v>
      </c>
      <c r="J9">
        <v>1</v>
      </c>
      <c r="K9" s="3">
        <v>45294.479166666664</v>
      </c>
    </row>
    <row r="10" spans="1:11" x14ac:dyDescent="0.2">
      <c r="A10" s="2">
        <v>45294</v>
      </c>
      <c r="B10" s="1">
        <v>0.48958333333333331</v>
      </c>
      <c r="C10">
        <v>53.1</v>
      </c>
      <c r="D10">
        <v>63.2</v>
      </c>
      <c r="E10">
        <v>48.1</v>
      </c>
      <c r="F10">
        <v>9</v>
      </c>
      <c r="G10" t="s">
        <v>34</v>
      </c>
      <c r="H10">
        <v>204173.79446695317</v>
      </c>
      <c r="I10">
        <v>64565.422903465624</v>
      </c>
      <c r="J10">
        <v>1</v>
      </c>
      <c r="K10" s="3">
        <v>45294.489583333336</v>
      </c>
    </row>
    <row r="11" spans="1:11" x14ac:dyDescent="0.2">
      <c r="A11" s="2">
        <v>45294</v>
      </c>
      <c r="B11" s="1">
        <v>0.5</v>
      </c>
      <c r="C11">
        <v>53.8</v>
      </c>
      <c r="D11">
        <v>66</v>
      </c>
      <c r="E11">
        <v>47.6</v>
      </c>
      <c r="F11">
        <v>10</v>
      </c>
      <c r="G11" t="s">
        <v>34</v>
      </c>
      <c r="H11">
        <v>239883.29190194898</v>
      </c>
      <c r="I11">
        <v>57543.993733715666</v>
      </c>
      <c r="J11">
        <v>1</v>
      </c>
      <c r="K11" s="3">
        <v>45294.5</v>
      </c>
    </row>
    <row r="12" spans="1:11" x14ac:dyDescent="0.2">
      <c r="A12" s="2">
        <v>45294</v>
      </c>
      <c r="B12" s="1">
        <v>0.51041666666666663</v>
      </c>
      <c r="C12">
        <v>60.5</v>
      </c>
      <c r="D12">
        <v>81.7</v>
      </c>
      <c r="E12">
        <v>47.3</v>
      </c>
      <c r="F12">
        <v>11</v>
      </c>
      <c r="G12" t="s">
        <v>34</v>
      </c>
      <c r="H12">
        <v>1122018.4543019629</v>
      </c>
      <c r="I12">
        <v>53703.17963702522</v>
      </c>
      <c r="J12">
        <v>1</v>
      </c>
      <c r="K12" s="3">
        <v>45294.510416666664</v>
      </c>
    </row>
    <row r="13" spans="1:11" x14ac:dyDescent="0.2">
      <c r="A13" s="2">
        <v>45294</v>
      </c>
      <c r="B13" s="1">
        <v>0.52083333333333337</v>
      </c>
      <c r="C13">
        <v>71</v>
      </c>
      <c r="D13">
        <v>88.2</v>
      </c>
      <c r="E13">
        <v>54.2</v>
      </c>
      <c r="F13">
        <v>12</v>
      </c>
      <c r="G13" t="s">
        <v>34</v>
      </c>
      <c r="H13">
        <v>12589254.117941663</v>
      </c>
      <c r="I13">
        <v>263026.79918953817</v>
      </c>
      <c r="J13">
        <v>1</v>
      </c>
      <c r="K13" s="3">
        <v>45294.520833333336</v>
      </c>
    </row>
    <row r="14" spans="1:11" x14ac:dyDescent="0.2">
      <c r="A14" s="2">
        <v>45294</v>
      </c>
      <c r="B14" s="1">
        <v>0.53125</v>
      </c>
      <c r="C14">
        <v>63.5</v>
      </c>
      <c r="D14">
        <v>83</v>
      </c>
      <c r="E14">
        <v>49.8</v>
      </c>
      <c r="F14">
        <v>13</v>
      </c>
      <c r="G14" t="s">
        <v>34</v>
      </c>
      <c r="H14">
        <v>2238721.138568338</v>
      </c>
      <c r="I14">
        <v>95499.258602143498</v>
      </c>
      <c r="J14">
        <v>1</v>
      </c>
      <c r="K14" s="3">
        <v>45294.53125</v>
      </c>
    </row>
    <row r="15" spans="1:11" x14ac:dyDescent="0.2">
      <c r="A15" s="2">
        <v>45294</v>
      </c>
      <c r="B15" s="1">
        <v>0.54166666666666663</v>
      </c>
      <c r="C15">
        <v>55.1</v>
      </c>
      <c r="D15">
        <v>72.2</v>
      </c>
      <c r="E15">
        <v>48.6</v>
      </c>
      <c r="F15">
        <v>14</v>
      </c>
      <c r="G15" t="s">
        <v>34</v>
      </c>
      <c r="H15">
        <v>323593.65692962811</v>
      </c>
      <c r="I15">
        <v>72443.596007499058</v>
      </c>
      <c r="J15">
        <v>1</v>
      </c>
      <c r="K15" s="3">
        <v>45294.541666666664</v>
      </c>
    </row>
    <row r="16" spans="1:11" x14ac:dyDescent="0.2">
      <c r="A16" s="2">
        <v>45294</v>
      </c>
      <c r="B16" s="1">
        <v>0.55208333333333337</v>
      </c>
      <c r="C16">
        <v>52</v>
      </c>
      <c r="D16">
        <v>62.2</v>
      </c>
      <c r="E16">
        <v>48.2</v>
      </c>
      <c r="F16">
        <v>15</v>
      </c>
      <c r="G16" t="s">
        <v>34</v>
      </c>
      <c r="H16">
        <v>158489.31924611141</v>
      </c>
      <c r="I16">
        <v>66069.344800759645</v>
      </c>
      <c r="J16">
        <v>1</v>
      </c>
      <c r="K16" s="3">
        <v>45294.552083333336</v>
      </c>
    </row>
    <row r="17" spans="1:11" x14ac:dyDescent="0.2">
      <c r="A17" s="2">
        <v>45294</v>
      </c>
      <c r="B17" s="1">
        <v>0.5625</v>
      </c>
      <c r="C17">
        <v>50</v>
      </c>
      <c r="D17">
        <v>61.7</v>
      </c>
      <c r="E17">
        <v>47.1</v>
      </c>
      <c r="F17">
        <v>16</v>
      </c>
      <c r="G17" t="s">
        <v>34</v>
      </c>
      <c r="H17">
        <v>100000</v>
      </c>
      <c r="I17">
        <v>51286.138399136478</v>
      </c>
      <c r="J17">
        <v>1</v>
      </c>
      <c r="K17" s="3">
        <v>45294.5625</v>
      </c>
    </row>
    <row r="18" spans="1:11" x14ac:dyDescent="0.2">
      <c r="A18" s="2">
        <v>45294</v>
      </c>
      <c r="B18" s="1">
        <v>0.57291666666666663</v>
      </c>
      <c r="C18">
        <v>52.2</v>
      </c>
      <c r="D18">
        <v>66.2</v>
      </c>
      <c r="E18">
        <v>47.7</v>
      </c>
      <c r="F18">
        <v>17</v>
      </c>
      <c r="G18" t="s">
        <v>34</v>
      </c>
      <c r="H18">
        <v>165958.69074375631</v>
      </c>
      <c r="I18">
        <v>58884.365535558958</v>
      </c>
      <c r="J18">
        <v>1</v>
      </c>
      <c r="K18" s="3">
        <v>45294.572916666664</v>
      </c>
    </row>
    <row r="19" spans="1:11" x14ac:dyDescent="0.2">
      <c r="A19" s="2">
        <v>45294</v>
      </c>
      <c r="B19" s="1">
        <v>0.58333333333333337</v>
      </c>
      <c r="C19">
        <v>53</v>
      </c>
      <c r="D19">
        <v>70.400000000000006</v>
      </c>
      <c r="E19">
        <v>47.5</v>
      </c>
      <c r="F19">
        <v>18</v>
      </c>
      <c r="G19" t="s">
        <v>34</v>
      </c>
      <c r="H19">
        <v>199526.23149688789</v>
      </c>
      <c r="I19">
        <v>56234.132519034909</v>
      </c>
      <c r="J19">
        <v>1</v>
      </c>
      <c r="K19" s="3">
        <v>45294.583333333336</v>
      </c>
    </row>
    <row r="20" spans="1:11" x14ac:dyDescent="0.2">
      <c r="A20" s="2">
        <v>45294</v>
      </c>
      <c r="B20" s="1">
        <v>0.59375</v>
      </c>
      <c r="C20">
        <v>51.2</v>
      </c>
      <c r="D20">
        <v>72</v>
      </c>
      <c r="E20">
        <v>47</v>
      </c>
      <c r="F20">
        <v>19</v>
      </c>
      <c r="G20" t="s">
        <v>34</v>
      </c>
      <c r="H20">
        <v>131825.67385564075</v>
      </c>
      <c r="I20">
        <v>50118.723362727251</v>
      </c>
      <c r="J20">
        <v>1</v>
      </c>
      <c r="K20" s="3">
        <v>45294.59375</v>
      </c>
    </row>
    <row r="21" spans="1:11" x14ac:dyDescent="0.2">
      <c r="A21" s="2">
        <v>45294</v>
      </c>
      <c r="B21" s="1">
        <v>0.60416666666666663</v>
      </c>
      <c r="C21">
        <v>49.3</v>
      </c>
      <c r="D21">
        <v>58</v>
      </c>
      <c r="E21">
        <v>46.2</v>
      </c>
      <c r="F21">
        <v>20</v>
      </c>
      <c r="G21" t="s">
        <v>34</v>
      </c>
      <c r="H21">
        <v>85113.80382023759</v>
      </c>
      <c r="I21">
        <v>41686.938347033552</v>
      </c>
      <c r="J21">
        <v>1</v>
      </c>
      <c r="K21" s="3">
        <v>45294.604166666664</v>
      </c>
    </row>
    <row r="22" spans="1:11" x14ac:dyDescent="0.2">
      <c r="A22" s="2">
        <v>45294</v>
      </c>
      <c r="B22" s="1">
        <v>0.61458333333333337</v>
      </c>
      <c r="C22">
        <v>51</v>
      </c>
      <c r="D22">
        <v>63.3</v>
      </c>
      <c r="E22">
        <v>47.2</v>
      </c>
      <c r="F22">
        <v>21</v>
      </c>
      <c r="G22" t="s">
        <v>34</v>
      </c>
      <c r="H22">
        <v>125892.54117941661</v>
      </c>
      <c r="I22">
        <v>52480.746024977336</v>
      </c>
      <c r="J22">
        <v>1</v>
      </c>
      <c r="K22" s="3">
        <v>45294.614583333336</v>
      </c>
    </row>
    <row r="23" spans="1:11" x14ac:dyDescent="0.2">
      <c r="A23" s="2">
        <v>45294</v>
      </c>
      <c r="B23" s="1">
        <v>0.625</v>
      </c>
      <c r="C23">
        <v>51.1</v>
      </c>
      <c r="D23">
        <v>58.5</v>
      </c>
      <c r="E23">
        <v>48.6</v>
      </c>
      <c r="F23">
        <v>22</v>
      </c>
      <c r="G23" t="s">
        <v>34</v>
      </c>
      <c r="H23">
        <v>128824.95516931349</v>
      </c>
      <c r="I23">
        <v>72443.596007499058</v>
      </c>
      <c r="J23">
        <v>1</v>
      </c>
      <c r="K23" s="3">
        <v>45294.625</v>
      </c>
    </row>
    <row r="24" spans="1:11" x14ac:dyDescent="0.2">
      <c r="A24" s="2">
        <v>45294</v>
      </c>
      <c r="B24" s="1">
        <v>0.63541666666666663</v>
      </c>
      <c r="C24">
        <v>51.3</v>
      </c>
      <c r="D24">
        <v>68.900000000000006</v>
      </c>
      <c r="E24">
        <v>48.6</v>
      </c>
      <c r="F24">
        <v>23</v>
      </c>
      <c r="G24" t="s">
        <v>34</v>
      </c>
      <c r="H24">
        <v>134896.28825916533</v>
      </c>
      <c r="I24">
        <v>72443.596007499058</v>
      </c>
      <c r="J24">
        <v>1</v>
      </c>
      <c r="K24" s="3">
        <v>45294.635416666664</v>
      </c>
    </row>
    <row r="25" spans="1:11" x14ac:dyDescent="0.2">
      <c r="A25" s="2">
        <v>45294</v>
      </c>
      <c r="B25" s="1">
        <v>0.64583333333333337</v>
      </c>
      <c r="C25">
        <v>49.5</v>
      </c>
      <c r="D25">
        <v>60.5</v>
      </c>
      <c r="E25">
        <v>47.2</v>
      </c>
      <c r="F25">
        <v>24</v>
      </c>
      <c r="G25" t="s">
        <v>34</v>
      </c>
      <c r="H25">
        <v>89125.093813374595</v>
      </c>
      <c r="I25">
        <v>52480.746024977336</v>
      </c>
      <c r="J25">
        <v>1</v>
      </c>
      <c r="K25" s="3">
        <v>45294.645833333336</v>
      </c>
    </row>
    <row r="26" spans="1:11" x14ac:dyDescent="0.2">
      <c r="A26" s="2">
        <v>45294</v>
      </c>
      <c r="B26" s="1">
        <v>0.65625</v>
      </c>
      <c r="C26">
        <v>50.2</v>
      </c>
      <c r="D26">
        <v>59.2</v>
      </c>
      <c r="E26">
        <v>47.3</v>
      </c>
      <c r="F26">
        <v>25</v>
      </c>
      <c r="G26" t="s">
        <v>34</v>
      </c>
      <c r="H26">
        <v>104712.85480509007</v>
      </c>
      <c r="I26">
        <v>53703.17963702522</v>
      </c>
      <c r="J26">
        <v>1</v>
      </c>
      <c r="K26" s="3">
        <v>45294.65625</v>
      </c>
    </row>
    <row r="27" spans="1:11" x14ac:dyDescent="0.2">
      <c r="A27" s="2">
        <v>45294</v>
      </c>
      <c r="B27" s="1">
        <v>0.66666666666666663</v>
      </c>
      <c r="C27">
        <v>50.5</v>
      </c>
      <c r="D27">
        <v>70.7</v>
      </c>
      <c r="E27">
        <v>47.5</v>
      </c>
      <c r="F27">
        <v>26</v>
      </c>
      <c r="G27" t="s">
        <v>34</v>
      </c>
      <c r="H27">
        <v>112201.84543019629</v>
      </c>
      <c r="I27">
        <v>56234.132519034909</v>
      </c>
      <c r="J27">
        <v>1</v>
      </c>
      <c r="K27" s="3">
        <v>45294.666666666664</v>
      </c>
    </row>
    <row r="28" spans="1:11" x14ac:dyDescent="0.2">
      <c r="A28" s="2">
        <v>45294</v>
      </c>
      <c r="B28" s="1">
        <v>0.67708333333333337</v>
      </c>
      <c r="C28">
        <v>50.6</v>
      </c>
      <c r="D28">
        <v>65.900000000000006</v>
      </c>
      <c r="E28">
        <v>47.7</v>
      </c>
      <c r="F28">
        <v>27</v>
      </c>
      <c r="G28" t="s">
        <v>34</v>
      </c>
      <c r="H28">
        <v>114815.3621496884</v>
      </c>
      <c r="I28">
        <v>58884.365535558958</v>
      </c>
      <c r="J28">
        <v>1</v>
      </c>
      <c r="K28" s="3">
        <v>45294.677083333336</v>
      </c>
    </row>
    <row r="29" spans="1:11" x14ac:dyDescent="0.2">
      <c r="A29" s="2">
        <v>45294</v>
      </c>
      <c r="B29" s="1">
        <v>0.6875</v>
      </c>
      <c r="C29">
        <v>52.1</v>
      </c>
      <c r="D29">
        <v>68.400000000000006</v>
      </c>
      <c r="E29">
        <v>47.3</v>
      </c>
      <c r="F29">
        <v>28</v>
      </c>
      <c r="G29" t="s">
        <v>34</v>
      </c>
      <c r="H29">
        <v>162181.00973589299</v>
      </c>
      <c r="I29">
        <v>53703.17963702522</v>
      </c>
      <c r="J29">
        <v>1</v>
      </c>
      <c r="K29" s="3">
        <v>45294.6875</v>
      </c>
    </row>
    <row r="30" spans="1:11" x14ac:dyDescent="0.2">
      <c r="A30" s="2">
        <v>45294</v>
      </c>
      <c r="B30" s="1">
        <v>0.69791666666666663</v>
      </c>
      <c r="C30">
        <v>50.7</v>
      </c>
      <c r="D30">
        <v>60.1</v>
      </c>
      <c r="E30">
        <v>47.7</v>
      </c>
      <c r="F30">
        <v>29</v>
      </c>
      <c r="G30" t="s">
        <v>34</v>
      </c>
      <c r="H30">
        <v>117489.75549395304</v>
      </c>
      <c r="I30">
        <v>58884.365535558958</v>
      </c>
      <c r="J30">
        <v>1</v>
      </c>
      <c r="K30" s="3">
        <v>45294.697916666664</v>
      </c>
    </row>
    <row r="31" spans="1:11" x14ac:dyDescent="0.2">
      <c r="A31" s="2">
        <v>45294</v>
      </c>
      <c r="B31" s="1">
        <v>0.70833333333333337</v>
      </c>
      <c r="C31">
        <v>50.1</v>
      </c>
      <c r="D31">
        <v>56.1</v>
      </c>
      <c r="E31">
        <v>47.5</v>
      </c>
      <c r="F31">
        <v>30</v>
      </c>
      <c r="G31" t="s">
        <v>34</v>
      </c>
      <c r="H31">
        <v>102329.29922807537</v>
      </c>
      <c r="I31">
        <v>56234.132519034909</v>
      </c>
      <c r="J31">
        <v>1</v>
      </c>
      <c r="K31" s="3">
        <v>45294.708333333336</v>
      </c>
    </row>
    <row r="32" spans="1:11" x14ac:dyDescent="0.2">
      <c r="A32" s="2">
        <v>45294</v>
      </c>
      <c r="B32" s="1">
        <v>0.71875</v>
      </c>
      <c r="C32">
        <v>50.2</v>
      </c>
      <c r="D32">
        <v>59.2</v>
      </c>
      <c r="E32">
        <v>47.2</v>
      </c>
      <c r="F32">
        <v>31</v>
      </c>
      <c r="G32" t="s">
        <v>34</v>
      </c>
      <c r="H32">
        <v>104712.85480509007</v>
      </c>
      <c r="I32">
        <v>52480.746024977336</v>
      </c>
      <c r="J32">
        <v>1</v>
      </c>
      <c r="K32" s="3">
        <v>45294.71875</v>
      </c>
    </row>
    <row r="33" spans="1:11" x14ac:dyDescent="0.2">
      <c r="A33" s="2">
        <v>45294</v>
      </c>
      <c r="B33" s="1">
        <v>0.72916666666666663</v>
      </c>
      <c r="C33">
        <v>50.6</v>
      </c>
      <c r="D33">
        <v>60.5</v>
      </c>
      <c r="E33">
        <v>47.3</v>
      </c>
      <c r="F33">
        <v>32</v>
      </c>
      <c r="G33" t="s">
        <v>34</v>
      </c>
      <c r="H33">
        <v>114815.3621496884</v>
      </c>
      <c r="I33">
        <v>53703.17963702522</v>
      </c>
      <c r="J33">
        <v>1</v>
      </c>
      <c r="K33" s="3">
        <v>45294.729166666664</v>
      </c>
    </row>
    <row r="34" spans="1:11" x14ac:dyDescent="0.2">
      <c r="A34" s="2">
        <v>45294</v>
      </c>
      <c r="B34" s="1">
        <v>0.73958333333333337</v>
      </c>
      <c r="C34">
        <v>49.3</v>
      </c>
      <c r="D34">
        <v>59.5</v>
      </c>
      <c r="E34">
        <v>46.7</v>
      </c>
      <c r="F34">
        <v>33</v>
      </c>
      <c r="G34" t="s">
        <v>34</v>
      </c>
      <c r="H34">
        <v>85113.80382023759</v>
      </c>
      <c r="I34">
        <v>46773.514128719813</v>
      </c>
      <c r="J34">
        <v>1</v>
      </c>
      <c r="K34" s="3">
        <v>45294.739583333336</v>
      </c>
    </row>
    <row r="35" spans="1:11" x14ac:dyDescent="0.2">
      <c r="A35" s="2">
        <v>45294</v>
      </c>
      <c r="B35" s="1">
        <v>0.75</v>
      </c>
      <c r="C35">
        <v>49.2</v>
      </c>
      <c r="D35">
        <v>61</v>
      </c>
      <c r="E35">
        <v>46.1</v>
      </c>
      <c r="F35">
        <v>34</v>
      </c>
      <c r="G35" t="s">
        <v>34</v>
      </c>
      <c r="H35">
        <v>83176.377110267087</v>
      </c>
      <c r="I35">
        <v>40738.027780411307</v>
      </c>
      <c r="J35">
        <v>1</v>
      </c>
      <c r="K35" s="3">
        <v>45294.75</v>
      </c>
    </row>
    <row r="36" spans="1:11" x14ac:dyDescent="0.2">
      <c r="A36" s="2">
        <v>45294</v>
      </c>
      <c r="B36" s="1">
        <v>0.76041666666666663</v>
      </c>
      <c r="C36">
        <v>49.3</v>
      </c>
      <c r="D36">
        <v>60.1</v>
      </c>
      <c r="E36">
        <v>46.2</v>
      </c>
      <c r="F36">
        <v>35</v>
      </c>
      <c r="G36" t="s">
        <v>34</v>
      </c>
      <c r="H36">
        <v>85113.80382023759</v>
      </c>
      <c r="I36">
        <v>41686.938347033552</v>
      </c>
      <c r="J36">
        <v>1</v>
      </c>
      <c r="K36" s="3">
        <v>45294.760416666664</v>
      </c>
    </row>
    <row r="37" spans="1:11" x14ac:dyDescent="0.2">
      <c r="A37" s="2">
        <v>45294</v>
      </c>
      <c r="B37" s="1">
        <v>0.77083333333333337</v>
      </c>
      <c r="C37">
        <v>49.2</v>
      </c>
      <c r="D37">
        <v>65.900000000000006</v>
      </c>
      <c r="E37">
        <v>46.1</v>
      </c>
      <c r="F37">
        <v>36</v>
      </c>
      <c r="G37" t="s">
        <v>34</v>
      </c>
      <c r="H37">
        <v>83176.377110267087</v>
      </c>
      <c r="I37">
        <v>40738.027780411307</v>
      </c>
      <c r="J37">
        <v>1</v>
      </c>
      <c r="K37" s="3">
        <v>45294.770833333336</v>
      </c>
    </row>
    <row r="38" spans="1:11" x14ac:dyDescent="0.2">
      <c r="A38" s="2">
        <v>45294</v>
      </c>
      <c r="B38" s="1">
        <v>0.78125</v>
      </c>
      <c r="C38">
        <v>48.7</v>
      </c>
      <c r="D38">
        <v>59</v>
      </c>
      <c r="E38">
        <v>45.8</v>
      </c>
      <c r="F38">
        <v>37</v>
      </c>
      <c r="G38" t="s">
        <v>34</v>
      </c>
      <c r="H38">
        <v>74131.02413009177</v>
      </c>
      <c r="I38">
        <v>38018.939632056128</v>
      </c>
      <c r="J38">
        <v>1</v>
      </c>
      <c r="K38" s="3">
        <v>45294.78125</v>
      </c>
    </row>
    <row r="39" spans="1:11" x14ac:dyDescent="0.2">
      <c r="A39" s="2">
        <v>45294</v>
      </c>
      <c r="B39" s="1">
        <v>0.79166666666666663</v>
      </c>
      <c r="C39">
        <v>49.5</v>
      </c>
      <c r="D39">
        <v>66.900000000000006</v>
      </c>
      <c r="E39">
        <v>46.1</v>
      </c>
      <c r="F39">
        <v>38</v>
      </c>
      <c r="G39" t="s">
        <v>34</v>
      </c>
      <c r="H39">
        <v>89125.093813374595</v>
      </c>
      <c r="I39">
        <v>40738.027780411307</v>
      </c>
      <c r="J39">
        <v>1</v>
      </c>
      <c r="K39" s="3">
        <v>45294.791666666664</v>
      </c>
    </row>
    <row r="40" spans="1:11" x14ac:dyDescent="0.2">
      <c r="A40" s="2">
        <v>45294</v>
      </c>
      <c r="B40" s="1">
        <v>0.80208333333333337</v>
      </c>
      <c r="C40">
        <v>48.2</v>
      </c>
      <c r="D40">
        <v>60</v>
      </c>
      <c r="E40">
        <v>45.3</v>
      </c>
      <c r="F40">
        <v>39</v>
      </c>
      <c r="G40" t="s">
        <v>34</v>
      </c>
      <c r="H40">
        <v>66069.344800759645</v>
      </c>
      <c r="I40">
        <v>33884.415613920202</v>
      </c>
      <c r="J40">
        <v>1</v>
      </c>
      <c r="K40" s="3">
        <v>45294.802083333336</v>
      </c>
    </row>
    <row r="41" spans="1:11" x14ac:dyDescent="0.2">
      <c r="A41" s="2">
        <v>45294</v>
      </c>
      <c r="B41" s="1">
        <v>0.8125</v>
      </c>
      <c r="C41">
        <v>49</v>
      </c>
      <c r="D41">
        <v>59.1</v>
      </c>
      <c r="E41">
        <v>45.7</v>
      </c>
      <c r="F41">
        <v>40</v>
      </c>
      <c r="G41" t="s">
        <v>34</v>
      </c>
      <c r="H41">
        <v>79432.823472428208</v>
      </c>
      <c r="I41">
        <v>37153.522909717278</v>
      </c>
      <c r="J41">
        <v>1</v>
      </c>
      <c r="K41" s="3">
        <v>45294.8125</v>
      </c>
    </row>
    <row r="42" spans="1:11" x14ac:dyDescent="0.2">
      <c r="A42" s="2">
        <v>45294</v>
      </c>
      <c r="B42" s="1">
        <v>0.82291666666666663</v>
      </c>
      <c r="C42">
        <v>48.7</v>
      </c>
      <c r="D42">
        <v>61.7</v>
      </c>
      <c r="E42">
        <v>45.1</v>
      </c>
      <c r="F42">
        <v>41</v>
      </c>
      <c r="G42" t="s">
        <v>34</v>
      </c>
      <c r="H42">
        <v>74131.02413009177</v>
      </c>
      <c r="I42">
        <v>32359.365692962809</v>
      </c>
      <c r="J42">
        <v>1</v>
      </c>
      <c r="K42" s="3">
        <v>45294.822916666664</v>
      </c>
    </row>
    <row r="43" spans="1:11" x14ac:dyDescent="0.2">
      <c r="A43" s="2">
        <v>45294</v>
      </c>
      <c r="B43" s="1">
        <v>0.83333333333333337</v>
      </c>
      <c r="C43">
        <v>48.2</v>
      </c>
      <c r="D43">
        <v>56.7</v>
      </c>
      <c r="E43">
        <v>45.1</v>
      </c>
      <c r="F43">
        <v>42</v>
      </c>
      <c r="G43" t="s">
        <v>34</v>
      </c>
      <c r="H43">
        <v>66069.344800759645</v>
      </c>
      <c r="I43">
        <v>32359.365692962809</v>
      </c>
      <c r="J43">
        <v>1</v>
      </c>
      <c r="K43" s="3">
        <v>45294.833333333336</v>
      </c>
    </row>
    <row r="44" spans="1:11" x14ac:dyDescent="0.2">
      <c r="A44" s="2">
        <v>45294</v>
      </c>
      <c r="B44" s="1">
        <v>0.84375</v>
      </c>
      <c r="C44">
        <v>46.7</v>
      </c>
      <c r="D44">
        <v>60.5</v>
      </c>
      <c r="E44">
        <v>43.8</v>
      </c>
      <c r="F44">
        <v>43</v>
      </c>
      <c r="G44" t="s">
        <v>34</v>
      </c>
      <c r="H44">
        <v>46773.514128719813</v>
      </c>
      <c r="I44">
        <v>23988.329190194898</v>
      </c>
      <c r="J44">
        <v>1</v>
      </c>
      <c r="K44" s="3">
        <v>45294.84375</v>
      </c>
    </row>
    <row r="45" spans="1:11" x14ac:dyDescent="0.2">
      <c r="A45" s="2">
        <v>45294</v>
      </c>
      <c r="B45" s="1">
        <v>0.85416666666666663</v>
      </c>
      <c r="C45">
        <v>47.2</v>
      </c>
      <c r="D45">
        <v>55.5</v>
      </c>
      <c r="E45">
        <v>44.2</v>
      </c>
      <c r="F45">
        <v>44</v>
      </c>
      <c r="G45" t="s">
        <v>34</v>
      </c>
      <c r="H45">
        <v>52480.746024977336</v>
      </c>
      <c r="I45">
        <v>26302.679918953814</v>
      </c>
      <c r="J45">
        <v>1</v>
      </c>
      <c r="K45" s="3">
        <v>45294.854166666664</v>
      </c>
    </row>
    <row r="46" spans="1:11" x14ac:dyDescent="0.2">
      <c r="A46" s="2">
        <v>45294</v>
      </c>
      <c r="B46" s="1">
        <v>0.86458333333333337</v>
      </c>
      <c r="C46">
        <v>46.3</v>
      </c>
      <c r="D46">
        <v>55</v>
      </c>
      <c r="E46">
        <v>43.2</v>
      </c>
      <c r="F46">
        <v>45</v>
      </c>
      <c r="G46" t="s">
        <v>34</v>
      </c>
      <c r="H46">
        <v>42657.951880159257</v>
      </c>
      <c r="I46">
        <v>20892.961308540409</v>
      </c>
      <c r="J46">
        <v>1</v>
      </c>
      <c r="K46" s="3">
        <v>45294.864583333336</v>
      </c>
    </row>
    <row r="47" spans="1:11" x14ac:dyDescent="0.2">
      <c r="A47" s="2">
        <v>45294</v>
      </c>
      <c r="B47" s="1">
        <v>0.875</v>
      </c>
      <c r="C47">
        <v>46.7</v>
      </c>
      <c r="D47">
        <v>59</v>
      </c>
      <c r="E47">
        <v>43.2</v>
      </c>
      <c r="F47">
        <v>46</v>
      </c>
      <c r="G47" t="s">
        <v>34</v>
      </c>
      <c r="H47">
        <v>46773.514128719813</v>
      </c>
      <c r="I47">
        <v>20892.961308540409</v>
      </c>
      <c r="J47">
        <v>1</v>
      </c>
      <c r="K47" s="3">
        <v>45294.875</v>
      </c>
    </row>
    <row r="48" spans="1:11" x14ac:dyDescent="0.2">
      <c r="A48" s="2">
        <v>45294</v>
      </c>
      <c r="B48" s="1">
        <v>0.88541666666666663</v>
      </c>
      <c r="C48">
        <v>46.2</v>
      </c>
      <c r="D48">
        <v>54.3</v>
      </c>
      <c r="E48">
        <v>43.2</v>
      </c>
      <c r="F48">
        <v>47</v>
      </c>
      <c r="G48" t="s">
        <v>34</v>
      </c>
      <c r="H48">
        <v>41686.938347033552</v>
      </c>
      <c r="I48">
        <v>20892.961308540409</v>
      </c>
      <c r="J48">
        <v>1</v>
      </c>
      <c r="K48" s="3">
        <v>45294.885416666664</v>
      </c>
    </row>
    <row r="49" spans="1:11" x14ac:dyDescent="0.2">
      <c r="A49" s="2">
        <v>45294</v>
      </c>
      <c r="B49" s="1">
        <v>0.89583333333333337</v>
      </c>
      <c r="C49">
        <v>46</v>
      </c>
      <c r="D49">
        <v>64</v>
      </c>
      <c r="E49">
        <v>42.2</v>
      </c>
      <c r="F49">
        <v>48</v>
      </c>
      <c r="G49" t="s">
        <v>34</v>
      </c>
      <c r="H49">
        <v>39810.717055349691</v>
      </c>
      <c r="I49">
        <v>16595.869074375631</v>
      </c>
      <c r="J49">
        <v>1</v>
      </c>
      <c r="K49" s="3">
        <v>45294.895833333336</v>
      </c>
    </row>
    <row r="50" spans="1:11" x14ac:dyDescent="0.2">
      <c r="A50" s="2">
        <v>45294</v>
      </c>
      <c r="B50" s="1">
        <v>0.90625</v>
      </c>
      <c r="C50">
        <v>45.6</v>
      </c>
      <c r="D50">
        <v>55.8</v>
      </c>
      <c r="E50">
        <v>41.5</v>
      </c>
      <c r="F50">
        <v>49</v>
      </c>
      <c r="G50" t="s">
        <v>34</v>
      </c>
      <c r="H50">
        <v>36307.805477010173</v>
      </c>
      <c r="I50">
        <v>14125.375446227554</v>
      </c>
      <c r="J50">
        <v>1</v>
      </c>
      <c r="K50" s="3">
        <v>45294.90625</v>
      </c>
    </row>
    <row r="51" spans="1:11" x14ac:dyDescent="0.2">
      <c r="A51" s="2">
        <v>45294</v>
      </c>
      <c r="B51" s="1">
        <v>0.91666666666666663</v>
      </c>
      <c r="C51">
        <v>45.5</v>
      </c>
      <c r="D51">
        <v>54.1</v>
      </c>
      <c r="E51">
        <v>40.299999999999997</v>
      </c>
      <c r="F51">
        <v>50</v>
      </c>
      <c r="G51" t="s">
        <v>34</v>
      </c>
      <c r="H51">
        <v>35481.338923357529</v>
      </c>
      <c r="I51">
        <v>10715.193052376047</v>
      </c>
      <c r="J51">
        <v>1</v>
      </c>
      <c r="K51" s="3">
        <v>45294.916666666664</v>
      </c>
    </row>
    <row r="52" spans="1:11" x14ac:dyDescent="0.2">
      <c r="A52" s="2">
        <v>45294</v>
      </c>
      <c r="B52" s="1">
        <v>0.92708333333333337</v>
      </c>
      <c r="C52">
        <v>47.2</v>
      </c>
      <c r="D52">
        <v>59.8</v>
      </c>
      <c r="E52">
        <v>40.299999999999997</v>
      </c>
      <c r="F52">
        <v>51</v>
      </c>
      <c r="G52" t="s">
        <v>34</v>
      </c>
      <c r="H52">
        <v>52480.746024977336</v>
      </c>
      <c r="I52">
        <v>10715.193052376047</v>
      </c>
      <c r="J52">
        <v>1</v>
      </c>
      <c r="K52" s="3">
        <v>45294.927083333336</v>
      </c>
    </row>
    <row r="53" spans="1:11" x14ac:dyDescent="0.2">
      <c r="A53" s="2">
        <v>45294</v>
      </c>
      <c r="B53" s="1">
        <v>0.9375</v>
      </c>
      <c r="C53">
        <v>45.1</v>
      </c>
      <c r="D53">
        <v>56.6</v>
      </c>
      <c r="E53">
        <v>39.1</v>
      </c>
      <c r="F53">
        <v>52</v>
      </c>
      <c r="G53" t="s">
        <v>34</v>
      </c>
      <c r="H53">
        <v>32359.365692962809</v>
      </c>
      <c r="I53">
        <v>8128.3051616409948</v>
      </c>
      <c r="J53">
        <v>1</v>
      </c>
      <c r="K53" s="3">
        <v>45294.9375</v>
      </c>
    </row>
    <row r="54" spans="1:11" x14ac:dyDescent="0.2">
      <c r="A54" s="2">
        <v>45294</v>
      </c>
      <c r="B54" s="1">
        <v>0.94791666666666663</v>
      </c>
      <c r="C54">
        <v>44</v>
      </c>
      <c r="D54">
        <v>57.1</v>
      </c>
      <c r="E54">
        <v>40.200000000000003</v>
      </c>
      <c r="F54">
        <v>53</v>
      </c>
      <c r="G54" t="s">
        <v>34</v>
      </c>
      <c r="H54">
        <v>25118.864315095823</v>
      </c>
      <c r="I54">
        <v>10471.285480509006</v>
      </c>
      <c r="J54">
        <v>1</v>
      </c>
      <c r="K54" s="3">
        <v>45294.947916666664</v>
      </c>
    </row>
    <row r="55" spans="1:11" x14ac:dyDescent="0.2">
      <c r="A55" s="2">
        <v>45294</v>
      </c>
      <c r="B55" s="1">
        <v>0.95833333333333337</v>
      </c>
      <c r="C55">
        <v>43.8</v>
      </c>
      <c r="D55">
        <v>51.8</v>
      </c>
      <c r="E55">
        <v>40.6</v>
      </c>
      <c r="F55">
        <v>54</v>
      </c>
      <c r="G55" t="s">
        <v>24</v>
      </c>
      <c r="H55">
        <v>23988.329190194898</v>
      </c>
      <c r="I55">
        <v>11481.536214968841</v>
      </c>
      <c r="J55">
        <v>2</v>
      </c>
      <c r="K55" s="3">
        <v>45294.958333333336</v>
      </c>
    </row>
    <row r="56" spans="1:11" x14ac:dyDescent="0.2">
      <c r="A56" s="2">
        <v>45294</v>
      </c>
      <c r="B56" s="1">
        <v>0.96875</v>
      </c>
      <c r="C56">
        <v>43.3</v>
      </c>
      <c r="D56">
        <v>52.8</v>
      </c>
      <c r="E56">
        <v>39.299999999999997</v>
      </c>
      <c r="F56">
        <v>55</v>
      </c>
      <c r="G56" t="s">
        <v>24</v>
      </c>
      <c r="H56">
        <v>21379.620895022323</v>
      </c>
      <c r="I56">
        <v>8511.380382023759</v>
      </c>
      <c r="J56">
        <v>2</v>
      </c>
      <c r="K56" s="3">
        <v>45294.96875</v>
      </c>
    </row>
    <row r="57" spans="1:11" x14ac:dyDescent="0.2">
      <c r="A57" s="2">
        <v>45294</v>
      </c>
      <c r="B57" s="1">
        <v>0.97916666666666663</v>
      </c>
      <c r="C57">
        <v>43.8</v>
      </c>
      <c r="D57">
        <v>52.7</v>
      </c>
      <c r="E57">
        <v>40.6</v>
      </c>
      <c r="F57">
        <v>56</v>
      </c>
      <c r="G57" t="s">
        <v>24</v>
      </c>
      <c r="H57">
        <v>23988.329190194898</v>
      </c>
      <c r="I57">
        <v>11481.536214968841</v>
      </c>
      <c r="J57">
        <v>2</v>
      </c>
      <c r="K57" s="3">
        <v>45294.979166666664</v>
      </c>
    </row>
    <row r="58" spans="1:11" x14ac:dyDescent="0.2">
      <c r="A58" s="2">
        <v>45294</v>
      </c>
      <c r="B58" s="1">
        <v>0.98958333333333337</v>
      </c>
      <c r="C58">
        <v>42.6</v>
      </c>
      <c r="D58">
        <v>51.7</v>
      </c>
      <c r="E58">
        <v>38.5</v>
      </c>
      <c r="F58">
        <v>57</v>
      </c>
      <c r="G58" t="s">
        <v>24</v>
      </c>
      <c r="H58">
        <v>18197.008586099826</v>
      </c>
      <c r="I58">
        <v>7079.457843841381</v>
      </c>
      <c r="J58">
        <v>2</v>
      </c>
      <c r="K58" s="3">
        <v>45294.989583333336</v>
      </c>
    </row>
    <row r="59" spans="1:11" x14ac:dyDescent="0.2">
      <c r="A59" s="2">
        <v>45295</v>
      </c>
      <c r="B59" s="1">
        <v>0</v>
      </c>
      <c r="C59">
        <v>42.2</v>
      </c>
      <c r="D59">
        <v>51.2</v>
      </c>
      <c r="E59">
        <v>38.6</v>
      </c>
      <c r="F59">
        <v>58</v>
      </c>
      <c r="G59" t="s">
        <v>24</v>
      </c>
      <c r="H59">
        <v>16595.869074375631</v>
      </c>
      <c r="I59">
        <v>7244.3596007499063</v>
      </c>
      <c r="J59">
        <v>2</v>
      </c>
      <c r="K59" s="3">
        <v>45295</v>
      </c>
    </row>
    <row r="60" spans="1:11" x14ac:dyDescent="0.2">
      <c r="A60" s="2">
        <v>45295</v>
      </c>
      <c r="B60" s="1">
        <v>1.0416666666666666E-2</v>
      </c>
      <c r="C60">
        <v>43.6</v>
      </c>
      <c r="D60">
        <v>52.8</v>
      </c>
      <c r="E60">
        <v>40</v>
      </c>
      <c r="F60">
        <v>59</v>
      </c>
      <c r="G60" t="s">
        <v>24</v>
      </c>
      <c r="H60">
        <v>22908.676527677748</v>
      </c>
      <c r="I60">
        <v>10000</v>
      </c>
      <c r="J60">
        <v>2</v>
      </c>
      <c r="K60" s="3">
        <v>45295.010416666664</v>
      </c>
    </row>
    <row r="61" spans="1:11" x14ac:dyDescent="0.2">
      <c r="A61" s="2">
        <v>45295</v>
      </c>
      <c r="B61" s="1">
        <v>2.0833333333333332E-2</v>
      </c>
      <c r="C61">
        <v>42.7</v>
      </c>
      <c r="D61">
        <v>55</v>
      </c>
      <c r="E61">
        <v>38.1</v>
      </c>
      <c r="F61">
        <v>60</v>
      </c>
      <c r="G61" t="s">
        <v>24</v>
      </c>
      <c r="H61">
        <v>18620.871366628693</v>
      </c>
      <c r="I61">
        <v>6456.542290346556</v>
      </c>
      <c r="J61">
        <v>2</v>
      </c>
      <c r="K61" s="3">
        <v>45295.020833333336</v>
      </c>
    </row>
    <row r="62" spans="1:11" x14ac:dyDescent="0.2">
      <c r="A62" s="2">
        <v>45295</v>
      </c>
      <c r="B62" s="1">
        <v>3.125E-2</v>
      </c>
      <c r="C62">
        <v>42.3</v>
      </c>
      <c r="D62">
        <v>53.6</v>
      </c>
      <c r="E62">
        <v>38.700000000000003</v>
      </c>
      <c r="F62">
        <v>61</v>
      </c>
      <c r="G62" t="s">
        <v>24</v>
      </c>
      <c r="H62">
        <v>16982.436524617424</v>
      </c>
      <c r="I62">
        <v>7413.1024130091773</v>
      </c>
      <c r="J62">
        <v>2</v>
      </c>
      <c r="K62" s="3">
        <v>45295.03125</v>
      </c>
    </row>
    <row r="63" spans="1:11" x14ac:dyDescent="0.2">
      <c r="A63" s="2">
        <v>45295</v>
      </c>
      <c r="B63" s="1">
        <v>4.1666666666666664E-2</v>
      </c>
      <c r="C63">
        <v>42.7</v>
      </c>
      <c r="D63">
        <v>56.2</v>
      </c>
      <c r="E63">
        <v>38.200000000000003</v>
      </c>
      <c r="F63">
        <v>62</v>
      </c>
      <c r="G63" t="s">
        <v>24</v>
      </c>
      <c r="H63">
        <v>18620.871366628693</v>
      </c>
      <c r="I63">
        <v>6606.9344800759645</v>
      </c>
      <c r="J63">
        <v>2</v>
      </c>
      <c r="K63" s="3">
        <v>45295.041666666664</v>
      </c>
    </row>
    <row r="64" spans="1:11" x14ac:dyDescent="0.2">
      <c r="A64" s="2">
        <v>45295</v>
      </c>
      <c r="B64" s="1">
        <v>5.2083333333333336E-2</v>
      </c>
      <c r="C64">
        <v>41.8</v>
      </c>
      <c r="D64">
        <v>53.5</v>
      </c>
      <c r="E64">
        <v>38.200000000000003</v>
      </c>
      <c r="F64">
        <v>63</v>
      </c>
      <c r="G64" t="s">
        <v>24</v>
      </c>
      <c r="H64">
        <v>15135.612484362071</v>
      </c>
      <c r="I64">
        <v>6606.9344800759645</v>
      </c>
      <c r="J64">
        <v>2</v>
      </c>
      <c r="K64" s="3">
        <v>45295.052083333336</v>
      </c>
    </row>
    <row r="65" spans="1:11" x14ac:dyDescent="0.2">
      <c r="A65" s="2">
        <v>45295</v>
      </c>
      <c r="B65" s="1">
        <v>6.25E-2</v>
      </c>
      <c r="C65">
        <v>42.8</v>
      </c>
      <c r="D65">
        <v>53.3</v>
      </c>
      <c r="E65">
        <v>38.5</v>
      </c>
      <c r="F65">
        <v>64</v>
      </c>
      <c r="G65" t="s">
        <v>24</v>
      </c>
      <c r="H65">
        <v>19054.607179632443</v>
      </c>
      <c r="I65">
        <v>7079.457843841381</v>
      </c>
      <c r="J65">
        <v>2</v>
      </c>
      <c r="K65" s="3">
        <v>45295.0625</v>
      </c>
    </row>
    <row r="66" spans="1:11" x14ac:dyDescent="0.2">
      <c r="A66" s="2">
        <v>45295</v>
      </c>
      <c r="B66" s="1">
        <v>7.2916666666666671E-2</v>
      </c>
      <c r="C66">
        <v>42.1</v>
      </c>
      <c r="D66">
        <v>52.2</v>
      </c>
      <c r="E66">
        <v>38.700000000000003</v>
      </c>
      <c r="F66">
        <v>65</v>
      </c>
      <c r="G66" t="s">
        <v>24</v>
      </c>
      <c r="H66">
        <v>16218.100973589299</v>
      </c>
      <c r="I66">
        <v>7413.1024130091773</v>
      </c>
      <c r="J66">
        <v>2</v>
      </c>
      <c r="K66" s="3">
        <v>45295.072916666664</v>
      </c>
    </row>
    <row r="67" spans="1:11" x14ac:dyDescent="0.2">
      <c r="A67" s="2">
        <v>45295</v>
      </c>
      <c r="B67" s="1">
        <v>8.3333333333333329E-2</v>
      </c>
      <c r="C67">
        <v>45.7</v>
      </c>
      <c r="D67">
        <v>68</v>
      </c>
      <c r="E67">
        <v>38.799999999999997</v>
      </c>
      <c r="F67">
        <v>66</v>
      </c>
      <c r="G67" t="s">
        <v>24</v>
      </c>
      <c r="H67">
        <v>37153.522909717278</v>
      </c>
      <c r="I67">
        <v>7585.7757502918357</v>
      </c>
      <c r="J67">
        <v>2</v>
      </c>
      <c r="K67" s="3">
        <v>45295.083333333336</v>
      </c>
    </row>
    <row r="68" spans="1:11" x14ac:dyDescent="0.2">
      <c r="A68" s="2">
        <v>45295</v>
      </c>
      <c r="B68" s="1">
        <v>9.375E-2</v>
      </c>
      <c r="C68">
        <v>41.2</v>
      </c>
      <c r="D68">
        <v>51.7</v>
      </c>
      <c r="E68">
        <v>38</v>
      </c>
      <c r="F68">
        <v>67</v>
      </c>
      <c r="G68" t="s">
        <v>24</v>
      </c>
      <c r="H68">
        <v>13182.567385564074</v>
      </c>
      <c r="I68">
        <v>6309.5734448019302</v>
      </c>
      <c r="J68">
        <v>2</v>
      </c>
      <c r="K68" s="3">
        <v>45295.09375</v>
      </c>
    </row>
    <row r="69" spans="1:11" x14ac:dyDescent="0.2">
      <c r="A69" s="2">
        <v>45295</v>
      </c>
      <c r="B69" s="1">
        <v>0.10416666666666667</v>
      </c>
      <c r="C69">
        <v>42.2</v>
      </c>
      <c r="D69">
        <v>53.2</v>
      </c>
      <c r="E69">
        <v>39</v>
      </c>
      <c r="F69">
        <v>68</v>
      </c>
      <c r="G69" t="s">
        <v>24</v>
      </c>
      <c r="H69">
        <v>16595.869074375631</v>
      </c>
      <c r="I69">
        <v>7943.2823472428136</v>
      </c>
      <c r="J69">
        <v>2</v>
      </c>
      <c r="K69" s="3">
        <v>45295.104166666664</v>
      </c>
    </row>
    <row r="70" spans="1:11" x14ac:dyDescent="0.2">
      <c r="A70" s="2">
        <v>45295</v>
      </c>
      <c r="B70" s="1">
        <v>0.11458333333333333</v>
      </c>
      <c r="C70">
        <v>42</v>
      </c>
      <c r="D70">
        <v>53.3</v>
      </c>
      <c r="E70">
        <v>38.5</v>
      </c>
      <c r="F70">
        <v>69</v>
      </c>
      <c r="G70" t="s">
        <v>24</v>
      </c>
      <c r="H70">
        <v>15848.931924611141</v>
      </c>
      <c r="I70">
        <v>7079.457843841381</v>
      </c>
      <c r="J70">
        <v>2</v>
      </c>
      <c r="K70" s="3">
        <v>45295.114583333336</v>
      </c>
    </row>
    <row r="71" spans="1:11" x14ac:dyDescent="0.2">
      <c r="A71" s="2">
        <v>45295</v>
      </c>
      <c r="B71" s="1">
        <v>0.125</v>
      </c>
      <c r="C71">
        <v>42.6</v>
      </c>
      <c r="D71">
        <v>62.2</v>
      </c>
      <c r="E71">
        <v>38.1</v>
      </c>
      <c r="F71">
        <v>70</v>
      </c>
      <c r="G71" t="s">
        <v>24</v>
      </c>
      <c r="H71">
        <v>18197.008586099826</v>
      </c>
      <c r="I71">
        <v>6456.542290346556</v>
      </c>
      <c r="J71">
        <v>2</v>
      </c>
      <c r="K71" s="3">
        <v>45295.125</v>
      </c>
    </row>
    <row r="72" spans="1:11" x14ac:dyDescent="0.2">
      <c r="A72" s="2">
        <v>45295</v>
      </c>
      <c r="B72" s="1">
        <v>0.13541666666666666</v>
      </c>
      <c r="C72">
        <v>42.7</v>
      </c>
      <c r="D72">
        <v>61.7</v>
      </c>
      <c r="E72">
        <v>39.1</v>
      </c>
      <c r="F72">
        <v>71</v>
      </c>
      <c r="G72" t="s">
        <v>24</v>
      </c>
      <c r="H72">
        <v>18620.871366628693</v>
      </c>
      <c r="I72">
        <v>8128.3051616409948</v>
      </c>
      <c r="J72">
        <v>2</v>
      </c>
      <c r="K72" s="3">
        <v>45295.135416666664</v>
      </c>
    </row>
    <row r="73" spans="1:11" x14ac:dyDescent="0.2">
      <c r="A73" s="2">
        <v>45295</v>
      </c>
      <c r="B73" s="1">
        <v>0.14583333333333334</v>
      </c>
      <c r="C73">
        <v>42.2</v>
      </c>
      <c r="D73">
        <v>52</v>
      </c>
      <c r="E73">
        <v>40</v>
      </c>
      <c r="F73">
        <v>72</v>
      </c>
      <c r="G73" t="s">
        <v>24</v>
      </c>
      <c r="H73">
        <v>16595.869074375631</v>
      </c>
      <c r="I73">
        <v>10000</v>
      </c>
      <c r="J73">
        <v>2</v>
      </c>
      <c r="K73" s="3">
        <v>45295.145833333336</v>
      </c>
    </row>
    <row r="74" spans="1:11" x14ac:dyDescent="0.2">
      <c r="A74" s="2">
        <v>45295</v>
      </c>
      <c r="B74" s="1">
        <v>0.15625</v>
      </c>
      <c r="C74">
        <v>43.5</v>
      </c>
      <c r="D74">
        <v>52.2</v>
      </c>
      <c r="E74">
        <v>39.700000000000003</v>
      </c>
      <c r="F74">
        <v>73</v>
      </c>
      <c r="G74" t="s">
        <v>24</v>
      </c>
      <c r="H74">
        <v>22387.211385683378</v>
      </c>
      <c r="I74">
        <v>9332.5430079699145</v>
      </c>
      <c r="J74">
        <v>2</v>
      </c>
      <c r="K74" s="3">
        <v>45295.15625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299D-36C1-4E4F-8EE9-FD0EA02A376C}">
  <dimension ref="E4:S6"/>
  <sheetViews>
    <sheetView zoomScale="85" zoomScaleNormal="85" workbookViewId="0">
      <selection activeCell="B1" sqref="B1"/>
    </sheetView>
  </sheetViews>
  <sheetFormatPr defaultColWidth="9" defaultRowHeight="23.25" x14ac:dyDescent="0.35"/>
  <cols>
    <col min="1" max="18" width="9" style="13"/>
    <col min="19" max="19" width="13.625" style="13" customWidth="1"/>
    <col min="20" max="16384" width="9" style="13"/>
  </cols>
  <sheetData>
    <row r="4" spans="5:19" x14ac:dyDescent="0.35">
      <c r="S4" s="13" t="e" cm="1">
        <f t="array" ref="S4">Tbloise</f>
        <v>#NAME?</v>
      </c>
    </row>
    <row r="6" spans="5:19" x14ac:dyDescent="0.35">
      <c r="E6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FDBB-AC47-4538-B691-004A2070B570}">
  <dimension ref="B2:R75"/>
  <sheetViews>
    <sheetView workbookViewId="0">
      <selection activeCell="H5" sqref="H5"/>
    </sheetView>
  </sheetViews>
  <sheetFormatPr defaultRowHeight="14.25" x14ac:dyDescent="0.2"/>
  <cols>
    <col min="2" max="2" width="9.875" bestFit="1" customWidth="1"/>
    <col min="3" max="3" width="7.875" bestFit="1" customWidth="1"/>
    <col min="4" max="4" width="8.75" bestFit="1" customWidth="1"/>
    <col min="5" max="5" width="15.875" bestFit="1" customWidth="1"/>
    <col min="6" max="6" width="15.375" bestFit="1" customWidth="1"/>
    <col min="13" max="13" width="21.75" bestFit="1" customWidth="1"/>
    <col min="14" max="14" width="16.125" bestFit="1" customWidth="1"/>
    <col min="15" max="17" width="2.875" bestFit="1" customWidth="1"/>
    <col min="18" max="18" width="11.375" bestFit="1" customWidth="1"/>
    <col min="19" max="27" width="2.875" bestFit="1" customWidth="1"/>
    <col min="28" max="28" width="11.375" bestFit="1" customWidth="1"/>
    <col min="29" max="39" width="2.875" bestFit="1" customWidth="1"/>
    <col min="40" max="40" width="11.375" bestFit="1" customWidth="1"/>
    <col min="41" max="45" width="2.875" bestFit="1" customWidth="1"/>
    <col min="46" max="46" width="11.375" bestFit="1" customWidth="1"/>
    <col min="47" max="55" width="2.875" bestFit="1" customWidth="1"/>
    <col min="56" max="56" width="11.375" bestFit="1" customWidth="1"/>
  </cols>
  <sheetData>
    <row r="2" spans="2:18" x14ac:dyDescent="0.2">
      <c r="B2" t="s">
        <v>78</v>
      </c>
      <c r="C2" t="s">
        <v>79</v>
      </c>
      <c r="D2" t="s">
        <v>92</v>
      </c>
      <c r="E2" t="s">
        <v>77</v>
      </c>
      <c r="F2" t="s">
        <v>96</v>
      </c>
    </row>
    <row r="3" spans="2:18" x14ac:dyDescent="0.2">
      <c r="B3" s="2">
        <v>45294</v>
      </c>
      <c r="C3" s="1">
        <v>0.40027777777777779</v>
      </c>
      <c r="D3" t="s">
        <v>34</v>
      </c>
      <c r="E3">
        <v>1</v>
      </c>
      <c r="F3">
        <v>94</v>
      </c>
    </row>
    <row r="4" spans="2:18" x14ac:dyDescent="0.2">
      <c r="B4" s="2">
        <v>45294</v>
      </c>
      <c r="C4" s="1">
        <v>0.41666666666666669</v>
      </c>
      <c r="D4" t="s">
        <v>34</v>
      </c>
      <c r="E4">
        <v>1</v>
      </c>
      <c r="F4">
        <v>48</v>
      </c>
    </row>
    <row r="5" spans="2:18" x14ac:dyDescent="0.2">
      <c r="B5" s="2">
        <v>45294</v>
      </c>
      <c r="C5" s="1">
        <v>0.42708333333333331</v>
      </c>
      <c r="D5" t="s">
        <v>34</v>
      </c>
      <c r="E5">
        <v>1</v>
      </c>
      <c r="F5">
        <v>48</v>
      </c>
    </row>
    <row r="6" spans="2:18" x14ac:dyDescent="0.2">
      <c r="B6" s="2">
        <v>45294</v>
      </c>
      <c r="C6" s="1">
        <v>0.4375</v>
      </c>
      <c r="D6" t="s">
        <v>34</v>
      </c>
      <c r="E6">
        <v>1</v>
      </c>
      <c r="F6">
        <v>49</v>
      </c>
    </row>
    <row r="7" spans="2:18" x14ac:dyDescent="0.2">
      <c r="B7" s="2">
        <v>45294</v>
      </c>
      <c r="C7" s="1">
        <v>0.44791666666666669</v>
      </c>
      <c r="D7" t="s">
        <v>34</v>
      </c>
      <c r="E7">
        <v>1</v>
      </c>
      <c r="F7">
        <v>52</v>
      </c>
    </row>
    <row r="8" spans="2:18" x14ac:dyDescent="0.2">
      <c r="B8" s="2">
        <v>45294</v>
      </c>
      <c r="C8" s="1">
        <v>0.45833333333333331</v>
      </c>
      <c r="D8" t="s">
        <v>34</v>
      </c>
      <c r="E8">
        <v>1</v>
      </c>
      <c r="F8">
        <v>47</v>
      </c>
    </row>
    <row r="9" spans="2:18" x14ac:dyDescent="0.2">
      <c r="B9" s="2">
        <v>45294</v>
      </c>
      <c r="C9" s="1">
        <v>0.46875</v>
      </c>
      <c r="D9" t="s">
        <v>34</v>
      </c>
      <c r="E9">
        <v>1</v>
      </c>
      <c r="F9">
        <v>46</v>
      </c>
    </row>
    <row r="10" spans="2:18" x14ac:dyDescent="0.2">
      <c r="B10" s="2">
        <v>45294</v>
      </c>
      <c r="C10" s="1">
        <v>0.47916666666666669</v>
      </c>
      <c r="D10" t="s">
        <v>34</v>
      </c>
      <c r="E10">
        <v>1</v>
      </c>
      <c r="F10">
        <v>47</v>
      </c>
    </row>
    <row r="11" spans="2:18" x14ac:dyDescent="0.2">
      <c r="B11" s="2">
        <v>45294</v>
      </c>
      <c r="C11" s="1">
        <v>0.48958333333333331</v>
      </c>
      <c r="D11" t="s">
        <v>34</v>
      </c>
      <c r="E11">
        <v>1</v>
      </c>
      <c r="F11">
        <v>48</v>
      </c>
    </row>
    <row r="12" spans="2:18" x14ac:dyDescent="0.2">
      <c r="B12" s="2">
        <v>45294</v>
      </c>
      <c r="C12" s="1">
        <v>0.5</v>
      </c>
      <c r="D12" t="s">
        <v>34</v>
      </c>
      <c r="E12">
        <v>1</v>
      </c>
      <c r="F12">
        <v>48</v>
      </c>
      <c r="M12" s="15" t="s">
        <v>92</v>
      </c>
      <c r="N12" t="s">
        <v>24</v>
      </c>
    </row>
    <row r="13" spans="2:18" x14ac:dyDescent="0.2">
      <c r="B13" s="2">
        <v>45294</v>
      </c>
      <c r="C13" s="1">
        <v>0.51041666666666663</v>
      </c>
      <c r="D13" t="s">
        <v>34</v>
      </c>
      <c r="E13">
        <v>1</v>
      </c>
      <c r="F13">
        <v>47</v>
      </c>
    </row>
    <row r="14" spans="2:18" x14ac:dyDescent="0.2">
      <c r="B14" s="2">
        <v>45294</v>
      </c>
      <c r="C14" s="1">
        <v>0.52083333333333337</v>
      </c>
      <c r="D14" t="s">
        <v>34</v>
      </c>
      <c r="E14">
        <v>1</v>
      </c>
      <c r="F14">
        <v>54</v>
      </c>
      <c r="N14" s="15" t="s">
        <v>97</v>
      </c>
    </row>
    <row r="15" spans="2:18" x14ac:dyDescent="0.2">
      <c r="B15" s="2">
        <v>45294</v>
      </c>
      <c r="C15" s="1">
        <v>0.53125</v>
      </c>
      <c r="D15" t="s">
        <v>34</v>
      </c>
      <c r="E15">
        <v>1</v>
      </c>
      <c r="F15">
        <v>50</v>
      </c>
      <c r="N15">
        <v>38</v>
      </c>
      <c r="O15">
        <v>39</v>
      </c>
      <c r="P15">
        <v>40</v>
      </c>
      <c r="Q15">
        <v>41</v>
      </c>
      <c r="R15" t="s">
        <v>98</v>
      </c>
    </row>
    <row r="16" spans="2:18" x14ac:dyDescent="0.2">
      <c r="B16" s="2">
        <v>45294</v>
      </c>
      <c r="C16" s="1">
        <v>0.54166666666666663</v>
      </c>
      <c r="D16" t="s">
        <v>34</v>
      </c>
      <c r="E16">
        <v>1</v>
      </c>
      <c r="F16">
        <v>49</v>
      </c>
      <c r="M16" t="s">
        <v>99</v>
      </c>
      <c r="N16">
        <v>8</v>
      </c>
      <c r="O16">
        <v>7</v>
      </c>
      <c r="P16">
        <v>3</v>
      </c>
      <c r="Q16">
        <v>2</v>
      </c>
      <c r="R16">
        <v>20</v>
      </c>
    </row>
    <row r="17" spans="2:6" x14ac:dyDescent="0.2">
      <c r="B17" s="2">
        <v>45294</v>
      </c>
      <c r="C17" s="1">
        <v>0.55208333333333337</v>
      </c>
      <c r="D17" t="s">
        <v>34</v>
      </c>
      <c r="E17">
        <v>1</v>
      </c>
      <c r="F17">
        <v>48</v>
      </c>
    </row>
    <row r="18" spans="2:6" x14ac:dyDescent="0.2">
      <c r="B18" s="2">
        <v>45294</v>
      </c>
      <c r="C18" s="1">
        <v>0.5625</v>
      </c>
      <c r="D18" t="s">
        <v>34</v>
      </c>
      <c r="E18">
        <v>1</v>
      </c>
      <c r="F18">
        <v>47</v>
      </c>
    </row>
    <row r="19" spans="2:6" x14ac:dyDescent="0.2">
      <c r="B19" s="2">
        <v>45294</v>
      </c>
      <c r="C19" s="1">
        <v>0.57291666666666663</v>
      </c>
      <c r="D19" t="s">
        <v>34</v>
      </c>
      <c r="E19">
        <v>1</v>
      </c>
      <c r="F19">
        <v>48</v>
      </c>
    </row>
    <row r="20" spans="2:6" x14ac:dyDescent="0.2">
      <c r="B20" s="2">
        <v>45294</v>
      </c>
      <c r="C20" s="1">
        <v>0.58333333333333337</v>
      </c>
      <c r="D20" t="s">
        <v>34</v>
      </c>
      <c r="E20">
        <v>1</v>
      </c>
      <c r="F20">
        <v>48</v>
      </c>
    </row>
    <row r="21" spans="2:6" x14ac:dyDescent="0.2">
      <c r="B21" s="2">
        <v>45294</v>
      </c>
      <c r="C21" s="1">
        <v>0.59375</v>
      </c>
      <c r="D21" t="s">
        <v>34</v>
      </c>
      <c r="E21">
        <v>1</v>
      </c>
      <c r="F21">
        <v>47</v>
      </c>
    </row>
    <row r="22" spans="2:6" x14ac:dyDescent="0.2">
      <c r="B22" s="2">
        <v>45294</v>
      </c>
      <c r="C22" s="1">
        <v>0.60416666666666663</v>
      </c>
      <c r="D22" t="s">
        <v>34</v>
      </c>
      <c r="E22">
        <v>1</v>
      </c>
      <c r="F22">
        <v>46</v>
      </c>
    </row>
    <row r="23" spans="2:6" x14ac:dyDescent="0.2">
      <c r="B23" s="2">
        <v>45294</v>
      </c>
      <c r="C23" s="1">
        <v>0.61458333333333337</v>
      </c>
      <c r="D23" t="s">
        <v>34</v>
      </c>
      <c r="E23">
        <v>1</v>
      </c>
      <c r="F23">
        <v>47</v>
      </c>
    </row>
    <row r="24" spans="2:6" x14ac:dyDescent="0.2">
      <c r="B24" s="2">
        <v>45294</v>
      </c>
      <c r="C24" s="1">
        <v>0.625</v>
      </c>
      <c r="D24" t="s">
        <v>34</v>
      </c>
      <c r="E24">
        <v>1</v>
      </c>
      <c r="F24">
        <v>49</v>
      </c>
    </row>
    <row r="25" spans="2:6" x14ac:dyDescent="0.2">
      <c r="B25" s="2">
        <v>45294</v>
      </c>
      <c r="C25" s="1">
        <v>0.63541666666666663</v>
      </c>
      <c r="D25" t="s">
        <v>34</v>
      </c>
      <c r="E25">
        <v>1</v>
      </c>
      <c r="F25">
        <v>49</v>
      </c>
    </row>
    <row r="26" spans="2:6" x14ac:dyDescent="0.2">
      <c r="B26" s="2">
        <v>45294</v>
      </c>
      <c r="C26" s="1">
        <v>0.64583333333333337</v>
      </c>
      <c r="D26" t="s">
        <v>34</v>
      </c>
      <c r="E26">
        <v>1</v>
      </c>
      <c r="F26">
        <v>47</v>
      </c>
    </row>
    <row r="27" spans="2:6" x14ac:dyDescent="0.2">
      <c r="B27" s="2">
        <v>45294</v>
      </c>
      <c r="C27" s="1">
        <v>0.65625</v>
      </c>
      <c r="D27" t="s">
        <v>34</v>
      </c>
      <c r="E27">
        <v>1</v>
      </c>
      <c r="F27">
        <v>47</v>
      </c>
    </row>
    <row r="28" spans="2:6" x14ac:dyDescent="0.2">
      <c r="B28" s="2">
        <v>45294</v>
      </c>
      <c r="C28" s="1">
        <v>0.66666666666666663</v>
      </c>
      <c r="D28" t="s">
        <v>34</v>
      </c>
      <c r="E28">
        <v>1</v>
      </c>
      <c r="F28">
        <v>48</v>
      </c>
    </row>
    <row r="29" spans="2:6" x14ac:dyDescent="0.2">
      <c r="B29" s="2">
        <v>45294</v>
      </c>
      <c r="C29" s="1">
        <v>0.67708333333333337</v>
      </c>
      <c r="D29" t="s">
        <v>34</v>
      </c>
      <c r="E29">
        <v>1</v>
      </c>
      <c r="F29">
        <v>48</v>
      </c>
    </row>
    <row r="30" spans="2:6" x14ac:dyDescent="0.2">
      <c r="B30" s="2">
        <v>45294</v>
      </c>
      <c r="C30" s="1">
        <v>0.6875</v>
      </c>
      <c r="D30" t="s">
        <v>34</v>
      </c>
      <c r="E30">
        <v>1</v>
      </c>
      <c r="F30">
        <v>47</v>
      </c>
    </row>
    <row r="31" spans="2:6" x14ac:dyDescent="0.2">
      <c r="B31" s="2">
        <v>45294</v>
      </c>
      <c r="C31" s="1">
        <v>0.69791666666666663</v>
      </c>
      <c r="D31" t="s">
        <v>34</v>
      </c>
      <c r="E31">
        <v>1</v>
      </c>
      <c r="F31">
        <v>48</v>
      </c>
    </row>
    <row r="32" spans="2:6" x14ac:dyDescent="0.2">
      <c r="B32" s="2">
        <v>45294</v>
      </c>
      <c r="C32" s="1">
        <v>0.70833333333333337</v>
      </c>
      <c r="D32" t="s">
        <v>34</v>
      </c>
      <c r="E32">
        <v>1</v>
      </c>
      <c r="F32">
        <v>48</v>
      </c>
    </row>
    <row r="33" spans="2:6" x14ac:dyDescent="0.2">
      <c r="B33" s="2">
        <v>45294</v>
      </c>
      <c r="C33" s="1">
        <v>0.71875</v>
      </c>
      <c r="D33" t="s">
        <v>34</v>
      </c>
      <c r="E33">
        <v>1</v>
      </c>
      <c r="F33">
        <v>47</v>
      </c>
    </row>
    <row r="34" spans="2:6" x14ac:dyDescent="0.2">
      <c r="B34" s="2">
        <v>45294</v>
      </c>
      <c r="C34" s="1">
        <v>0.72916666666666663</v>
      </c>
      <c r="D34" t="s">
        <v>34</v>
      </c>
      <c r="E34">
        <v>1</v>
      </c>
      <c r="F34">
        <v>47</v>
      </c>
    </row>
    <row r="35" spans="2:6" x14ac:dyDescent="0.2">
      <c r="B35" s="2">
        <v>45294</v>
      </c>
      <c r="C35" s="1">
        <v>0.73958333333333337</v>
      </c>
      <c r="D35" t="s">
        <v>34</v>
      </c>
      <c r="E35">
        <v>1</v>
      </c>
      <c r="F35">
        <v>47</v>
      </c>
    </row>
    <row r="36" spans="2:6" x14ac:dyDescent="0.2">
      <c r="B36" s="2">
        <v>45294</v>
      </c>
      <c r="C36" s="1">
        <v>0.75</v>
      </c>
      <c r="D36" t="s">
        <v>34</v>
      </c>
      <c r="E36">
        <v>1</v>
      </c>
      <c r="F36">
        <v>46</v>
      </c>
    </row>
    <row r="37" spans="2:6" x14ac:dyDescent="0.2">
      <c r="B37" s="2">
        <v>45294</v>
      </c>
      <c r="C37" s="1">
        <v>0.76041666666666663</v>
      </c>
      <c r="D37" t="s">
        <v>34</v>
      </c>
      <c r="E37">
        <v>1</v>
      </c>
      <c r="F37">
        <v>46</v>
      </c>
    </row>
    <row r="38" spans="2:6" x14ac:dyDescent="0.2">
      <c r="B38" s="2">
        <v>45294</v>
      </c>
      <c r="C38" s="1">
        <v>0.77083333333333337</v>
      </c>
      <c r="D38" t="s">
        <v>34</v>
      </c>
      <c r="E38">
        <v>1</v>
      </c>
      <c r="F38">
        <v>46</v>
      </c>
    </row>
    <row r="39" spans="2:6" x14ac:dyDescent="0.2">
      <c r="B39" s="2">
        <v>45294</v>
      </c>
      <c r="C39" s="1">
        <v>0.78125</v>
      </c>
      <c r="D39" t="s">
        <v>34</v>
      </c>
      <c r="E39">
        <v>1</v>
      </c>
      <c r="F39">
        <v>46</v>
      </c>
    </row>
    <row r="40" spans="2:6" x14ac:dyDescent="0.2">
      <c r="B40" s="2">
        <v>45294</v>
      </c>
      <c r="C40" s="1">
        <v>0.79166666666666663</v>
      </c>
      <c r="D40" t="s">
        <v>34</v>
      </c>
      <c r="E40">
        <v>1</v>
      </c>
      <c r="F40">
        <v>46</v>
      </c>
    </row>
    <row r="41" spans="2:6" x14ac:dyDescent="0.2">
      <c r="B41" s="2">
        <v>45294</v>
      </c>
      <c r="C41" s="1">
        <v>0.80208333333333337</v>
      </c>
      <c r="D41" t="s">
        <v>34</v>
      </c>
      <c r="E41">
        <v>1</v>
      </c>
      <c r="F41">
        <v>45</v>
      </c>
    </row>
    <row r="42" spans="2:6" x14ac:dyDescent="0.2">
      <c r="B42" s="2">
        <v>45294</v>
      </c>
      <c r="C42" s="1">
        <v>0.8125</v>
      </c>
      <c r="D42" t="s">
        <v>34</v>
      </c>
      <c r="E42">
        <v>1</v>
      </c>
      <c r="F42">
        <v>46</v>
      </c>
    </row>
    <row r="43" spans="2:6" x14ac:dyDescent="0.2">
      <c r="B43" s="2">
        <v>45294</v>
      </c>
      <c r="C43" s="1">
        <v>0.82291666666666663</v>
      </c>
      <c r="D43" t="s">
        <v>34</v>
      </c>
      <c r="E43">
        <v>1</v>
      </c>
      <c r="F43">
        <v>45</v>
      </c>
    </row>
    <row r="44" spans="2:6" x14ac:dyDescent="0.2">
      <c r="B44" s="2">
        <v>45294</v>
      </c>
      <c r="C44" s="1">
        <v>0.83333333333333337</v>
      </c>
      <c r="D44" t="s">
        <v>34</v>
      </c>
      <c r="E44">
        <v>1</v>
      </c>
      <c r="F44">
        <v>45</v>
      </c>
    </row>
    <row r="45" spans="2:6" x14ac:dyDescent="0.2">
      <c r="B45" s="2">
        <v>45294</v>
      </c>
      <c r="C45" s="1">
        <v>0.84375</v>
      </c>
      <c r="D45" t="s">
        <v>34</v>
      </c>
      <c r="E45">
        <v>1</v>
      </c>
      <c r="F45">
        <v>44</v>
      </c>
    </row>
    <row r="46" spans="2:6" x14ac:dyDescent="0.2">
      <c r="B46" s="2">
        <v>45294</v>
      </c>
      <c r="C46" s="1">
        <v>0.85416666666666663</v>
      </c>
      <c r="D46" t="s">
        <v>34</v>
      </c>
      <c r="E46">
        <v>1</v>
      </c>
      <c r="F46">
        <v>44</v>
      </c>
    </row>
    <row r="47" spans="2:6" x14ac:dyDescent="0.2">
      <c r="B47" s="2">
        <v>45294</v>
      </c>
      <c r="C47" s="1">
        <v>0.86458333333333337</v>
      </c>
      <c r="D47" t="s">
        <v>34</v>
      </c>
      <c r="E47">
        <v>1</v>
      </c>
      <c r="F47">
        <v>43</v>
      </c>
    </row>
    <row r="48" spans="2:6" x14ac:dyDescent="0.2">
      <c r="B48" s="2">
        <v>45294</v>
      </c>
      <c r="C48" s="1">
        <v>0.875</v>
      </c>
      <c r="D48" t="s">
        <v>34</v>
      </c>
      <c r="E48">
        <v>1</v>
      </c>
      <c r="F48">
        <v>43</v>
      </c>
    </row>
    <row r="49" spans="2:6" x14ac:dyDescent="0.2">
      <c r="B49" s="2">
        <v>45294</v>
      </c>
      <c r="C49" s="1">
        <v>0.88541666666666663</v>
      </c>
      <c r="D49" t="s">
        <v>34</v>
      </c>
      <c r="E49">
        <v>1</v>
      </c>
      <c r="F49">
        <v>43</v>
      </c>
    </row>
    <row r="50" spans="2:6" x14ac:dyDescent="0.2">
      <c r="B50" s="2">
        <v>45294</v>
      </c>
      <c r="C50" s="1">
        <v>0.89583333333333337</v>
      </c>
      <c r="D50" t="s">
        <v>34</v>
      </c>
      <c r="E50">
        <v>1</v>
      </c>
      <c r="F50">
        <v>42</v>
      </c>
    </row>
    <row r="51" spans="2:6" x14ac:dyDescent="0.2">
      <c r="B51" s="2">
        <v>45294</v>
      </c>
      <c r="C51" s="1">
        <v>0.90625</v>
      </c>
      <c r="D51" t="s">
        <v>34</v>
      </c>
      <c r="E51">
        <v>1</v>
      </c>
      <c r="F51">
        <v>42</v>
      </c>
    </row>
    <row r="52" spans="2:6" x14ac:dyDescent="0.2">
      <c r="B52" s="2">
        <v>45294</v>
      </c>
      <c r="C52" s="1">
        <v>0.91666666666666663</v>
      </c>
      <c r="D52" t="s">
        <v>34</v>
      </c>
      <c r="E52">
        <v>1</v>
      </c>
      <c r="F52">
        <v>40</v>
      </c>
    </row>
    <row r="53" spans="2:6" x14ac:dyDescent="0.2">
      <c r="B53" s="2">
        <v>45294</v>
      </c>
      <c r="C53" s="1">
        <v>0.92708333333333337</v>
      </c>
      <c r="D53" t="s">
        <v>34</v>
      </c>
      <c r="E53">
        <v>1</v>
      </c>
      <c r="F53">
        <v>40</v>
      </c>
    </row>
    <row r="54" spans="2:6" x14ac:dyDescent="0.2">
      <c r="B54" s="2">
        <v>45294</v>
      </c>
      <c r="C54" s="1">
        <v>0.9375</v>
      </c>
      <c r="D54" t="s">
        <v>34</v>
      </c>
      <c r="E54">
        <v>1</v>
      </c>
      <c r="F54">
        <v>39</v>
      </c>
    </row>
    <row r="55" spans="2:6" x14ac:dyDescent="0.2">
      <c r="B55" s="2">
        <v>45294</v>
      </c>
      <c r="C55" s="1">
        <v>0.94791666666666663</v>
      </c>
      <c r="D55" t="s">
        <v>34</v>
      </c>
      <c r="E55">
        <v>1</v>
      </c>
      <c r="F55">
        <v>40</v>
      </c>
    </row>
    <row r="56" spans="2:6" x14ac:dyDescent="0.2">
      <c r="B56" s="2">
        <v>45294</v>
      </c>
      <c r="C56" s="1">
        <v>0.95833333333333337</v>
      </c>
      <c r="D56" t="s">
        <v>24</v>
      </c>
      <c r="E56">
        <v>2</v>
      </c>
      <c r="F56">
        <v>41</v>
      </c>
    </row>
    <row r="57" spans="2:6" x14ac:dyDescent="0.2">
      <c r="B57" s="2">
        <v>45294</v>
      </c>
      <c r="C57" s="1">
        <v>0.96875</v>
      </c>
      <c r="D57" t="s">
        <v>24</v>
      </c>
      <c r="E57">
        <v>2</v>
      </c>
      <c r="F57">
        <v>39</v>
      </c>
    </row>
    <row r="58" spans="2:6" x14ac:dyDescent="0.2">
      <c r="B58" s="2">
        <v>45294</v>
      </c>
      <c r="C58" s="1">
        <v>0.97916666666666663</v>
      </c>
      <c r="D58" t="s">
        <v>24</v>
      </c>
      <c r="E58">
        <v>2</v>
      </c>
      <c r="F58">
        <v>41</v>
      </c>
    </row>
    <row r="59" spans="2:6" x14ac:dyDescent="0.2">
      <c r="B59" s="2">
        <v>45294</v>
      </c>
      <c r="C59" s="1">
        <v>0.98958333333333337</v>
      </c>
      <c r="D59" t="s">
        <v>24</v>
      </c>
      <c r="E59">
        <v>2</v>
      </c>
      <c r="F59">
        <v>38</v>
      </c>
    </row>
    <row r="60" spans="2:6" x14ac:dyDescent="0.2">
      <c r="B60" s="2">
        <v>45295</v>
      </c>
      <c r="C60" s="1">
        <v>0</v>
      </c>
      <c r="D60" t="s">
        <v>24</v>
      </c>
      <c r="E60">
        <v>2</v>
      </c>
      <c r="F60">
        <v>39</v>
      </c>
    </row>
    <row r="61" spans="2:6" x14ac:dyDescent="0.2">
      <c r="B61" s="2">
        <v>45295</v>
      </c>
      <c r="C61" s="1">
        <v>1.0416666666666666E-2</v>
      </c>
      <c r="D61" t="s">
        <v>24</v>
      </c>
      <c r="E61">
        <v>2</v>
      </c>
      <c r="F61">
        <v>40</v>
      </c>
    </row>
    <row r="62" spans="2:6" x14ac:dyDescent="0.2">
      <c r="B62" s="2">
        <v>45295</v>
      </c>
      <c r="C62" s="1">
        <v>2.0833333333333332E-2</v>
      </c>
      <c r="D62" t="s">
        <v>24</v>
      </c>
      <c r="E62">
        <v>2</v>
      </c>
      <c r="F62">
        <v>38</v>
      </c>
    </row>
    <row r="63" spans="2:6" x14ac:dyDescent="0.2">
      <c r="B63" s="2">
        <v>45295</v>
      </c>
      <c r="C63" s="1">
        <v>3.125E-2</v>
      </c>
      <c r="D63" t="s">
        <v>24</v>
      </c>
      <c r="E63">
        <v>2</v>
      </c>
      <c r="F63">
        <v>39</v>
      </c>
    </row>
    <row r="64" spans="2:6" x14ac:dyDescent="0.2">
      <c r="B64" s="2">
        <v>45295</v>
      </c>
      <c r="C64" s="1">
        <v>4.1666666666666664E-2</v>
      </c>
      <c r="D64" t="s">
        <v>24</v>
      </c>
      <c r="E64">
        <v>2</v>
      </c>
      <c r="F64">
        <v>38</v>
      </c>
    </row>
    <row r="65" spans="2:6" x14ac:dyDescent="0.2">
      <c r="B65" s="2">
        <v>45295</v>
      </c>
      <c r="C65" s="1">
        <v>5.2083333333333336E-2</v>
      </c>
      <c r="D65" t="s">
        <v>24</v>
      </c>
      <c r="E65">
        <v>2</v>
      </c>
      <c r="F65">
        <v>38</v>
      </c>
    </row>
    <row r="66" spans="2:6" x14ac:dyDescent="0.2">
      <c r="B66" s="2">
        <v>45295</v>
      </c>
      <c r="C66" s="1">
        <v>6.25E-2</v>
      </c>
      <c r="D66" t="s">
        <v>24</v>
      </c>
      <c r="E66">
        <v>2</v>
      </c>
      <c r="F66">
        <v>38</v>
      </c>
    </row>
    <row r="67" spans="2:6" x14ac:dyDescent="0.2">
      <c r="B67" s="2">
        <v>45295</v>
      </c>
      <c r="C67" s="1">
        <v>7.2916666666666671E-2</v>
      </c>
      <c r="D67" t="s">
        <v>24</v>
      </c>
      <c r="E67">
        <v>2</v>
      </c>
      <c r="F67">
        <v>39</v>
      </c>
    </row>
    <row r="68" spans="2:6" x14ac:dyDescent="0.2">
      <c r="B68" s="2">
        <v>45295</v>
      </c>
      <c r="C68" s="1">
        <v>8.3333333333333329E-2</v>
      </c>
      <c r="D68" t="s">
        <v>24</v>
      </c>
      <c r="E68">
        <v>2</v>
      </c>
      <c r="F68">
        <v>39</v>
      </c>
    </row>
    <row r="69" spans="2:6" x14ac:dyDescent="0.2">
      <c r="B69" s="2">
        <v>45295</v>
      </c>
      <c r="C69" s="1">
        <v>9.375E-2</v>
      </c>
      <c r="D69" t="s">
        <v>24</v>
      </c>
      <c r="E69">
        <v>2</v>
      </c>
      <c r="F69">
        <v>38</v>
      </c>
    </row>
    <row r="70" spans="2:6" x14ac:dyDescent="0.2">
      <c r="B70" s="2">
        <v>45295</v>
      </c>
      <c r="C70" s="1">
        <v>0.10416666666666667</v>
      </c>
      <c r="D70" t="s">
        <v>24</v>
      </c>
      <c r="E70">
        <v>2</v>
      </c>
      <c r="F70">
        <v>39</v>
      </c>
    </row>
    <row r="71" spans="2:6" x14ac:dyDescent="0.2">
      <c r="B71" s="2">
        <v>45295</v>
      </c>
      <c r="C71" s="1">
        <v>0.11458333333333333</v>
      </c>
      <c r="D71" t="s">
        <v>24</v>
      </c>
      <c r="E71">
        <v>2</v>
      </c>
      <c r="F71">
        <v>38</v>
      </c>
    </row>
    <row r="72" spans="2:6" x14ac:dyDescent="0.2">
      <c r="B72" s="2">
        <v>45295</v>
      </c>
      <c r="C72" s="1">
        <v>0.125</v>
      </c>
      <c r="D72" t="s">
        <v>24</v>
      </c>
      <c r="E72">
        <v>2</v>
      </c>
      <c r="F72">
        <v>38</v>
      </c>
    </row>
    <row r="73" spans="2:6" x14ac:dyDescent="0.2">
      <c r="B73" s="2">
        <v>45295</v>
      </c>
      <c r="C73" s="1">
        <v>0.13541666666666666</v>
      </c>
      <c r="D73" t="s">
        <v>24</v>
      </c>
      <c r="E73">
        <v>2</v>
      </c>
      <c r="F73">
        <v>39</v>
      </c>
    </row>
    <row r="74" spans="2:6" x14ac:dyDescent="0.2">
      <c r="B74" s="2">
        <v>45295</v>
      </c>
      <c r="C74" s="1">
        <v>0.14583333333333334</v>
      </c>
      <c r="D74" t="s">
        <v>24</v>
      </c>
      <c r="E74">
        <v>2</v>
      </c>
      <c r="F74">
        <v>40</v>
      </c>
    </row>
    <row r="75" spans="2:6" x14ac:dyDescent="0.2">
      <c r="B75" s="2">
        <v>45295</v>
      </c>
      <c r="C75" s="1">
        <v>0.15625</v>
      </c>
      <c r="D75" t="s">
        <v>24</v>
      </c>
      <c r="E75">
        <v>2</v>
      </c>
      <c r="F75">
        <v>40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E975-EC7B-42FC-842D-21D4CB3F3EBC}">
  <dimension ref="B3:B7"/>
  <sheetViews>
    <sheetView tabSelected="1" workbookViewId="0">
      <selection activeCell="J9" sqref="J9"/>
    </sheetView>
  </sheetViews>
  <sheetFormatPr defaultRowHeight="18" x14ac:dyDescent="0.25"/>
  <cols>
    <col min="1" max="16384" width="9" style="17"/>
  </cols>
  <sheetData>
    <row r="3" spans="2:2" x14ac:dyDescent="0.25">
      <c r="B3" s="17" t="s">
        <v>103</v>
      </c>
    </row>
    <row r="5" spans="2:2" x14ac:dyDescent="0.25">
      <c r="B5" s="17" t="s">
        <v>104</v>
      </c>
    </row>
    <row r="7" spans="2:2" x14ac:dyDescent="0.25">
      <c r="B7" s="17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C01FE9-EB96-4BB7-BC3D-0155B1A17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Parameters</vt:lpstr>
      <vt:lpstr> Summary Table</vt:lpstr>
      <vt:lpstr>Time Series</vt:lpstr>
      <vt:lpstr>Time Series Graph</vt:lpstr>
      <vt:lpstr>Background Analysis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Sullivan</dc:creator>
  <cp:keywords/>
  <dc:description/>
  <cp:lastModifiedBy>Sean Sullivan</cp:lastModifiedBy>
  <cp:revision/>
  <dcterms:created xsi:type="dcterms:W3CDTF">2015-06-05T18:17:20Z</dcterms:created>
  <dcterms:modified xsi:type="dcterms:W3CDTF">2025-04-22T15:43:05Z</dcterms:modified>
  <cp:category/>
  <cp:contentStatus/>
</cp:coreProperties>
</file>