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xuedong\Desktop\"/>
    </mc:Choice>
  </mc:AlternateContent>
  <xr:revisionPtr revIDLastSave="0" documentId="13_ncr:1_{ABCB1C96-E226-4BF7-936A-5B56D84DF0B5}" xr6:coauthVersionLast="43" xr6:coauthVersionMax="43" xr10:uidLastSave="{00000000-0000-0000-0000-000000000000}"/>
  <bookViews>
    <workbookView xWindow="1716" yWindow="708" windowWidth="19224" windowHeight="10452" xr2:uid="{1009427E-E80F-4E11-8AC4-38135EB17C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F18" i="1"/>
  <c r="C15" i="1"/>
  <c r="B15" i="1"/>
  <c r="E7" i="1"/>
  <c r="E8" i="1"/>
  <c r="D8" i="1" l="1"/>
  <c r="D9" i="1" s="1"/>
  <c r="E16" i="1" s="1"/>
  <c r="E2" i="1"/>
  <c r="D7" i="1"/>
  <c r="D6" i="1" s="1"/>
  <c r="E15" i="1" s="1"/>
  <c r="F17" i="1" l="1"/>
  <c r="D2" i="1"/>
  <c r="I2" i="1" l="1"/>
  <c r="H2" i="1"/>
  <c r="L2" i="1" l="1"/>
  <c r="M2" i="1" s="1"/>
</calcChain>
</file>

<file path=xl/sharedStrings.xml><?xml version="1.0" encoding="utf-8"?>
<sst xmlns="http://schemas.openxmlformats.org/spreadsheetml/2006/main" count="27" uniqueCount="25">
  <si>
    <t>地点</t>
    <phoneticPr fontId="1" type="noConversion"/>
  </si>
  <si>
    <t>经度</t>
    <phoneticPr fontId="1" type="noConversion"/>
  </si>
  <si>
    <t>纬度</t>
    <phoneticPr fontId="1" type="noConversion"/>
  </si>
  <si>
    <t>精准度</t>
    <phoneticPr fontId="1" type="noConversion"/>
  </si>
  <si>
    <t>十的多少次方</t>
    <phoneticPr fontId="1" type="noConversion"/>
  </si>
  <si>
    <t>纬度差a</t>
    <phoneticPr fontId="1" type="noConversion"/>
  </si>
  <si>
    <t>经度差b</t>
    <phoneticPr fontId="1" type="noConversion"/>
  </si>
  <si>
    <t>地球平均半径km</t>
    <phoneticPr fontId="1" type="noConversion"/>
  </si>
  <si>
    <t>极地半径</t>
    <phoneticPr fontId="1" type="noConversion"/>
  </si>
  <si>
    <t>距离s（km）</t>
    <phoneticPr fontId="1" type="noConversion"/>
  </si>
  <si>
    <t>距离s米</t>
    <phoneticPr fontId="1" type="noConversion"/>
  </si>
  <si>
    <t>经度LONG</t>
  </si>
  <si>
    <t>纬度LAT</t>
    <phoneticPr fontId="1" type="noConversion"/>
  </si>
  <si>
    <t>C</t>
    <phoneticPr fontId="1" type="noConversion"/>
  </si>
  <si>
    <t>100米对应的精准度</t>
    <phoneticPr fontId="1" type="noConversion"/>
  </si>
  <si>
    <t>100米对应的纬度差</t>
    <phoneticPr fontId="1" type="noConversion"/>
  </si>
  <si>
    <t>经度差多少米</t>
    <phoneticPr fontId="1" type="noConversion"/>
  </si>
  <si>
    <t>纬度差多少米</t>
    <phoneticPr fontId="1" type="noConversion"/>
  </si>
  <si>
    <t>勾股定理距离差多少米</t>
    <phoneticPr fontId="1" type="noConversion"/>
  </si>
  <si>
    <t>老算法，精确算法</t>
    <phoneticPr fontId="1" type="noConversion"/>
  </si>
  <si>
    <t>新算法，近似算法</t>
    <phoneticPr fontId="1" type="noConversion"/>
  </si>
  <si>
    <t>精准度倒数（科学计数法前一部分）</t>
    <phoneticPr fontId="1" type="noConversion"/>
  </si>
  <si>
    <t>测试用的不可以改</t>
    <phoneticPr fontId="1" type="noConversion"/>
  </si>
  <si>
    <t>A老地址</t>
    <phoneticPr fontId="1" type="noConversion"/>
  </si>
  <si>
    <t>B新地址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</si>
</sst>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C0C7-5A92-4190-8B9A-3D9400A5A335}">
  <dimension ref="A1:N18"/>
  <sheetViews>
    <sheetView tabSelected="1" workbookViewId="0">
      <selection activeCell="A4" sqref="A4"/>
    </sheetView>
  </sheetViews>
  <sheetFormatPr defaultRowHeight="13.8" x14ac:dyDescent="0.25"/>
  <cols>
    <col min="1" max="1" width="17.88671875" customWidth="1"/>
    <col min="2" max="2" width="18.44140625" customWidth="1"/>
    <col min="3" max="3" width="22.88671875" customWidth="1"/>
    <col min="4" max="4" width="23.44140625" customWidth="1"/>
    <col min="5" max="5" width="20.88671875" customWidth="1"/>
    <col min="6" max="6" width="12.21875" bestFit="1" customWidth="1"/>
    <col min="7" max="7" width="23.44140625" customWidth="1"/>
    <col min="8" max="8" width="13.109375" bestFit="1" customWidth="1"/>
    <col min="10" max="10" width="29.44140625" customWidth="1"/>
    <col min="11" max="11" width="20.88671875" customWidth="1"/>
    <col min="12" max="12" width="16.77734375" customWidth="1"/>
    <col min="13" max="13" width="15.44140625" bestFit="1" customWidth="1"/>
    <col min="14" max="14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4" x14ac:dyDescent="0.25">
      <c r="A2" t="s">
        <v>23</v>
      </c>
      <c r="B2">
        <v>119.462333</v>
      </c>
      <c r="C2">
        <v>35.42333</v>
      </c>
      <c r="D2">
        <f>1/(E2*10^F2)</f>
        <v>2.0325407745464106E-7</v>
      </c>
      <c r="E2">
        <f>9.839901/2</f>
        <v>4.9199504999999997</v>
      </c>
      <c r="F2">
        <v>6</v>
      </c>
      <c r="H2">
        <f>C3-C2</f>
        <v>4.440000000002442E-3</v>
      </c>
      <c r="I2">
        <f>B3-B2</f>
        <v>3.3299999999769625E-4</v>
      </c>
      <c r="J2">
        <v>6371.393</v>
      </c>
      <c r="K2">
        <v>6356.9088000000002</v>
      </c>
      <c r="L2">
        <f>2*ASIN(((SIN(H2/2))^2+COS(C3)*COS(C2)*(SIN(I2/2))^2)^(1/2))*J2</f>
        <v>28.322201924787826</v>
      </c>
      <c r="M2" s="2">
        <f>L2*1000</f>
        <v>28322.201924787827</v>
      </c>
      <c r="N2" s="1" t="s">
        <v>19</v>
      </c>
    </row>
    <row r="3" spans="1:14" x14ac:dyDescent="0.25">
      <c r="A3" t="s">
        <v>24</v>
      </c>
      <c r="B3">
        <v>119.462666</v>
      </c>
      <c r="C3">
        <v>35.427770000000002</v>
      </c>
    </row>
    <row r="4" spans="1:14" x14ac:dyDescent="0.25">
      <c r="D4">
        <v>0</v>
      </c>
    </row>
    <row r="5" spans="1:14" x14ac:dyDescent="0.25">
      <c r="A5" t="s">
        <v>22</v>
      </c>
      <c r="B5">
        <v>119.462249</v>
      </c>
      <c r="C5">
        <v>35.425469999999997</v>
      </c>
    </row>
    <row r="6" spans="1:14" x14ac:dyDescent="0.25">
      <c r="B6" t="s">
        <v>11</v>
      </c>
      <c r="C6" t="s">
        <v>15</v>
      </c>
      <c r="D6">
        <f>D7*B5</f>
        <v>2.4281189211151616E-5</v>
      </c>
    </row>
    <row r="7" spans="1:14" x14ac:dyDescent="0.25">
      <c r="C7" t="s">
        <v>14</v>
      </c>
      <c r="D7">
        <f>1/(E7*10^F7)</f>
        <v>2.0325407745464106E-7</v>
      </c>
      <c r="E7">
        <f>9.839901/2</f>
        <v>4.9199504999999997</v>
      </c>
      <c r="F7">
        <v>6</v>
      </c>
    </row>
    <row r="8" spans="1:14" x14ac:dyDescent="0.25">
      <c r="C8" t="s">
        <v>14</v>
      </c>
      <c r="D8">
        <f>1/(E8*10^F8)</f>
        <v>4.4304736840939349E-7</v>
      </c>
      <c r="E8">
        <f>4.51419/2</f>
        <v>2.2570950000000001</v>
      </c>
      <c r="F8">
        <v>6</v>
      </c>
    </row>
    <row r="9" spans="1:14" x14ac:dyDescent="0.25">
      <c r="B9" t="s">
        <v>12</v>
      </c>
      <c r="C9" t="s">
        <v>15</v>
      </c>
      <c r="D9">
        <f>D8*C5</f>
        <v>1.5695161258165917E-5</v>
      </c>
    </row>
    <row r="15" spans="1:14" x14ac:dyDescent="0.25">
      <c r="A15" t="s">
        <v>13</v>
      </c>
      <c r="B15">
        <f>B3</f>
        <v>119.462666</v>
      </c>
      <c r="C15">
        <f>C3</f>
        <v>35.427770000000002</v>
      </c>
      <c r="D15" t="s">
        <v>16</v>
      </c>
      <c r="E15">
        <f>(B15-B2)/D6*100</f>
        <v>1371.4320048408479</v>
      </c>
    </row>
    <row r="16" spans="1:14" x14ac:dyDescent="0.25">
      <c r="D16" t="s">
        <v>17</v>
      </c>
      <c r="E16">
        <f>(C15-C2)/D9*100</f>
        <v>28288.973442005183</v>
      </c>
    </row>
    <row r="17" spans="4:7" x14ac:dyDescent="0.25">
      <c r="D17" t="s">
        <v>18</v>
      </c>
      <c r="F17" s="1">
        <f>(E15^2+E16^2)^(1/2)</f>
        <v>28322.197021883316</v>
      </c>
      <c r="G17" s="1" t="s">
        <v>20</v>
      </c>
    </row>
    <row r="18" spans="4:7" x14ac:dyDescent="0.25">
      <c r="F18" s="2">
        <f>M2</f>
        <v>28322.201924787827</v>
      </c>
      <c r="G18" s="1" t="str">
        <f>N2</f>
        <v>老算法，精确算法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fengxuedong</dc:creator>
  <cp:lastModifiedBy>fengxuedong</cp:lastModifiedBy>
  <dcterms:created xsi:type="dcterms:W3CDTF">2019-07-17T03:01:56Z</dcterms:created>
  <dcterms:modified xsi:type="dcterms:W3CDTF">2019-07-17T07:40:50Z</dcterms:modified>
</cp:coreProperties>
</file>