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.3\MCK-Building\-=3 КОНСТРУКТОРА=-\Проекты\782Ч Чучаны\KD-782\F50\"/>
    </mc:Choice>
  </mc:AlternateContent>
  <bookViews>
    <workbookView xWindow="0" yWindow="0" windowWidth="28800" windowHeight="12330"/>
  </bookViews>
  <sheets>
    <sheet name="Общее" sheetId="2" r:id="rId1"/>
  </sheets>
  <definedNames>
    <definedName name="_xlnm._FilterDatabase" localSheetId="0" hidden="1">Общее!$A$57:$I$57</definedName>
    <definedName name="_xlnm.Print_Area" localSheetId="0">Общее!$A$1:$I$70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3" i="2" l="1"/>
  <c r="D44" i="2"/>
  <c r="D45" i="2"/>
  <c r="D46" i="2"/>
  <c r="D42" i="2"/>
  <c r="A65" i="2" l="1"/>
  <c r="A69" i="2"/>
  <c r="F69" i="2"/>
  <c r="F65" i="2"/>
  <c r="F67" i="2"/>
  <c r="F68" i="2"/>
  <c r="F66" i="2"/>
  <c r="F59" i="2"/>
  <c r="F60" i="2"/>
  <c r="F61" i="2"/>
  <c r="F62" i="2"/>
  <c r="F63" i="2"/>
  <c r="F64" i="2"/>
  <c r="F58" i="2"/>
  <c r="D5" i="2" l="1"/>
  <c r="D6" i="2"/>
  <c r="D7" i="2"/>
  <c r="D8" i="2"/>
  <c r="D9" i="2"/>
  <c r="D10" i="2"/>
  <c r="D11" i="2"/>
  <c r="D12" i="2"/>
  <c r="D13" i="2"/>
  <c r="D14" i="2"/>
  <c r="D4" i="2"/>
</calcChain>
</file>

<file path=xl/sharedStrings.xml><?xml version="1.0" encoding="utf-8"?>
<sst xmlns="http://schemas.openxmlformats.org/spreadsheetml/2006/main" count="289" uniqueCount="150">
  <si>
    <t>Профили</t>
  </si>
  <si>
    <t>Кол-во</t>
  </si>
  <si>
    <t>Необходимо</t>
  </si>
  <si>
    <t>Единица</t>
  </si>
  <si>
    <t>Номер</t>
  </si>
  <si>
    <t>Описание</t>
  </si>
  <si>
    <t xml:space="preserve"> </t>
  </si>
  <si>
    <t>6,8</t>
  </si>
  <si>
    <t>м</t>
  </si>
  <si>
    <t>1112004519</t>
  </si>
  <si>
    <t>F50.0104</t>
  </si>
  <si>
    <t>Профиль стойки</t>
  </si>
  <si>
    <t>RAL7024|30</t>
  </si>
  <si>
    <t>111201700</t>
  </si>
  <si>
    <t>F50.0304</t>
  </si>
  <si>
    <t>Профиль усиливающий</t>
  </si>
  <si>
    <t>без</t>
  </si>
  <si>
    <t>1112058519</t>
  </si>
  <si>
    <t>F50.0207</t>
  </si>
  <si>
    <t>Профиль ригеля</t>
  </si>
  <si>
    <t>3,4</t>
  </si>
  <si>
    <t>11202400</t>
  </si>
  <si>
    <t>F50.0406</t>
  </si>
  <si>
    <t>Профиль сухарный</t>
  </si>
  <si>
    <t>112027519</t>
  </si>
  <si>
    <t>F50.0503</t>
  </si>
  <si>
    <t>Профиль крышки декоративной</t>
  </si>
  <si>
    <t>112028519</t>
  </si>
  <si>
    <t>F50.0504</t>
  </si>
  <si>
    <t>11203100</t>
  </si>
  <si>
    <t>F50.0601</t>
  </si>
  <si>
    <t>Профиль прижимной планки</t>
  </si>
  <si>
    <t>11206700</t>
  </si>
  <si>
    <t>F50.0405</t>
  </si>
  <si>
    <t>11206800</t>
  </si>
  <si>
    <t>F50.0407</t>
  </si>
  <si>
    <t>4,0</t>
  </si>
  <si>
    <t>11209000</t>
  </si>
  <si>
    <t>F50.0721</t>
  </si>
  <si>
    <t>Профиль вспомогательный</t>
  </si>
  <si>
    <t>11260000</t>
  </si>
  <si>
    <t>F50.0319</t>
  </si>
  <si>
    <t>F50.0103</t>
  </si>
  <si>
    <t xml:space="preserve">Аксессуары    </t>
  </si>
  <si>
    <t>Цвет</t>
  </si>
  <si>
    <t>шт.</t>
  </si>
  <si>
    <t>18104700</t>
  </si>
  <si>
    <t>10-A2ISO7089</t>
  </si>
  <si>
    <t>Шайба</t>
  </si>
  <si>
    <t>11218400</t>
  </si>
  <si>
    <t>100X50X1</t>
  </si>
  <si>
    <t>Подкладка рихтовочная</t>
  </si>
  <si>
    <t>11218600</t>
  </si>
  <si>
    <t>100X50X3</t>
  </si>
  <si>
    <t>18100600</t>
  </si>
  <si>
    <t>3,9X13-A2ISO14585</t>
  </si>
  <si>
    <t>Винт самонарезающий</t>
  </si>
  <si>
    <t>18115600</t>
  </si>
  <si>
    <t>3,9X16TX</t>
  </si>
  <si>
    <t>18102200</t>
  </si>
  <si>
    <t>3,9X22-A2ISO14585</t>
  </si>
  <si>
    <t>18101000</t>
  </si>
  <si>
    <t>3,9X9,5-A2ISO14585</t>
  </si>
  <si>
    <t>4X30-A2DIN1481</t>
  </si>
  <si>
    <t>Штифт</t>
  </si>
  <si>
    <t>18122600</t>
  </si>
  <si>
    <t>5,5X16-A2ISO14585</t>
  </si>
  <si>
    <t>18115200</t>
  </si>
  <si>
    <t>5,5X23TX</t>
  </si>
  <si>
    <t>18113700</t>
  </si>
  <si>
    <t>5,5X65-A2ISO14585</t>
  </si>
  <si>
    <t>18116600</t>
  </si>
  <si>
    <t>6-A2ISO7089</t>
  </si>
  <si>
    <t>18106400</t>
  </si>
  <si>
    <t>8-A2DIN9081</t>
  </si>
  <si>
    <t>18113600</t>
  </si>
  <si>
    <t>8-A2ISO7089</t>
  </si>
  <si>
    <t>111213100</t>
  </si>
  <si>
    <t>F50.0928</t>
  </si>
  <si>
    <t>Капельник водоотвода</t>
  </si>
  <si>
    <t>11213000</t>
  </si>
  <si>
    <t>F50.0929</t>
  </si>
  <si>
    <t>Заглушка излома стойки</t>
  </si>
  <si>
    <t>11221700</t>
  </si>
  <si>
    <t>F50.0943-03</t>
  </si>
  <si>
    <t>Элемент сухарный</t>
  </si>
  <si>
    <t>11225600</t>
  </si>
  <si>
    <t>F50.0950</t>
  </si>
  <si>
    <t>11230800</t>
  </si>
  <si>
    <t>F50.0952-01</t>
  </si>
  <si>
    <t>Подкладка опорная</t>
  </si>
  <si>
    <t>11327200</t>
  </si>
  <si>
    <t>F50.0991</t>
  </si>
  <si>
    <t>Клипса</t>
  </si>
  <si>
    <t>15100300</t>
  </si>
  <si>
    <t>F50.9921-03</t>
  </si>
  <si>
    <t>Заглушка</t>
  </si>
  <si>
    <t>11248300</t>
  </si>
  <si>
    <t>F50.9974</t>
  </si>
  <si>
    <t>11217500</t>
  </si>
  <si>
    <t>FRK 151</t>
  </si>
  <si>
    <t>Втулка уплотнительная</t>
  </si>
  <si>
    <t>11216400</t>
  </si>
  <si>
    <t>FRK 42</t>
  </si>
  <si>
    <t>Подкладка уплотнительная</t>
  </si>
  <si>
    <t>11237500</t>
  </si>
  <si>
    <t>LB45X1,2</t>
  </si>
  <si>
    <t>Бутиловая лента 45х1,2</t>
  </si>
  <si>
    <t>18104600</t>
  </si>
  <si>
    <t>M10-A2ISO4032</t>
  </si>
  <si>
    <t>Гайка</t>
  </si>
  <si>
    <t>18125100</t>
  </si>
  <si>
    <t>M10X80-A2ISO4014</t>
  </si>
  <si>
    <t>Болт</t>
  </si>
  <si>
    <t>18103900</t>
  </si>
  <si>
    <t>M8-A2ISO4032</t>
  </si>
  <si>
    <t>18103500</t>
  </si>
  <si>
    <t>M8X20-A2DIN7991</t>
  </si>
  <si>
    <t>Винт</t>
  </si>
  <si>
    <t>18103800</t>
  </si>
  <si>
    <t>M8X35-A2ISO4762</t>
  </si>
  <si>
    <t>Уплотнители</t>
  </si>
  <si>
    <t>11211500</t>
  </si>
  <si>
    <t>F50.0912</t>
  </si>
  <si>
    <t>Уплотнитель фальца</t>
  </si>
  <si>
    <t>11215100</t>
  </si>
  <si>
    <t>FRK 14</t>
  </si>
  <si>
    <t>Уплотнитель резиновый</t>
  </si>
  <si>
    <t>11215400</t>
  </si>
  <si>
    <t>FRK 17</t>
  </si>
  <si>
    <t>11216100</t>
  </si>
  <si>
    <t>FRK 24</t>
  </si>
  <si>
    <t>Стекло</t>
  </si>
  <si>
    <t>Ширина [мм]</t>
  </si>
  <si>
    <t>Высота [мм]</t>
  </si>
  <si>
    <t>Площадь [м²]</t>
  </si>
  <si>
    <t>Толщина [мм]</t>
  </si>
  <si>
    <t>Крой</t>
  </si>
  <si>
    <t>Хлыст</t>
  </si>
  <si>
    <t>ЛЮБОЙ</t>
  </si>
  <si>
    <t>F50.0303</t>
  </si>
  <si>
    <t>Список материалов - 782.1 ЧУЧАНЫ</t>
  </si>
  <si>
    <t>СЛАВА</t>
  </si>
  <si>
    <t>МОНТАЖ</t>
  </si>
  <si>
    <t>Втулка М8х50 (F50.0995)</t>
  </si>
  <si>
    <t>Скрутка угловых ригелей в цеху</t>
  </si>
  <si>
    <t>8 SunGuard Titan 70/54(зак)-16Ар-6-14Ар-И6(зак)</t>
  </si>
  <si>
    <t>6 SunGuard Titan 70/54(зак)-18Ар-4(зак)-18Ар-И4(зак)</t>
  </si>
  <si>
    <t>Профиль сухарный (86штук)</t>
  </si>
  <si>
    <t>Профиль сухарный (20штук)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</si>
</sst>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0.14996795556505021"/>
        <bgColor auto="1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1" fillId="0" borderId="1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 wrapText="1"/>
    </xf>
    <xf numFmtId="0" fontId="0" fillId="0" borderId="19" xfId="0" applyBorder="1"/>
    <xf numFmtId="1" fontId="3" fillId="0" borderId="5" xfId="0" applyNumberFormat="1" applyFont="1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2" fontId="4" fillId="0" borderId="0" xfId="0" applyNumberFormat="1" applyFont="1" applyBorder="1"/>
    <xf numFmtId="1" fontId="4" fillId="0" borderId="19" xfId="0" applyNumberFormat="1" applyFont="1" applyBorder="1"/>
    <xf numFmtId="0" fontId="3" fillId="0" borderId="1" xfId="0" applyFont="1" applyFill="1" applyBorder="1" applyAlignment="1">
      <alignment horizontal="center" vertical="center"/>
    </xf>
    <xf numFmtId="1" fontId="3" fillId="0" borderId="18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" fontId="3" fillId="0" borderId="20" xfId="0" applyNumberFormat="1" applyFont="1" applyFill="1" applyBorder="1" applyAlignment="1">
      <alignment horizontal="center" vertical="center"/>
    </xf>
    <xf numFmtId="1" fontId="3" fillId="0" borderId="21" xfId="0" applyNumberFormat="1" applyFont="1" applyFill="1" applyBorder="1" applyAlignment="1">
      <alignment horizontal="center" vertical="center"/>
    </xf>
    <xf numFmtId="1" fontId="3" fillId="0" borderId="22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0"/>
  <sheetViews>
    <sheetView tabSelected="1" view="pageBreakPreview" topLeftCell="A40" zoomScaleNormal="100" zoomScaleSheetLayoutView="100" workbookViewId="0">
      <selection activeCell="N58" sqref="N58"/>
    </sheetView>
  </sheetViews>
  <sheetFormatPr defaultColWidth="9.140625" defaultRowHeight="15" x14ac:dyDescent="0.25"/>
  <cols>
    <col min="1" max="1" width="6.7109375" bestFit="1" customWidth="1"/>
    <col min="2" max="2" width="11.85546875" bestFit="1" customWidth="1"/>
    <col min="3" max="3" width="11.5703125" bestFit="1" customWidth="1"/>
    <col min="4" max="4" width="11.7109375" bestFit="1" customWidth="1"/>
    <col min="5" max="5" width="8.42578125" bestFit="1" customWidth="1"/>
    <col min="6" max="6" width="15" bestFit="1" customWidth="1"/>
    <col min="7" max="7" width="18.42578125" bestFit="1" customWidth="1"/>
    <col min="8" max="8" width="28.5703125" bestFit="1" customWidth="1"/>
    <col min="9" max="9" width="13.140625" bestFit="1" customWidth="1"/>
    <col min="10" max="10" width="3.7109375" customWidth="1"/>
  </cols>
  <sheetData>
    <row r="1" spans="1:9" ht="18" x14ac:dyDescent="0.25">
      <c r="A1" s="44" t="s">
        <v>141</v>
      </c>
      <c r="B1" s="45"/>
      <c r="C1" s="45"/>
      <c r="D1" s="45"/>
      <c r="E1" s="45"/>
      <c r="F1" s="45"/>
      <c r="G1" s="45"/>
      <c r="H1" s="46"/>
      <c r="I1" s="14" t="s">
        <v>142</v>
      </c>
    </row>
    <row r="2" spans="1:9" x14ac:dyDescent="0.25">
      <c r="A2" s="41" t="s">
        <v>0</v>
      </c>
      <c r="B2" s="42"/>
      <c r="C2" s="42"/>
      <c r="D2" s="42"/>
      <c r="E2" s="42"/>
      <c r="F2" s="42"/>
      <c r="G2" s="42"/>
      <c r="H2" s="42"/>
      <c r="I2" s="43"/>
    </row>
    <row r="3" spans="1:9" x14ac:dyDescent="0.25">
      <c r="A3" s="15" t="s">
        <v>1</v>
      </c>
      <c r="B3" s="1" t="s">
        <v>138</v>
      </c>
      <c r="C3" s="1" t="s">
        <v>137</v>
      </c>
      <c r="D3" s="1" t="s">
        <v>2</v>
      </c>
      <c r="E3" s="1" t="s">
        <v>3</v>
      </c>
      <c r="F3" s="1" t="s">
        <v>4</v>
      </c>
      <c r="G3" s="3" t="s">
        <v>4</v>
      </c>
      <c r="H3" s="1" t="s">
        <v>5</v>
      </c>
      <c r="I3" s="16" t="s">
        <v>44</v>
      </c>
    </row>
    <row r="4" spans="1:9" ht="15" customHeight="1" x14ac:dyDescent="0.25">
      <c r="A4" s="17">
        <v>17</v>
      </c>
      <c r="B4" s="5" t="s">
        <v>7</v>
      </c>
      <c r="C4" s="6">
        <v>103.5</v>
      </c>
      <c r="D4" s="6">
        <f>B4*A4</f>
        <v>115.6</v>
      </c>
      <c r="E4" s="1" t="s">
        <v>8</v>
      </c>
      <c r="F4" s="7" t="s">
        <v>9</v>
      </c>
      <c r="G4" s="8" t="s">
        <v>10</v>
      </c>
      <c r="H4" s="9" t="s">
        <v>11</v>
      </c>
      <c r="I4" s="16" t="s">
        <v>12</v>
      </c>
    </row>
    <row r="5" spans="1:9" ht="15" customHeight="1" x14ac:dyDescent="0.25">
      <c r="A5" s="17">
        <v>2</v>
      </c>
      <c r="B5" s="5" t="s">
        <v>7</v>
      </c>
      <c r="C5" s="6">
        <v>10.199999999999999</v>
      </c>
      <c r="D5" s="6">
        <f t="shared" ref="D5:D14" si="0">B5*A5</f>
        <v>13.6</v>
      </c>
      <c r="E5" s="1" t="s">
        <v>8</v>
      </c>
      <c r="F5" s="7" t="s">
        <v>13</v>
      </c>
      <c r="G5" s="8" t="s">
        <v>14</v>
      </c>
      <c r="H5" s="9" t="s">
        <v>15</v>
      </c>
      <c r="I5" s="16" t="s">
        <v>16</v>
      </c>
    </row>
    <row r="6" spans="1:9" ht="15" customHeight="1" x14ac:dyDescent="0.25">
      <c r="A6" s="17">
        <v>11</v>
      </c>
      <c r="B6" s="5" t="s">
        <v>7</v>
      </c>
      <c r="C6" s="6">
        <v>73.2</v>
      </c>
      <c r="D6" s="6">
        <f t="shared" si="0"/>
        <v>74.8</v>
      </c>
      <c r="E6" s="1" t="s">
        <v>8</v>
      </c>
      <c r="F6" s="7" t="s">
        <v>17</v>
      </c>
      <c r="G6" s="8" t="s">
        <v>18</v>
      </c>
      <c r="H6" s="9" t="s">
        <v>19</v>
      </c>
      <c r="I6" s="16" t="s">
        <v>12</v>
      </c>
    </row>
    <row r="7" spans="1:9" ht="15" customHeight="1" x14ac:dyDescent="0.25">
      <c r="A7" s="17">
        <v>1</v>
      </c>
      <c r="B7" s="5" t="s">
        <v>20</v>
      </c>
      <c r="C7" s="6">
        <v>2</v>
      </c>
      <c r="D7" s="6">
        <f t="shared" si="0"/>
        <v>3.4</v>
      </c>
      <c r="E7" s="1" t="s">
        <v>8</v>
      </c>
      <c r="F7" s="7" t="s">
        <v>21</v>
      </c>
      <c r="G7" s="8" t="s">
        <v>22</v>
      </c>
      <c r="H7" s="9" t="s">
        <v>23</v>
      </c>
      <c r="I7" s="16" t="s">
        <v>16</v>
      </c>
    </row>
    <row r="8" spans="1:9" ht="15" customHeight="1" x14ac:dyDescent="0.25">
      <c r="A8" s="17">
        <v>17</v>
      </c>
      <c r="B8" s="5" t="s">
        <v>7</v>
      </c>
      <c r="C8" s="6">
        <v>97</v>
      </c>
      <c r="D8" s="6">
        <f t="shared" si="0"/>
        <v>115.6</v>
      </c>
      <c r="E8" s="1" t="s">
        <v>8</v>
      </c>
      <c r="F8" s="7" t="s">
        <v>24</v>
      </c>
      <c r="G8" s="8" t="s">
        <v>25</v>
      </c>
      <c r="H8" s="9" t="s">
        <v>26</v>
      </c>
      <c r="I8" s="16" t="s">
        <v>12</v>
      </c>
    </row>
    <row r="9" spans="1:9" ht="15" customHeight="1" x14ac:dyDescent="0.25">
      <c r="A9" s="17">
        <v>11</v>
      </c>
      <c r="B9" s="5" t="s">
        <v>7</v>
      </c>
      <c r="C9" s="6">
        <v>70.900000000000006</v>
      </c>
      <c r="D9" s="6">
        <f t="shared" si="0"/>
        <v>74.8</v>
      </c>
      <c r="E9" s="1" t="s">
        <v>8</v>
      </c>
      <c r="F9" s="7" t="s">
        <v>27</v>
      </c>
      <c r="G9" s="8" t="s">
        <v>28</v>
      </c>
      <c r="H9" s="9" t="s">
        <v>26</v>
      </c>
      <c r="I9" s="16" t="s">
        <v>12</v>
      </c>
    </row>
    <row r="10" spans="1:9" ht="15" customHeight="1" x14ac:dyDescent="0.25">
      <c r="A10" s="17">
        <v>27</v>
      </c>
      <c r="B10" s="5" t="s">
        <v>7</v>
      </c>
      <c r="C10" s="6">
        <v>167.7</v>
      </c>
      <c r="D10" s="6">
        <f t="shared" si="0"/>
        <v>183.6</v>
      </c>
      <c r="E10" s="1" t="s">
        <v>8</v>
      </c>
      <c r="F10" s="7" t="s">
        <v>29</v>
      </c>
      <c r="G10" s="8" t="s">
        <v>30</v>
      </c>
      <c r="H10" s="9" t="s">
        <v>31</v>
      </c>
      <c r="I10" s="16" t="s">
        <v>16</v>
      </c>
    </row>
    <row r="11" spans="1:9" ht="15" customHeight="1" x14ac:dyDescent="0.25">
      <c r="A11" s="17">
        <v>2</v>
      </c>
      <c r="B11" s="5" t="s">
        <v>7</v>
      </c>
      <c r="C11" s="6">
        <v>6.5</v>
      </c>
      <c r="D11" s="6">
        <f t="shared" si="0"/>
        <v>13.6</v>
      </c>
      <c r="E11" s="1" t="s">
        <v>8</v>
      </c>
      <c r="F11" s="7" t="s">
        <v>32</v>
      </c>
      <c r="G11" s="8" t="s">
        <v>33</v>
      </c>
      <c r="H11" s="9" t="s">
        <v>148</v>
      </c>
      <c r="I11" s="16" t="s">
        <v>16</v>
      </c>
    </row>
    <row r="12" spans="1:9" ht="15" customHeight="1" x14ac:dyDescent="0.25">
      <c r="A12" s="17">
        <v>1</v>
      </c>
      <c r="B12" s="5" t="s">
        <v>7</v>
      </c>
      <c r="C12" s="6">
        <v>1.5</v>
      </c>
      <c r="D12" s="6">
        <f t="shared" si="0"/>
        <v>6.8</v>
      </c>
      <c r="E12" s="1" t="s">
        <v>8</v>
      </c>
      <c r="F12" s="7" t="s">
        <v>34</v>
      </c>
      <c r="G12" s="8" t="s">
        <v>35</v>
      </c>
      <c r="H12" s="9" t="s">
        <v>149</v>
      </c>
      <c r="I12" s="16" t="s">
        <v>16</v>
      </c>
    </row>
    <row r="13" spans="1:9" ht="15" customHeight="1" x14ac:dyDescent="0.25">
      <c r="A13" s="17">
        <v>1</v>
      </c>
      <c r="B13" s="5" t="s">
        <v>36</v>
      </c>
      <c r="C13" s="6">
        <v>0.8</v>
      </c>
      <c r="D13" s="6">
        <f t="shared" si="0"/>
        <v>4</v>
      </c>
      <c r="E13" s="1" t="s">
        <v>8</v>
      </c>
      <c r="F13" s="7" t="s">
        <v>37</v>
      </c>
      <c r="G13" s="8" t="s">
        <v>38</v>
      </c>
      <c r="H13" s="9" t="s">
        <v>39</v>
      </c>
      <c r="I13" s="16" t="s">
        <v>16</v>
      </c>
    </row>
    <row r="14" spans="1:9" ht="15" customHeight="1" x14ac:dyDescent="0.25">
      <c r="A14" s="17">
        <v>1</v>
      </c>
      <c r="B14" s="5" t="s">
        <v>7</v>
      </c>
      <c r="C14" s="6">
        <v>1.8</v>
      </c>
      <c r="D14" s="6">
        <f t="shared" si="0"/>
        <v>6.8</v>
      </c>
      <c r="E14" s="1" t="s">
        <v>8</v>
      </c>
      <c r="F14" s="7" t="s">
        <v>40</v>
      </c>
      <c r="G14" s="8" t="s">
        <v>41</v>
      </c>
      <c r="H14" s="9" t="s">
        <v>15</v>
      </c>
      <c r="I14" s="16" t="s">
        <v>16</v>
      </c>
    </row>
    <row r="15" spans="1:9" ht="15" customHeight="1" x14ac:dyDescent="0.25">
      <c r="A15" s="17">
        <v>1</v>
      </c>
      <c r="B15" s="5"/>
      <c r="C15" s="6">
        <v>0.3</v>
      </c>
      <c r="D15" s="6">
        <v>0.3</v>
      </c>
      <c r="E15" s="1" t="s">
        <v>8</v>
      </c>
      <c r="F15" s="7"/>
      <c r="G15" s="8" t="s">
        <v>140</v>
      </c>
      <c r="H15" s="9" t="s">
        <v>15</v>
      </c>
      <c r="I15" s="16" t="s">
        <v>16</v>
      </c>
    </row>
    <row r="16" spans="1:9" ht="15" customHeight="1" x14ac:dyDescent="0.25">
      <c r="A16" s="17">
        <v>1</v>
      </c>
      <c r="B16" s="5"/>
      <c r="C16" s="6">
        <v>0.3</v>
      </c>
      <c r="D16" s="6">
        <v>0.3</v>
      </c>
      <c r="E16" s="1" t="s">
        <v>8</v>
      </c>
      <c r="F16" s="7"/>
      <c r="G16" s="8" t="s">
        <v>42</v>
      </c>
      <c r="H16" s="9" t="s">
        <v>11</v>
      </c>
      <c r="I16" s="16" t="s">
        <v>139</v>
      </c>
    </row>
    <row r="17" spans="1:9" x14ac:dyDescent="0.25">
      <c r="A17" s="41" t="s">
        <v>43</v>
      </c>
      <c r="B17" s="42"/>
      <c r="C17" s="42"/>
      <c r="D17" s="42"/>
      <c r="E17" s="42"/>
      <c r="F17" s="42"/>
      <c r="G17" s="42"/>
      <c r="H17" s="42"/>
      <c r="I17" s="43"/>
    </row>
    <row r="18" spans="1:9" x14ac:dyDescent="0.25">
      <c r="A18" s="18"/>
      <c r="B18" s="13"/>
      <c r="C18" s="13"/>
      <c r="D18" s="1" t="s">
        <v>2</v>
      </c>
      <c r="E18" s="1" t="s">
        <v>3</v>
      </c>
      <c r="F18" s="1" t="s">
        <v>4</v>
      </c>
      <c r="G18" s="3" t="s">
        <v>4</v>
      </c>
      <c r="H18" s="1" t="s">
        <v>5</v>
      </c>
      <c r="I18" s="16" t="s">
        <v>44</v>
      </c>
    </row>
    <row r="19" spans="1:9" ht="12.75" customHeight="1" x14ac:dyDescent="0.25">
      <c r="A19" s="18"/>
      <c r="B19" s="13"/>
      <c r="C19" s="13"/>
      <c r="D19" s="10">
        <v>72</v>
      </c>
      <c r="E19" s="1" t="s">
        <v>45</v>
      </c>
      <c r="F19" s="7" t="s">
        <v>46</v>
      </c>
      <c r="G19" s="8" t="s">
        <v>47</v>
      </c>
      <c r="H19" s="1" t="s">
        <v>48</v>
      </c>
      <c r="I19" s="16" t="s">
        <v>6</v>
      </c>
    </row>
    <row r="20" spans="1:9" ht="12.75" customHeight="1" x14ac:dyDescent="0.25">
      <c r="A20" s="30" t="s">
        <v>143</v>
      </c>
      <c r="B20" s="31"/>
      <c r="C20" s="31"/>
      <c r="D20" s="10">
        <v>60</v>
      </c>
      <c r="E20" s="1" t="s">
        <v>45</v>
      </c>
      <c r="F20" s="7" t="s">
        <v>49</v>
      </c>
      <c r="G20" s="8" t="s">
        <v>50</v>
      </c>
      <c r="H20" s="1" t="s">
        <v>51</v>
      </c>
      <c r="I20" s="16" t="s">
        <v>6</v>
      </c>
    </row>
    <row r="21" spans="1:9" ht="12.75" customHeight="1" x14ac:dyDescent="0.25">
      <c r="A21" s="30"/>
      <c r="B21" s="31"/>
      <c r="C21" s="31"/>
      <c r="D21" s="10">
        <v>60</v>
      </c>
      <c r="E21" s="1" t="s">
        <v>45</v>
      </c>
      <c r="F21" s="7" t="s">
        <v>52</v>
      </c>
      <c r="G21" s="8" t="s">
        <v>53</v>
      </c>
      <c r="H21" s="1" t="s">
        <v>51</v>
      </c>
      <c r="I21" s="16" t="s">
        <v>6</v>
      </c>
    </row>
    <row r="22" spans="1:9" ht="12.75" customHeight="1" x14ac:dyDescent="0.25">
      <c r="A22" s="18"/>
      <c r="B22" s="13"/>
      <c r="C22" s="13"/>
      <c r="D22" s="10">
        <v>344</v>
      </c>
      <c r="E22" s="1" t="s">
        <v>45</v>
      </c>
      <c r="F22" s="7" t="s">
        <v>54</v>
      </c>
      <c r="G22" s="8" t="s">
        <v>55</v>
      </c>
      <c r="H22" s="1" t="s">
        <v>56</v>
      </c>
      <c r="I22" s="16" t="s">
        <v>6</v>
      </c>
    </row>
    <row r="23" spans="1:9" ht="12.75" customHeight="1" x14ac:dyDescent="0.25">
      <c r="A23" s="47" t="s">
        <v>143</v>
      </c>
      <c r="B23" s="48"/>
      <c r="C23" s="48"/>
      <c r="D23" s="10">
        <v>230</v>
      </c>
      <c r="E23" s="1" t="s">
        <v>45</v>
      </c>
      <c r="F23" s="7" t="s">
        <v>57</v>
      </c>
      <c r="G23" s="8" t="s">
        <v>58</v>
      </c>
      <c r="H23" s="1" t="s">
        <v>56</v>
      </c>
      <c r="I23" s="16" t="s">
        <v>6</v>
      </c>
    </row>
    <row r="24" spans="1:9" ht="12.75" customHeight="1" x14ac:dyDescent="0.25">
      <c r="A24" s="18"/>
      <c r="B24" s="13"/>
      <c r="C24" s="13"/>
      <c r="D24" s="10">
        <v>12</v>
      </c>
      <c r="E24" s="1" t="s">
        <v>45</v>
      </c>
      <c r="F24" s="7" t="s">
        <v>59</v>
      </c>
      <c r="G24" s="8" t="s">
        <v>60</v>
      </c>
      <c r="H24" s="1" t="s">
        <v>56</v>
      </c>
      <c r="I24" s="16" t="s">
        <v>6</v>
      </c>
    </row>
    <row r="25" spans="1:9" ht="12.75" customHeight="1" x14ac:dyDescent="0.25">
      <c r="A25" s="18"/>
      <c r="B25" s="13"/>
      <c r="C25" s="13"/>
      <c r="D25" s="10">
        <v>296</v>
      </c>
      <c r="E25" s="1" t="s">
        <v>45</v>
      </c>
      <c r="F25" s="7" t="s">
        <v>61</v>
      </c>
      <c r="G25" s="8" t="s">
        <v>62</v>
      </c>
      <c r="H25" s="1" t="s">
        <v>56</v>
      </c>
      <c r="I25" s="16" t="s">
        <v>6</v>
      </c>
    </row>
    <row r="26" spans="1:9" ht="12.75" customHeight="1" x14ac:dyDescent="0.25">
      <c r="A26" s="18"/>
      <c r="B26" s="13"/>
      <c r="C26" s="13"/>
      <c r="D26" s="10">
        <v>68</v>
      </c>
      <c r="E26" s="1" t="s">
        <v>45</v>
      </c>
      <c r="F26" s="7" t="s">
        <v>65</v>
      </c>
      <c r="G26" s="8" t="s">
        <v>66</v>
      </c>
      <c r="H26" s="1" t="s">
        <v>56</v>
      </c>
      <c r="I26" s="16" t="s">
        <v>6</v>
      </c>
    </row>
    <row r="27" spans="1:9" ht="12.75" customHeight="1" x14ac:dyDescent="0.25">
      <c r="A27" s="18"/>
      <c r="B27" s="13"/>
      <c r="C27" s="13"/>
      <c r="D27" s="10">
        <v>40</v>
      </c>
      <c r="E27" s="1" t="s">
        <v>45</v>
      </c>
      <c r="F27" s="7" t="s">
        <v>67</v>
      </c>
      <c r="G27" s="8" t="s">
        <v>68</v>
      </c>
      <c r="H27" s="1" t="s">
        <v>56</v>
      </c>
      <c r="I27" s="16" t="s">
        <v>6</v>
      </c>
    </row>
    <row r="28" spans="1:9" ht="12.75" customHeight="1" x14ac:dyDescent="0.25">
      <c r="A28" s="30" t="s">
        <v>143</v>
      </c>
      <c r="B28" s="31"/>
      <c r="C28" s="31"/>
      <c r="D28" s="10">
        <v>850</v>
      </c>
      <c r="E28" s="1" t="s">
        <v>45</v>
      </c>
      <c r="F28" s="7" t="s">
        <v>69</v>
      </c>
      <c r="G28" s="8" t="s">
        <v>70</v>
      </c>
      <c r="H28" s="1" t="s">
        <v>56</v>
      </c>
      <c r="I28" s="16" t="s">
        <v>6</v>
      </c>
    </row>
    <row r="29" spans="1:9" ht="12.75" customHeight="1" x14ac:dyDescent="0.25">
      <c r="A29" s="30"/>
      <c r="B29" s="31"/>
      <c r="C29" s="31"/>
      <c r="D29" s="10">
        <v>850</v>
      </c>
      <c r="E29" s="1" t="s">
        <v>45</v>
      </c>
      <c r="F29" s="7" t="s">
        <v>71</v>
      </c>
      <c r="G29" s="8" t="s">
        <v>72</v>
      </c>
      <c r="H29" s="1" t="s">
        <v>48</v>
      </c>
      <c r="I29" s="16" t="s">
        <v>6</v>
      </c>
    </row>
    <row r="30" spans="1:9" ht="12.75" customHeight="1" x14ac:dyDescent="0.25">
      <c r="A30" s="18"/>
      <c r="B30" s="13"/>
      <c r="C30" s="13"/>
      <c r="D30" s="10">
        <v>68</v>
      </c>
      <c r="E30" s="1" t="s">
        <v>45</v>
      </c>
      <c r="F30" s="7" t="s">
        <v>77</v>
      </c>
      <c r="G30" s="8" t="s">
        <v>78</v>
      </c>
      <c r="H30" s="1" t="s">
        <v>79</v>
      </c>
      <c r="I30" s="16" t="s">
        <v>6</v>
      </c>
    </row>
    <row r="31" spans="1:9" ht="12.75" customHeight="1" x14ac:dyDescent="0.25">
      <c r="A31" s="18"/>
      <c r="B31" s="13"/>
      <c r="C31" s="13"/>
      <c r="D31" s="10">
        <v>2</v>
      </c>
      <c r="E31" s="1" t="s">
        <v>45</v>
      </c>
      <c r="F31" s="7" t="s">
        <v>83</v>
      </c>
      <c r="G31" s="8" t="s">
        <v>84</v>
      </c>
      <c r="H31" s="1" t="s">
        <v>85</v>
      </c>
      <c r="I31" s="16" t="s">
        <v>6</v>
      </c>
    </row>
    <row r="32" spans="1:9" ht="12.75" customHeight="1" x14ac:dyDescent="0.25">
      <c r="A32" s="18"/>
      <c r="B32" s="13"/>
      <c r="C32" s="13"/>
      <c r="D32" s="10">
        <v>36</v>
      </c>
      <c r="E32" s="1" t="s">
        <v>45</v>
      </c>
      <c r="F32" s="7" t="s">
        <v>86</v>
      </c>
      <c r="G32" s="8" t="s">
        <v>87</v>
      </c>
      <c r="H32" s="1" t="s">
        <v>85</v>
      </c>
      <c r="I32" s="16" t="s">
        <v>6</v>
      </c>
    </row>
    <row r="33" spans="1:11" ht="12.75" customHeight="1" x14ac:dyDescent="0.25">
      <c r="A33" s="47" t="s">
        <v>143</v>
      </c>
      <c r="B33" s="48"/>
      <c r="C33" s="48"/>
      <c r="D33" s="10">
        <v>40</v>
      </c>
      <c r="E33" s="1" t="s">
        <v>45</v>
      </c>
      <c r="F33" s="7" t="s">
        <v>88</v>
      </c>
      <c r="G33" s="8" t="s">
        <v>89</v>
      </c>
      <c r="H33" s="1" t="s">
        <v>90</v>
      </c>
      <c r="I33" s="16" t="s">
        <v>6</v>
      </c>
    </row>
    <row r="34" spans="1:11" ht="12.75" customHeight="1" x14ac:dyDescent="0.25">
      <c r="A34" s="18"/>
      <c r="B34" s="13"/>
      <c r="C34" s="13"/>
      <c r="D34" s="10">
        <v>296</v>
      </c>
      <c r="E34" s="1" t="s">
        <v>45</v>
      </c>
      <c r="F34" s="7" t="s">
        <v>91</v>
      </c>
      <c r="G34" s="8" t="s">
        <v>92</v>
      </c>
      <c r="H34" s="1" t="s">
        <v>93</v>
      </c>
      <c r="I34" s="16" t="s">
        <v>6</v>
      </c>
    </row>
    <row r="35" spans="1:11" ht="12.75" customHeight="1" x14ac:dyDescent="0.25">
      <c r="A35" s="18"/>
      <c r="B35" s="13"/>
      <c r="C35" s="13"/>
      <c r="D35" s="10">
        <v>106</v>
      </c>
      <c r="E35" s="1" t="s">
        <v>45</v>
      </c>
      <c r="F35" s="7" t="s">
        <v>94</v>
      </c>
      <c r="G35" s="8" t="s">
        <v>95</v>
      </c>
      <c r="H35" s="1" t="s">
        <v>96</v>
      </c>
      <c r="I35" s="16" t="s">
        <v>6</v>
      </c>
    </row>
    <row r="36" spans="1:11" ht="12.75" customHeight="1" x14ac:dyDescent="0.25">
      <c r="A36" s="18"/>
      <c r="B36" s="13"/>
      <c r="C36" s="13"/>
      <c r="D36" s="10">
        <v>20</v>
      </c>
      <c r="E36" s="1" t="s">
        <v>45</v>
      </c>
      <c r="F36" s="7" t="s">
        <v>97</v>
      </c>
      <c r="G36" s="8" t="s">
        <v>98</v>
      </c>
      <c r="H36" s="1" t="s">
        <v>90</v>
      </c>
      <c r="I36" s="16" t="s">
        <v>6</v>
      </c>
    </row>
    <row r="37" spans="1:11" ht="12.75" customHeight="1" x14ac:dyDescent="0.25">
      <c r="A37" s="47" t="s">
        <v>143</v>
      </c>
      <c r="B37" s="48"/>
      <c r="C37" s="48"/>
      <c r="D37" s="10">
        <v>850</v>
      </c>
      <c r="E37" s="1" t="s">
        <v>45</v>
      </c>
      <c r="F37" s="7" t="s">
        <v>99</v>
      </c>
      <c r="G37" s="8" t="s">
        <v>100</v>
      </c>
      <c r="H37" s="1" t="s">
        <v>101</v>
      </c>
      <c r="I37" s="16" t="s">
        <v>6</v>
      </c>
    </row>
    <row r="38" spans="1:11" ht="12.75" customHeight="1" x14ac:dyDescent="0.25">
      <c r="A38" s="18"/>
      <c r="B38" s="13"/>
      <c r="C38" s="13"/>
      <c r="D38" s="10">
        <v>106</v>
      </c>
      <c r="E38" s="1" t="s">
        <v>45</v>
      </c>
      <c r="F38" s="7" t="s">
        <v>102</v>
      </c>
      <c r="G38" s="8" t="s">
        <v>103</v>
      </c>
      <c r="H38" s="1" t="s">
        <v>104</v>
      </c>
      <c r="I38" s="16" t="s">
        <v>6</v>
      </c>
    </row>
    <row r="39" spans="1:11" ht="12.75" customHeight="1" x14ac:dyDescent="0.25">
      <c r="A39" s="47" t="s">
        <v>143</v>
      </c>
      <c r="B39" s="48"/>
      <c r="C39" s="48"/>
      <c r="D39" s="10">
        <v>180</v>
      </c>
      <c r="E39" s="1" t="s">
        <v>8</v>
      </c>
      <c r="F39" s="7" t="s">
        <v>105</v>
      </c>
      <c r="G39" s="8" t="s">
        <v>106</v>
      </c>
      <c r="H39" s="1" t="s">
        <v>107</v>
      </c>
      <c r="I39" s="16" t="s">
        <v>6</v>
      </c>
    </row>
    <row r="40" spans="1:11" ht="12.75" customHeight="1" x14ac:dyDescent="0.25">
      <c r="A40" s="18"/>
      <c r="B40" s="13"/>
      <c r="C40" s="13"/>
      <c r="D40" s="10">
        <v>36</v>
      </c>
      <c r="E40" s="1" t="s">
        <v>45</v>
      </c>
      <c r="F40" s="7" t="s">
        <v>108</v>
      </c>
      <c r="G40" s="8" t="s">
        <v>109</v>
      </c>
      <c r="H40" s="1" t="s">
        <v>110</v>
      </c>
      <c r="I40" s="16" t="s">
        <v>6</v>
      </c>
    </row>
    <row r="41" spans="1:11" ht="12.75" customHeight="1" x14ac:dyDescent="0.25">
      <c r="A41" s="18"/>
      <c r="B41" s="13"/>
      <c r="C41" s="13"/>
      <c r="D41" s="10">
        <v>36</v>
      </c>
      <c r="E41" s="1" t="s">
        <v>6</v>
      </c>
      <c r="F41" s="7" t="s">
        <v>111</v>
      </c>
      <c r="G41" s="8" t="s">
        <v>112</v>
      </c>
      <c r="H41" s="1" t="s">
        <v>113</v>
      </c>
      <c r="I41" s="16" t="s">
        <v>6</v>
      </c>
    </row>
    <row r="42" spans="1:11" ht="12.75" customHeight="1" x14ac:dyDescent="0.25">
      <c r="A42" s="30" t="s">
        <v>145</v>
      </c>
      <c r="B42" s="31"/>
      <c r="C42" s="31"/>
      <c r="D42" s="10">
        <f>K42/2</f>
        <v>2</v>
      </c>
      <c r="E42" s="1" t="s">
        <v>45</v>
      </c>
      <c r="F42" s="7" t="s">
        <v>80</v>
      </c>
      <c r="G42" s="8" t="s">
        <v>81</v>
      </c>
      <c r="H42" s="1" t="s">
        <v>82</v>
      </c>
      <c r="I42" s="16" t="s">
        <v>6</v>
      </c>
      <c r="K42" s="10">
        <v>4</v>
      </c>
    </row>
    <row r="43" spans="1:11" ht="12.75" customHeight="1" x14ac:dyDescent="0.25">
      <c r="A43" s="30"/>
      <c r="B43" s="31"/>
      <c r="C43" s="31"/>
      <c r="D43" s="10">
        <f t="shared" ref="D43:D46" si="1">K43/2</f>
        <v>4</v>
      </c>
      <c r="E43" s="1" t="s">
        <v>45</v>
      </c>
      <c r="F43" s="7" t="s">
        <v>75</v>
      </c>
      <c r="G43" s="8" t="s">
        <v>76</v>
      </c>
      <c r="H43" s="1" t="s">
        <v>48</v>
      </c>
      <c r="I43" s="16" t="s">
        <v>6</v>
      </c>
      <c r="K43" s="10">
        <v>8</v>
      </c>
    </row>
    <row r="44" spans="1:11" ht="12.75" customHeight="1" x14ac:dyDescent="0.25">
      <c r="A44" s="30"/>
      <c r="B44" s="31"/>
      <c r="C44" s="31"/>
      <c r="D44" s="10">
        <f t="shared" si="1"/>
        <v>4</v>
      </c>
      <c r="E44" s="1" t="s">
        <v>45</v>
      </c>
      <c r="F44" s="7" t="s">
        <v>63</v>
      </c>
      <c r="G44" s="8" t="s">
        <v>63</v>
      </c>
      <c r="H44" s="1" t="s">
        <v>64</v>
      </c>
      <c r="I44" s="16" t="s">
        <v>6</v>
      </c>
      <c r="K44" s="10">
        <v>8</v>
      </c>
    </row>
    <row r="45" spans="1:11" ht="12.75" customHeight="1" x14ac:dyDescent="0.25">
      <c r="A45" s="30"/>
      <c r="B45" s="31"/>
      <c r="C45" s="31"/>
      <c r="D45" s="10">
        <f t="shared" si="1"/>
        <v>4</v>
      </c>
      <c r="E45" s="1" t="s">
        <v>45</v>
      </c>
      <c r="F45" s="7" t="s">
        <v>119</v>
      </c>
      <c r="G45" s="8" t="s">
        <v>120</v>
      </c>
      <c r="H45" s="1" t="s">
        <v>118</v>
      </c>
      <c r="I45" s="16" t="s">
        <v>6</v>
      </c>
      <c r="K45" s="10">
        <v>8</v>
      </c>
    </row>
    <row r="46" spans="1:11" ht="12.75" customHeight="1" x14ac:dyDescent="0.25">
      <c r="A46" s="30"/>
      <c r="B46" s="31"/>
      <c r="C46" s="31"/>
      <c r="D46" s="10">
        <f t="shared" si="1"/>
        <v>4</v>
      </c>
      <c r="E46" s="1" t="s">
        <v>45</v>
      </c>
      <c r="F46" s="7" t="s">
        <v>114</v>
      </c>
      <c r="G46" s="8" t="s">
        <v>115</v>
      </c>
      <c r="H46" s="1" t="s">
        <v>110</v>
      </c>
      <c r="I46" s="16" t="s">
        <v>6</v>
      </c>
      <c r="K46" s="10">
        <v>8</v>
      </c>
    </row>
    <row r="47" spans="1:11" ht="12.75" customHeight="1" x14ac:dyDescent="0.25">
      <c r="A47" s="30"/>
      <c r="B47" s="31"/>
      <c r="C47" s="31"/>
      <c r="D47" s="10">
        <v>16</v>
      </c>
      <c r="E47" s="1" t="s">
        <v>45</v>
      </c>
      <c r="F47" s="7" t="s">
        <v>73</v>
      </c>
      <c r="G47" s="8" t="s">
        <v>74</v>
      </c>
      <c r="H47" s="1" t="s">
        <v>48</v>
      </c>
      <c r="I47" s="16" t="s">
        <v>6</v>
      </c>
      <c r="K47" s="10">
        <v>16</v>
      </c>
    </row>
    <row r="48" spans="1:11" ht="12.75" customHeight="1" x14ac:dyDescent="0.25">
      <c r="A48" s="30"/>
      <c r="B48" s="31"/>
      <c r="C48" s="31"/>
      <c r="D48" s="10">
        <v>8</v>
      </c>
      <c r="E48" s="1" t="s">
        <v>45</v>
      </c>
      <c r="F48" s="7"/>
      <c r="G48" s="8"/>
      <c r="H48" s="1" t="s">
        <v>144</v>
      </c>
      <c r="I48" s="16"/>
      <c r="K48" s="10">
        <v>8</v>
      </c>
    </row>
    <row r="49" spans="1:11" ht="12.75" customHeight="1" x14ac:dyDescent="0.25">
      <c r="A49" s="30"/>
      <c r="B49" s="31"/>
      <c r="C49" s="31"/>
      <c r="D49" s="10">
        <v>16</v>
      </c>
      <c r="E49" s="1" t="s">
        <v>45</v>
      </c>
      <c r="F49" s="7" t="s">
        <v>116</v>
      </c>
      <c r="G49" s="8" t="s">
        <v>117</v>
      </c>
      <c r="H49" s="1" t="s">
        <v>118</v>
      </c>
      <c r="I49" s="16" t="s">
        <v>6</v>
      </c>
      <c r="K49" s="10">
        <v>16</v>
      </c>
    </row>
    <row r="50" spans="1:11" x14ac:dyDescent="0.25">
      <c r="A50" s="41" t="s">
        <v>121</v>
      </c>
      <c r="B50" s="42"/>
      <c r="C50" s="42"/>
      <c r="D50" s="42"/>
      <c r="E50" s="42"/>
      <c r="F50" s="42"/>
      <c r="G50" s="42"/>
      <c r="H50" s="42"/>
      <c r="I50" s="43"/>
    </row>
    <row r="51" spans="1:11" x14ac:dyDescent="0.25">
      <c r="A51" s="18"/>
      <c r="B51" s="13"/>
      <c r="C51" s="13"/>
      <c r="D51" s="1" t="s">
        <v>2</v>
      </c>
      <c r="E51" s="1" t="s">
        <v>3</v>
      </c>
      <c r="F51" s="1" t="s">
        <v>4</v>
      </c>
      <c r="G51" s="3" t="s">
        <v>4</v>
      </c>
      <c r="H51" s="1" t="s">
        <v>5</v>
      </c>
      <c r="I51" s="16" t="s">
        <v>44</v>
      </c>
    </row>
    <row r="52" spans="1:11" ht="12.75" customHeight="1" x14ac:dyDescent="0.25">
      <c r="A52" s="47" t="s">
        <v>143</v>
      </c>
      <c r="B52" s="48"/>
      <c r="C52" s="48"/>
      <c r="D52" s="11">
        <v>185</v>
      </c>
      <c r="E52" s="1" t="s">
        <v>8</v>
      </c>
      <c r="F52" s="7" t="s">
        <v>122</v>
      </c>
      <c r="G52" s="8" t="s">
        <v>123</v>
      </c>
      <c r="H52" s="1" t="s">
        <v>124</v>
      </c>
      <c r="I52" s="16" t="s">
        <v>6</v>
      </c>
    </row>
    <row r="53" spans="1:11" ht="12.75" customHeight="1" x14ac:dyDescent="0.25">
      <c r="A53" s="18"/>
      <c r="B53" s="13"/>
      <c r="C53" s="13"/>
      <c r="D53" s="11">
        <v>150</v>
      </c>
      <c r="E53" s="1" t="s">
        <v>8</v>
      </c>
      <c r="F53" s="7" t="s">
        <v>125</v>
      </c>
      <c r="G53" s="8" t="s">
        <v>126</v>
      </c>
      <c r="H53" s="1" t="s">
        <v>127</v>
      </c>
      <c r="I53" s="16" t="s">
        <v>6</v>
      </c>
    </row>
    <row r="54" spans="1:11" ht="12.75" customHeight="1" x14ac:dyDescent="0.25">
      <c r="A54" s="18"/>
      <c r="B54" s="13"/>
      <c r="C54" s="13"/>
      <c r="D54" s="11">
        <v>195</v>
      </c>
      <c r="E54" s="1" t="s">
        <v>8</v>
      </c>
      <c r="F54" s="7" t="s">
        <v>128</v>
      </c>
      <c r="G54" s="8" t="s">
        <v>129</v>
      </c>
      <c r="H54" s="1" t="s">
        <v>127</v>
      </c>
      <c r="I54" s="16" t="s">
        <v>6</v>
      </c>
    </row>
    <row r="55" spans="1:11" ht="12.75" customHeight="1" x14ac:dyDescent="0.25">
      <c r="A55" s="18"/>
      <c r="B55" s="13"/>
      <c r="C55" s="13"/>
      <c r="D55" s="11">
        <v>355</v>
      </c>
      <c r="E55" s="1" t="s">
        <v>8</v>
      </c>
      <c r="F55" s="7" t="s">
        <v>130</v>
      </c>
      <c r="G55" s="8" t="s">
        <v>131</v>
      </c>
      <c r="H55" s="1" t="s">
        <v>127</v>
      </c>
      <c r="I55" s="16" t="s">
        <v>6</v>
      </c>
    </row>
    <row r="56" spans="1:11" x14ac:dyDescent="0.25">
      <c r="A56" s="41" t="s">
        <v>132</v>
      </c>
      <c r="B56" s="42"/>
      <c r="C56" s="42"/>
      <c r="D56" s="42"/>
      <c r="E56" s="42"/>
      <c r="F56" s="42"/>
      <c r="G56" s="42"/>
      <c r="H56" s="42"/>
      <c r="I56" s="43"/>
    </row>
    <row r="57" spans="1:11" x14ac:dyDescent="0.25">
      <c r="A57" s="15" t="s">
        <v>1</v>
      </c>
      <c r="B57" s="1" t="s">
        <v>133</v>
      </c>
      <c r="C57" s="1" t="s">
        <v>134</v>
      </c>
      <c r="D57" s="2"/>
      <c r="E57" s="1"/>
      <c r="F57" s="1" t="s">
        <v>135</v>
      </c>
      <c r="G57" s="28" t="s">
        <v>5</v>
      </c>
      <c r="H57" s="29"/>
      <c r="I57" s="16" t="s">
        <v>136</v>
      </c>
    </row>
    <row r="58" spans="1:11" x14ac:dyDescent="0.25">
      <c r="A58" s="19">
        <v>2</v>
      </c>
      <c r="B58" s="10">
        <v>2326</v>
      </c>
      <c r="C58" s="10">
        <v>2826</v>
      </c>
      <c r="D58" s="2"/>
      <c r="E58" s="4"/>
      <c r="F58" s="12">
        <f>B58*C58*A58/1000000</f>
        <v>13.146552</v>
      </c>
      <c r="G58" s="35" t="s">
        <v>146</v>
      </c>
      <c r="H58" s="36"/>
      <c r="I58" s="32">
        <v>50</v>
      </c>
    </row>
    <row r="59" spans="1:11" x14ac:dyDescent="0.25">
      <c r="A59" s="19">
        <v>2</v>
      </c>
      <c r="B59" s="10">
        <v>2016</v>
      </c>
      <c r="C59" s="10">
        <v>2826</v>
      </c>
      <c r="D59" s="2"/>
      <c r="E59" s="4"/>
      <c r="F59" s="12">
        <f t="shared" ref="F59:F64" si="2">B59*C59*A59/1000000</f>
        <v>11.394432</v>
      </c>
      <c r="G59" s="37"/>
      <c r="H59" s="38"/>
      <c r="I59" s="33"/>
    </row>
    <row r="60" spans="1:11" x14ac:dyDescent="0.25">
      <c r="A60" s="19">
        <v>3</v>
      </c>
      <c r="B60" s="10">
        <v>1866</v>
      </c>
      <c r="C60" s="10">
        <v>2826</v>
      </c>
      <c r="D60" s="2"/>
      <c r="E60" s="4"/>
      <c r="F60" s="12">
        <f t="shared" si="2"/>
        <v>15.819948</v>
      </c>
      <c r="G60" s="37"/>
      <c r="H60" s="38"/>
      <c r="I60" s="33"/>
    </row>
    <row r="61" spans="1:11" x14ac:dyDescent="0.25">
      <c r="A61" s="19">
        <v>2</v>
      </c>
      <c r="B61" s="10">
        <v>1796</v>
      </c>
      <c r="C61" s="10">
        <v>2826</v>
      </c>
      <c r="D61" s="2"/>
      <c r="E61" s="4"/>
      <c r="F61" s="12">
        <f t="shared" si="2"/>
        <v>10.150992</v>
      </c>
      <c r="G61" s="37"/>
      <c r="H61" s="38"/>
      <c r="I61" s="33"/>
    </row>
    <row r="62" spans="1:11" x14ac:dyDescent="0.25">
      <c r="A62" s="19">
        <v>1</v>
      </c>
      <c r="B62" s="10">
        <v>1388</v>
      </c>
      <c r="C62" s="10">
        <v>2826</v>
      </c>
      <c r="D62" s="2"/>
      <c r="E62" s="4"/>
      <c r="F62" s="12">
        <f t="shared" si="2"/>
        <v>3.922488</v>
      </c>
      <c r="G62" s="37"/>
      <c r="H62" s="38"/>
      <c r="I62" s="33"/>
    </row>
    <row r="63" spans="1:11" x14ac:dyDescent="0.25">
      <c r="A63" s="19">
        <v>1</v>
      </c>
      <c r="B63" s="10">
        <v>1376</v>
      </c>
      <c r="C63" s="10">
        <v>2826</v>
      </c>
      <c r="D63" s="2"/>
      <c r="E63" s="4"/>
      <c r="F63" s="12">
        <f t="shared" si="2"/>
        <v>3.888576</v>
      </c>
      <c r="G63" s="37"/>
      <c r="H63" s="38"/>
      <c r="I63" s="33"/>
    </row>
    <row r="64" spans="1:11" x14ac:dyDescent="0.25">
      <c r="A64" s="19">
        <v>2</v>
      </c>
      <c r="B64" s="10">
        <v>1196</v>
      </c>
      <c r="C64" s="10">
        <v>2826</v>
      </c>
      <c r="D64" s="2"/>
      <c r="E64" s="4"/>
      <c r="F64" s="12">
        <f t="shared" si="2"/>
        <v>6.759792</v>
      </c>
      <c r="G64" s="39"/>
      <c r="H64" s="40"/>
      <c r="I64" s="34"/>
    </row>
    <row r="65" spans="1:9" x14ac:dyDescent="0.25">
      <c r="A65" s="25">
        <f>SUM(A58:A64)</f>
        <v>13</v>
      </c>
      <c r="B65" s="13"/>
      <c r="C65" s="13"/>
      <c r="D65" s="13"/>
      <c r="E65" s="13"/>
      <c r="F65" s="24">
        <f>SUM(F58:F64)</f>
        <v>65.082780000000014</v>
      </c>
      <c r="G65" s="13"/>
      <c r="H65" s="13"/>
      <c r="I65" s="20"/>
    </row>
    <row r="66" spans="1:9" x14ac:dyDescent="0.25">
      <c r="A66" s="19">
        <v>1</v>
      </c>
      <c r="B66" s="10">
        <v>841</v>
      </c>
      <c r="C66" s="10">
        <v>2826</v>
      </c>
      <c r="D66" s="2"/>
      <c r="E66" s="4"/>
      <c r="F66" s="12">
        <f>A66*B66*C66/1000000</f>
        <v>2.3766660000000002</v>
      </c>
      <c r="G66" s="26" t="s">
        <v>147</v>
      </c>
      <c r="H66" s="26"/>
      <c r="I66" s="27">
        <v>50</v>
      </c>
    </row>
    <row r="67" spans="1:9" x14ac:dyDescent="0.25">
      <c r="A67" s="19">
        <v>1</v>
      </c>
      <c r="B67" s="10">
        <v>756</v>
      </c>
      <c r="C67" s="10">
        <v>2281</v>
      </c>
      <c r="D67" s="2"/>
      <c r="E67" s="4"/>
      <c r="F67" s="12">
        <f t="shared" ref="F67:F68" si="3">A67*B67*C67/1000000</f>
        <v>1.7244360000000001</v>
      </c>
      <c r="G67" s="26"/>
      <c r="H67" s="26"/>
      <c r="I67" s="27"/>
    </row>
    <row r="68" spans="1:9" x14ac:dyDescent="0.25">
      <c r="A68" s="19">
        <v>8</v>
      </c>
      <c r="B68" s="10">
        <v>926</v>
      </c>
      <c r="C68" s="10">
        <v>526</v>
      </c>
      <c r="D68" s="2"/>
      <c r="E68" s="4"/>
      <c r="F68" s="12">
        <f t="shared" si="3"/>
        <v>3.8966080000000001</v>
      </c>
      <c r="G68" s="26"/>
      <c r="H68" s="26"/>
      <c r="I68" s="27"/>
    </row>
    <row r="69" spans="1:9" x14ac:dyDescent="0.25">
      <c r="A69" s="25">
        <f>SUM(A66:A68)</f>
        <v>10</v>
      </c>
      <c r="B69" s="13"/>
      <c r="C69" s="13"/>
      <c r="D69" s="13"/>
      <c r="E69" s="13"/>
      <c r="F69" s="24">
        <f>SUM(F66:F68)</f>
        <v>7.9977099999999997</v>
      </c>
      <c r="G69" s="13"/>
      <c r="H69" s="13"/>
      <c r="I69" s="20"/>
    </row>
    <row r="70" spans="1:9" ht="15.75" thickBot="1" x14ac:dyDescent="0.3">
      <c r="A70" s="21"/>
      <c r="B70" s="22"/>
      <c r="C70" s="22"/>
      <c r="D70" s="22"/>
      <c r="E70" s="22"/>
      <c r="F70" s="22"/>
      <c r="G70" s="22"/>
      <c r="H70" s="22"/>
      <c r="I70" s="23"/>
    </row>
  </sheetData>
  <mergeCells count="18">
    <mergeCell ref="A2:I2"/>
    <mergeCell ref="A17:I17"/>
    <mergeCell ref="A50:I50"/>
    <mergeCell ref="A56:I56"/>
    <mergeCell ref="A1:H1"/>
    <mergeCell ref="A52:C52"/>
    <mergeCell ref="A39:C39"/>
    <mergeCell ref="A37:C37"/>
    <mergeCell ref="A33:C33"/>
    <mergeCell ref="A20:C21"/>
    <mergeCell ref="A28:C29"/>
    <mergeCell ref="A23:C23"/>
    <mergeCell ref="G66:H68"/>
    <mergeCell ref="I66:I68"/>
    <mergeCell ref="G57:H57"/>
    <mergeCell ref="A42:C49"/>
    <mergeCell ref="I58:I64"/>
    <mergeCell ref="G58:H64"/>
  </mergeCells>
  <pageMargins left="0.25" right="0.25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Общее</vt:lpstr>
      <vt:lpstr>Общее!Область_печати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Constructor 3</cp:lastModifiedBy>
  <cp:lastPrinted>2023-01-31T06:30:06Z</cp:lastPrinted>
  <dcterms:created xsi:type="dcterms:W3CDTF">2023-01-30T14:40:16Z</dcterms:created>
  <dcterms:modified xsi:type="dcterms:W3CDTF">2023-01-31T09:49:16Z</dcterms:modified>
</cp:coreProperties>
</file>