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d\Desktop\實驗相關資料\"/>
    </mc:Choice>
  </mc:AlternateContent>
  <xr:revisionPtr revIDLastSave="0" documentId="13_ncr:1_{A887F4AB-5007-4C31-85B7-1FEC263FA056}" xr6:coauthVersionLast="47" xr6:coauthVersionMax="47" xr10:uidLastSave="{00000000-0000-0000-0000-000000000000}"/>
  <bookViews>
    <workbookView xWindow="-108" yWindow="-108" windowWidth="23256" windowHeight="12576" xr2:uid="{E0877DCA-82C9-4841-A835-CD42992A51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1" i="1" l="1"/>
  <c r="X19" i="1"/>
  <c r="X18" i="1"/>
  <c r="AA19" i="1"/>
  <c r="AA20" i="1"/>
  <c r="AA21" i="1"/>
  <c r="AA22" i="1"/>
  <c r="AA23" i="1"/>
  <c r="AA18" i="1"/>
  <c r="Y18" i="1"/>
  <c r="Z18" i="1" s="1"/>
  <c r="Y19" i="1"/>
  <c r="Z19" i="1"/>
  <c r="Y20" i="1"/>
  <c r="Z20" i="1" s="1"/>
  <c r="Y21" i="1"/>
  <c r="Y22" i="1"/>
  <c r="Z22" i="1" s="1"/>
  <c r="Y23" i="1"/>
  <c r="Z23" i="1"/>
  <c r="X20" i="1"/>
  <c r="X21" i="1"/>
  <c r="X22" i="1"/>
  <c r="X23" i="1"/>
</calcChain>
</file>

<file path=xl/sharedStrings.xml><?xml version="1.0" encoding="utf-8"?>
<sst xmlns="http://schemas.openxmlformats.org/spreadsheetml/2006/main" count="126" uniqueCount="53">
  <si>
    <t>CALL獲得點數</t>
    <phoneticPr fontId="1" type="noConversion"/>
  </si>
  <si>
    <t>CALL收益率</t>
    <phoneticPr fontId="1" type="noConversion"/>
  </si>
  <si>
    <t>CALL累積收益率</t>
    <phoneticPr fontId="1" type="noConversion"/>
  </si>
  <si>
    <t>CALL交易次數</t>
    <phoneticPr fontId="1" type="noConversion"/>
  </si>
  <si>
    <t>PUT獲得點數</t>
    <phoneticPr fontId="1" type="noConversion"/>
  </si>
  <si>
    <t>PUT收益率</t>
    <phoneticPr fontId="1" type="noConversion"/>
  </si>
  <si>
    <t>PUT累積收益率</t>
    <phoneticPr fontId="1" type="noConversion"/>
  </si>
  <si>
    <t>PUT交易次數</t>
    <phoneticPr fontId="1" type="noConversion"/>
  </si>
  <si>
    <t>實驗三</t>
  </si>
  <si>
    <t>實驗一Transformer</t>
  </si>
  <si>
    <t>實驗二Transformer with Indicators</t>
  </si>
  <si>
    <t>實驗三LSTM</t>
    <phoneticPr fontId="1" type="noConversion"/>
  </si>
  <si>
    <t>實驗四LSTM with Indicators</t>
    <phoneticPr fontId="1" type="noConversion"/>
  </si>
  <si>
    <t>實驗五ARIMA</t>
    <phoneticPr fontId="1" type="noConversion"/>
  </si>
  <si>
    <t>實驗六ARIMA with Indicators</t>
    <phoneticPr fontId="1" type="noConversion"/>
  </si>
  <si>
    <t>2010~2024交易統計</t>
    <phoneticPr fontId="1" type="noConversion"/>
  </si>
  <si>
    <t>實驗</t>
  </si>
  <si>
    <t>CALL獲得點數</t>
  </si>
  <si>
    <t>CALL收益率</t>
  </si>
  <si>
    <t>CALL累積收益率</t>
  </si>
  <si>
    <t>CALL交易次數</t>
  </si>
  <si>
    <t>PUT獲得點數</t>
  </si>
  <si>
    <t>PUT收益率</t>
  </si>
  <si>
    <t>PUT累積收益率</t>
  </si>
  <si>
    <t>PUT交易次數</t>
  </si>
  <si>
    <t>實驗一</t>
  </si>
  <si>
    <t>實驗二</t>
  </si>
  <si>
    <t>實驗四</t>
  </si>
  <si>
    <t>實驗五</t>
  </si>
  <si>
    <t>實驗六</t>
  </si>
  <si>
    <t>指標</t>
  </si>
  <si>
    <t>CALL實際交易</t>
  </si>
  <si>
    <t>call手續費</t>
  </si>
  <si>
    <t>PUT實際交易</t>
  </si>
  <si>
    <t>put 手續費</t>
  </si>
  <si>
    <t>CALL手續費</t>
    <phoneticPr fontId="1" type="noConversion"/>
  </si>
  <si>
    <t>PUT    手續費</t>
    <phoneticPr fontId="1" type="noConversion"/>
  </si>
  <si>
    <t xml:space="preserve"> </t>
    <phoneticPr fontId="1" type="noConversion"/>
  </si>
  <si>
    <t>代號</t>
  </si>
  <si>
    <t>合約規格</t>
  </si>
  <si>
    <t>最小跳動值</t>
  </si>
  <si>
    <t>漲跌停板限制</t>
  </si>
  <si>
    <t>交易月份</t>
  </si>
  <si>
    <t>交割方式</t>
  </si>
  <si>
    <t>S&amp;P 500指數</t>
  </si>
  <si>
    <t>選擇權(歐式)</t>
  </si>
  <si>
    <t>(限特定交易人)</t>
  </si>
  <si>
    <t>SPX</t>
  </si>
  <si>
    <t>100美元×指數</t>
  </si>
  <si>
    <t>權利金&gt;3 0.1點=10美元</t>
  </si>
  <si>
    <t>權利金≤3 0.05點=5美元</t>
  </si>
  <si>
    <t>無</t>
  </si>
  <si>
    <t>連續月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</si>
</sst>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0.00_);[Red]\(0.0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rgb="FFFFFFFF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1"/>
      <color rgb="FF0000FF"/>
      <name val="微軟正黑體"/>
      <family val="2"/>
      <charset val="136"/>
    </font>
    <font>
      <sz val="10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4327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7B7B7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10" fontId="0" fillId="0" borderId="0" xfId="0" applyNumberForma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855A-C9F2-450E-9C7C-7FAE247D6DFC}">
  <dimension ref="A1:AC47"/>
  <sheetViews>
    <sheetView tabSelected="1" topLeftCell="J16" workbookViewId="0">
      <selection activeCell="Y18" sqref="Y18:Y23"/>
    </sheetView>
  </sheetViews>
  <sheetFormatPr defaultRowHeight="16.2" x14ac:dyDescent="0.3"/>
  <cols>
    <col min="14" max="14" width="10" customWidth="1"/>
    <col min="15" max="15" width="8.88671875" customWidth="1"/>
    <col min="24" max="24" width="16.109375" bestFit="1" customWidth="1"/>
    <col min="25" max="27" width="15" bestFit="1" customWidth="1"/>
  </cols>
  <sheetData>
    <row r="1" spans="1:14" x14ac:dyDescent="0.3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4" x14ac:dyDescent="0.3">
      <c r="A2" t="s">
        <v>9</v>
      </c>
      <c r="B2">
        <v>8649.3514329999998</v>
      </c>
      <c r="C2">
        <v>3.9875444163556573</v>
      </c>
      <c r="D2">
        <v>51.328792634789956</v>
      </c>
      <c r="E2">
        <v>240</v>
      </c>
      <c r="H2">
        <v>4876.2000769999995</v>
      </c>
      <c r="I2">
        <v>2.2954238281112063</v>
      </c>
      <c r="J2">
        <v>9.5896707542687043</v>
      </c>
      <c r="K2">
        <v>135</v>
      </c>
    </row>
    <row r="3" spans="1:14" x14ac:dyDescent="0.3">
      <c r="A3" t="s">
        <v>10</v>
      </c>
      <c r="B3">
        <v>8480.6204859999962</v>
      </c>
      <c r="C3">
        <v>3.9451769955746925</v>
      </c>
      <c r="D3">
        <v>49.309464925845454</v>
      </c>
      <c r="E3">
        <v>253</v>
      </c>
      <c r="H3">
        <v>5047.7297279999966</v>
      </c>
      <c r="I3">
        <v>1.9904579583435282</v>
      </c>
      <c r="J3">
        <v>7.1045674099717981</v>
      </c>
      <c r="K3">
        <v>121</v>
      </c>
    </row>
    <row r="4" spans="1:14" x14ac:dyDescent="0.3">
      <c r="A4" t="s">
        <v>11</v>
      </c>
      <c r="B4">
        <v>7799.0017029999999</v>
      </c>
      <c r="C4">
        <v>3.5659206129337035</v>
      </c>
      <c r="D4">
        <v>33.505037405230567</v>
      </c>
      <c r="E4">
        <v>188</v>
      </c>
      <c r="H4">
        <v>7629.121084000004</v>
      </c>
      <c r="I4">
        <v>3.1106676747683601</v>
      </c>
      <c r="J4">
        <v>21.4461469666381</v>
      </c>
      <c r="K4">
        <v>188</v>
      </c>
    </row>
    <row r="5" spans="1:14" x14ac:dyDescent="0.3">
      <c r="A5" t="s">
        <v>12</v>
      </c>
      <c r="B5">
        <v>7326.2199640000017</v>
      </c>
      <c r="C5">
        <v>3.3418349456080758</v>
      </c>
      <c r="D5">
        <v>26.824833610648085</v>
      </c>
      <c r="E5">
        <v>170</v>
      </c>
      <c r="H5">
        <v>8201.8408110000018</v>
      </c>
      <c r="I5">
        <v>3.3910173713881715</v>
      </c>
      <c r="J5">
        <v>28.325576052657201</v>
      </c>
      <c r="K5">
        <v>216</v>
      </c>
    </row>
    <row r="6" spans="1:14" x14ac:dyDescent="0.3">
      <c r="A6" t="s">
        <v>13</v>
      </c>
      <c r="B6">
        <v>5059.9586160000008</v>
      </c>
      <c r="C6">
        <v>2.1819981378973892</v>
      </c>
      <c r="D6">
        <v>8.5003210462737844</v>
      </c>
      <c r="E6">
        <v>87</v>
      </c>
      <c r="H6">
        <v>3530.1395239999997</v>
      </c>
      <c r="I6">
        <v>1.2886926691353517</v>
      </c>
      <c r="J6">
        <v>3.5098468384747981</v>
      </c>
      <c r="K6">
        <v>48</v>
      </c>
    </row>
    <row r="7" spans="1:14" x14ac:dyDescent="0.3">
      <c r="A7" t="s">
        <v>14</v>
      </c>
      <c r="B7">
        <v>10250.779780000004</v>
      </c>
      <c r="C7">
        <v>4.8092022458360146</v>
      </c>
      <c r="D7">
        <v>115.4724088597205</v>
      </c>
      <c r="E7">
        <v>283</v>
      </c>
      <c r="H7">
        <v>6309.4516590000012</v>
      </c>
      <c r="I7">
        <v>2.7150028786232476</v>
      </c>
      <c r="J7">
        <v>14.668107595803276</v>
      </c>
      <c r="K7">
        <v>223</v>
      </c>
    </row>
    <row r="9" spans="1:14" x14ac:dyDescent="0.3">
      <c r="B9" t="s">
        <v>31</v>
      </c>
      <c r="C9" t="s">
        <v>18</v>
      </c>
      <c r="D9" t="s">
        <v>19</v>
      </c>
      <c r="E9" t="s">
        <v>32</v>
      </c>
      <c r="F9" t="s">
        <v>20</v>
      </c>
      <c r="I9" t="s">
        <v>33</v>
      </c>
      <c r="J9" t="s">
        <v>22</v>
      </c>
      <c r="K9" t="s">
        <v>23</v>
      </c>
      <c r="L9" t="s">
        <v>34</v>
      </c>
      <c r="M9" t="s">
        <v>24</v>
      </c>
    </row>
    <row r="10" spans="1:14" x14ac:dyDescent="0.3">
      <c r="A10" t="s">
        <v>9</v>
      </c>
      <c r="B10">
        <v>9491.34</v>
      </c>
      <c r="C10">
        <v>4.1199999999999912</v>
      </c>
      <c r="D10">
        <v>54.1</v>
      </c>
      <c r="E10">
        <v>156</v>
      </c>
      <c r="F10">
        <v>206</v>
      </c>
      <c r="I10">
        <v>4339.08</v>
      </c>
      <c r="J10">
        <v>2.0100000000000011</v>
      </c>
      <c r="K10">
        <v>6.17</v>
      </c>
      <c r="L10">
        <v>203</v>
      </c>
      <c r="M10">
        <v>108</v>
      </c>
    </row>
    <row r="11" spans="1:14" x14ac:dyDescent="0.3">
      <c r="A11" t="s">
        <v>10</v>
      </c>
      <c r="B11">
        <v>8953.35</v>
      </c>
      <c r="C11">
        <v>3.8899999999999921</v>
      </c>
      <c r="D11">
        <v>45.14</v>
      </c>
      <c r="E11">
        <v>186</v>
      </c>
      <c r="F11">
        <v>210</v>
      </c>
      <c r="I11">
        <v>4876.37</v>
      </c>
      <c r="J11">
        <v>1.7500000000000011</v>
      </c>
      <c r="K11">
        <v>4.72</v>
      </c>
      <c r="L11">
        <v>182</v>
      </c>
      <c r="M11">
        <v>90</v>
      </c>
    </row>
    <row r="12" spans="1:14" x14ac:dyDescent="0.3">
      <c r="A12" t="s">
        <v>11</v>
      </c>
      <c r="B12">
        <v>6698.43</v>
      </c>
      <c r="C12">
        <v>3.0699999999999945</v>
      </c>
      <c r="D12">
        <v>19.11</v>
      </c>
      <c r="E12">
        <v>128</v>
      </c>
      <c r="F12">
        <v>147</v>
      </c>
      <c r="I12">
        <v>7562.99</v>
      </c>
      <c r="J12">
        <v>3.0399999999999956</v>
      </c>
      <c r="K12">
        <v>18.75</v>
      </c>
      <c r="L12">
        <v>288</v>
      </c>
      <c r="M12">
        <v>157</v>
      </c>
      <c r="N12" t="s">
        <v>37</v>
      </c>
    </row>
    <row r="13" spans="1:14" x14ac:dyDescent="0.3">
      <c r="A13" t="s">
        <v>12</v>
      </c>
      <c r="B13">
        <v>6307.79</v>
      </c>
      <c r="C13">
        <v>2.9399999999999959</v>
      </c>
      <c r="D13">
        <v>17.510000000000002</v>
      </c>
      <c r="E13">
        <v>123</v>
      </c>
      <c r="F13">
        <v>135</v>
      </c>
      <c r="I13">
        <v>8249.3700000000008</v>
      </c>
      <c r="J13">
        <v>3.3199999999999954</v>
      </c>
      <c r="K13">
        <v>25.17</v>
      </c>
      <c r="L13">
        <v>320</v>
      </c>
      <c r="M13">
        <v>177</v>
      </c>
    </row>
    <row r="14" spans="1:14" x14ac:dyDescent="0.3">
      <c r="A14" t="s">
        <v>13</v>
      </c>
      <c r="B14">
        <v>4550.76</v>
      </c>
      <c r="C14">
        <v>1.9300000000000013</v>
      </c>
      <c r="D14">
        <v>5.62</v>
      </c>
      <c r="E14">
        <v>48</v>
      </c>
      <c r="F14">
        <v>78</v>
      </c>
      <c r="I14">
        <v>2860.04</v>
      </c>
      <c r="J14">
        <v>1.0800000000000003</v>
      </c>
      <c r="K14">
        <v>1.89</v>
      </c>
      <c r="L14">
        <v>74</v>
      </c>
      <c r="M14">
        <v>40</v>
      </c>
    </row>
    <row r="15" spans="1:14" x14ac:dyDescent="0.3">
      <c r="A15" t="s">
        <v>14</v>
      </c>
      <c r="B15">
        <v>7646.21</v>
      </c>
      <c r="C15">
        <v>3.4999999999999951</v>
      </c>
      <c r="D15">
        <v>28.78</v>
      </c>
      <c r="E15">
        <v>148</v>
      </c>
      <c r="F15">
        <v>159</v>
      </c>
      <c r="I15">
        <v>5390.37</v>
      </c>
      <c r="J15">
        <v>2.21</v>
      </c>
      <c r="K15">
        <v>7.99</v>
      </c>
      <c r="L15">
        <v>292</v>
      </c>
      <c r="M15">
        <v>146</v>
      </c>
    </row>
    <row r="17" spans="1:29" ht="48.6" x14ac:dyDescent="0.3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7</v>
      </c>
      <c r="K17" s="2" t="s">
        <v>16</v>
      </c>
      <c r="L17" s="2" t="s">
        <v>17</v>
      </c>
      <c r="M17" s="2" t="s">
        <v>18</v>
      </c>
      <c r="N17" s="2" t="s">
        <v>19</v>
      </c>
      <c r="O17" s="2" t="s">
        <v>35</v>
      </c>
      <c r="P17" s="2" t="s">
        <v>20</v>
      </c>
      <c r="Q17" s="2" t="s">
        <v>21</v>
      </c>
      <c r="R17" s="2" t="s">
        <v>22</v>
      </c>
      <c r="S17" s="2" t="s">
        <v>23</v>
      </c>
      <c r="T17" s="2" t="s">
        <v>36</v>
      </c>
      <c r="U17" s="2" t="s">
        <v>7</v>
      </c>
      <c r="X17" s="3" t="s">
        <v>25</v>
      </c>
      <c r="Y17" s="3" t="s">
        <v>26</v>
      </c>
      <c r="Z17" s="3" t="s">
        <v>8</v>
      </c>
      <c r="AA17" s="3" t="s">
        <v>27</v>
      </c>
      <c r="AB17" s="3" t="s">
        <v>28</v>
      </c>
      <c r="AC17" s="3" t="s">
        <v>29</v>
      </c>
    </row>
    <row r="18" spans="1:29" x14ac:dyDescent="0.3">
      <c r="A18" s="3" t="s">
        <v>25</v>
      </c>
      <c r="B18" s="3">
        <v>8649.35</v>
      </c>
      <c r="C18" s="5">
        <v>3.9899999999999998E-2</v>
      </c>
      <c r="D18" s="5">
        <v>0.51329999999999998</v>
      </c>
      <c r="E18" s="3">
        <v>240</v>
      </c>
      <c r="F18" s="3">
        <v>4876.2</v>
      </c>
      <c r="G18" s="5">
        <v>2.3E-2</v>
      </c>
      <c r="H18" s="5">
        <v>9.5899999999999999E-2</v>
      </c>
      <c r="I18" s="3">
        <v>135</v>
      </c>
      <c r="K18" s="3" t="s">
        <v>25</v>
      </c>
      <c r="L18" s="3">
        <v>9491.34</v>
      </c>
      <c r="M18" s="3">
        <v>4.1199999999999912</v>
      </c>
      <c r="N18" s="3">
        <v>54.1</v>
      </c>
      <c r="O18" s="3">
        <v>156</v>
      </c>
      <c r="P18" s="3">
        <v>206</v>
      </c>
      <c r="Q18">
        <v>4339.08</v>
      </c>
      <c r="R18">
        <v>2.0100000000000011</v>
      </c>
      <c r="S18">
        <v>6.17</v>
      </c>
      <c r="T18">
        <v>203</v>
      </c>
      <c r="U18">
        <v>108</v>
      </c>
      <c r="X18" s="1">
        <f>L18+Q18</f>
        <v>13830.42</v>
      </c>
      <c r="Y18" s="16">
        <f>X18*100</f>
        <v>1383042</v>
      </c>
      <c r="Z18" s="16">
        <f>Y18-O18*5-T18*5</f>
        <v>1381247</v>
      </c>
      <c r="AA18" s="16">
        <f>Y18-O18*50-T18*50</f>
        <v>1365092</v>
      </c>
    </row>
    <row r="19" spans="1:29" x14ac:dyDescent="0.3">
      <c r="A19" s="3" t="s">
        <v>26</v>
      </c>
      <c r="B19" s="3">
        <v>8480.6200000000008</v>
      </c>
      <c r="C19" s="5">
        <v>3.95E-2</v>
      </c>
      <c r="D19" s="5">
        <v>0.49309999999999998</v>
      </c>
      <c r="E19" s="3">
        <v>253</v>
      </c>
      <c r="F19" s="3">
        <v>5047.7299999999996</v>
      </c>
      <c r="G19" s="5">
        <v>1.9900000000000001E-2</v>
      </c>
      <c r="H19" s="5">
        <v>7.0999999999999994E-2</v>
      </c>
      <c r="I19" s="3">
        <v>121</v>
      </c>
      <c r="K19" s="3" t="s">
        <v>26</v>
      </c>
      <c r="L19" s="3">
        <v>8953.35</v>
      </c>
      <c r="M19" s="3">
        <v>3.8899999999999921</v>
      </c>
      <c r="N19" s="3">
        <v>45.14</v>
      </c>
      <c r="O19" s="3">
        <v>186</v>
      </c>
      <c r="P19" s="3">
        <v>210</v>
      </c>
      <c r="Q19">
        <v>4876.37</v>
      </c>
      <c r="R19">
        <v>1.7500000000000011</v>
      </c>
      <c r="S19">
        <v>4.72</v>
      </c>
      <c r="T19">
        <v>182</v>
      </c>
      <c r="U19">
        <v>90</v>
      </c>
      <c r="X19" s="1">
        <f>L19+Q19</f>
        <v>13829.720000000001</v>
      </c>
      <c r="Y19" s="16">
        <f t="shared" ref="Y19:Y22" si="0">X19*100</f>
        <v>1382972</v>
      </c>
      <c r="Z19" s="16">
        <f t="shared" ref="Z19:Z23" si="1">Y19-O19*5-T19*5</f>
        <v>1381132</v>
      </c>
      <c r="AA19" s="16">
        <f t="shared" ref="AA19:AA23" si="2">Y19-O19*50-T19*50</f>
        <v>1364572</v>
      </c>
    </row>
    <row r="20" spans="1:29" x14ac:dyDescent="0.3">
      <c r="A20" s="3" t="s">
        <v>8</v>
      </c>
      <c r="B20" s="3">
        <v>7799</v>
      </c>
      <c r="C20" s="5">
        <v>3.5700000000000003E-2</v>
      </c>
      <c r="D20" s="5">
        <v>0.33510000000000001</v>
      </c>
      <c r="E20" s="3">
        <v>188</v>
      </c>
      <c r="F20" s="3">
        <v>7629.12</v>
      </c>
      <c r="G20" s="5">
        <v>3.1099999999999999E-2</v>
      </c>
      <c r="H20" s="5">
        <v>0.2145</v>
      </c>
      <c r="I20" s="3">
        <v>188</v>
      </c>
      <c r="K20" s="3" t="s">
        <v>8</v>
      </c>
      <c r="L20" s="3">
        <v>6698.43</v>
      </c>
      <c r="M20" s="3">
        <v>3.0699999999999945</v>
      </c>
      <c r="N20" s="3">
        <v>19.11</v>
      </c>
      <c r="O20" s="3">
        <v>128</v>
      </c>
      <c r="P20" s="3">
        <v>147</v>
      </c>
      <c r="Q20">
        <v>7562.99</v>
      </c>
      <c r="R20">
        <v>3.0399999999999956</v>
      </c>
      <c r="S20">
        <v>18.75</v>
      </c>
      <c r="T20">
        <v>288</v>
      </c>
      <c r="U20">
        <v>157</v>
      </c>
      <c r="X20" s="1">
        <f t="shared" ref="X19:X23" si="3">L20+Q20</f>
        <v>14261.42</v>
      </c>
      <c r="Y20" s="16">
        <f t="shared" si="0"/>
        <v>1426142</v>
      </c>
      <c r="Z20" s="16">
        <f>Y20-O20*5-T20*5</f>
        <v>1424062</v>
      </c>
      <c r="AA20" s="16">
        <f t="shared" si="2"/>
        <v>1405342</v>
      </c>
    </row>
    <row r="21" spans="1:29" x14ac:dyDescent="0.3">
      <c r="A21" s="3" t="s">
        <v>27</v>
      </c>
      <c r="B21" s="3">
        <v>7326.22</v>
      </c>
      <c r="C21" s="5">
        <v>3.3399999999999999E-2</v>
      </c>
      <c r="D21" s="5">
        <v>0.26819999999999999</v>
      </c>
      <c r="E21" s="3">
        <v>170</v>
      </c>
      <c r="F21" s="3">
        <v>8201.84</v>
      </c>
      <c r="G21" s="5">
        <v>3.39E-2</v>
      </c>
      <c r="H21" s="5">
        <v>0.2833</v>
      </c>
      <c r="I21" s="3">
        <v>216</v>
      </c>
      <c r="K21" s="3" t="s">
        <v>27</v>
      </c>
      <c r="L21" s="3">
        <v>6307.79</v>
      </c>
      <c r="M21" s="3">
        <v>2.9399999999999959</v>
      </c>
      <c r="N21" s="3">
        <v>17.510000000000002</v>
      </c>
      <c r="O21" s="3">
        <v>123</v>
      </c>
      <c r="P21" s="3">
        <v>135</v>
      </c>
      <c r="Q21">
        <v>8249.3700000000008</v>
      </c>
      <c r="R21">
        <v>3.3199999999999954</v>
      </c>
      <c r="S21">
        <v>25.17</v>
      </c>
      <c r="T21">
        <v>320</v>
      </c>
      <c r="U21">
        <v>177</v>
      </c>
      <c r="X21" s="1">
        <f t="shared" si="3"/>
        <v>14557.16</v>
      </c>
      <c r="Y21" s="16">
        <f t="shared" si="0"/>
        <v>1455716</v>
      </c>
      <c r="Z21" s="16">
        <f>Y21-O21*5-T21*5</f>
        <v>1453501</v>
      </c>
      <c r="AA21" s="16">
        <f t="shared" si="2"/>
        <v>1433566</v>
      </c>
    </row>
    <row r="22" spans="1:29" x14ac:dyDescent="0.3">
      <c r="A22" s="3" t="s">
        <v>28</v>
      </c>
      <c r="B22" s="3">
        <v>5059.96</v>
      </c>
      <c r="C22" s="5">
        <v>2.18E-2</v>
      </c>
      <c r="D22" s="5">
        <v>8.5000000000000006E-2</v>
      </c>
      <c r="E22" s="3">
        <v>87</v>
      </c>
      <c r="F22" s="3">
        <v>3530.14</v>
      </c>
      <c r="G22" s="5">
        <v>1.29E-2</v>
      </c>
      <c r="H22" s="5">
        <v>3.5099999999999999E-2</v>
      </c>
      <c r="I22" s="3">
        <v>48</v>
      </c>
      <c r="K22" s="3" t="s">
        <v>28</v>
      </c>
      <c r="L22" s="3">
        <v>4550.76</v>
      </c>
      <c r="M22" s="3">
        <v>1.9300000000000013</v>
      </c>
      <c r="N22" s="3">
        <v>5.62</v>
      </c>
      <c r="O22" s="3">
        <v>48</v>
      </c>
      <c r="P22" s="3">
        <v>78</v>
      </c>
      <c r="Q22">
        <v>2860.04</v>
      </c>
      <c r="R22">
        <v>1.0800000000000003</v>
      </c>
      <c r="S22">
        <v>1.89</v>
      </c>
      <c r="T22">
        <v>74</v>
      </c>
      <c r="U22">
        <v>40</v>
      </c>
      <c r="X22" s="1">
        <f t="shared" si="3"/>
        <v>7410.8</v>
      </c>
      <c r="Y22" s="16">
        <f t="shared" si="0"/>
        <v>741080</v>
      </c>
      <c r="Z22" s="16">
        <f t="shared" si="1"/>
        <v>740470</v>
      </c>
      <c r="AA22" s="16">
        <f t="shared" si="2"/>
        <v>734980</v>
      </c>
    </row>
    <row r="23" spans="1:29" x14ac:dyDescent="0.3">
      <c r="A23" s="3" t="s">
        <v>29</v>
      </c>
      <c r="B23" s="3">
        <v>10250.780000000001</v>
      </c>
      <c r="C23" s="5">
        <v>4.8099999999999997E-2</v>
      </c>
      <c r="D23" s="5">
        <v>1.1547000000000001</v>
      </c>
      <c r="E23" s="3">
        <v>283</v>
      </c>
      <c r="F23" s="3">
        <v>6309.45</v>
      </c>
      <c r="G23" s="5">
        <v>2.7199999999999998E-2</v>
      </c>
      <c r="H23" s="5">
        <v>0.1467</v>
      </c>
      <c r="I23" s="3">
        <v>223</v>
      </c>
      <c r="K23" s="3" t="s">
        <v>29</v>
      </c>
      <c r="L23" s="3">
        <v>7646.21</v>
      </c>
      <c r="M23" s="3">
        <v>3.4999999999999951</v>
      </c>
      <c r="N23" s="3">
        <v>28.78</v>
      </c>
      <c r="O23" s="3">
        <v>148</v>
      </c>
      <c r="P23" s="3">
        <v>159</v>
      </c>
      <c r="Q23">
        <v>5390.37</v>
      </c>
      <c r="R23">
        <v>2.21</v>
      </c>
      <c r="S23">
        <v>7.99</v>
      </c>
      <c r="T23">
        <v>292</v>
      </c>
      <c r="U23">
        <v>146</v>
      </c>
      <c r="X23" s="1">
        <f t="shared" si="3"/>
        <v>13036.58</v>
      </c>
      <c r="Y23" s="16">
        <f>X23*100</f>
        <v>1303658</v>
      </c>
      <c r="Z23" s="16">
        <f t="shared" si="1"/>
        <v>1301458</v>
      </c>
      <c r="AA23" s="16">
        <f t="shared" si="2"/>
        <v>1281658</v>
      </c>
    </row>
    <row r="25" spans="1:29" x14ac:dyDescent="0.3">
      <c r="A25" t="s">
        <v>30</v>
      </c>
      <c r="B25" t="s">
        <v>25</v>
      </c>
      <c r="C25" t="s">
        <v>26</v>
      </c>
      <c r="D25" t="s">
        <v>8</v>
      </c>
      <c r="E25" t="s">
        <v>27</v>
      </c>
      <c r="F25" t="s">
        <v>28</v>
      </c>
      <c r="G25" t="s">
        <v>29</v>
      </c>
      <c r="K25" s="2" t="s">
        <v>16</v>
      </c>
      <c r="L25" s="3" t="s">
        <v>25</v>
      </c>
      <c r="M25" s="3" t="s">
        <v>26</v>
      </c>
      <c r="N25" s="3" t="s">
        <v>8</v>
      </c>
      <c r="O25" s="3" t="s">
        <v>27</v>
      </c>
      <c r="P25" s="3" t="s">
        <v>28</v>
      </c>
      <c r="Q25" s="3" t="s">
        <v>29</v>
      </c>
    </row>
    <row r="26" spans="1:29" ht="48.6" x14ac:dyDescent="0.3">
      <c r="A26" t="s">
        <v>17</v>
      </c>
      <c r="B26">
        <v>8649.35</v>
      </c>
      <c r="C26">
        <v>8480.6200000000008</v>
      </c>
      <c r="D26">
        <v>7799</v>
      </c>
      <c r="E26">
        <v>7326.22</v>
      </c>
      <c r="F26">
        <v>5059.96</v>
      </c>
      <c r="G26">
        <v>10250.780000000001</v>
      </c>
      <c r="K26" s="2" t="s">
        <v>17</v>
      </c>
      <c r="L26" s="3">
        <v>9491.34</v>
      </c>
      <c r="M26" s="3">
        <v>8953.35</v>
      </c>
      <c r="N26" s="3">
        <v>6698.43</v>
      </c>
      <c r="O26" s="3">
        <v>6307.79</v>
      </c>
      <c r="P26" s="3">
        <v>4550.76</v>
      </c>
      <c r="Q26" s="3">
        <v>7646.21</v>
      </c>
      <c r="S26" t="s">
        <v>37</v>
      </c>
    </row>
    <row r="27" spans="1:29" ht="32.4" x14ac:dyDescent="0.3">
      <c r="A27" t="s">
        <v>18</v>
      </c>
      <c r="B27" s="4">
        <v>3.9899999999999998E-2</v>
      </c>
      <c r="C27" s="4">
        <v>3.95E-2</v>
      </c>
      <c r="D27" s="4">
        <v>3.5700000000000003E-2</v>
      </c>
      <c r="E27" s="4">
        <v>3.3399999999999999E-2</v>
      </c>
      <c r="F27" s="4">
        <v>2.18E-2</v>
      </c>
      <c r="G27" s="4">
        <v>4.8099999999999997E-2</v>
      </c>
      <c r="K27" s="2" t="s">
        <v>18</v>
      </c>
      <c r="L27" s="3">
        <v>4.1199999999999912</v>
      </c>
      <c r="M27" s="3">
        <v>3.8899999999999921</v>
      </c>
      <c r="N27" s="3">
        <v>3.0699999999999945</v>
      </c>
      <c r="O27" s="3">
        <v>2.9399999999999959</v>
      </c>
      <c r="P27" s="3">
        <v>1.9300000000000013</v>
      </c>
      <c r="Q27" s="3">
        <v>3.4999999999999951</v>
      </c>
      <c r="S27" t="s">
        <v>37</v>
      </c>
    </row>
    <row r="28" spans="1:29" ht="48.6" x14ac:dyDescent="0.3">
      <c r="A28" t="s">
        <v>19</v>
      </c>
      <c r="B28" s="4">
        <v>0.51329999999999998</v>
      </c>
      <c r="C28" s="4">
        <v>0.49309999999999998</v>
      </c>
      <c r="D28" s="4">
        <v>0.33510000000000001</v>
      </c>
      <c r="E28" s="4">
        <v>0.26819999999999999</v>
      </c>
      <c r="F28" s="4">
        <v>8.5000000000000006E-2</v>
      </c>
      <c r="G28" s="4">
        <v>1.1547000000000001</v>
      </c>
      <c r="K28" s="2" t="s">
        <v>19</v>
      </c>
      <c r="L28" s="3">
        <v>54.1</v>
      </c>
      <c r="M28" s="3">
        <v>45.14</v>
      </c>
      <c r="N28" s="3">
        <v>19.11</v>
      </c>
      <c r="O28" s="3">
        <v>17.510000000000002</v>
      </c>
      <c r="P28" s="3">
        <v>5.62</v>
      </c>
      <c r="Q28" s="3">
        <v>28.78</v>
      </c>
    </row>
    <row r="29" spans="1:29" ht="32.4" x14ac:dyDescent="0.3">
      <c r="A29" t="s">
        <v>20</v>
      </c>
      <c r="B29">
        <v>240</v>
      </c>
      <c r="C29">
        <v>253</v>
      </c>
      <c r="D29">
        <v>188</v>
      </c>
      <c r="E29">
        <v>170</v>
      </c>
      <c r="F29">
        <v>87</v>
      </c>
      <c r="G29">
        <v>283</v>
      </c>
      <c r="K29" s="2" t="s">
        <v>35</v>
      </c>
      <c r="L29" s="3">
        <v>156</v>
      </c>
      <c r="M29" s="3">
        <v>186</v>
      </c>
      <c r="N29" s="3">
        <v>128</v>
      </c>
      <c r="O29" s="3">
        <v>123</v>
      </c>
      <c r="P29" s="3">
        <v>48</v>
      </c>
      <c r="Q29" s="3">
        <v>148</v>
      </c>
    </row>
    <row r="30" spans="1:29" ht="48.6" x14ac:dyDescent="0.3">
      <c r="A30" t="s">
        <v>21</v>
      </c>
      <c r="B30">
        <v>4876.2</v>
      </c>
      <c r="C30">
        <v>5047.7299999999996</v>
      </c>
      <c r="D30">
        <v>7629.12</v>
      </c>
      <c r="E30">
        <v>8201.84</v>
      </c>
      <c r="F30">
        <v>3530.14</v>
      </c>
      <c r="G30">
        <v>6309.45</v>
      </c>
      <c r="K30" s="2" t="s">
        <v>20</v>
      </c>
      <c r="L30" s="3">
        <v>206</v>
      </c>
      <c r="M30" s="3">
        <v>210</v>
      </c>
      <c r="N30" s="3">
        <v>147</v>
      </c>
      <c r="O30" s="3">
        <v>135</v>
      </c>
      <c r="P30" s="3">
        <v>78</v>
      </c>
      <c r="Q30" s="3">
        <v>159</v>
      </c>
    </row>
    <row r="31" spans="1:29" ht="32.4" x14ac:dyDescent="0.3">
      <c r="A31" t="s">
        <v>22</v>
      </c>
      <c r="B31" s="4">
        <v>2.3E-2</v>
      </c>
      <c r="C31" s="4">
        <v>1.9900000000000001E-2</v>
      </c>
      <c r="D31" s="4">
        <v>3.1099999999999999E-2</v>
      </c>
      <c r="E31" s="4">
        <v>3.39E-2</v>
      </c>
      <c r="F31" s="4">
        <v>1.29E-2</v>
      </c>
      <c r="G31" s="4">
        <v>2.7199999999999998E-2</v>
      </c>
      <c r="K31" s="2" t="s">
        <v>21</v>
      </c>
      <c r="L31">
        <v>4339.08</v>
      </c>
      <c r="M31">
        <v>4876.37</v>
      </c>
      <c r="N31">
        <v>7562.99</v>
      </c>
      <c r="O31">
        <v>8249.3700000000008</v>
      </c>
      <c r="P31">
        <v>2860.04</v>
      </c>
      <c r="Q31">
        <v>5390.37</v>
      </c>
    </row>
    <row r="32" spans="1:29" ht="32.4" x14ac:dyDescent="0.3">
      <c r="A32" t="s">
        <v>23</v>
      </c>
      <c r="B32" s="4">
        <v>9.5899999999999999E-2</v>
      </c>
      <c r="C32" s="4">
        <v>7.0999999999999994E-2</v>
      </c>
      <c r="D32" s="4">
        <v>0.2145</v>
      </c>
      <c r="E32" s="4">
        <v>0.2833</v>
      </c>
      <c r="F32" s="4">
        <v>3.5099999999999999E-2</v>
      </c>
      <c r="G32" s="4">
        <v>0.1467</v>
      </c>
      <c r="K32" s="2" t="s">
        <v>22</v>
      </c>
      <c r="L32">
        <v>2.0100000000000011</v>
      </c>
      <c r="M32">
        <v>1.7500000000000011</v>
      </c>
      <c r="N32">
        <v>3.0399999999999956</v>
      </c>
      <c r="O32">
        <v>3.3199999999999954</v>
      </c>
      <c r="P32">
        <v>1.0800000000000003</v>
      </c>
      <c r="Q32">
        <v>2.21</v>
      </c>
    </row>
    <row r="33" spans="1:17" ht="48.6" x14ac:dyDescent="0.3">
      <c r="A33" t="s">
        <v>24</v>
      </c>
      <c r="B33">
        <v>135</v>
      </c>
      <c r="C33">
        <v>121</v>
      </c>
      <c r="D33">
        <v>188</v>
      </c>
      <c r="E33">
        <v>216</v>
      </c>
      <c r="F33">
        <v>48</v>
      </c>
      <c r="G33">
        <v>223</v>
      </c>
      <c r="K33" s="2" t="s">
        <v>23</v>
      </c>
      <c r="L33">
        <v>6.17</v>
      </c>
      <c r="M33">
        <v>4.72</v>
      </c>
      <c r="N33">
        <v>18.75</v>
      </c>
      <c r="O33">
        <v>25.17</v>
      </c>
      <c r="P33">
        <v>1.89</v>
      </c>
      <c r="Q33">
        <v>7.99</v>
      </c>
    </row>
    <row r="34" spans="1:17" ht="32.4" x14ac:dyDescent="0.3">
      <c r="K34" s="2" t="s">
        <v>36</v>
      </c>
      <c r="L34">
        <v>203</v>
      </c>
      <c r="M34">
        <v>182</v>
      </c>
      <c r="N34">
        <v>288</v>
      </c>
      <c r="O34">
        <v>320</v>
      </c>
      <c r="P34">
        <v>74</v>
      </c>
      <c r="Q34">
        <v>292</v>
      </c>
    </row>
    <row r="35" spans="1:17" ht="32.4" x14ac:dyDescent="0.3">
      <c r="K35" s="2" t="s">
        <v>7</v>
      </c>
      <c r="L35">
        <v>108</v>
      </c>
      <c r="M35">
        <v>90</v>
      </c>
      <c r="N35">
        <v>157</v>
      </c>
      <c r="O35">
        <v>177</v>
      </c>
      <c r="P35">
        <v>40</v>
      </c>
      <c r="Q35">
        <v>146</v>
      </c>
    </row>
    <row r="39" spans="1:17" x14ac:dyDescent="0.3">
      <c r="K39" s="15" t="s">
        <v>38</v>
      </c>
      <c r="L39" s="15" t="s">
        <v>39</v>
      </c>
      <c r="M39" s="15" t="s">
        <v>40</v>
      </c>
      <c r="N39" s="15" t="s">
        <v>41</v>
      </c>
      <c r="O39" s="15" t="s">
        <v>42</v>
      </c>
      <c r="P39" s="15" t="s">
        <v>43</v>
      </c>
    </row>
    <row r="40" spans="1:17" x14ac:dyDescent="0.3">
      <c r="K40" s="15"/>
      <c r="L40" s="15"/>
      <c r="M40" s="15"/>
      <c r="N40" s="15"/>
      <c r="O40" s="15"/>
      <c r="P40" s="15"/>
    </row>
    <row r="41" spans="1:17" ht="41.4" x14ac:dyDescent="0.3">
      <c r="K41" s="7" t="s">
        <v>44</v>
      </c>
      <c r="L41" s="11" t="s">
        <v>47</v>
      </c>
      <c r="M41" s="13" t="s">
        <v>48</v>
      </c>
      <c r="N41" s="9" t="s">
        <v>49</v>
      </c>
      <c r="O41" s="11" t="s">
        <v>51</v>
      </c>
      <c r="P41" s="11" t="s">
        <v>52</v>
      </c>
    </row>
    <row r="42" spans="1:17" ht="41.4" x14ac:dyDescent="0.3">
      <c r="K42" s="7" t="s">
        <v>45</v>
      </c>
      <c r="L42" s="11"/>
      <c r="M42" s="13"/>
      <c r="N42" s="9" t="s">
        <v>50</v>
      </c>
      <c r="O42" s="11"/>
      <c r="P42" s="11"/>
    </row>
    <row r="43" spans="1:17" ht="29.4" thickBot="1" x14ac:dyDescent="0.35">
      <c r="K43" s="8" t="s">
        <v>46</v>
      </c>
      <c r="L43" s="12"/>
      <c r="M43" s="14"/>
      <c r="N43" s="10"/>
      <c r="O43" s="12"/>
      <c r="P43" s="12"/>
    </row>
    <row r="45" spans="1:17" x14ac:dyDescent="0.3">
      <c r="K45" s="6" t="s">
        <v>38</v>
      </c>
      <c r="L45" s="6" t="s">
        <v>39</v>
      </c>
      <c r="M45" s="6" t="s">
        <v>40</v>
      </c>
    </row>
    <row r="46" spans="1:17" ht="41.4" x14ac:dyDescent="0.3">
      <c r="K46" s="11" t="s">
        <v>47</v>
      </c>
      <c r="L46" s="13" t="s">
        <v>48</v>
      </c>
      <c r="M46" s="9" t="s">
        <v>49</v>
      </c>
    </row>
    <row r="47" spans="1:17" ht="42" thickBot="1" x14ac:dyDescent="0.35">
      <c r="K47" s="12"/>
      <c r="L47" s="14"/>
      <c r="M47" s="10" t="s">
        <v>50</v>
      </c>
    </row>
  </sheetData>
  <mergeCells count="12">
    <mergeCell ref="P39:P40"/>
    <mergeCell ref="K39:K40"/>
    <mergeCell ref="L39:L40"/>
    <mergeCell ref="M39:M40"/>
    <mergeCell ref="N39:N40"/>
    <mergeCell ref="O39:O40"/>
    <mergeCell ref="L41:L43"/>
    <mergeCell ref="M41:M43"/>
    <mergeCell ref="O41:O43"/>
    <mergeCell ref="P41:P43"/>
    <mergeCell ref="K46:K47"/>
    <mergeCell ref="L46:L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吳英昭 12756046 Jim</dc:creator>
  <cp:lastModifiedBy>吳英昭 12756046 Jim</cp:lastModifiedBy>
  <dcterms:created xsi:type="dcterms:W3CDTF">2024-07-09T23:29:43Z</dcterms:created>
  <dcterms:modified xsi:type="dcterms:W3CDTF">2024-08-21T17:35:45Z</dcterms:modified>
</cp:coreProperties>
</file>