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work\【☀】Thesis2\【☀】研究报告及论文初稿\【38】电压影响\datas\"/>
    </mc:Choice>
  </mc:AlternateContent>
  <bookViews>
    <workbookView xWindow="0" yWindow="0" windowWidth="14415" windowHeight="6060" activeTab="2"/>
  </bookViews>
  <sheets>
    <sheet name="v1" sheetId="1" r:id="rId1"/>
    <sheet name="v2" sheetId="2" r:id="rId2"/>
    <sheet name="v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3" l="1"/>
  <c r="AE3" i="3"/>
  <c r="AD4" i="3"/>
  <c r="AE4" i="3"/>
  <c r="AD5" i="3"/>
  <c r="AE5" i="3"/>
  <c r="AD6" i="3"/>
  <c r="AE6" i="3"/>
  <c r="AD7" i="3"/>
  <c r="AE7" i="3"/>
  <c r="AD8" i="3"/>
  <c r="AE8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E2" i="3"/>
  <c r="AD2" i="3"/>
  <c r="AC15" i="3"/>
  <c r="AB15" i="3"/>
  <c r="AA15" i="3"/>
  <c r="AC14" i="3"/>
  <c r="AB14" i="3"/>
  <c r="AA14" i="3"/>
  <c r="AC13" i="3"/>
  <c r="AB13" i="3"/>
  <c r="AA13" i="3"/>
  <c r="AC12" i="3"/>
  <c r="AB12" i="3"/>
  <c r="AA12" i="3"/>
  <c r="AC11" i="3"/>
  <c r="AB11" i="3"/>
  <c r="AA11" i="3"/>
  <c r="AC10" i="3"/>
  <c r="AB10" i="3"/>
  <c r="AA10" i="3"/>
  <c r="AC8" i="3"/>
  <c r="AB8" i="3"/>
  <c r="AA8" i="3"/>
  <c r="AC7" i="3"/>
  <c r="AB7" i="3"/>
  <c r="AA7" i="3"/>
  <c r="AC6" i="3"/>
  <c r="AB6" i="3"/>
  <c r="AA6" i="3"/>
  <c r="AC5" i="3"/>
  <c r="AB5" i="3"/>
  <c r="AA5" i="3"/>
  <c r="AC4" i="3"/>
  <c r="AB4" i="3"/>
  <c r="AA4" i="3"/>
  <c r="AC3" i="3"/>
  <c r="AB3" i="3"/>
  <c r="AA3" i="3"/>
  <c r="AC2" i="3"/>
  <c r="AB2" i="3"/>
  <c r="AA2" i="3"/>
  <c r="V3" i="3"/>
  <c r="V4" i="3"/>
  <c r="V5" i="3"/>
  <c r="V6" i="3"/>
  <c r="V7" i="3"/>
  <c r="V8" i="3"/>
  <c r="V10" i="3"/>
  <c r="V11" i="3"/>
  <c r="V12" i="3"/>
  <c r="V13" i="3"/>
  <c r="V14" i="3"/>
  <c r="V15" i="3"/>
  <c r="V2" i="3"/>
  <c r="U3" i="3"/>
  <c r="U4" i="3"/>
  <c r="U5" i="3"/>
  <c r="U6" i="3"/>
  <c r="U7" i="3"/>
  <c r="U8" i="3"/>
  <c r="U10" i="3"/>
  <c r="U11" i="3"/>
  <c r="U12" i="3"/>
  <c r="U13" i="3"/>
  <c r="U14" i="3"/>
  <c r="U15" i="3"/>
  <c r="U2" i="3"/>
  <c r="Z15" i="3"/>
  <c r="Y15" i="3"/>
  <c r="X15" i="3"/>
  <c r="Z14" i="3"/>
  <c r="Y14" i="3"/>
  <c r="X14" i="3"/>
  <c r="Z13" i="3"/>
  <c r="Y13" i="3"/>
  <c r="X13" i="3"/>
  <c r="Z12" i="3"/>
  <c r="Y12" i="3"/>
  <c r="X12" i="3"/>
  <c r="Z11" i="3"/>
  <c r="Y11" i="3"/>
  <c r="X11" i="3"/>
  <c r="Z10" i="3"/>
  <c r="Y10" i="3"/>
  <c r="X10" i="3"/>
  <c r="Z8" i="3"/>
  <c r="Y8" i="3"/>
  <c r="X8" i="3"/>
  <c r="Z7" i="3"/>
  <c r="Y7" i="3"/>
  <c r="X7" i="3"/>
  <c r="Z6" i="3"/>
  <c r="Y6" i="3"/>
  <c r="X6" i="3"/>
  <c r="Z5" i="3"/>
  <c r="Y5" i="3"/>
  <c r="X5" i="3"/>
  <c r="Z4" i="3"/>
  <c r="Y4" i="3"/>
  <c r="X4" i="3"/>
  <c r="Z3" i="3"/>
  <c r="Y3" i="3"/>
  <c r="X3" i="3"/>
  <c r="Z2" i="3"/>
  <c r="Y2" i="3"/>
  <c r="X2" i="3"/>
  <c r="AE15" i="2"/>
  <c r="AD15" i="2"/>
  <c r="AE13" i="2"/>
  <c r="AD13" i="2"/>
  <c r="AE12" i="2"/>
  <c r="AD12" i="2"/>
  <c r="AE10" i="2"/>
  <c r="AD10" i="2"/>
  <c r="AE8" i="2"/>
  <c r="AD8" i="2"/>
  <c r="AE7" i="2"/>
  <c r="AD7" i="2"/>
  <c r="AE6" i="2"/>
  <c r="AD6" i="2"/>
  <c r="AE5" i="2"/>
  <c r="AD5" i="2"/>
  <c r="AD3" i="2"/>
  <c r="AE3" i="2"/>
  <c r="AE2" i="2"/>
  <c r="AD2" i="2"/>
  <c r="AC15" i="2"/>
  <c r="AB15" i="2"/>
  <c r="AA15" i="2"/>
  <c r="AC13" i="2"/>
  <c r="AB13" i="2"/>
  <c r="AA13" i="2"/>
  <c r="AC12" i="2"/>
  <c r="AB12" i="2"/>
  <c r="AA12" i="2"/>
  <c r="AC10" i="2"/>
  <c r="AB10" i="2"/>
  <c r="AA10" i="2"/>
  <c r="AC8" i="2"/>
  <c r="AB8" i="2"/>
  <c r="AA8" i="2"/>
  <c r="AC7" i="2"/>
  <c r="AB7" i="2"/>
  <c r="AA7" i="2"/>
  <c r="AC6" i="2"/>
  <c r="AB6" i="2"/>
  <c r="AA6" i="2"/>
  <c r="AC5" i="2"/>
  <c r="AB5" i="2"/>
  <c r="AA5" i="2"/>
  <c r="AC3" i="2"/>
  <c r="AB3" i="2"/>
  <c r="AA3" i="2"/>
  <c r="AC2" i="2"/>
  <c r="AB2" i="2"/>
  <c r="AA2" i="2"/>
  <c r="V3" i="2"/>
  <c r="V5" i="2"/>
  <c r="V6" i="2"/>
  <c r="V7" i="2"/>
  <c r="V8" i="2"/>
  <c r="V10" i="2"/>
  <c r="V12" i="2"/>
  <c r="V13" i="2"/>
  <c r="V15" i="2"/>
  <c r="V2" i="2"/>
  <c r="U3" i="2"/>
  <c r="U5" i="2"/>
  <c r="U6" i="2"/>
  <c r="U7" i="2"/>
  <c r="U8" i="2"/>
  <c r="U10" i="2"/>
  <c r="U12" i="2"/>
  <c r="U13" i="2"/>
  <c r="U15" i="2"/>
  <c r="U2" i="2"/>
  <c r="Z15" i="2"/>
  <c r="Y15" i="2"/>
  <c r="X15" i="2"/>
  <c r="Z13" i="2"/>
  <c r="Y13" i="2"/>
  <c r="X13" i="2"/>
  <c r="Z12" i="2"/>
  <c r="Y12" i="2"/>
  <c r="X12" i="2"/>
  <c r="Z10" i="2"/>
  <c r="Y10" i="2"/>
  <c r="X10" i="2"/>
  <c r="Z8" i="2"/>
  <c r="Y8" i="2"/>
  <c r="X8" i="2"/>
  <c r="Z7" i="2"/>
  <c r="Y7" i="2"/>
  <c r="X7" i="2"/>
  <c r="Z6" i="2"/>
  <c r="Y6" i="2"/>
  <c r="X6" i="2"/>
  <c r="Z5" i="2"/>
  <c r="Y5" i="2"/>
  <c r="X5" i="2"/>
  <c r="Z3" i="2"/>
  <c r="Y3" i="2"/>
  <c r="X3" i="2"/>
  <c r="Z2" i="2"/>
  <c r="Y2" i="2"/>
  <c r="X2" i="2"/>
  <c r="AD4" i="1"/>
  <c r="AE4" i="1"/>
  <c r="AD5" i="1"/>
  <c r="AE5" i="1"/>
  <c r="AD6" i="1"/>
  <c r="AE6" i="1"/>
  <c r="AD7" i="1"/>
  <c r="AE7" i="1"/>
  <c r="AD8" i="1"/>
  <c r="AE8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E3" i="1"/>
  <c r="AD3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8" i="1"/>
  <c r="AB8" i="1"/>
  <c r="AA8" i="1"/>
  <c r="AC7" i="1"/>
  <c r="AB7" i="1"/>
  <c r="AA7" i="1"/>
  <c r="AC6" i="1"/>
  <c r="AB6" i="1"/>
  <c r="AA6" i="1"/>
  <c r="AC5" i="1"/>
  <c r="AB5" i="1"/>
  <c r="AA5" i="1"/>
  <c r="AC4" i="1"/>
  <c r="AB4" i="1"/>
  <c r="AA4" i="1"/>
  <c r="AC3" i="1"/>
  <c r="AB3" i="1"/>
  <c r="AA3" i="1"/>
  <c r="V10" i="1"/>
  <c r="V11" i="1"/>
  <c r="V12" i="1"/>
  <c r="V13" i="1"/>
  <c r="V14" i="1"/>
  <c r="V15" i="1"/>
  <c r="V4" i="1"/>
  <c r="V5" i="1"/>
  <c r="V6" i="1"/>
  <c r="V7" i="1"/>
  <c r="V8" i="1"/>
  <c r="V3" i="1"/>
  <c r="U4" i="1"/>
  <c r="U5" i="1"/>
  <c r="U6" i="1"/>
  <c r="U7" i="1"/>
  <c r="U8" i="1"/>
  <c r="U10" i="1"/>
  <c r="U11" i="1"/>
  <c r="U12" i="1"/>
  <c r="U13" i="1"/>
  <c r="U14" i="1"/>
  <c r="U15" i="1"/>
  <c r="U3" i="1"/>
  <c r="X15" i="1"/>
  <c r="X14" i="1"/>
  <c r="X13" i="1"/>
  <c r="X12" i="1"/>
  <c r="X11" i="1"/>
  <c r="X10" i="1"/>
  <c r="X8" i="1"/>
  <c r="X7" i="1"/>
  <c r="X6" i="1"/>
  <c r="X5" i="1"/>
  <c r="X4" i="1"/>
  <c r="Z15" i="1"/>
  <c r="Y15" i="1"/>
  <c r="Z14" i="1"/>
  <c r="Y14" i="1"/>
  <c r="Z13" i="1"/>
  <c r="Y13" i="1"/>
  <c r="Z12" i="1"/>
  <c r="Y12" i="1"/>
  <c r="Z11" i="1"/>
  <c r="Y11" i="1"/>
  <c r="Z10" i="1"/>
  <c r="Y10" i="1"/>
  <c r="Z8" i="1"/>
  <c r="Y8" i="1"/>
  <c r="Z7" i="1"/>
  <c r="Y7" i="1"/>
  <c r="Z6" i="1"/>
  <c r="Y6" i="1"/>
  <c r="Z5" i="1"/>
  <c r="Y5" i="1"/>
  <c r="Z4" i="1"/>
  <c r="Y4" i="1"/>
  <c r="Z3" i="1"/>
  <c r="Y3" i="1"/>
  <c r="X3" i="1"/>
  <c r="O3" i="3" l="1"/>
  <c r="P3" i="3"/>
  <c r="O4" i="3"/>
  <c r="P4" i="3"/>
  <c r="O5" i="3"/>
  <c r="P5" i="3"/>
  <c r="O6" i="3"/>
  <c r="P6" i="3"/>
  <c r="O7" i="3"/>
  <c r="P7" i="3"/>
  <c r="O8" i="3"/>
  <c r="P8" i="3"/>
  <c r="O10" i="3"/>
  <c r="P10" i="3"/>
  <c r="O11" i="3"/>
  <c r="P11" i="3"/>
  <c r="O12" i="3"/>
  <c r="P12" i="3"/>
  <c r="O13" i="3"/>
  <c r="P13" i="3"/>
  <c r="O14" i="3"/>
  <c r="P14" i="3"/>
  <c r="O15" i="3"/>
  <c r="P15" i="3"/>
  <c r="P2" i="3"/>
  <c r="O2" i="3"/>
  <c r="I3" i="3"/>
  <c r="J3" i="3"/>
  <c r="K3" i="3"/>
  <c r="I4" i="3"/>
  <c r="J4" i="3"/>
  <c r="K4" i="3"/>
  <c r="I5" i="3"/>
  <c r="K5" i="3"/>
  <c r="I6" i="3"/>
  <c r="J6" i="3"/>
  <c r="K6" i="3"/>
  <c r="I7" i="3"/>
  <c r="K7" i="3"/>
  <c r="I8" i="3"/>
  <c r="K8" i="3"/>
  <c r="I10" i="3"/>
  <c r="K10" i="3"/>
  <c r="I11" i="3"/>
  <c r="K11" i="3"/>
  <c r="I12" i="3"/>
  <c r="K12" i="3"/>
  <c r="K2" i="3"/>
  <c r="J2" i="3"/>
  <c r="I2" i="3"/>
  <c r="E3" i="3"/>
  <c r="E4" i="3"/>
  <c r="E6" i="3"/>
  <c r="E2" i="3"/>
  <c r="O3" i="2"/>
  <c r="P3" i="2"/>
  <c r="O4" i="2"/>
  <c r="P4" i="2"/>
  <c r="O5" i="2"/>
  <c r="P5" i="2"/>
  <c r="O6" i="2"/>
  <c r="P6" i="2"/>
  <c r="O7" i="2"/>
  <c r="P7" i="2"/>
  <c r="O8" i="2"/>
  <c r="P8" i="2"/>
  <c r="O10" i="2"/>
  <c r="P10" i="2"/>
  <c r="O11" i="2"/>
  <c r="P11" i="2"/>
  <c r="O12" i="2"/>
  <c r="P12" i="2"/>
  <c r="O13" i="2"/>
  <c r="P13" i="2"/>
  <c r="O14" i="2"/>
  <c r="P14" i="2"/>
  <c r="O15" i="2"/>
  <c r="P15" i="2"/>
  <c r="P2" i="2"/>
  <c r="O2" i="2"/>
  <c r="I3" i="2"/>
  <c r="J3" i="2"/>
  <c r="K3" i="2"/>
  <c r="I4" i="2"/>
  <c r="J4" i="2"/>
  <c r="K4" i="2"/>
  <c r="I5" i="2"/>
  <c r="K5" i="2"/>
  <c r="I6" i="2"/>
  <c r="K6" i="2"/>
  <c r="I7" i="2"/>
  <c r="K7" i="2"/>
  <c r="I8" i="2"/>
  <c r="K8" i="2"/>
  <c r="I10" i="2"/>
  <c r="K10" i="2"/>
  <c r="I11" i="2"/>
  <c r="K11" i="2"/>
  <c r="I12" i="2"/>
  <c r="K12" i="2"/>
  <c r="I13" i="2"/>
  <c r="K13" i="2"/>
  <c r="I14" i="2"/>
  <c r="K14" i="2"/>
  <c r="K2" i="2"/>
  <c r="J2" i="2"/>
  <c r="I2" i="2"/>
  <c r="E3" i="2"/>
  <c r="E4" i="2"/>
  <c r="E2" i="2"/>
  <c r="O4" i="1"/>
  <c r="P4" i="1"/>
  <c r="O5" i="1"/>
  <c r="P5" i="1"/>
  <c r="O6" i="1"/>
  <c r="P6" i="1"/>
  <c r="O7" i="1"/>
  <c r="P7" i="1"/>
  <c r="O8" i="1"/>
  <c r="P8" i="1"/>
  <c r="O10" i="1"/>
  <c r="P10" i="1"/>
  <c r="O11" i="1"/>
  <c r="P11" i="1"/>
  <c r="O13" i="1"/>
  <c r="P13" i="1"/>
  <c r="O14" i="1"/>
  <c r="P14" i="1"/>
  <c r="O15" i="1"/>
  <c r="P15" i="1"/>
  <c r="P3" i="1"/>
  <c r="O3" i="1"/>
  <c r="I4" i="1"/>
  <c r="J4" i="1"/>
  <c r="K4" i="1"/>
  <c r="I5" i="1"/>
  <c r="J5" i="1"/>
  <c r="K5" i="1"/>
  <c r="I6" i="1"/>
  <c r="J6" i="1"/>
  <c r="K6" i="1"/>
  <c r="I7" i="1"/>
  <c r="J7" i="1"/>
  <c r="K7" i="1"/>
  <c r="I8" i="1"/>
  <c r="K8" i="1"/>
  <c r="I10" i="1"/>
  <c r="K10" i="1"/>
  <c r="I11" i="1"/>
  <c r="K11" i="1"/>
  <c r="I13" i="1"/>
  <c r="K13" i="1"/>
  <c r="I14" i="1"/>
  <c r="K14" i="1"/>
  <c r="I15" i="1"/>
  <c r="K15" i="1"/>
  <c r="E4" i="1"/>
  <c r="E5" i="1"/>
  <c r="E6" i="1"/>
  <c r="E7" i="1"/>
  <c r="K3" i="1"/>
  <c r="J3" i="1"/>
  <c r="I3" i="1"/>
  <c r="E3" i="1"/>
</calcChain>
</file>

<file path=xl/sharedStrings.xml><?xml version="1.0" encoding="utf-8"?>
<sst xmlns="http://schemas.openxmlformats.org/spreadsheetml/2006/main" count="96" uniqueCount="32">
  <si>
    <t>fv</t>
  </si>
  <si>
    <t>tf1</t>
  </si>
  <si>
    <t>tf2</t>
  </si>
  <si>
    <t>tf3</t>
  </si>
  <si>
    <t>tfeva</t>
  </si>
  <si>
    <t>tp1</t>
  </si>
  <si>
    <t>tp2</t>
  </si>
  <si>
    <t>tp3</t>
  </si>
  <si>
    <t>tpeva</t>
  </si>
  <si>
    <t>stdtf</t>
  </si>
  <si>
    <t>stdtp</t>
  </si>
  <si>
    <t>d1</t>
  </si>
  <si>
    <t>d2</t>
  </si>
  <si>
    <t>d3</t>
  </si>
  <si>
    <t>deva</t>
  </si>
  <si>
    <t>stdd</t>
  </si>
  <si>
    <t>qd</t>
  </si>
  <si>
    <t>ra1</t>
  </si>
  <si>
    <t>ra2</t>
  </si>
  <si>
    <t>ra3</t>
  </si>
  <si>
    <t>raeva</t>
  </si>
  <si>
    <t>rastd</t>
  </si>
  <si>
    <t>fv3</t>
    <phoneticPr fontId="1" type="noConversion"/>
  </si>
  <si>
    <t>fveva</t>
    <phoneticPr fontId="1" type="noConversion"/>
  </si>
  <si>
    <t>fv1</t>
    <phoneticPr fontId="1" type="noConversion"/>
  </si>
  <si>
    <t>fv2</t>
    <phoneticPr fontId="1" type="noConversion"/>
  </si>
  <si>
    <t>stdfv</t>
    <phoneticPr fontId="1" type="noConversion"/>
  </si>
  <si>
    <t>nozzle</t>
    <phoneticPr fontId="1" type="noConversion"/>
  </si>
  <si>
    <t>96/26G</t>
    <phoneticPr fontId="1" type="noConversion"/>
  </si>
  <si>
    <t>d11</t>
    <phoneticPr fontId="1" type="noConversion"/>
  </si>
  <si>
    <t>d22</t>
    <phoneticPr fontId="1" type="noConversion"/>
  </si>
  <si>
    <t>d33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</si>
</sst>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opLeftCell="R1" workbookViewId="0">
      <selection activeCell="AD9" sqref="AD9:AE9"/>
    </sheetView>
  </sheetViews>
  <sheetFormatPr defaultRowHeight="13.9" x14ac:dyDescent="0.4"/>
  <cols>
    <col min="31" max="31" width="12.46484375" bestFit="1" customWidth="1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25</v>
      </c>
      <c r="N1" t="s">
        <v>22</v>
      </c>
      <c r="O1" t="s">
        <v>23</v>
      </c>
      <c r="P1" t="s">
        <v>26</v>
      </c>
      <c r="Q1" t="s">
        <v>27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29</v>
      </c>
      <c r="Y1" t="s">
        <v>30</v>
      </c>
      <c r="Z1" t="s">
        <v>31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4">
      <c r="A2">
        <v>10</v>
      </c>
      <c r="Q2" t="s">
        <v>28</v>
      </c>
    </row>
    <row r="3" spans="1:31" x14ac:dyDescent="0.4">
      <c r="A3">
        <v>50</v>
      </c>
      <c r="B3">
        <v>0.8</v>
      </c>
      <c r="C3">
        <v>0.85</v>
      </c>
      <c r="D3">
        <v>0.83</v>
      </c>
      <c r="E3">
        <f>AVERAGE(B3:D3)</f>
        <v>0.82666666666666666</v>
      </c>
      <c r="F3">
        <v>0.45</v>
      </c>
      <c r="G3">
        <v>0.4</v>
      </c>
      <c r="H3">
        <v>0.45</v>
      </c>
      <c r="I3">
        <f>AVERAGE(F3:H3)</f>
        <v>0.43333333333333335</v>
      </c>
      <c r="J3">
        <f>STDEV(B3:D3)</f>
        <v>2.5166114784235794E-2</v>
      </c>
      <c r="K3">
        <f>STDEV(F3:H3)</f>
        <v>2.886751345948128E-2</v>
      </c>
      <c r="L3">
        <v>400</v>
      </c>
      <c r="M3">
        <v>400</v>
      </c>
      <c r="N3">
        <v>400</v>
      </c>
      <c r="O3">
        <f>AVERAGE(L3:N3)</f>
        <v>400</v>
      </c>
      <c r="P3">
        <f>STDEV(L3:N3)</f>
        <v>0</v>
      </c>
      <c r="Q3">
        <v>96</v>
      </c>
      <c r="R3">
        <v>13</v>
      </c>
      <c r="S3">
        <v>13</v>
      </c>
      <c r="T3">
        <v>13</v>
      </c>
      <c r="U3">
        <f>AVERAGE(X3:Z3)</f>
        <v>62.291666666666664</v>
      </c>
      <c r="V3">
        <f>STDEV(X3:Z3)</f>
        <v>0</v>
      </c>
      <c r="X3">
        <f>460*R3/96</f>
        <v>62.291666666666664</v>
      </c>
      <c r="Y3">
        <f t="shared" ref="Y3:Y15" si="0">460*S3/96</f>
        <v>62.291666666666664</v>
      </c>
      <c r="Z3">
        <f t="shared" ref="Z3:Z15" si="1">460*T3/96</f>
        <v>62.291666666666664</v>
      </c>
      <c r="AA3">
        <f>460/X3</f>
        <v>7.384615384615385</v>
      </c>
      <c r="AB3">
        <f t="shared" ref="AB3:AC8" si="2">460/Y3</f>
        <v>7.384615384615385</v>
      </c>
      <c r="AC3">
        <f t="shared" si="2"/>
        <v>7.384615384615385</v>
      </c>
      <c r="AD3">
        <f>AVERAGE(AA3:AC3)</f>
        <v>7.3846153846153841</v>
      </c>
      <c r="AE3">
        <f>STDEV(AA3:AC3)</f>
        <v>1.0877919644084146E-15</v>
      </c>
    </row>
    <row r="4" spans="1:31" x14ac:dyDescent="0.4">
      <c r="A4">
        <v>100</v>
      </c>
      <c r="B4">
        <v>0.85</v>
      </c>
      <c r="C4">
        <v>0.8</v>
      </c>
      <c r="D4">
        <v>0.8</v>
      </c>
      <c r="E4">
        <f t="shared" ref="E4:E7" si="3">AVERAGE(B4:D4)</f>
        <v>0.81666666666666676</v>
      </c>
      <c r="F4">
        <v>0.45</v>
      </c>
      <c r="G4">
        <v>0.4</v>
      </c>
      <c r="H4">
        <v>0.4</v>
      </c>
      <c r="I4">
        <f t="shared" ref="I4:I15" si="4">AVERAGE(F4:H4)</f>
        <v>0.41666666666666669</v>
      </c>
      <c r="J4">
        <f t="shared" ref="J4:J7" si="5">STDEV(B4:D4)</f>
        <v>2.8867513459481253E-2</v>
      </c>
      <c r="K4">
        <f t="shared" ref="K4:K15" si="6">STDEV(F4:H4)</f>
        <v>2.886751345948128E-2</v>
      </c>
      <c r="L4">
        <v>300</v>
      </c>
      <c r="M4">
        <v>300</v>
      </c>
      <c r="N4">
        <v>300</v>
      </c>
      <c r="O4">
        <f t="shared" ref="O4:O15" si="7">AVERAGE(L4:N4)</f>
        <v>300</v>
      </c>
      <c r="P4">
        <f t="shared" ref="P4:P15" si="8">STDEV(L4:N4)</f>
        <v>0</v>
      </c>
      <c r="Q4">
        <v>96</v>
      </c>
      <c r="R4">
        <v>13</v>
      </c>
      <c r="S4">
        <v>13</v>
      </c>
      <c r="T4">
        <v>13</v>
      </c>
      <c r="U4">
        <f t="shared" ref="U4:U15" si="9">AVERAGE(X4:Z4)</f>
        <v>62.291666666666664</v>
      </c>
      <c r="V4">
        <f t="shared" ref="V4:V15" si="10">STDEV(X4:Z4)</f>
        <v>0</v>
      </c>
      <c r="X4">
        <f t="shared" ref="X4:X15" si="11">460*R4/96</f>
        <v>62.291666666666664</v>
      </c>
      <c r="Y4">
        <f t="shared" si="0"/>
        <v>62.291666666666664</v>
      </c>
      <c r="Z4">
        <f t="shared" si="1"/>
        <v>62.291666666666664</v>
      </c>
      <c r="AA4">
        <f t="shared" ref="AA4:AA8" si="12">460/X4</f>
        <v>7.384615384615385</v>
      </c>
      <c r="AB4">
        <f t="shared" si="2"/>
        <v>7.384615384615385</v>
      </c>
      <c r="AC4">
        <f t="shared" si="2"/>
        <v>7.384615384615385</v>
      </c>
      <c r="AD4">
        <f t="shared" ref="AD4:AD15" si="13">AVERAGE(AA4:AC4)</f>
        <v>7.3846153846153841</v>
      </c>
      <c r="AE4">
        <f t="shared" ref="AE4:AE15" si="14">STDEV(AA4:AC4)</f>
        <v>1.0877919644084146E-15</v>
      </c>
    </row>
    <row r="5" spans="1:31" x14ac:dyDescent="0.4">
      <c r="A5">
        <v>200</v>
      </c>
      <c r="B5">
        <v>0.67</v>
      </c>
      <c r="C5">
        <v>0.78</v>
      </c>
      <c r="D5">
        <v>0.75</v>
      </c>
      <c r="E5">
        <f t="shared" si="3"/>
        <v>0.73333333333333339</v>
      </c>
      <c r="F5">
        <v>0.5</v>
      </c>
      <c r="G5">
        <v>0.5</v>
      </c>
      <c r="H5">
        <v>0.5</v>
      </c>
      <c r="I5">
        <f t="shared" si="4"/>
        <v>0.5</v>
      </c>
      <c r="J5">
        <f t="shared" si="5"/>
        <v>5.6862407030773256E-2</v>
      </c>
      <c r="K5">
        <f t="shared" si="6"/>
        <v>0</v>
      </c>
      <c r="L5">
        <v>200</v>
      </c>
      <c r="M5">
        <v>200</v>
      </c>
      <c r="N5">
        <v>200</v>
      </c>
      <c r="O5">
        <f t="shared" si="7"/>
        <v>200</v>
      </c>
      <c r="P5">
        <f t="shared" si="8"/>
        <v>0</v>
      </c>
      <c r="Q5">
        <v>96</v>
      </c>
      <c r="R5">
        <v>12.5</v>
      </c>
      <c r="S5">
        <v>12.5</v>
      </c>
      <c r="T5">
        <v>12.5</v>
      </c>
      <c r="U5">
        <f t="shared" si="9"/>
        <v>59.895833333333336</v>
      </c>
      <c r="V5">
        <f t="shared" si="10"/>
        <v>0</v>
      </c>
      <c r="X5">
        <f t="shared" si="11"/>
        <v>59.895833333333336</v>
      </c>
      <c r="Y5">
        <f t="shared" si="0"/>
        <v>59.895833333333336</v>
      </c>
      <c r="Z5">
        <f t="shared" si="1"/>
        <v>59.895833333333336</v>
      </c>
      <c r="AA5">
        <f t="shared" si="12"/>
        <v>7.68</v>
      </c>
      <c r="AB5">
        <f t="shared" si="2"/>
        <v>7.68</v>
      </c>
      <c r="AC5">
        <f t="shared" si="2"/>
        <v>7.68</v>
      </c>
      <c r="AD5">
        <f t="shared" si="13"/>
        <v>7.68</v>
      </c>
      <c r="AE5">
        <f t="shared" si="14"/>
        <v>0</v>
      </c>
    </row>
    <row r="6" spans="1:31" x14ac:dyDescent="0.4">
      <c r="A6">
        <v>500</v>
      </c>
      <c r="B6">
        <v>0.7</v>
      </c>
      <c r="C6">
        <v>0.67</v>
      </c>
      <c r="D6">
        <v>0.65</v>
      </c>
      <c r="E6">
        <f t="shared" si="3"/>
        <v>0.67333333333333334</v>
      </c>
      <c r="F6">
        <v>0.25</v>
      </c>
      <c r="G6">
        <v>0.25</v>
      </c>
      <c r="H6">
        <v>0.25</v>
      </c>
      <c r="I6">
        <f t="shared" si="4"/>
        <v>0.25</v>
      </c>
      <c r="J6">
        <f t="shared" si="5"/>
        <v>2.5166114784235794E-2</v>
      </c>
      <c r="K6">
        <f t="shared" si="6"/>
        <v>0</v>
      </c>
      <c r="L6">
        <v>500</v>
      </c>
      <c r="M6">
        <v>500</v>
      </c>
      <c r="N6">
        <v>500</v>
      </c>
      <c r="O6">
        <f t="shared" si="7"/>
        <v>500</v>
      </c>
      <c r="P6">
        <f t="shared" si="8"/>
        <v>0</v>
      </c>
      <c r="Q6">
        <v>96</v>
      </c>
      <c r="R6">
        <v>10</v>
      </c>
      <c r="S6">
        <v>11</v>
      </c>
      <c r="T6">
        <v>10.5</v>
      </c>
      <c r="U6">
        <f t="shared" si="9"/>
        <v>50.3125</v>
      </c>
      <c r="V6">
        <f t="shared" si="10"/>
        <v>2.3958333333333357</v>
      </c>
      <c r="X6">
        <f t="shared" si="11"/>
        <v>47.916666666666664</v>
      </c>
      <c r="Y6">
        <f t="shared" si="0"/>
        <v>52.708333333333336</v>
      </c>
      <c r="Z6">
        <f t="shared" si="1"/>
        <v>50.3125</v>
      </c>
      <c r="AA6">
        <f t="shared" si="12"/>
        <v>9.6</v>
      </c>
      <c r="AB6">
        <f t="shared" si="2"/>
        <v>8.7272727272727266</v>
      </c>
      <c r="AC6">
        <f t="shared" si="2"/>
        <v>9.1428571428571423</v>
      </c>
      <c r="AD6">
        <f t="shared" si="13"/>
        <v>9.1567099567099568</v>
      </c>
      <c r="AE6">
        <f t="shared" si="14"/>
        <v>0.43652851966306455</v>
      </c>
    </row>
    <row r="7" spans="1:31" x14ac:dyDescent="0.4">
      <c r="A7">
        <v>700</v>
      </c>
      <c r="B7">
        <v>0.5</v>
      </c>
      <c r="C7">
        <v>0.5</v>
      </c>
      <c r="D7">
        <v>0.51</v>
      </c>
      <c r="E7">
        <f t="shared" si="3"/>
        <v>0.5033333333333333</v>
      </c>
      <c r="F7">
        <v>0.2</v>
      </c>
      <c r="G7">
        <v>0.25</v>
      </c>
      <c r="H7">
        <v>0.2</v>
      </c>
      <c r="I7">
        <f t="shared" si="4"/>
        <v>0.21666666666666667</v>
      </c>
      <c r="J7">
        <f t="shared" si="5"/>
        <v>5.7735026918962623E-3</v>
      </c>
      <c r="K7">
        <f t="shared" si="6"/>
        <v>2.8867513459481381E-2</v>
      </c>
      <c r="L7">
        <v>700</v>
      </c>
      <c r="M7">
        <v>700</v>
      </c>
      <c r="N7">
        <v>700</v>
      </c>
      <c r="O7">
        <f t="shared" si="7"/>
        <v>700</v>
      </c>
      <c r="P7">
        <f t="shared" si="8"/>
        <v>0</v>
      </c>
      <c r="Q7">
        <v>96</v>
      </c>
      <c r="R7">
        <v>9</v>
      </c>
      <c r="S7">
        <v>9</v>
      </c>
      <c r="T7">
        <v>9.5</v>
      </c>
      <c r="U7">
        <f t="shared" si="9"/>
        <v>43.923611111111114</v>
      </c>
      <c r="V7">
        <f t="shared" si="10"/>
        <v>1.3832350199334797</v>
      </c>
      <c r="X7">
        <f t="shared" si="11"/>
        <v>43.125</v>
      </c>
      <c r="Y7">
        <f t="shared" si="0"/>
        <v>43.125</v>
      </c>
      <c r="Z7">
        <f t="shared" si="1"/>
        <v>45.520833333333336</v>
      </c>
      <c r="AA7">
        <f t="shared" si="12"/>
        <v>10.666666666666666</v>
      </c>
      <c r="AB7">
        <f t="shared" si="2"/>
        <v>10.666666666666666</v>
      </c>
      <c r="AC7">
        <f t="shared" si="2"/>
        <v>10.105263157894736</v>
      </c>
      <c r="AD7">
        <f t="shared" si="13"/>
        <v>10.479532163742689</v>
      </c>
      <c r="AE7">
        <f t="shared" si="14"/>
        <v>0.32412646691347408</v>
      </c>
    </row>
    <row r="8" spans="1:31" x14ac:dyDescent="0.4">
      <c r="A8">
        <v>1000</v>
      </c>
      <c r="F8">
        <v>0.5</v>
      </c>
      <c r="G8">
        <v>0.5</v>
      </c>
      <c r="H8">
        <v>0.5</v>
      </c>
      <c r="I8">
        <f t="shared" si="4"/>
        <v>0.5</v>
      </c>
      <c r="K8">
        <f t="shared" si="6"/>
        <v>0</v>
      </c>
      <c r="L8">
        <v>666</v>
      </c>
      <c r="M8">
        <v>370</v>
      </c>
      <c r="N8">
        <v>606</v>
      </c>
      <c r="O8">
        <f t="shared" si="7"/>
        <v>547.33333333333337</v>
      </c>
      <c r="P8">
        <f t="shared" si="8"/>
        <v>156.47790046307918</v>
      </c>
      <c r="Q8">
        <v>96</v>
      </c>
      <c r="R8">
        <v>10</v>
      </c>
      <c r="S8">
        <v>11</v>
      </c>
      <c r="T8">
        <v>11</v>
      </c>
      <c r="U8">
        <f t="shared" si="9"/>
        <v>51.111111111111114</v>
      </c>
      <c r="V8">
        <f t="shared" si="10"/>
        <v>2.7664700398669595</v>
      </c>
      <c r="X8">
        <f t="shared" si="11"/>
        <v>47.916666666666664</v>
      </c>
      <c r="Y8">
        <f t="shared" si="0"/>
        <v>52.708333333333336</v>
      </c>
      <c r="Z8">
        <f t="shared" si="1"/>
        <v>52.708333333333336</v>
      </c>
      <c r="AA8">
        <f t="shared" si="12"/>
        <v>9.6</v>
      </c>
      <c r="AB8">
        <f t="shared" si="2"/>
        <v>8.7272727272727266</v>
      </c>
      <c r="AC8">
        <f t="shared" si="2"/>
        <v>8.7272727272727266</v>
      </c>
      <c r="AD8">
        <f t="shared" si="13"/>
        <v>9.0181818181818176</v>
      </c>
      <c r="AE8">
        <f t="shared" si="14"/>
        <v>0.50386932583821897</v>
      </c>
    </row>
    <row r="9" spans="1:31" x14ac:dyDescent="0.4">
      <c r="A9">
        <v>1250</v>
      </c>
      <c r="Q9">
        <v>96</v>
      </c>
    </row>
    <row r="10" spans="1:31" x14ac:dyDescent="0.4">
      <c r="A10">
        <v>1500</v>
      </c>
      <c r="F10">
        <v>0.3</v>
      </c>
      <c r="G10">
        <v>0.3</v>
      </c>
      <c r="H10">
        <v>0.3</v>
      </c>
      <c r="I10">
        <f t="shared" si="4"/>
        <v>0.3</v>
      </c>
      <c r="K10">
        <f t="shared" si="6"/>
        <v>0</v>
      </c>
      <c r="L10">
        <v>212</v>
      </c>
      <c r="M10">
        <v>220</v>
      </c>
      <c r="N10">
        <v>218</v>
      </c>
      <c r="O10">
        <f t="shared" si="7"/>
        <v>216.66666666666666</v>
      </c>
      <c r="P10">
        <f t="shared" si="8"/>
        <v>4.1633319989322652</v>
      </c>
      <c r="Q10">
        <v>96</v>
      </c>
      <c r="R10">
        <v>11</v>
      </c>
      <c r="S10">
        <v>10</v>
      </c>
      <c r="T10">
        <v>10.5</v>
      </c>
      <c r="U10">
        <f t="shared" si="9"/>
        <v>50.3125</v>
      </c>
      <c r="V10">
        <f t="shared" si="10"/>
        <v>2.3958333333333357</v>
      </c>
      <c r="X10">
        <f t="shared" si="11"/>
        <v>52.708333333333336</v>
      </c>
      <c r="Y10">
        <f t="shared" si="0"/>
        <v>47.916666666666664</v>
      </c>
      <c r="Z10">
        <f t="shared" si="1"/>
        <v>50.3125</v>
      </c>
      <c r="AA10">
        <f t="shared" ref="AA10:AA15" si="15">460/X10</f>
        <v>8.7272727272727266</v>
      </c>
      <c r="AB10">
        <f t="shared" ref="AB10:AB15" si="16">460/Y10</f>
        <v>9.6</v>
      </c>
      <c r="AC10">
        <f t="shared" ref="AC10:AC15" si="17">460/Z10</f>
        <v>9.1428571428571423</v>
      </c>
      <c r="AD10">
        <f t="shared" si="13"/>
        <v>9.1567099567099568</v>
      </c>
      <c r="AE10">
        <f t="shared" si="14"/>
        <v>0.43652851966306455</v>
      </c>
    </row>
    <row r="11" spans="1:31" x14ac:dyDescent="0.4">
      <c r="A11">
        <v>2000</v>
      </c>
      <c r="F11">
        <v>0.5</v>
      </c>
      <c r="G11">
        <v>0.5</v>
      </c>
      <c r="H11">
        <v>0.48</v>
      </c>
      <c r="I11">
        <f t="shared" si="4"/>
        <v>0.49333333333333335</v>
      </c>
      <c r="K11">
        <f t="shared" si="6"/>
        <v>1.1547005383792526E-2</v>
      </c>
      <c r="L11">
        <v>555</v>
      </c>
      <c r="M11">
        <v>500</v>
      </c>
      <c r="N11">
        <v>487</v>
      </c>
      <c r="O11">
        <f t="shared" si="7"/>
        <v>514</v>
      </c>
      <c r="P11">
        <f t="shared" si="8"/>
        <v>36.097091295560091</v>
      </c>
      <c r="Q11">
        <v>96</v>
      </c>
      <c r="R11">
        <v>11</v>
      </c>
      <c r="S11">
        <v>10.5</v>
      </c>
      <c r="T11">
        <v>11</v>
      </c>
      <c r="U11">
        <f t="shared" si="9"/>
        <v>51.909722222222229</v>
      </c>
      <c r="V11">
        <f t="shared" si="10"/>
        <v>1.3832350199334797</v>
      </c>
      <c r="X11">
        <f t="shared" si="11"/>
        <v>52.708333333333336</v>
      </c>
      <c r="Y11">
        <f t="shared" si="0"/>
        <v>50.3125</v>
      </c>
      <c r="Z11">
        <f t="shared" si="1"/>
        <v>52.708333333333336</v>
      </c>
      <c r="AA11">
        <f t="shared" si="15"/>
        <v>8.7272727272727266</v>
      </c>
      <c r="AB11">
        <f t="shared" si="16"/>
        <v>9.1428571428571423</v>
      </c>
      <c r="AC11">
        <f t="shared" si="17"/>
        <v>8.7272727272727266</v>
      </c>
      <c r="AD11">
        <f t="shared" si="13"/>
        <v>8.8658008658008658</v>
      </c>
      <c r="AE11">
        <f t="shared" si="14"/>
        <v>0.23993777420867571</v>
      </c>
    </row>
    <row r="12" spans="1:31" x14ac:dyDescent="0.4">
      <c r="A12">
        <v>2500</v>
      </c>
      <c r="Q12">
        <v>96</v>
      </c>
      <c r="R12">
        <v>10</v>
      </c>
      <c r="S12">
        <v>10</v>
      </c>
      <c r="T12">
        <v>10</v>
      </c>
      <c r="U12">
        <f t="shared" si="9"/>
        <v>47.916666666666664</v>
      </c>
      <c r="V12">
        <f t="shared" si="10"/>
        <v>0</v>
      </c>
      <c r="X12">
        <f t="shared" si="11"/>
        <v>47.916666666666664</v>
      </c>
      <c r="Y12">
        <f t="shared" si="0"/>
        <v>47.916666666666664</v>
      </c>
      <c r="Z12">
        <f t="shared" si="1"/>
        <v>47.916666666666664</v>
      </c>
      <c r="AA12">
        <f t="shared" si="15"/>
        <v>9.6</v>
      </c>
      <c r="AB12">
        <f t="shared" si="16"/>
        <v>9.6</v>
      </c>
      <c r="AC12">
        <f t="shared" si="17"/>
        <v>9.6</v>
      </c>
      <c r="AD12">
        <f t="shared" si="13"/>
        <v>9.6</v>
      </c>
      <c r="AE12">
        <f t="shared" si="14"/>
        <v>0</v>
      </c>
    </row>
    <row r="13" spans="1:31" x14ac:dyDescent="0.4">
      <c r="A13">
        <v>3000</v>
      </c>
      <c r="F13">
        <v>0.4</v>
      </c>
      <c r="G13">
        <v>0.4</v>
      </c>
      <c r="H13">
        <v>0.4</v>
      </c>
      <c r="I13">
        <f t="shared" si="4"/>
        <v>0.40000000000000008</v>
      </c>
      <c r="K13">
        <f t="shared" si="6"/>
        <v>6.7986997775525911E-17</v>
      </c>
      <c r="L13">
        <v>307</v>
      </c>
      <c r="M13">
        <v>310</v>
      </c>
      <c r="N13">
        <v>308</v>
      </c>
      <c r="O13">
        <f t="shared" si="7"/>
        <v>308.33333333333331</v>
      </c>
      <c r="P13">
        <f t="shared" si="8"/>
        <v>1.5275252316519465</v>
      </c>
      <c r="Q13">
        <v>96</v>
      </c>
      <c r="R13">
        <v>11</v>
      </c>
      <c r="S13">
        <v>12</v>
      </c>
      <c r="T13">
        <v>11</v>
      </c>
      <c r="U13">
        <f t="shared" si="9"/>
        <v>54.305555555555564</v>
      </c>
      <c r="V13">
        <f t="shared" si="10"/>
        <v>2.7664700398669555</v>
      </c>
      <c r="X13">
        <f t="shared" si="11"/>
        <v>52.708333333333336</v>
      </c>
      <c r="Y13">
        <f t="shared" si="0"/>
        <v>57.5</v>
      </c>
      <c r="Z13">
        <f t="shared" si="1"/>
        <v>52.708333333333336</v>
      </c>
      <c r="AA13">
        <f t="shared" si="15"/>
        <v>8.7272727272727266</v>
      </c>
      <c r="AB13">
        <f t="shared" si="16"/>
        <v>8</v>
      </c>
      <c r="AC13">
        <f t="shared" si="17"/>
        <v>8.7272727272727266</v>
      </c>
      <c r="AD13">
        <f t="shared" si="13"/>
        <v>8.4848484848484844</v>
      </c>
      <c r="AE13">
        <f t="shared" si="14"/>
        <v>0.419891104865182</v>
      </c>
    </row>
    <row r="14" spans="1:31" x14ac:dyDescent="0.4">
      <c r="A14">
        <v>3500</v>
      </c>
      <c r="F14">
        <v>0.5</v>
      </c>
      <c r="G14">
        <v>0.5</v>
      </c>
      <c r="H14">
        <v>0.5</v>
      </c>
      <c r="I14">
        <f t="shared" si="4"/>
        <v>0.5</v>
      </c>
      <c r="K14">
        <f t="shared" si="6"/>
        <v>0</v>
      </c>
      <c r="L14">
        <v>204</v>
      </c>
      <c r="M14">
        <v>217</v>
      </c>
      <c r="N14">
        <v>210</v>
      </c>
      <c r="O14">
        <f t="shared" si="7"/>
        <v>210.33333333333334</v>
      </c>
      <c r="P14">
        <f t="shared" si="8"/>
        <v>6.5064070986477116</v>
      </c>
      <c r="Q14">
        <v>96</v>
      </c>
      <c r="R14">
        <v>12</v>
      </c>
      <c r="S14">
        <v>12.5</v>
      </c>
      <c r="T14">
        <v>13</v>
      </c>
      <c r="U14">
        <f t="shared" si="9"/>
        <v>59.895833333333336</v>
      </c>
      <c r="V14">
        <f t="shared" si="10"/>
        <v>2.3958333333333321</v>
      </c>
      <c r="X14">
        <f t="shared" si="11"/>
        <v>57.5</v>
      </c>
      <c r="Y14">
        <f t="shared" si="0"/>
        <v>59.895833333333336</v>
      </c>
      <c r="Z14">
        <f t="shared" si="1"/>
        <v>62.291666666666664</v>
      </c>
      <c r="AA14">
        <f t="shared" si="15"/>
        <v>8</v>
      </c>
      <c r="AB14">
        <f t="shared" si="16"/>
        <v>7.68</v>
      </c>
      <c r="AC14">
        <f t="shared" si="17"/>
        <v>7.384615384615385</v>
      </c>
      <c r="AD14">
        <f t="shared" si="13"/>
        <v>7.6882051282051291</v>
      </c>
      <c r="AE14">
        <f t="shared" si="14"/>
        <v>0.30777434803710424</v>
      </c>
    </row>
    <row r="15" spans="1:31" x14ac:dyDescent="0.4">
      <c r="A15">
        <v>4000</v>
      </c>
      <c r="F15">
        <v>0.5</v>
      </c>
      <c r="G15">
        <v>0.6</v>
      </c>
      <c r="H15">
        <v>0.5</v>
      </c>
      <c r="I15">
        <f t="shared" si="4"/>
        <v>0.53333333333333333</v>
      </c>
      <c r="K15">
        <f t="shared" si="6"/>
        <v>5.7735026918962561E-2</v>
      </c>
      <c r="L15">
        <v>200</v>
      </c>
      <c r="M15">
        <v>198</v>
      </c>
      <c r="N15">
        <v>200</v>
      </c>
      <c r="O15">
        <f t="shared" si="7"/>
        <v>199.33333333333334</v>
      </c>
      <c r="P15">
        <f t="shared" si="8"/>
        <v>1.1547005383792515</v>
      </c>
      <c r="Q15">
        <v>96</v>
      </c>
      <c r="R15">
        <v>13</v>
      </c>
      <c r="S15">
        <v>12.5</v>
      </c>
      <c r="T15">
        <v>13</v>
      </c>
      <c r="U15">
        <f t="shared" si="9"/>
        <v>61.49305555555555</v>
      </c>
      <c r="V15">
        <f t="shared" si="10"/>
        <v>1.3832350199334758</v>
      </c>
      <c r="X15">
        <f t="shared" si="11"/>
        <v>62.291666666666664</v>
      </c>
      <c r="Y15">
        <f t="shared" si="0"/>
        <v>59.895833333333336</v>
      </c>
      <c r="Z15">
        <f t="shared" si="1"/>
        <v>62.291666666666664</v>
      </c>
      <c r="AA15">
        <f t="shared" si="15"/>
        <v>7.384615384615385</v>
      </c>
      <c r="AB15">
        <f t="shared" si="16"/>
        <v>7.68</v>
      </c>
      <c r="AC15">
        <f t="shared" si="17"/>
        <v>7.384615384615385</v>
      </c>
      <c r="AD15">
        <f t="shared" si="13"/>
        <v>7.483076923076923</v>
      </c>
      <c r="AE15">
        <f t="shared" si="14"/>
        <v>0.17054038720678136</v>
      </c>
    </row>
    <row r="16" spans="1:31" x14ac:dyDescent="0.4">
      <c r="A16">
        <v>4500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opLeftCell="N1" workbookViewId="0">
      <selection activeCell="AD17" sqref="AD17"/>
    </sheetView>
  </sheetViews>
  <sheetFormatPr defaultRowHeight="13.9" x14ac:dyDescent="0.4"/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25</v>
      </c>
      <c r="N1" t="s">
        <v>22</v>
      </c>
      <c r="O1" t="s">
        <v>23</v>
      </c>
      <c r="P1" t="s">
        <v>26</v>
      </c>
      <c r="Q1" t="s">
        <v>27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29</v>
      </c>
      <c r="Y1" t="s">
        <v>30</v>
      </c>
      <c r="Z1" t="s">
        <v>31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4">
      <c r="A2">
        <v>10</v>
      </c>
      <c r="B2">
        <v>0.4</v>
      </c>
      <c r="C2">
        <v>0.5</v>
      </c>
      <c r="D2">
        <v>0.45</v>
      </c>
      <c r="E2">
        <f>AVERAGE(B2:D2)</f>
        <v>0.45</v>
      </c>
      <c r="F2">
        <v>0.45</v>
      </c>
      <c r="G2">
        <v>0.45</v>
      </c>
      <c r="H2">
        <v>0.5</v>
      </c>
      <c r="I2">
        <f>AVERAGE(F2:H2)</f>
        <v>0.46666666666666662</v>
      </c>
      <c r="J2">
        <f>STDEV(B2:D2)</f>
        <v>4.9999999999999989E-2</v>
      </c>
      <c r="K2">
        <f>STDEV(F2:H2)</f>
        <v>2.8867513459481284E-2</v>
      </c>
      <c r="L2">
        <v>320</v>
      </c>
      <c r="M2">
        <v>300</v>
      </c>
      <c r="N2">
        <v>310</v>
      </c>
      <c r="O2">
        <f>AVERAGE(L2:N2)</f>
        <v>310</v>
      </c>
      <c r="P2">
        <f>STDEV(L2:N2)</f>
        <v>10</v>
      </c>
      <c r="Q2" t="s">
        <v>28</v>
      </c>
      <c r="R2">
        <v>16</v>
      </c>
      <c r="S2">
        <v>16</v>
      </c>
      <c r="T2">
        <v>15.5</v>
      </c>
      <c r="U2">
        <f>AVERAGE(X2:Z2)</f>
        <v>75.868055555555557</v>
      </c>
      <c r="V2">
        <f>STDEV(X2:Z2)</f>
        <v>1.383235019933484</v>
      </c>
      <c r="X2">
        <f>460*R2/96</f>
        <v>76.666666666666671</v>
      </c>
      <c r="Y2">
        <f t="shared" ref="Y2:Z3" si="0">460*S2/96</f>
        <v>76.666666666666671</v>
      </c>
      <c r="Z2">
        <f t="shared" si="0"/>
        <v>74.270833333333329</v>
      </c>
      <c r="AA2">
        <f>460/X2</f>
        <v>6</v>
      </c>
      <c r="AB2">
        <f t="shared" ref="AB2:AC3" si="1">460/Y2</f>
        <v>6</v>
      </c>
      <c r="AC2">
        <f t="shared" si="1"/>
        <v>6.1935483870967749</v>
      </c>
      <c r="AD2">
        <f>AVERAGE(AA2:AC2)</f>
        <v>6.0645161290322589</v>
      </c>
      <c r="AE2">
        <f>STDEV(AA2:AC2)</f>
        <v>0.11174521339154089</v>
      </c>
    </row>
    <row r="3" spans="1:31" x14ac:dyDescent="0.4">
      <c r="A3">
        <v>50</v>
      </c>
      <c r="B3">
        <v>0.45</v>
      </c>
      <c r="C3">
        <v>0.44</v>
      </c>
      <c r="D3">
        <v>0.45</v>
      </c>
      <c r="E3">
        <f t="shared" ref="E3:E4" si="2">AVERAGE(B3:D3)</f>
        <v>0.44666666666666671</v>
      </c>
      <c r="F3">
        <v>0.5</v>
      </c>
      <c r="G3">
        <v>0.5</v>
      </c>
      <c r="H3">
        <v>0.5</v>
      </c>
      <c r="I3">
        <f t="shared" ref="I3:I14" si="3">AVERAGE(F3:H3)</f>
        <v>0.5</v>
      </c>
      <c r="J3">
        <f t="shared" ref="J3:J4" si="4">STDEV(B3:D3)</f>
        <v>5.7735026918962623E-3</v>
      </c>
      <c r="K3">
        <f t="shared" ref="K3:K14" si="5">STDEV(F3:H3)</f>
        <v>0</v>
      </c>
      <c r="L3">
        <v>300</v>
      </c>
      <c r="M3">
        <v>250</v>
      </c>
      <c r="N3">
        <v>250</v>
      </c>
      <c r="O3">
        <f t="shared" ref="O3:O15" si="6">AVERAGE(L3:N3)</f>
        <v>266.66666666666669</v>
      </c>
      <c r="P3">
        <f t="shared" ref="P3:P15" si="7">STDEV(L3:N3)</f>
        <v>28.867513459481287</v>
      </c>
      <c r="Q3">
        <v>96</v>
      </c>
      <c r="R3">
        <v>15.5</v>
      </c>
      <c r="S3">
        <v>16</v>
      </c>
      <c r="T3">
        <v>16</v>
      </c>
      <c r="U3">
        <f t="shared" ref="U3:U15" si="8">AVERAGE(X3:Z3)</f>
        <v>75.868055555555557</v>
      </c>
      <c r="V3">
        <f t="shared" ref="V3:V15" si="9">STDEV(X3:Z3)</f>
        <v>1.383235019933484</v>
      </c>
      <c r="X3">
        <f t="shared" ref="X3" si="10">460*R3/96</f>
        <v>74.270833333333329</v>
      </c>
      <c r="Y3">
        <f t="shared" si="0"/>
        <v>76.666666666666671</v>
      </c>
      <c r="Z3">
        <f t="shared" si="0"/>
        <v>76.666666666666671</v>
      </c>
      <c r="AA3">
        <f t="shared" ref="AA3" si="11">460/X3</f>
        <v>6.1935483870967749</v>
      </c>
      <c r="AB3">
        <f t="shared" si="1"/>
        <v>6</v>
      </c>
      <c r="AC3">
        <f t="shared" si="1"/>
        <v>6</v>
      </c>
      <c r="AD3">
        <f>AVERAGE(AA3:AC3)</f>
        <v>6.0645161290322589</v>
      </c>
      <c r="AE3">
        <f>STDEV(AA3:AC3)</f>
        <v>0.11174521339154088</v>
      </c>
    </row>
    <row r="4" spans="1:31" x14ac:dyDescent="0.4">
      <c r="A4">
        <v>100</v>
      </c>
      <c r="B4">
        <v>0.65</v>
      </c>
      <c r="C4">
        <v>0.62</v>
      </c>
      <c r="D4">
        <v>0.63</v>
      </c>
      <c r="E4">
        <f t="shared" si="2"/>
        <v>0.6333333333333333</v>
      </c>
      <c r="F4">
        <v>0.5</v>
      </c>
      <c r="G4">
        <v>0.5</v>
      </c>
      <c r="H4">
        <v>0.5</v>
      </c>
      <c r="I4">
        <f t="shared" si="3"/>
        <v>0.5</v>
      </c>
      <c r="J4">
        <f t="shared" si="4"/>
        <v>1.527525231651948E-2</v>
      </c>
      <c r="K4">
        <f t="shared" si="5"/>
        <v>0</v>
      </c>
      <c r="L4">
        <v>300</v>
      </c>
      <c r="M4">
        <v>300</v>
      </c>
      <c r="N4">
        <v>300</v>
      </c>
      <c r="O4">
        <f t="shared" si="6"/>
        <v>300</v>
      </c>
      <c r="P4">
        <f t="shared" si="7"/>
        <v>0</v>
      </c>
      <c r="Q4">
        <v>96</v>
      </c>
    </row>
    <row r="5" spans="1:31" x14ac:dyDescent="0.4">
      <c r="A5">
        <v>200</v>
      </c>
      <c r="F5">
        <v>0.55000000000000004</v>
      </c>
      <c r="G5">
        <v>0.55000000000000004</v>
      </c>
      <c r="H5">
        <v>0.5</v>
      </c>
      <c r="I5">
        <f t="shared" si="3"/>
        <v>0.53333333333333333</v>
      </c>
      <c r="K5">
        <f t="shared" si="5"/>
        <v>2.8867513459481315E-2</v>
      </c>
      <c r="L5">
        <v>200</v>
      </c>
      <c r="M5">
        <v>200</v>
      </c>
      <c r="N5">
        <v>200</v>
      </c>
      <c r="O5">
        <f t="shared" si="6"/>
        <v>200</v>
      </c>
      <c r="P5">
        <f t="shared" si="7"/>
        <v>0</v>
      </c>
      <c r="Q5">
        <v>96</v>
      </c>
      <c r="R5">
        <v>15</v>
      </c>
      <c r="S5">
        <v>15</v>
      </c>
      <c r="T5">
        <v>15</v>
      </c>
      <c r="U5">
        <f t="shared" si="8"/>
        <v>71.875</v>
      </c>
      <c r="V5">
        <f t="shared" si="9"/>
        <v>0</v>
      </c>
      <c r="X5">
        <f t="shared" ref="X5:X8" si="12">460*R5/96</f>
        <v>71.875</v>
      </c>
      <c r="Y5">
        <f t="shared" ref="Y5:Y8" si="13">460*S5/96</f>
        <v>71.875</v>
      </c>
      <c r="Z5">
        <f t="shared" ref="Z5:Z8" si="14">460*T5/96</f>
        <v>71.875</v>
      </c>
      <c r="AA5">
        <f t="shared" ref="AA5:AA8" si="15">460/X5</f>
        <v>6.4</v>
      </c>
      <c r="AB5">
        <f t="shared" ref="AB5:AB8" si="16">460/Y5</f>
        <v>6.4</v>
      </c>
      <c r="AC5">
        <f t="shared" ref="AC5:AC8" si="17">460/Z5</f>
        <v>6.4</v>
      </c>
      <c r="AD5">
        <f t="shared" ref="AD5:AD8" si="18">AVERAGE(AA5:AC5)</f>
        <v>6.4000000000000012</v>
      </c>
      <c r="AE5">
        <f t="shared" ref="AE5:AE8" si="19">STDEV(AA5:AC5)</f>
        <v>1.0877919644084146E-15</v>
      </c>
    </row>
    <row r="6" spans="1:31" x14ac:dyDescent="0.4">
      <c r="A6">
        <v>500</v>
      </c>
      <c r="F6">
        <v>0.35</v>
      </c>
      <c r="G6">
        <v>0.35</v>
      </c>
      <c r="H6">
        <v>0.35</v>
      </c>
      <c r="I6">
        <f t="shared" si="3"/>
        <v>0.34999999999999992</v>
      </c>
      <c r="K6">
        <f t="shared" si="5"/>
        <v>6.7986997775525911E-17</v>
      </c>
      <c r="L6">
        <v>500</v>
      </c>
      <c r="M6">
        <v>500</v>
      </c>
      <c r="N6">
        <v>500</v>
      </c>
      <c r="O6">
        <f t="shared" si="6"/>
        <v>500</v>
      </c>
      <c r="P6">
        <f t="shared" si="7"/>
        <v>0</v>
      </c>
      <c r="Q6">
        <v>96</v>
      </c>
      <c r="R6">
        <v>14</v>
      </c>
      <c r="S6">
        <v>14</v>
      </c>
      <c r="T6">
        <v>14</v>
      </c>
      <c r="U6">
        <f t="shared" si="8"/>
        <v>67.083333333333329</v>
      </c>
      <c r="V6">
        <f t="shared" si="9"/>
        <v>0</v>
      </c>
      <c r="X6">
        <f t="shared" si="12"/>
        <v>67.083333333333329</v>
      </c>
      <c r="Y6">
        <f t="shared" si="13"/>
        <v>67.083333333333329</v>
      </c>
      <c r="Z6">
        <f t="shared" si="14"/>
        <v>67.083333333333329</v>
      </c>
      <c r="AA6">
        <f t="shared" si="15"/>
        <v>6.8571428571428577</v>
      </c>
      <c r="AB6">
        <f t="shared" si="16"/>
        <v>6.8571428571428577</v>
      </c>
      <c r="AC6">
        <f t="shared" si="17"/>
        <v>6.8571428571428577</v>
      </c>
      <c r="AD6">
        <f t="shared" si="18"/>
        <v>6.8571428571428577</v>
      </c>
      <c r="AE6">
        <f t="shared" si="19"/>
        <v>0</v>
      </c>
    </row>
    <row r="7" spans="1:31" x14ac:dyDescent="0.4">
      <c r="A7">
        <v>700</v>
      </c>
      <c r="F7">
        <v>0.35</v>
      </c>
      <c r="G7">
        <v>0.35</v>
      </c>
      <c r="H7">
        <v>0.35</v>
      </c>
      <c r="I7">
        <f t="shared" si="3"/>
        <v>0.34999999999999992</v>
      </c>
      <c r="K7">
        <f t="shared" si="5"/>
        <v>6.7986997775525911E-17</v>
      </c>
      <c r="L7">
        <v>253</v>
      </c>
      <c r="M7">
        <v>338</v>
      </c>
      <c r="N7">
        <v>222</v>
      </c>
      <c r="O7">
        <f t="shared" si="6"/>
        <v>271</v>
      </c>
      <c r="P7">
        <f t="shared" si="7"/>
        <v>60.058305004387194</v>
      </c>
      <c r="Q7">
        <v>96</v>
      </c>
      <c r="R7">
        <v>13.5</v>
      </c>
      <c r="S7">
        <v>14</v>
      </c>
      <c r="T7">
        <v>13.5</v>
      </c>
      <c r="U7">
        <f t="shared" si="8"/>
        <v>65.4861111111111</v>
      </c>
      <c r="V7">
        <f t="shared" si="9"/>
        <v>1.3832350199334755</v>
      </c>
      <c r="X7">
        <f t="shared" si="12"/>
        <v>64.6875</v>
      </c>
      <c r="Y7">
        <f t="shared" si="13"/>
        <v>67.083333333333329</v>
      </c>
      <c r="Z7">
        <f t="shared" si="14"/>
        <v>64.6875</v>
      </c>
      <c r="AA7">
        <f t="shared" si="15"/>
        <v>7.1111111111111107</v>
      </c>
      <c r="AB7">
        <f t="shared" si="16"/>
        <v>6.8571428571428577</v>
      </c>
      <c r="AC7">
        <f t="shared" si="17"/>
        <v>7.1111111111111107</v>
      </c>
      <c r="AD7">
        <f t="shared" si="18"/>
        <v>7.0264550264550261</v>
      </c>
      <c r="AE7">
        <f t="shared" si="19"/>
        <v>0.14662863979419016</v>
      </c>
    </row>
    <row r="8" spans="1:31" x14ac:dyDescent="0.4">
      <c r="A8">
        <v>1000</v>
      </c>
      <c r="F8">
        <v>0.5</v>
      </c>
      <c r="G8">
        <v>0.5</v>
      </c>
      <c r="H8">
        <v>0.5</v>
      </c>
      <c r="I8">
        <f t="shared" si="3"/>
        <v>0.5</v>
      </c>
      <c r="K8">
        <f t="shared" si="5"/>
        <v>0</v>
      </c>
      <c r="L8">
        <v>357</v>
      </c>
      <c r="M8">
        <v>476</v>
      </c>
      <c r="N8">
        <v>338</v>
      </c>
      <c r="O8">
        <f t="shared" si="6"/>
        <v>390.33333333333331</v>
      </c>
      <c r="P8">
        <f t="shared" si="7"/>
        <v>74.795276143171918</v>
      </c>
      <c r="Q8">
        <v>96</v>
      </c>
      <c r="R8">
        <v>13</v>
      </c>
      <c r="S8">
        <v>13</v>
      </c>
      <c r="T8">
        <v>12.5</v>
      </c>
      <c r="U8">
        <f t="shared" si="8"/>
        <v>61.49305555555555</v>
      </c>
      <c r="V8">
        <f t="shared" si="9"/>
        <v>1.3832350199334758</v>
      </c>
      <c r="X8">
        <f t="shared" si="12"/>
        <v>62.291666666666664</v>
      </c>
      <c r="Y8">
        <f t="shared" si="13"/>
        <v>62.291666666666664</v>
      </c>
      <c r="Z8">
        <f t="shared" si="14"/>
        <v>59.895833333333336</v>
      </c>
      <c r="AA8">
        <f t="shared" si="15"/>
        <v>7.384615384615385</v>
      </c>
      <c r="AB8">
        <f t="shared" si="16"/>
        <v>7.384615384615385</v>
      </c>
      <c r="AC8">
        <f t="shared" si="17"/>
        <v>7.68</v>
      </c>
      <c r="AD8">
        <f t="shared" si="18"/>
        <v>7.483076923076923</v>
      </c>
      <c r="AE8">
        <f t="shared" si="19"/>
        <v>0.17054038720678136</v>
      </c>
    </row>
    <row r="9" spans="1:31" x14ac:dyDescent="0.4">
      <c r="A9">
        <v>1250</v>
      </c>
      <c r="Q9">
        <v>96</v>
      </c>
    </row>
    <row r="10" spans="1:31" x14ac:dyDescent="0.4">
      <c r="A10">
        <v>1500</v>
      </c>
      <c r="F10">
        <v>0.4</v>
      </c>
      <c r="G10">
        <v>0.4</v>
      </c>
      <c r="H10">
        <v>0.4</v>
      </c>
      <c r="I10">
        <f t="shared" si="3"/>
        <v>0.40000000000000008</v>
      </c>
      <c r="K10">
        <f t="shared" si="5"/>
        <v>6.7986997775525911E-17</v>
      </c>
      <c r="L10">
        <v>204</v>
      </c>
      <c r="M10">
        <v>187</v>
      </c>
      <c r="N10">
        <v>164</v>
      </c>
      <c r="O10">
        <f t="shared" si="6"/>
        <v>185</v>
      </c>
      <c r="P10">
        <f t="shared" si="7"/>
        <v>20.074859899884732</v>
      </c>
      <c r="Q10">
        <v>96</v>
      </c>
      <c r="R10">
        <v>12.5</v>
      </c>
      <c r="S10">
        <v>12.5</v>
      </c>
      <c r="T10">
        <v>13</v>
      </c>
      <c r="U10">
        <f t="shared" si="8"/>
        <v>60.69444444444445</v>
      </c>
      <c r="V10">
        <f t="shared" si="9"/>
        <v>1.3832350199334758</v>
      </c>
      <c r="X10">
        <f t="shared" ref="X10:Z10" si="20">460*R10/96</f>
        <v>59.895833333333336</v>
      </c>
      <c r="Y10">
        <f t="shared" si="20"/>
        <v>59.895833333333336</v>
      </c>
      <c r="Z10">
        <f t="shared" si="20"/>
        <v>62.291666666666664</v>
      </c>
      <c r="AA10">
        <f t="shared" ref="AA10:AC10" si="21">460/X10</f>
        <v>7.68</v>
      </c>
      <c r="AB10">
        <f t="shared" si="21"/>
        <v>7.68</v>
      </c>
      <c r="AC10">
        <f t="shared" si="21"/>
        <v>7.384615384615385</v>
      </c>
      <c r="AD10">
        <f>AVERAGE(AA10:AC10)</f>
        <v>7.5815384615384618</v>
      </c>
      <c r="AE10">
        <f>STDEV(AA10:AC10)</f>
        <v>0.17054038720678136</v>
      </c>
    </row>
    <row r="11" spans="1:31" x14ac:dyDescent="0.4">
      <c r="A11">
        <v>2000</v>
      </c>
      <c r="F11">
        <v>0.4</v>
      </c>
      <c r="G11">
        <v>0.4</v>
      </c>
      <c r="H11">
        <v>0.4</v>
      </c>
      <c r="I11">
        <f t="shared" si="3"/>
        <v>0.40000000000000008</v>
      </c>
      <c r="K11">
        <f t="shared" si="5"/>
        <v>6.7986997775525911E-17</v>
      </c>
      <c r="L11">
        <v>140</v>
      </c>
      <c r="M11">
        <v>152</v>
      </c>
      <c r="N11">
        <v>149</v>
      </c>
      <c r="O11">
        <f t="shared" si="6"/>
        <v>147</v>
      </c>
      <c r="P11">
        <f t="shared" si="7"/>
        <v>6.2449979983983983</v>
      </c>
      <c r="Q11">
        <v>96</v>
      </c>
    </row>
    <row r="12" spans="1:31" x14ac:dyDescent="0.4">
      <c r="A12">
        <v>2500</v>
      </c>
      <c r="F12">
        <v>0.45</v>
      </c>
      <c r="G12">
        <v>0.5</v>
      </c>
      <c r="H12">
        <v>0.5</v>
      </c>
      <c r="I12">
        <f t="shared" si="3"/>
        <v>0.48333333333333334</v>
      </c>
      <c r="K12">
        <f t="shared" si="5"/>
        <v>2.886751345948128E-2</v>
      </c>
      <c r="L12">
        <v>256</v>
      </c>
      <c r="M12">
        <v>249</v>
      </c>
      <c r="N12">
        <v>250</v>
      </c>
      <c r="O12">
        <f t="shared" si="6"/>
        <v>251.66666666666666</v>
      </c>
      <c r="P12">
        <f t="shared" si="7"/>
        <v>3.7859388972001824</v>
      </c>
      <c r="Q12">
        <v>96</v>
      </c>
      <c r="R12">
        <v>13</v>
      </c>
      <c r="S12">
        <v>13</v>
      </c>
      <c r="T12">
        <v>14</v>
      </c>
      <c r="U12">
        <f t="shared" si="8"/>
        <v>63.888888888888886</v>
      </c>
      <c r="V12">
        <f t="shared" si="9"/>
        <v>2.7664700398669555</v>
      </c>
      <c r="X12">
        <f t="shared" ref="X12:X13" si="22">460*R12/96</f>
        <v>62.291666666666664</v>
      </c>
      <c r="Y12">
        <f t="shared" ref="Y12:Y13" si="23">460*S12/96</f>
        <v>62.291666666666664</v>
      </c>
      <c r="Z12">
        <f t="shared" ref="Z12:Z13" si="24">460*T12/96</f>
        <v>67.083333333333329</v>
      </c>
      <c r="AA12">
        <f t="shared" ref="AA12:AA13" si="25">460/X12</f>
        <v>7.384615384615385</v>
      </c>
      <c r="AB12">
        <f t="shared" ref="AB12:AB13" si="26">460/Y12</f>
        <v>7.384615384615385</v>
      </c>
      <c r="AC12">
        <f t="shared" ref="AC12:AC13" si="27">460/Z12</f>
        <v>6.8571428571428577</v>
      </c>
      <c r="AD12">
        <f>AVERAGE(AA12:AC12)</f>
        <v>7.2087912087912089</v>
      </c>
      <c r="AE12">
        <f>STDEV(AA12:AC12)</f>
        <v>0.30453640572639595</v>
      </c>
    </row>
    <row r="13" spans="1:31" x14ac:dyDescent="0.4">
      <c r="A13">
        <v>3000</v>
      </c>
      <c r="F13">
        <v>0.5</v>
      </c>
      <c r="G13">
        <v>0.5</v>
      </c>
      <c r="H13">
        <v>0.45</v>
      </c>
      <c r="I13">
        <f t="shared" si="3"/>
        <v>0.48333333333333334</v>
      </c>
      <c r="K13">
        <f t="shared" si="5"/>
        <v>2.8867513459481284E-2</v>
      </c>
      <c r="L13">
        <v>232</v>
      </c>
      <c r="M13">
        <v>240</v>
      </c>
      <c r="N13">
        <v>228</v>
      </c>
      <c r="O13">
        <f t="shared" si="6"/>
        <v>233.33333333333334</v>
      </c>
      <c r="P13">
        <f t="shared" si="7"/>
        <v>6.1101009266077861</v>
      </c>
      <c r="Q13">
        <v>96</v>
      </c>
      <c r="R13">
        <v>14</v>
      </c>
      <c r="S13">
        <v>14</v>
      </c>
      <c r="T13">
        <v>13.5</v>
      </c>
      <c r="U13">
        <f t="shared" si="8"/>
        <v>66.284722222222214</v>
      </c>
      <c r="V13">
        <f t="shared" si="9"/>
        <v>1.3832350199334758</v>
      </c>
      <c r="X13">
        <f t="shared" si="22"/>
        <v>67.083333333333329</v>
      </c>
      <c r="Y13">
        <f t="shared" si="23"/>
        <v>67.083333333333329</v>
      </c>
      <c r="Z13">
        <f t="shared" si="24"/>
        <v>64.6875</v>
      </c>
      <c r="AA13">
        <f t="shared" si="25"/>
        <v>6.8571428571428577</v>
      </c>
      <c r="AB13">
        <f t="shared" si="26"/>
        <v>6.8571428571428577</v>
      </c>
      <c r="AC13">
        <f t="shared" si="27"/>
        <v>7.1111111111111107</v>
      </c>
      <c r="AD13">
        <f>AVERAGE(AA13:AC13)</f>
        <v>6.9417989417989423</v>
      </c>
      <c r="AE13">
        <f>STDEV(AA13:AC13)</f>
        <v>0.14662863979419016</v>
      </c>
    </row>
    <row r="14" spans="1:31" x14ac:dyDescent="0.4">
      <c r="A14">
        <v>3500</v>
      </c>
      <c r="F14">
        <v>0.5</v>
      </c>
      <c r="G14">
        <v>0.5</v>
      </c>
      <c r="H14">
        <v>0.5</v>
      </c>
      <c r="I14">
        <f t="shared" si="3"/>
        <v>0.5</v>
      </c>
      <c r="K14">
        <f t="shared" si="5"/>
        <v>0</v>
      </c>
      <c r="L14">
        <v>277</v>
      </c>
      <c r="M14">
        <v>270</v>
      </c>
      <c r="N14">
        <v>260</v>
      </c>
      <c r="O14">
        <f t="shared" si="6"/>
        <v>269</v>
      </c>
      <c r="P14">
        <f t="shared" si="7"/>
        <v>8.5440037453175304</v>
      </c>
      <c r="Q14">
        <v>96</v>
      </c>
    </row>
    <row r="15" spans="1:31" x14ac:dyDescent="0.4">
      <c r="A15">
        <v>4000</v>
      </c>
      <c r="L15">
        <v>253</v>
      </c>
      <c r="M15">
        <v>253</v>
      </c>
      <c r="N15">
        <v>250</v>
      </c>
      <c r="O15">
        <f t="shared" si="6"/>
        <v>252</v>
      </c>
      <c r="P15">
        <f t="shared" si="7"/>
        <v>1.7320508075688772</v>
      </c>
      <c r="Q15">
        <v>96</v>
      </c>
      <c r="R15">
        <v>13.5</v>
      </c>
      <c r="S15">
        <v>14</v>
      </c>
      <c r="T15">
        <v>14</v>
      </c>
      <c r="U15">
        <f t="shared" si="8"/>
        <v>66.284722222222214</v>
      </c>
      <c r="V15">
        <f t="shared" si="9"/>
        <v>1.3832350199334758</v>
      </c>
      <c r="X15">
        <f t="shared" ref="X15" si="28">460*R15/96</f>
        <v>64.6875</v>
      </c>
      <c r="Y15">
        <f t="shared" ref="Y15" si="29">460*S15/96</f>
        <v>67.083333333333329</v>
      </c>
      <c r="Z15">
        <f t="shared" ref="Z15" si="30">460*T15/96</f>
        <v>67.083333333333329</v>
      </c>
      <c r="AA15">
        <f t="shared" ref="AA15:AC15" si="31">460/X15</f>
        <v>7.1111111111111107</v>
      </c>
      <c r="AB15">
        <f t="shared" si="31"/>
        <v>6.8571428571428577</v>
      </c>
      <c r="AC15">
        <f t="shared" si="31"/>
        <v>6.8571428571428577</v>
      </c>
      <c r="AD15">
        <f>AVERAGE(AA15:AC15)</f>
        <v>6.9417989417989423</v>
      </c>
      <c r="AE15">
        <f>STDEV(AA15:AC15)</f>
        <v>0.14662863979419016</v>
      </c>
    </row>
    <row r="16" spans="1:31" x14ac:dyDescent="0.4">
      <c r="A16">
        <v>4500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topLeftCell="Q1" workbookViewId="0">
      <selection activeCell="AD9" sqref="AD9:AE9"/>
    </sheetView>
  </sheetViews>
  <sheetFormatPr defaultRowHeight="13.9" x14ac:dyDescent="0.4"/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25</v>
      </c>
      <c r="N1" t="s">
        <v>22</v>
      </c>
      <c r="O1" t="s">
        <v>23</v>
      </c>
      <c r="P1" t="s">
        <v>26</v>
      </c>
      <c r="Q1" t="s">
        <v>27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29</v>
      </c>
      <c r="Y1" t="s">
        <v>30</v>
      </c>
      <c r="Z1" t="s">
        <v>31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4">
      <c r="A2">
        <v>10</v>
      </c>
      <c r="B2">
        <v>0.65</v>
      </c>
      <c r="C2">
        <v>0.2</v>
      </c>
      <c r="D2">
        <v>0.4</v>
      </c>
      <c r="E2">
        <f>AVERAGE(B2:D2)</f>
        <v>0.41666666666666669</v>
      </c>
      <c r="F2">
        <v>0.55000000000000004</v>
      </c>
      <c r="G2">
        <v>0.55000000000000004</v>
      </c>
      <c r="H2">
        <v>0.55000000000000004</v>
      </c>
      <c r="I2">
        <f>AVERAGE(F2:H2)</f>
        <v>0.55000000000000004</v>
      </c>
      <c r="J2">
        <f>STDEV(B2:D2)</f>
        <v>0.22546248764114474</v>
      </c>
      <c r="K2">
        <f>STDEV(F2:H2)</f>
        <v>0</v>
      </c>
      <c r="L2">
        <v>190</v>
      </c>
      <c r="M2">
        <v>180</v>
      </c>
      <c r="N2">
        <v>200</v>
      </c>
      <c r="O2">
        <f>AVERAGE(L2:N2)</f>
        <v>190</v>
      </c>
      <c r="P2">
        <f>STDEV(L2:N2)</f>
        <v>10</v>
      </c>
      <c r="Q2" t="s">
        <v>28</v>
      </c>
      <c r="R2">
        <v>16</v>
      </c>
      <c r="S2">
        <v>16</v>
      </c>
      <c r="T2">
        <v>16</v>
      </c>
      <c r="U2">
        <f>AVERAGE(X2:Z2)</f>
        <v>76.666666666666671</v>
      </c>
      <c r="V2">
        <f>STDEV(X2:Z2)</f>
        <v>0</v>
      </c>
      <c r="X2">
        <f>460*R2/96</f>
        <v>76.666666666666671</v>
      </c>
      <c r="Y2">
        <f t="shared" ref="Y2:Z8" si="0">460*S2/96</f>
        <v>76.666666666666671</v>
      </c>
      <c r="Z2">
        <f t="shared" si="0"/>
        <v>76.666666666666671</v>
      </c>
      <c r="AA2">
        <f>460/X2</f>
        <v>6</v>
      </c>
      <c r="AB2">
        <f t="shared" ref="AB2:AC8" si="1">460/Y2</f>
        <v>6</v>
      </c>
      <c r="AC2">
        <f t="shared" si="1"/>
        <v>6</v>
      </c>
      <c r="AD2">
        <f>AVERAGE(AA2:AC2)</f>
        <v>6</v>
      </c>
      <c r="AE2">
        <f>STDEV(AA2:AC2)</f>
        <v>0</v>
      </c>
    </row>
    <row r="3" spans="1:31" x14ac:dyDescent="0.4">
      <c r="A3">
        <v>50</v>
      </c>
      <c r="B3">
        <v>0.5</v>
      </c>
      <c r="C3">
        <v>0.5</v>
      </c>
      <c r="D3">
        <v>0.5</v>
      </c>
      <c r="E3">
        <f t="shared" ref="E3:E6" si="2">AVERAGE(B3:D3)</f>
        <v>0.5</v>
      </c>
      <c r="F3">
        <v>0.55000000000000004</v>
      </c>
      <c r="G3">
        <v>0.5</v>
      </c>
      <c r="H3">
        <v>0.5</v>
      </c>
      <c r="I3">
        <f t="shared" ref="I3:I12" si="3">AVERAGE(F3:H3)</f>
        <v>0.51666666666666672</v>
      </c>
      <c r="J3">
        <f t="shared" ref="J3:J6" si="4">STDEV(B3:D3)</f>
        <v>0</v>
      </c>
      <c r="K3">
        <f t="shared" ref="K3:K12" si="5">STDEV(F3:H3)</f>
        <v>2.8867513459481315E-2</v>
      </c>
      <c r="L3">
        <v>250</v>
      </c>
      <c r="M3">
        <v>200</v>
      </c>
      <c r="N3">
        <v>250</v>
      </c>
      <c r="O3">
        <f t="shared" ref="O3:O15" si="6">AVERAGE(L3:N3)</f>
        <v>233.33333333333334</v>
      </c>
      <c r="P3">
        <f t="shared" ref="P3:P15" si="7">STDEV(L3:N3)</f>
        <v>28.867513459481206</v>
      </c>
      <c r="Q3">
        <v>96</v>
      </c>
      <c r="R3">
        <v>16.5</v>
      </c>
      <c r="S3">
        <v>16.5</v>
      </c>
      <c r="T3">
        <v>16</v>
      </c>
      <c r="U3">
        <f t="shared" ref="U3:U15" si="8">AVERAGE(X3:Z3)</f>
        <v>78.2638888888889</v>
      </c>
      <c r="V3">
        <f t="shared" ref="V3:V16" si="9">STDEV(X3:Z3)</f>
        <v>1.3832350199334755</v>
      </c>
      <c r="X3">
        <f t="shared" ref="X3:X8" si="10">460*R3/96</f>
        <v>79.0625</v>
      </c>
      <c r="Y3">
        <f t="shared" si="0"/>
        <v>79.0625</v>
      </c>
      <c r="Z3">
        <f t="shared" si="0"/>
        <v>76.666666666666671</v>
      </c>
      <c r="AA3">
        <f t="shared" ref="AA3:AA8" si="11">460/X3</f>
        <v>5.8181818181818183</v>
      </c>
      <c r="AB3">
        <f t="shared" si="1"/>
        <v>5.8181818181818183</v>
      </c>
      <c r="AC3">
        <f t="shared" si="1"/>
        <v>6</v>
      </c>
      <c r="AD3">
        <f t="shared" ref="AD3:AD15" si="12">AVERAGE(AA3:AC3)</f>
        <v>5.8787878787878789</v>
      </c>
      <c r="AE3">
        <f t="shared" ref="AE3:AE15" si="13">STDEV(AA3:AC3)</f>
        <v>0.1049727762162955</v>
      </c>
    </row>
    <row r="4" spans="1:31" x14ac:dyDescent="0.4">
      <c r="A4">
        <v>100</v>
      </c>
      <c r="B4">
        <v>0.3</v>
      </c>
      <c r="C4">
        <v>0.4</v>
      </c>
      <c r="D4">
        <v>0.4</v>
      </c>
      <c r="E4">
        <f t="shared" si="2"/>
        <v>0.3666666666666667</v>
      </c>
      <c r="F4">
        <v>0.5</v>
      </c>
      <c r="G4">
        <v>0.55000000000000004</v>
      </c>
      <c r="H4">
        <v>0.5</v>
      </c>
      <c r="I4">
        <f t="shared" si="3"/>
        <v>0.51666666666666672</v>
      </c>
      <c r="J4">
        <f t="shared" si="4"/>
        <v>5.7735026918962519E-2</v>
      </c>
      <c r="K4">
        <f t="shared" si="5"/>
        <v>2.8867513459481315E-2</v>
      </c>
      <c r="L4">
        <v>200</v>
      </c>
      <c r="M4">
        <v>200</v>
      </c>
      <c r="N4">
        <v>200</v>
      </c>
      <c r="O4">
        <f t="shared" si="6"/>
        <v>200</v>
      </c>
      <c r="P4">
        <f t="shared" si="7"/>
        <v>0</v>
      </c>
      <c r="Q4">
        <v>96</v>
      </c>
      <c r="R4">
        <v>16</v>
      </c>
      <c r="S4">
        <v>17</v>
      </c>
      <c r="T4">
        <v>17</v>
      </c>
      <c r="U4">
        <f t="shared" si="8"/>
        <v>79.8611111111111</v>
      </c>
      <c r="V4">
        <f t="shared" si="9"/>
        <v>2.7664700398669515</v>
      </c>
      <c r="X4">
        <f t="shared" si="10"/>
        <v>76.666666666666671</v>
      </c>
      <c r="Y4">
        <f t="shared" si="0"/>
        <v>81.458333333333329</v>
      </c>
      <c r="Z4">
        <f t="shared" si="0"/>
        <v>81.458333333333329</v>
      </c>
      <c r="AA4">
        <f t="shared" si="11"/>
        <v>6</v>
      </c>
      <c r="AB4">
        <f t="shared" si="1"/>
        <v>5.6470588235294121</v>
      </c>
      <c r="AC4">
        <f t="shared" si="1"/>
        <v>5.6470588235294121</v>
      </c>
      <c r="AD4">
        <f t="shared" si="12"/>
        <v>5.764705882352942</v>
      </c>
      <c r="AE4">
        <f t="shared" si="13"/>
        <v>0.20377068324339712</v>
      </c>
    </row>
    <row r="5" spans="1:31" x14ac:dyDescent="0.4">
      <c r="A5">
        <v>200</v>
      </c>
      <c r="F5">
        <v>0.55000000000000004</v>
      </c>
      <c r="G5">
        <v>0.5</v>
      </c>
      <c r="H5">
        <v>0.55000000000000004</v>
      </c>
      <c r="I5">
        <f t="shared" si="3"/>
        <v>0.53333333333333333</v>
      </c>
      <c r="K5">
        <f t="shared" si="5"/>
        <v>2.8867513459481315E-2</v>
      </c>
      <c r="L5">
        <v>200</v>
      </c>
      <c r="M5">
        <v>200</v>
      </c>
      <c r="N5">
        <v>200</v>
      </c>
      <c r="O5">
        <f t="shared" si="6"/>
        <v>200</v>
      </c>
      <c r="P5">
        <f t="shared" si="7"/>
        <v>0</v>
      </c>
      <c r="Q5">
        <v>96</v>
      </c>
      <c r="R5">
        <v>16</v>
      </c>
      <c r="S5">
        <v>16</v>
      </c>
      <c r="T5">
        <v>17</v>
      </c>
      <c r="U5">
        <f t="shared" si="8"/>
        <v>78.2638888888889</v>
      </c>
      <c r="V5">
        <f t="shared" si="9"/>
        <v>2.7664700398669515</v>
      </c>
      <c r="X5">
        <f t="shared" si="10"/>
        <v>76.666666666666671</v>
      </c>
      <c r="Y5">
        <f t="shared" si="0"/>
        <v>76.666666666666671</v>
      </c>
      <c r="Z5">
        <f t="shared" si="0"/>
        <v>81.458333333333329</v>
      </c>
      <c r="AA5">
        <f t="shared" si="11"/>
        <v>6</v>
      </c>
      <c r="AB5">
        <f t="shared" si="1"/>
        <v>6</v>
      </c>
      <c r="AC5">
        <f t="shared" si="1"/>
        <v>5.6470588235294121</v>
      </c>
      <c r="AD5">
        <f t="shared" si="12"/>
        <v>5.882352941176471</v>
      </c>
      <c r="AE5">
        <f t="shared" si="13"/>
        <v>0.20377068324339712</v>
      </c>
    </row>
    <row r="6" spans="1:31" x14ac:dyDescent="0.4">
      <c r="A6">
        <v>500</v>
      </c>
      <c r="B6">
        <v>0.5</v>
      </c>
      <c r="C6">
        <v>0.6</v>
      </c>
      <c r="D6">
        <v>0.75</v>
      </c>
      <c r="E6">
        <f t="shared" si="2"/>
        <v>0.6166666666666667</v>
      </c>
      <c r="F6">
        <v>0.35</v>
      </c>
      <c r="G6">
        <v>0.4</v>
      </c>
      <c r="H6">
        <v>0.35</v>
      </c>
      <c r="I6">
        <f t="shared" si="3"/>
        <v>0.3666666666666667</v>
      </c>
      <c r="J6">
        <f t="shared" si="4"/>
        <v>0.12583057392117886</v>
      </c>
      <c r="K6">
        <f t="shared" si="5"/>
        <v>2.8867513459481315E-2</v>
      </c>
      <c r="L6">
        <v>500</v>
      </c>
      <c r="M6">
        <v>500</v>
      </c>
      <c r="N6">
        <v>500</v>
      </c>
      <c r="O6">
        <f t="shared" si="6"/>
        <v>500</v>
      </c>
      <c r="P6">
        <f t="shared" si="7"/>
        <v>0</v>
      </c>
      <c r="Q6">
        <v>96</v>
      </c>
      <c r="R6">
        <v>14</v>
      </c>
      <c r="S6">
        <v>14</v>
      </c>
      <c r="T6">
        <v>14.5</v>
      </c>
      <c r="U6">
        <f t="shared" si="8"/>
        <v>67.881944444444443</v>
      </c>
      <c r="V6">
        <f t="shared" si="9"/>
        <v>1.383235019933484</v>
      </c>
      <c r="X6">
        <f t="shared" si="10"/>
        <v>67.083333333333329</v>
      </c>
      <c r="Y6">
        <f t="shared" si="0"/>
        <v>67.083333333333329</v>
      </c>
      <c r="Z6">
        <f t="shared" si="0"/>
        <v>69.479166666666671</v>
      </c>
      <c r="AA6">
        <f t="shared" si="11"/>
        <v>6.8571428571428577</v>
      </c>
      <c r="AB6">
        <f t="shared" si="1"/>
        <v>6.8571428571428577</v>
      </c>
      <c r="AC6">
        <f t="shared" si="1"/>
        <v>6.6206896551724137</v>
      </c>
      <c r="AD6">
        <f t="shared" si="12"/>
        <v>6.7783251231527091</v>
      </c>
      <c r="AE6">
        <f t="shared" si="13"/>
        <v>0.13651631980838477</v>
      </c>
    </row>
    <row r="7" spans="1:31" x14ac:dyDescent="0.4">
      <c r="A7">
        <v>700</v>
      </c>
      <c r="F7">
        <v>0.4</v>
      </c>
      <c r="G7">
        <v>0.4</v>
      </c>
      <c r="H7">
        <v>0.4</v>
      </c>
      <c r="I7">
        <f t="shared" si="3"/>
        <v>0.40000000000000008</v>
      </c>
      <c r="K7">
        <f t="shared" si="5"/>
        <v>6.7986997775525911E-17</v>
      </c>
      <c r="L7">
        <v>350</v>
      </c>
      <c r="M7">
        <v>340</v>
      </c>
      <c r="N7">
        <v>350</v>
      </c>
      <c r="O7">
        <f t="shared" si="6"/>
        <v>346.66666666666669</v>
      </c>
      <c r="P7">
        <f t="shared" si="7"/>
        <v>5.7735026918962582</v>
      </c>
      <c r="Q7">
        <v>96</v>
      </c>
      <c r="R7">
        <v>14</v>
      </c>
      <c r="S7">
        <v>14.5</v>
      </c>
      <c r="T7">
        <v>15</v>
      </c>
      <c r="U7">
        <f t="shared" si="8"/>
        <v>69.479166666666671</v>
      </c>
      <c r="V7">
        <f t="shared" si="9"/>
        <v>2.3958333333333357</v>
      </c>
      <c r="X7">
        <f t="shared" si="10"/>
        <v>67.083333333333329</v>
      </c>
      <c r="Y7">
        <f t="shared" si="0"/>
        <v>69.479166666666671</v>
      </c>
      <c r="Z7">
        <f t="shared" si="0"/>
        <v>71.875</v>
      </c>
      <c r="AA7">
        <f t="shared" si="11"/>
        <v>6.8571428571428577</v>
      </c>
      <c r="AB7">
        <f t="shared" si="1"/>
        <v>6.6206896551724137</v>
      </c>
      <c r="AC7">
        <f t="shared" si="1"/>
        <v>6.4</v>
      </c>
      <c r="AD7">
        <f t="shared" si="12"/>
        <v>6.6259441707717572</v>
      </c>
      <c r="AE7">
        <f t="shared" si="13"/>
        <v>0.22861672163212715</v>
      </c>
    </row>
    <row r="8" spans="1:31" x14ac:dyDescent="0.4">
      <c r="A8">
        <v>1000</v>
      </c>
      <c r="F8">
        <v>0.5</v>
      </c>
      <c r="G8">
        <v>0.55000000000000004</v>
      </c>
      <c r="H8">
        <v>0.5</v>
      </c>
      <c r="I8">
        <f t="shared" si="3"/>
        <v>0.51666666666666672</v>
      </c>
      <c r="K8">
        <f t="shared" si="5"/>
        <v>2.8867513459481315E-2</v>
      </c>
      <c r="L8">
        <v>338</v>
      </c>
      <c r="M8">
        <v>340</v>
      </c>
      <c r="N8">
        <v>335</v>
      </c>
      <c r="O8">
        <f t="shared" si="6"/>
        <v>337.66666666666669</v>
      </c>
      <c r="P8">
        <f t="shared" si="7"/>
        <v>2.5166114784235831</v>
      </c>
      <c r="Q8">
        <v>96</v>
      </c>
      <c r="R8">
        <v>15</v>
      </c>
      <c r="S8">
        <v>15</v>
      </c>
      <c r="T8">
        <v>15</v>
      </c>
      <c r="U8">
        <f t="shared" si="8"/>
        <v>71.875</v>
      </c>
      <c r="V8">
        <f t="shared" si="9"/>
        <v>0</v>
      </c>
      <c r="X8">
        <f t="shared" si="10"/>
        <v>71.875</v>
      </c>
      <c r="Y8">
        <f t="shared" si="0"/>
        <v>71.875</v>
      </c>
      <c r="Z8">
        <f t="shared" si="0"/>
        <v>71.875</v>
      </c>
      <c r="AA8">
        <f t="shared" si="11"/>
        <v>6.4</v>
      </c>
      <c r="AB8">
        <f t="shared" si="1"/>
        <v>6.4</v>
      </c>
      <c r="AC8">
        <f t="shared" si="1"/>
        <v>6.4</v>
      </c>
      <c r="AD8">
        <f t="shared" si="12"/>
        <v>6.4000000000000012</v>
      </c>
      <c r="AE8">
        <f t="shared" si="13"/>
        <v>1.0877919644084146E-15</v>
      </c>
    </row>
    <row r="9" spans="1:31" x14ac:dyDescent="0.4">
      <c r="A9">
        <v>1250</v>
      </c>
      <c r="Q9">
        <v>96</v>
      </c>
    </row>
    <row r="10" spans="1:31" x14ac:dyDescent="0.4">
      <c r="A10">
        <v>1500</v>
      </c>
      <c r="F10">
        <v>0.45</v>
      </c>
      <c r="G10">
        <v>0.5</v>
      </c>
      <c r="H10">
        <v>0.45</v>
      </c>
      <c r="I10">
        <f t="shared" si="3"/>
        <v>0.46666666666666662</v>
      </c>
      <c r="K10">
        <f t="shared" si="5"/>
        <v>2.8867513459481284E-2</v>
      </c>
      <c r="L10">
        <v>303</v>
      </c>
      <c r="M10">
        <v>310</v>
      </c>
      <c r="N10">
        <v>306</v>
      </c>
      <c r="O10">
        <f t="shared" si="6"/>
        <v>306.33333333333331</v>
      </c>
      <c r="P10">
        <f t="shared" si="7"/>
        <v>3.5118845842842465</v>
      </c>
      <c r="Q10">
        <v>96</v>
      </c>
      <c r="R10">
        <v>14.5</v>
      </c>
      <c r="S10">
        <v>15</v>
      </c>
      <c r="T10">
        <v>14.5</v>
      </c>
      <c r="U10">
        <f t="shared" si="8"/>
        <v>70.277777777777786</v>
      </c>
      <c r="V10">
        <f t="shared" si="9"/>
        <v>1.3832350199334758</v>
      </c>
      <c r="X10">
        <f t="shared" ref="X10:X15" si="14">460*R10/96</f>
        <v>69.479166666666671</v>
      </c>
      <c r="Y10">
        <f t="shared" ref="Y10:Y15" si="15">460*S10/96</f>
        <v>71.875</v>
      </c>
      <c r="Z10">
        <f t="shared" ref="Z10:Z15" si="16">460*T10/96</f>
        <v>69.479166666666671</v>
      </c>
      <c r="AA10">
        <f t="shared" ref="AA10:AA15" si="17">460/X10</f>
        <v>6.6206896551724137</v>
      </c>
      <c r="AB10">
        <f t="shared" ref="AB10:AB15" si="18">460/Y10</f>
        <v>6.4</v>
      </c>
      <c r="AC10">
        <f t="shared" ref="AC10:AC15" si="19">460/Z10</f>
        <v>6.6206896551724137</v>
      </c>
      <c r="AD10">
        <f t="shared" si="12"/>
        <v>6.5471264367816095</v>
      </c>
      <c r="AE10">
        <f t="shared" si="13"/>
        <v>0.12741523182115855</v>
      </c>
    </row>
    <row r="11" spans="1:31" x14ac:dyDescent="0.4">
      <c r="A11">
        <v>2000</v>
      </c>
      <c r="F11">
        <v>0.45</v>
      </c>
      <c r="G11">
        <v>0.5</v>
      </c>
      <c r="H11">
        <v>0.5</v>
      </c>
      <c r="I11">
        <f t="shared" si="3"/>
        <v>0.48333333333333334</v>
      </c>
      <c r="K11">
        <f t="shared" si="5"/>
        <v>2.886751345948128E-2</v>
      </c>
      <c r="L11">
        <v>277</v>
      </c>
      <c r="M11">
        <v>280</v>
      </c>
      <c r="N11">
        <v>279</v>
      </c>
      <c r="O11">
        <f t="shared" si="6"/>
        <v>278.66666666666669</v>
      </c>
      <c r="P11">
        <f t="shared" si="7"/>
        <v>1.5275252316519465</v>
      </c>
      <c r="Q11">
        <v>96</v>
      </c>
      <c r="R11">
        <v>15</v>
      </c>
      <c r="S11">
        <v>15</v>
      </c>
      <c r="T11">
        <v>15</v>
      </c>
      <c r="U11">
        <f t="shared" si="8"/>
        <v>71.875</v>
      </c>
      <c r="V11">
        <f t="shared" si="9"/>
        <v>0</v>
      </c>
      <c r="X11">
        <f t="shared" si="14"/>
        <v>71.875</v>
      </c>
      <c r="Y11">
        <f t="shared" si="15"/>
        <v>71.875</v>
      </c>
      <c r="Z11">
        <f t="shared" si="16"/>
        <v>71.875</v>
      </c>
      <c r="AA11">
        <f t="shared" si="17"/>
        <v>6.4</v>
      </c>
      <c r="AB11">
        <f t="shared" si="18"/>
        <v>6.4</v>
      </c>
      <c r="AC11">
        <f t="shared" si="19"/>
        <v>6.4</v>
      </c>
      <c r="AD11">
        <f t="shared" si="12"/>
        <v>6.4000000000000012</v>
      </c>
      <c r="AE11">
        <f t="shared" si="13"/>
        <v>1.0877919644084146E-15</v>
      </c>
    </row>
    <row r="12" spans="1:31" x14ac:dyDescent="0.4">
      <c r="A12">
        <v>2500</v>
      </c>
      <c r="F12">
        <v>0.5</v>
      </c>
      <c r="G12">
        <v>0.5</v>
      </c>
      <c r="H12">
        <v>0.5</v>
      </c>
      <c r="I12">
        <f t="shared" si="3"/>
        <v>0.5</v>
      </c>
      <c r="K12">
        <f t="shared" si="5"/>
        <v>0</v>
      </c>
      <c r="L12">
        <v>307</v>
      </c>
      <c r="M12">
        <v>310</v>
      </c>
      <c r="N12">
        <v>307</v>
      </c>
      <c r="O12">
        <f t="shared" si="6"/>
        <v>308</v>
      </c>
      <c r="P12">
        <f t="shared" si="7"/>
        <v>1.7320508075688772</v>
      </c>
      <c r="Q12">
        <v>96</v>
      </c>
      <c r="R12">
        <v>14</v>
      </c>
      <c r="S12">
        <v>15</v>
      </c>
      <c r="T12">
        <v>15</v>
      </c>
      <c r="U12">
        <f t="shared" si="8"/>
        <v>70.277777777777771</v>
      </c>
      <c r="V12">
        <f t="shared" si="9"/>
        <v>2.7664700398669595</v>
      </c>
      <c r="X12">
        <f t="shared" si="14"/>
        <v>67.083333333333329</v>
      </c>
      <c r="Y12">
        <f t="shared" si="15"/>
        <v>71.875</v>
      </c>
      <c r="Z12">
        <f t="shared" si="16"/>
        <v>71.875</v>
      </c>
      <c r="AA12">
        <f t="shared" si="17"/>
        <v>6.8571428571428577</v>
      </c>
      <c r="AB12">
        <f t="shared" si="18"/>
        <v>6.4</v>
      </c>
      <c r="AC12">
        <f t="shared" si="19"/>
        <v>6.4</v>
      </c>
      <c r="AD12">
        <f t="shared" si="12"/>
        <v>6.5523809523809531</v>
      </c>
      <c r="AE12">
        <f t="shared" si="13"/>
        <v>0.26393155162954329</v>
      </c>
    </row>
    <row r="13" spans="1:31" x14ac:dyDescent="0.4">
      <c r="A13">
        <v>3000</v>
      </c>
      <c r="L13">
        <v>312</v>
      </c>
      <c r="M13">
        <v>300</v>
      </c>
      <c r="N13">
        <v>310</v>
      </c>
      <c r="O13">
        <f t="shared" si="6"/>
        <v>307.33333333333331</v>
      </c>
      <c r="P13">
        <f t="shared" si="7"/>
        <v>6.4291005073286369</v>
      </c>
      <c r="Q13">
        <v>96</v>
      </c>
      <c r="R13">
        <v>15</v>
      </c>
      <c r="S13">
        <v>15.5</v>
      </c>
      <c r="T13">
        <v>15</v>
      </c>
      <c r="U13">
        <f t="shared" si="8"/>
        <v>72.6736111111111</v>
      </c>
      <c r="V13">
        <f t="shared" si="9"/>
        <v>1.3832350199334755</v>
      </c>
      <c r="X13">
        <f t="shared" si="14"/>
        <v>71.875</v>
      </c>
      <c r="Y13">
        <f t="shared" si="15"/>
        <v>74.270833333333329</v>
      </c>
      <c r="Z13">
        <f t="shared" si="16"/>
        <v>71.875</v>
      </c>
      <c r="AA13">
        <f t="shared" si="17"/>
        <v>6.4</v>
      </c>
      <c r="AB13">
        <f t="shared" si="18"/>
        <v>6.1935483870967749</v>
      </c>
      <c r="AC13">
        <f t="shared" si="19"/>
        <v>6.4</v>
      </c>
      <c r="AD13">
        <f t="shared" si="12"/>
        <v>6.3311827956989246</v>
      </c>
      <c r="AE13">
        <f t="shared" si="13"/>
        <v>0.11919489428430963</v>
      </c>
    </row>
    <row r="14" spans="1:31" x14ac:dyDescent="0.4">
      <c r="A14">
        <v>3500</v>
      </c>
      <c r="L14">
        <v>266</v>
      </c>
      <c r="M14">
        <v>270</v>
      </c>
      <c r="N14">
        <v>275</v>
      </c>
      <c r="O14">
        <f t="shared" si="6"/>
        <v>270.33333333333331</v>
      </c>
      <c r="P14">
        <f t="shared" si="7"/>
        <v>4.5092497528228943</v>
      </c>
      <c r="Q14">
        <v>96</v>
      </c>
      <c r="R14">
        <v>15</v>
      </c>
      <c r="S14">
        <v>16</v>
      </c>
      <c r="T14">
        <v>15.5</v>
      </c>
      <c r="U14">
        <f t="shared" si="8"/>
        <v>74.270833333333329</v>
      </c>
      <c r="V14">
        <f t="shared" si="9"/>
        <v>2.3958333333333357</v>
      </c>
      <c r="X14">
        <f t="shared" si="14"/>
        <v>71.875</v>
      </c>
      <c r="Y14">
        <f t="shared" si="15"/>
        <v>76.666666666666671</v>
      </c>
      <c r="Z14">
        <f t="shared" si="16"/>
        <v>74.270833333333329</v>
      </c>
      <c r="AA14">
        <f t="shared" si="17"/>
        <v>6.4</v>
      </c>
      <c r="AB14">
        <f t="shared" si="18"/>
        <v>6</v>
      </c>
      <c r="AC14">
        <f t="shared" si="19"/>
        <v>6.1935483870967749</v>
      </c>
      <c r="AD14">
        <f t="shared" si="12"/>
        <v>6.1978494623655918</v>
      </c>
      <c r="AE14">
        <f t="shared" si="13"/>
        <v>0.20003468308358702</v>
      </c>
    </row>
    <row r="15" spans="1:31" x14ac:dyDescent="0.4">
      <c r="A15">
        <v>4000</v>
      </c>
      <c r="L15">
        <v>208</v>
      </c>
      <c r="M15">
        <v>210</v>
      </c>
      <c r="N15">
        <v>216</v>
      </c>
      <c r="O15">
        <f t="shared" si="6"/>
        <v>211.33333333333334</v>
      </c>
      <c r="P15">
        <f t="shared" si="7"/>
        <v>4.1633319989322661</v>
      </c>
      <c r="Q15">
        <v>96</v>
      </c>
      <c r="R15">
        <v>15.5</v>
      </c>
      <c r="S15">
        <v>16</v>
      </c>
      <c r="T15">
        <v>15.5</v>
      </c>
      <c r="U15">
        <f t="shared" si="8"/>
        <v>75.069444444444443</v>
      </c>
      <c r="V15">
        <f t="shared" si="9"/>
        <v>1.383235019933484</v>
      </c>
      <c r="X15">
        <f t="shared" si="14"/>
        <v>74.270833333333329</v>
      </c>
      <c r="Y15">
        <f t="shared" si="15"/>
        <v>76.666666666666671</v>
      </c>
      <c r="Z15">
        <f t="shared" si="16"/>
        <v>74.270833333333329</v>
      </c>
      <c r="AA15">
        <f t="shared" si="17"/>
        <v>6.1935483870967749</v>
      </c>
      <c r="AB15">
        <f t="shared" si="18"/>
        <v>6</v>
      </c>
      <c r="AC15">
        <f t="shared" si="19"/>
        <v>6.1935483870967749</v>
      </c>
      <c r="AD15">
        <f t="shared" si="12"/>
        <v>6.1290322580645169</v>
      </c>
      <c r="AE15">
        <f t="shared" si="13"/>
        <v>0.11174521339154088</v>
      </c>
    </row>
    <row r="16" spans="1:31" x14ac:dyDescent="0.4">
      <c r="A16">
        <v>4500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mengmengjiang</dc:creator>
  <cp:lastModifiedBy>mengmengjiang</cp:lastModifiedBy>
  <dcterms:created xsi:type="dcterms:W3CDTF">2017-03-30T08:39:40Z</dcterms:created>
  <dcterms:modified xsi:type="dcterms:W3CDTF">2017-04-04T08:12:04Z</dcterms:modified>
</cp:coreProperties>
</file>