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OneDrive\work\【☀】Thesis2\【☀】研究报告及论文初稿\【37】电导率影响\datas\"/>
    </mc:Choice>
  </mc:AlternateContent>
  <bookViews>
    <workbookView xWindow="0" yWindow="345" windowWidth="14415" windowHeight="6060" activeTab="1"/>
  </bookViews>
  <sheets>
    <sheet name="qd1-18" sheetId="3" r:id="rId1"/>
    <sheet name="qd1-19" sheetId="5" r:id="rId2"/>
    <sheet name="qd1-20" sheetId="1" r:id="rId3"/>
    <sheet name="qd2-18" sheetId="4" r:id="rId4"/>
    <sheet name="qd2-19" sheetId="8" r:id="rId5"/>
    <sheet name="qd2-20" sheetId="2" r:id="rId6"/>
    <sheet name="qd2-21" sheetId="6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8" i="3" l="1"/>
  <c r="X2" i="3"/>
  <c r="Z13" i="1" l="1"/>
  <c r="U13" i="1"/>
  <c r="V13" i="1"/>
  <c r="AD13" i="1"/>
  <c r="AE13" i="1"/>
  <c r="AF13" i="1"/>
  <c r="Y13" i="1"/>
  <c r="AC13" i="1" s="1"/>
  <c r="X13" i="1"/>
  <c r="AB13" i="1" s="1"/>
  <c r="Z12" i="1"/>
  <c r="U12" i="1" s="1"/>
  <c r="V12" i="1"/>
  <c r="AD12" i="1"/>
  <c r="AE12" i="1"/>
  <c r="AF12" i="1"/>
  <c r="Y12" i="1"/>
  <c r="AC12" i="1" s="1"/>
  <c r="X12" i="1"/>
  <c r="AB12" i="1"/>
  <c r="Q12" i="1"/>
  <c r="Q13" i="1"/>
  <c r="P12" i="1"/>
  <c r="P13" i="1"/>
  <c r="O13" i="1"/>
  <c r="O12" i="1"/>
  <c r="J13" i="1"/>
  <c r="E13" i="1"/>
  <c r="I13" i="1"/>
  <c r="K13" i="1"/>
  <c r="I12" i="1"/>
  <c r="K12" i="1"/>
  <c r="E12" i="1"/>
  <c r="J12" i="1"/>
  <c r="AG3" i="8" l="1"/>
  <c r="AG4" i="8"/>
  <c r="AG5" i="8"/>
  <c r="AG6" i="8"/>
  <c r="AG7" i="8"/>
  <c r="AG8" i="8"/>
  <c r="AG9" i="8"/>
  <c r="AF3" i="8"/>
  <c r="AF4" i="8"/>
  <c r="AF5" i="8"/>
  <c r="AF6" i="8"/>
  <c r="AF7" i="8"/>
  <c r="AF8" i="8"/>
  <c r="AF9" i="8"/>
  <c r="AC8" i="8"/>
  <c r="AC9" i="8"/>
  <c r="AE4" i="8"/>
  <c r="AE5" i="8"/>
  <c r="AE6" i="8"/>
  <c r="AE7" i="8"/>
  <c r="AE8" i="8"/>
  <c r="AE9" i="8"/>
  <c r="AD4" i="8"/>
  <c r="AD5" i="8"/>
  <c r="AD6" i="8"/>
  <c r="AD7" i="8"/>
  <c r="AD8" i="8"/>
  <c r="AD9" i="8"/>
  <c r="AC3" i="8"/>
  <c r="AC4" i="8"/>
  <c r="AC5" i="8"/>
  <c r="AC6" i="8"/>
  <c r="AC7" i="8"/>
  <c r="U3" i="8"/>
  <c r="U4" i="8"/>
  <c r="U5" i="8"/>
  <c r="U6" i="8"/>
  <c r="U7" i="8"/>
  <c r="U8" i="8"/>
  <c r="U9" i="8"/>
  <c r="U2" i="8"/>
  <c r="V3" i="8"/>
  <c r="V4" i="8"/>
  <c r="V5" i="8"/>
  <c r="V6" i="8"/>
  <c r="V7" i="8"/>
  <c r="V8" i="8"/>
  <c r="V9" i="8"/>
  <c r="V2" i="8"/>
  <c r="Q3" i="8"/>
  <c r="Q4" i="8"/>
  <c r="Q5" i="8"/>
  <c r="Q6" i="8"/>
  <c r="Q7" i="8"/>
  <c r="Q8" i="8"/>
  <c r="Q9" i="8"/>
  <c r="Q2" i="8"/>
  <c r="P3" i="8"/>
  <c r="P4" i="8"/>
  <c r="P5" i="8"/>
  <c r="P6" i="8"/>
  <c r="P7" i="8"/>
  <c r="P8" i="8"/>
  <c r="P9" i="8"/>
  <c r="P2" i="8"/>
  <c r="Z4" i="8"/>
  <c r="Z5" i="8"/>
  <c r="Z6" i="8"/>
  <c r="Z7" i="8"/>
  <c r="Z8" i="8"/>
  <c r="Z9" i="8"/>
  <c r="Y4" i="8"/>
  <c r="Y5" i="8"/>
  <c r="Y6" i="8"/>
  <c r="Y7" i="8"/>
  <c r="Y8" i="8"/>
  <c r="Y9" i="8"/>
  <c r="X4" i="8"/>
  <c r="X5" i="8"/>
  <c r="X6" i="8"/>
  <c r="X7" i="8"/>
  <c r="X8" i="8"/>
  <c r="X9" i="8"/>
  <c r="W3" i="8"/>
  <c r="W4" i="8"/>
  <c r="W5" i="8"/>
  <c r="W6" i="8"/>
  <c r="W7" i="8"/>
  <c r="W8" i="8"/>
  <c r="W9" i="8"/>
  <c r="W2" i="8"/>
  <c r="P3" i="4"/>
  <c r="Q3" i="4"/>
  <c r="P4" i="4"/>
  <c r="Q4" i="4"/>
  <c r="Q2" i="4"/>
  <c r="P2" i="4"/>
  <c r="AF3" i="1"/>
  <c r="AF4" i="1"/>
  <c r="AF5" i="1"/>
  <c r="AF6" i="1"/>
  <c r="AF7" i="1"/>
  <c r="AF8" i="1"/>
  <c r="AF9" i="1"/>
  <c r="AF10" i="1"/>
  <c r="AF11" i="1"/>
  <c r="AE3" i="1"/>
  <c r="AE4" i="1"/>
  <c r="AE5" i="1"/>
  <c r="AE6" i="1"/>
  <c r="AE7" i="1"/>
  <c r="AE8" i="1"/>
  <c r="AE9" i="1"/>
  <c r="AE10" i="1"/>
  <c r="AE11" i="1"/>
  <c r="AD3" i="1"/>
  <c r="AD4" i="1"/>
  <c r="AD5" i="1"/>
  <c r="AD6" i="1"/>
  <c r="AD7" i="1"/>
  <c r="AD8" i="1"/>
  <c r="AD9" i="1"/>
  <c r="AD10" i="1"/>
  <c r="AD11" i="1"/>
  <c r="AC3" i="1"/>
  <c r="AC4" i="1"/>
  <c r="AC5" i="1"/>
  <c r="AC6" i="1"/>
  <c r="AC7" i="1"/>
  <c r="AC8" i="1"/>
  <c r="AC9" i="1"/>
  <c r="AC10" i="1"/>
  <c r="AC11" i="1"/>
  <c r="AB3" i="1"/>
  <c r="AB4" i="1"/>
  <c r="AB5" i="1"/>
  <c r="AB6" i="1"/>
  <c r="AB7" i="1"/>
  <c r="AB8" i="1"/>
  <c r="AB9" i="1"/>
  <c r="AB10" i="1"/>
  <c r="AB11" i="1"/>
  <c r="V3" i="1"/>
  <c r="V4" i="1"/>
  <c r="V5" i="1"/>
  <c r="V6" i="1"/>
  <c r="V7" i="1"/>
  <c r="V8" i="1"/>
  <c r="V9" i="1"/>
  <c r="V10" i="1"/>
  <c r="V11" i="1"/>
  <c r="Z3" i="1"/>
  <c r="Z4" i="1"/>
  <c r="Z5" i="1"/>
  <c r="Z6" i="1"/>
  <c r="Z7" i="1"/>
  <c r="Z8" i="1"/>
  <c r="Z9" i="1"/>
  <c r="Z10" i="1"/>
  <c r="Z11" i="1"/>
  <c r="Y3" i="1"/>
  <c r="Y4" i="1"/>
  <c r="Y5" i="1"/>
  <c r="Y6" i="1"/>
  <c r="Y7" i="1"/>
  <c r="Y8" i="1"/>
  <c r="Y9" i="1"/>
  <c r="Y10" i="1"/>
  <c r="Y11" i="1"/>
  <c r="X3" i="1"/>
  <c r="X4" i="1"/>
  <c r="X5" i="1"/>
  <c r="X6" i="1"/>
  <c r="X7" i="1"/>
  <c r="X8" i="1"/>
  <c r="X9" i="1"/>
  <c r="X10" i="1"/>
  <c r="X11" i="1"/>
  <c r="U3" i="1"/>
  <c r="U4" i="1"/>
  <c r="U5" i="1"/>
  <c r="U6" i="1"/>
  <c r="U7" i="1"/>
  <c r="U8" i="1"/>
  <c r="U9" i="1"/>
  <c r="U10" i="1"/>
  <c r="U11" i="1"/>
  <c r="Q3" i="1"/>
  <c r="Q7" i="1"/>
  <c r="Q8" i="1"/>
  <c r="Q9" i="1"/>
  <c r="Q10" i="1"/>
  <c r="Q11" i="1"/>
  <c r="Q2" i="1"/>
  <c r="P3" i="1"/>
  <c r="P7" i="1"/>
  <c r="P8" i="1"/>
  <c r="P9" i="1"/>
  <c r="P10" i="1"/>
  <c r="P11" i="1"/>
  <c r="P2" i="1"/>
  <c r="W3" i="1"/>
  <c r="W4" i="1"/>
  <c r="Q4" i="1" s="1"/>
  <c r="W5" i="1"/>
  <c r="Q5" i="1" s="1"/>
  <c r="W6" i="1"/>
  <c r="Q6" i="1" s="1"/>
  <c r="W7" i="1"/>
  <c r="W8" i="1"/>
  <c r="W9" i="1"/>
  <c r="W10" i="1"/>
  <c r="W11" i="1"/>
  <c r="O3" i="1"/>
  <c r="O4" i="1"/>
  <c r="P4" i="1" s="1"/>
  <c r="O5" i="1"/>
  <c r="P5" i="1" s="1"/>
  <c r="O6" i="1"/>
  <c r="P6" i="1" s="1"/>
  <c r="O7" i="1"/>
  <c r="O8" i="1"/>
  <c r="O9" i="1"/>
  <c r="O10" i="1"/>
  <c r="O11" i="1"/>
  <c r="K3" i="1"/>
  <c r="K4" i="1"/>
  <c r="K5" i="1"/>
  <c r="K6" i="1"/>
  <c r="K7" i="1"/>
  <c r="K8" i="1"/>
  <c r="K9" i="1"/>
  <c r="K10" i="1"/>
  <c r="K11" i="1"/>
  <c r="J3" i="1"/>
  <c r="J4" i="1"/>
  <c r="J5" i="1"/>
  <c r="J6" i="1"/>
  <c r="J7" i="1"/>
  <c r="J8" i="1"/>
  <c r="J9" i="1"/>
  <c r="J10" i="1"/>
  <c r="J11" i="1"/>
  <c r="I3" i="1"/>
  <c r="I4" i="1"/>
  <c r="I5" i="1"/>
  <c r="I6" i="1"/>
  <c r="I7" i="1"/>
  <c r="I8" i="1"/>
  <c r="I9" i="1"/>
  <c r="I10" i="1"/>
  <c r="I11" i="1"/>
  <c r="E3" i="1"/>
  <c r="E4" i="1"/>
  <c r="E5" i="1"/>
  <c r="E6" i="1"/>
  <c r="E7" i="1"/>
  <c r="E8" i="1"/>
  <c r="E9" i="1"/>
  <c r="E10" i="1"/>
  <c r="E11" i="1"/>
  <c r="P3" i="5"/>
  <c r="Q3" i="5"/>
  <c r="P4" i="5"/>
  <c r="Q4" i="5"/>
  <c r="P5" i="5"/>
  <c r="Q5" i="5"/>
  <c r="P6" i="5"/>
  <c r="Q6" i="5"/>
  <c r="P7" i="5"/>
  <c r="Q7" i="5"/>
  <c r="P8" i="5"/>
  <c r="Q8" i="5"/>
  <c r="P9" i="5"/>
  <c r="Q9" i="5"/>
  <c r="P10" i="5"/>
  <c r="Q10" i="5"/>
  <c r="P11" i="5"/>
  <c r="Q11" i="5"/>
  <c r="P12" i="5"/>
  <c r="Q12" i="5"/>
  <c r="Q2" i="5"/>
  <c r="P2" i="5"/>
  <c r="W4" i="5"/>
  <c r="O4" i="5"/>
  <c r="R3" i="3"/>
  <c r="R4" i="3"/>
  <c r="R5" i="3"/>
  <c r="R6" i="3"/>
  <c r="R7" i="3"/>
  <c r="R8" i="3"/>
  <c r="R9" i="3"/>
  <c r="R10" i="3"/>
  <c r="R11" i="3"/>
  <c r="R2" i="3"/>
  <c r="P3" i="3"/>
  <c r="P4" i="3"/>
  <c r="P5" i="3"/>
  <c r="P6" i="3"/>
  <c r="P7" i="3"/>
  <c r="P8" i="3"/>
  <c r="P9" i="3"/>
  <c r="P10" i="3"/>
  <c r="P11" i="3"/>
  <c r="P2" i="3"/>
  <c r="Q3" i="3"/>
  <c r="Q4" i="3"/>
  <c r="Q5" i="3"/>
  <c r="Q6" i="3"/>
  <c r="Q7" i="3"/>
  <c r="Q8" i="3"/>
  <c r="Q9" i="3"/>
  <c r="Q10" i="3"/>
  <c r="Q11" i="3"/>
  <c r="Q2" i="3"/>
  <c r="AI3" i="2" l="1"/>
  <c r="AI4" i="2"/>
  <c r="AI5" i="2"/>
  <c r="AI6" i="2"/>
  <c r="AI7" i="2"/>
  <c r="AI8" i="2"/>
  <c r="AI9" i="2"/>
  <c r="AI10" i="2"/>
  <c r="AI11" i="2"/>
  <c r="AI12" i="2"/>
  <c r="AI13" i="2"/>
  <c r="AI14" i="2"/>
  <c r="AI1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Y3" i="2" l="1"/>
  <c r="Y4" i="2"/>
  <c r="Y5" i="2"/>
  <c r="Y6" i="2"/>
  <c r="Y14" i="2"/>
  <c r="Y15" i="2"/>
  <c r="X15" i="2"/>
  <c r="X14" i="2"/>
  <c r="X11" i="2"/>
  <c r="X3" i="2"/>
  <c r="X4" i="2"/>
  <c r="X5" i="2"/>
  <c r="AC14" i="2"/>
  <c r="AC15" i="2"/>
  <c r="AC11" i="2"/>
  <c r="Y11" i="2" s="1"/>
  <c r="AB11" i="2"/>
  <c r="AA11" i="2"/>
  <c r="AC9" i="2"/>
  <c r="AB9" i="2"/>
  <c r="AA9" i="2"/>
  <c r="AC7" i="2"/>
  <c r="AB7" i="2"/>
  <c r="AA7" i="2"/>
  <c r="Y7" i="2" s="1"/>
  <c r="AC3" i="2"/>
  <c r="AC4" i="2"/>
  <c r="AC5" i="2"/>
  <c r="AB3" i="2"/>
  <c r="AB4" i="2"/>
  <c r="AB5" i="2"/>
  <c r="AA3" i="2"/>
  <c r="AA4" i="2"/>
  <c r="AA5" i="2"/>
  <c r="X2" i="2"/>
  <c r="Y9" i="2" l="1"/>
  <c r="X7" i="2"/>
  <c r="X9" i="2"/>
  <c r="Q2" i="2"/>
  <c r="R3" i="2"/>
  <c r="R4" i="2"/>
  <c r="R5" i="2"/>
  <c r="R6" i="2"/>
  <c r="R2" i="2"/>
  <c r="T7" i="2" l="1"/>
  <c r="T9" i="2"/>
  <c r="T11" i="2"/>
  <c r="T13" i="2"/>
  <c r="P3" i="2"/>
  <c r="T3" i="2" s="1"/>
  <c r="P4" i="2"/>
  <c r="P5" i="2"/>
  <c r="T5" i="2" s="1"/>
  <c r="P6" i="2"/>
  <c r="P7" i="2"/>
  <c r="P8" i="2"/>
  <c r="P9" i="2"/>
  <c r="P10" i="2"/>
  <c r="P11" i="2"/>
  <c r="P12" i="2"/>
  <c r="P13" i="2"/>
  <c r="P14" i="2"/>
  <c r="P15" i="2"/>
  <c r="P2" i="2"/>
  <c r="O3" i="2"/>
  <c r="Q3" i="2" s="1"/>
  <c r="O4" i="2"/>
  <c r="Q4" i="2" s="1"/>
  <c r="O5" i="2"/>
  <c r="Q5" i="2" s="1"/>
  <c r="O6" i="2"/>
  <c r="Q6" i="2" s="1"/>
  <c r="O7" i="2"/>
  <c r="Q7" i="2" s="1"/>
  <c r="O8" i="2"/>
  <c r="Q8" i="2" s="1"/>
  <c r="O9" i="2"/>
  <c r="Q9" i="2" s="1"/>
  <c r="O10" i="2"/>
  <c r="Q10" i="2" s="1"/>
  <c r="O11" i="2"/>
  <c r="Q11" i="2" s="1"/>
  <c r="O12" i="2"/>
  <c r="Q12" i="2" s="1"/>
  <c r="O13" i="2"/>
  <c r="Q13" i="2" s="1"/>
  <c r="O14" i="2"/>
  <c r="Q14" i="2" s="1"/>
  <c r="O15" i="2"/>
  <c r="Q15" i="2" s="1"/>
  <c r="E9" i="2"/>
  <c r="J9" i="2"/>
  <c r="E7" i="2"/>
  <c r="J7" i="2"/>
  <c r="I7" i="2"/>
  <c r="K7" i="2"/>
  <c r="I9" i="2"/>
  <c r="K9" i="2"/>
  <c r="T2" i="2" l="1"/>
  <c r="T12" i="2"/>
  <c r="T10" i="2"/>
  <c r="T8" i="2"/>
  <c r="T6" i="2"/>
  <c r="T4" i="2"/>
  <c r="Y7" i="6"/>
  <c r="AB7" i="6" s="1"/>
  <c r="X7" i="6"/>
  <c r="AA7" i="6" s="1"/>
  <c r="W7" i="6"/>
  <c r="Z7" i="6" s="1"/>
  <c r="Y5" i="6"/>
  <c r="AB5" i="6" s="1"/>
  <c r="X5" i="6"/>
  <c r="AA5" i="6" s="1"/>
  <c r="W5" i="6"/>
  <c r="Z5" i="6" s="1"/>
  <c r="Y2" i="6"/>
  <c r="AB2" i="6" s="1"/>
  <c r="X2" i="6"/>
  <c r="AA2" i="6" s="1"/>
  <c r="W2" i="6"/>
  <c r="Z2" i="6" s="1"/>
  <c r="AB15" i="2"/>
  <c r="AA15" i="2"/>
  <c r="Z15" i="2"/>
  <c r="AD15" i="2" s="1"/>
  <c r="AB14" i="2"/>
  <c r="AA14" i="2"/>
  <c r="Z14" i="2"/>
  <c r="AD14" i="2" s="1"/>
  <c r="AC13" i="2"/>
  <c r="AB13" i="2"/>
  <c r="AA13" i="2"/>
  <c r="AC12" i="2"/>
  <c r="AB12" i="2"/>
  <c r="AA12" i="2"/>
  <c r="AC10" i="2"/>
  <c r="AB10" i="2"/>
  <c r="AA10" i="2"/>
  <c r="AC8" i="2"/>
  <c r="AB8" i="2"/>
  <c r="AA8" i="2"/>
  <c r="AC6" i="2"/>
  <c r="AB6" i="2"/>
  <c r="AA6" i="2"/>
  <c r="AC2" i="2"/>
  <c r="AG2" i="2" s="1"/>
  <c r="AB2" i="2"/>
  <c r="AF2" i="2" s="1"/>
  <c r="AA2" i="2"/>
  <c r="AE2" i="2" s="1"/>
  <c r="O2" i="2"/>
  <c r="AC2" i="8"/>
  <c r="Z3" i="8"/>
  <c r="AE3" i="8" s="1"/>
  <c r="Y3" i="8"/>
  <c r="AD3" i="8" s="1"/>
  <c r="X3" i="8"/>
  <c r="Z2" i="8"/>
  <c r="AE2" i="8" s="1"/>
  <c r="Y2" i="8"/>
  <c r="AD2" i="8" s="1"/>
  <c r="X2" i="8"/>
  <c r="O4" i="8"/>
  <c r="O5" i="8"/>
  <c r="O6" i="8"/>
  <c r="O7" i="8"/>
  <c r="O8" i="8"/>
  <c r="O9" i="8"/>
  <c r="O3" i="8"/>
  <c r="O2" i="8"/>
  <c r="AE3" i="4"/>
  <c r="AF3" i="4"/>
  <c r="AE4" i="4"/>
  <c r="AF4" i="4"/>
  <c r="AF2" i="4"/>
  <c r="AE2" i="4"/>
  <c r="AB4" i="4"/>
  <c r="AB3" i="4"/>
  <c r="AD4" i="4"/>
  <c r="AC4" i="4"/>
  <c r="AD3" i="4"/>
  <c r="AC3" i="4"/>
  <c r="AD2" i="4"/>
  <c r="AC2" i="4"/>
  <c r="AB2" i="4"/>
  <c r="W3" i="4"/>
  <c r="W4" i="4"/>
  <c r="W2" i="4"/>
  <c r="V3" i="4"/>
  <c r="V4" i="4"/>
  <c r="V2" i="4"/>
  <c r="U3" i="4"/>
  <c r="U4" i="4"/>
  <c r="U2" i="4"/>
  <c r="AA4" i="4"/>
  <c r="Z4" i="4"/>
  <c r="Y4" i="4"/>
  <c r="AA3" i="4"/>
  <c r="Z3" i="4"/>
  <c r="Y3" i="4"/>
  <c r="AA2" i="4"/>
  <c r="Z2" i="4"/>
  <c r="Y2" i="4"/>
  <c r="O2" i="4"/>
  <c r="O4" i="4"/>
  <c r="O3" i="4"/>
  <c r="AD2" i="1"/>
  <c r="W2" i="1"/>
  <c r="O2" i="1"/>
  <c r="Z2" i="1"/>
  <c r="Y2" i="1"/>
  <c r="AC2" i="1" s="1"/>
  <c r="X2" i="1"/>
  <c r="AB2" i="1" s="1"/>
  <c r="W3" i="5"/>
  <c r="W5" i="5"/>
  <c r="W6" i="5"/>
  <c r="W7" i="5"/>
  <c r="W8" i="5"/>
  <c r="W9" i="5"/>
  <c r="W10" i="5"/>
  <c r="W11" i="5"/>
  <c r="W12" i="5"/>
  <c r="W2" i="5"/>
  <c r="Z12" i="5"/>
  <c r="AD12" i="5" s="1"/>
  <c r="Y12" i="5"/>
  <c r="AC12" i="5" s="1"/>
  <c r="X12" i="5"/>
  <c r="Z11" i="5"/>
  <c r="AD11" i="5" s="1"/>
  <c r="Y11" i="5"/>
  <c r="AC11" i="5" s="1"/>
  <c r="X11" i="5"/>
  <c r="AB11" i="5" s="1"/>
  <c r="Z10" i="5"/>
  <c r="AD10" i="5" s="1"/>
  <c r="Y10" i="5"/>
  <c r="AC10" i="5" s="1"/>
  <c r="X10" i="5"/>
  <c r="U10" i="5" s="1"/>
  <c r="Z9" i="5"/>
  <c r="AD9" i="5" s="1"/>
  <c r="Y9" i="5"/>
  <c r="AC9" i="5" s="1"/>
  <c r="X9" i="5"/>
  <c r="AB9" i="5" s="1"/>
  <c r="Z8" i="5"/>
  <c r="AD8" i="5" s="1"/>
  <c r="Y8" i="5"/>
  <c r="AC8" i="5" s="1"/>
  <c r="X8" i="5"/>
  <c r="U8" i="5" s="1"/>
  <c r="Z7" i="5"/>
  <c r="AD7" i="5" s="1"/>
  <c r="Y7" i="5"/>
  <c r="AC7" i="5" s="1"/>
  <c r="X7" i="5"/>
  <c r="AB7" i="5" s="1"/>
  <c r="Z6" i="5"/>
  <c r="AD6" i="5" s="1"/>
  <c r="Y6" i="5"/>
  <c r="AC6" i="5" s="1"/>
  <c r="X6" i="5"/>
  <c r="U6" i="5" s="1"/>
  <c r="Z5" i="5"/>
  <c r="AD5" i="5" s="1"/>
  <c r="Y5" i="5"/>
  <c r="AC5" i="5" s="1"/>
  <c r="X5" i="5"/>
  <c r="AB5" i="5" s="1"/>
  <c r="Z4" i="5"/>
  <c r="AD4" i="5" s="1"/>
  <c r="Y4" i="5"/>
  <c r="AC4" i="5" s="1"/>
  <c r="X4" i="5"/>
  <c r="U4" i="5" s="1"/>
  <c r="Z3" i="5"/>
  <c r="AD3" i="5" s="1"/>
  <c r="Y3" i="5"/>
  <c r="AC3" i="5" s="1"/>
  <c r="X3" i="5"/>
  <c r="AB3" i="5" s="1"/>
  <c r="Z2" i="5"/>
  <c r="AD2" i="5" s="1"/>
  <c r="Y2" i="5"/>
  <c r="AC2" i="5" s="1"/>
  <c r="X2" i="5"/>
  <c r="V2" i="5" s="1"/>
  <c r="O7" i="5"/>
  <c r="O8" i="5"/>
  <c r="O9" i="5"/>
  <c r="O10" i="5"/>
  <c r="O11" i="5"/>
  <c r="O12" i="5"/>
  <c r="O3" i="5"/>
  <c r="O5" i="5"/>
  <c r="O6" i="5"/>
  <c r="O2" i="5"/>
  <c r="AC2" i="3"/>
  <c r="AF2" i="3" s="1"/>
  <c r="AA7" i="3"/>
  <c r="AA9" i="3"/>
  <c r="AA10" i="3"/>
  <c r="AA11" i="3"/>
  <c r="O11" i="3"/>
  <c r="O10" i="3"/>
  <c r="O9" i="3"/>
  <c r="O8" i="3"/>
  <c r="AA3" i="3"/>
  <c r="AA4" i="3"/>
  <c r="AA5" i="3"/>
  <c r="AA6" i="3"/>
  <c r="AA2" i="3"/>
  <c r="Z11" i="3"/>
  <c r="AE11" i="3" s="1"/>
  <c r="Y11" i="3"/>
  <c r="AD11" i="3" s="1"/>
  <c r="X11" i="3"/>
  <c r="AC11" i="3" s="1"/>
  <c r="Z10" i="3"/>
  <c r="AE10" i="3" s="1"/>
  <c r="Y10" i="3"/>
  <c r="AD10" i="3" s="1"/>
  <c r="X10" i="3"/>
  <c r="AC10" i="3" s="1"/>
  <c r="Z9" i="3"/>
  <c r="AE9" i="3" s="1"/>
  <c r="Y9" i="3"/>
  <c r="AD9" i="3" s="1"/>
  <c r="X9" i="3"/>
  <c r="AC9" i="3" s="1"/>
  <c r="Z8" i="3"/>
  <c r="AE8" i="3" s="1"/>
  <c r="Y8" i="3"/>
  <c r="AD8" i="3" s="1"/>
  <c r="X8" i="3"/>
  <c r="AC8" i="3" s="1"/>
  <c r="Z7" i="3"/>
  <c r="AE7" i="3" s="1"/>
  <c r="Y7" i="3"/>
  <c r="AD7" i="3" s="1"/>
  <c r="X7" i="3"/>
  <c r="AC7" i="3" s="1"/>
  <c r="Z6" i="3"/>
  <c r="AE6" i="3" s="1"/>
  <c r="Y6" i="3"/>
  <c r="AD6" i="3" s="1"/>
  <c r="X6" i="3"/>
  <c r="AC6" i="3" s="1"/>
  <c r="Z5" i="3"/>
  <c r="AE5" i="3" s="1"/>
  <c r="Y5" i="3"/>
  <c r="AD5" i="3" s="1"/>
  <c r="X5" i="3"/>
  <c r="AC5" i="3" s="1"/>
  <c r="Z4" i="3"/>
  <c r="AE4" i="3" s="1"/>
  <c r="Y4" i="3"/>
  <c r="AD4" i="3" s="1"/>
  <c r="X4" i="3"/>
  <c r="AC4" i="3" s="1"/>
  <c r="Z3" i="3"/>
  <c r="AE3" i="3" s="1"/>
  <c r="Y3" i="3"/>
  <c r="AD3" i="3" s="1"/>
  <c r="X3" i="3"/>
  <c r="AC3" i="3" s="1"/>
  <c r="Z2" i="3"/>
  <c r="AE2" i="3" s="1"/>
  <c r="Y2" i="3"/>
  <c r="AD2" i="3" s="1"/>
  <c r="U12" i="5" l="1"/>
  <c r="AD2" i="6"/>
  <c r="AC2" i="6"/>
  <c r="AD5" i="6"/>
  <c r="AC5" i="6"/>
  <c r="AD7" i="6"/>
  <c r="AC7" i="6"/>
  <c r="T2" i="6"/>
  <c r="U2" i="6"/>
  <c r="T5" i="6"/>
  <c r="T7" i="6"/>
  <c r="U5" i="6"/>
  <c r="U7" i="6"/>
  <c r="AF2" i="1"/>
  <c r="AE2" i="1"/>
  <c r="V2" i="1"/>
  <c r="U2" i="1"/>
  <c r="AF2" i="8"/>
  <c r="AG2" i="8"/>
  <c r="AF3" i="5"/>
  <c r="AE3" i="5"/>
  <c r="AF5" i="5"/>
  <c r="AE5" i="5"/>
  <c r="AF7" i="5"/>
  <c r="AE7" i="5"/>
  <c r="AF9" i="5"/>
  <c r="AE9" i="5"/>
  <c r="AF11" i="5"/>
  <c r="AE11" i="5"/>
  <c r="U2" i="5"/>
  <c r="U11" i="5"/>
  <c r="U9" i="5"/>
  <c r="U7" i="5"/>
  <c r="U5" i="5"/>
  <c r="U3" i="5"/>
  <c r="V12" i="5"/>
  <c r="V10" i="5"/>
  <c r="V8" i="5"/>
  <c r="V6" i="5"/>
  <c r="V4" i="5"/>
  <c r="AB2" i="5"/>
  <c r="AB4" i="5"/>
  <c r="AB6" i="5"/>
  <c r="AB8" i="5"/>
  <c r="AB10" i="5"/>
  <c r="AB12" i="5"/>
  <c r="V11" i="5"/>
  <c r="V9" i="5"/>
  <c r="V7" i="5"/>
  <c r="V5" i="5"/>
  <c r="V3" i="5"/>
  <c r="AG2" i="3"/>
  <c r="AG4" i="3"/>
  <c r="AF4" i="3"/>
  <c r="AG6" i="3"/>
  <c r="AF6" i="3"/>
  <c r="AG8" i="3"/>
  <c r="AF8" i="3"/>
  <c r="AG10" i="3"/>
  <c r="AF10" i="3"/>
  <c r="AG3" i="3"/>
  <c r="AF3" i="3"/>
  <c r="AG5" i="3"/>
  <c r="AF5" i="3"/>
  <c r="AG7" i="3"/>
  <c r="AF7" i="3"/>
  <c r="AG9" i="3"/>
  <c r="AF9" i="3"/>
  <c r="AG11" i="3"/>
  <c r="AF11" i="3"/>
  <c r="V11" i="3"/>
  <c r="V9" i="3"/>
  <c r="V7" i="3"/>
  <c r="V5" i="3"/>
  <c r="V3" i="3"/>
  <c r="W11" i="3"/>
  <c r="W9" i="3"/>
  <c r="W7" i="3"/>
  <c r="W5" i="3"/>
  <c r="W3" i="3"/>
  <c r="V2" i="3"/>
  <c r="V10" i="3"/>
  <c r="V8" i="3"/>
  <c r="V6" i="3"/>
  <c r="V4" i="3"/>
  <c r="W2" i="3"/>
  <c r="W10" i="3"/>
  <c r="W8" i="3"/>
  <c r="W6" i="3"/>
  <c r="W4" i="3"/>
  <c r="Y13" i="2"/>
  <c r="Y12" i="2"/>
  <c r="Y10" i="2"/>
  <c r="Y8" i="2"/>
  <c r="AI2" i="2"/>
  <c r="AH2" i="2"/>
  <c r="X12" i="2"/>
  <c r="X8" i="2"/>
  <c r="Y2" i="2"/>
  <c r="X13" i="2"/>
  <c r="X10" i="2"/>
  <c r="X6" i="2"/>
  <c r="S5" i="6"/>
  <c r="S7" i="6"/>
  <c r="S2" i="6"/>
  <c r="J4" i="6"/>
  <c r="K4" i="6"/>
  <c r="J5" i="6"/>
  <c r="K5" i="6"/>
  <c r="J6" i="6"/>
  <c r="K6" i="6"/>
  <c r="J7" i="6"/>
  <c r="K7" i="6"/>
  <c r="K3" i="6"/>
  <c r="J3" i="6"/>
  <c r="I3" i="6"/>
  <c r="I4" i="6"/>
  <c r="I5" i="6"/>
  <c r="I6" i="6"/>
  <c r="I7" i="6"/>
  <c r="E4" i="6"/>
  <c r="E5" i="6"/>
  <c r="E6" i="6"/>
  <c r="E7" i="6"/>
  <c r="I2" i="6"/>
  <c r="E3" i="6"/>
  <c r="E3" i="8"/>
  <c r="E4" i="8"/>
  <c r="E5" i="8"/>
  <c r="E6" i="8"/>
  <c r="E7" i="8"/>
  <c r="E8" i="8"/>
  <c r="E9" i="8"/>
  <c r="I3" i="8"/>
  <c r="J3" i="8"/>
  <c r="K3" i="8"/>
  <c r="I4" i="8"/>
  <c r="J4" i="8"/>
  <c r="K4" i="8"/>
  <c r="I5" i="8"/>
  <c r="J5" i="8"/>
  <c r="K5" i="8"/>
  <c r="I6" i="8"/>
  <c r="J6" i="8"/>
  <c r="K6" i="8"/>
  <c r="I7" i="8"/>
  <c r="J7" i="8"/>
  <c r="K7" i="8"/>
  <c r="I8" i="8"/>
  <c r="J8" i="8"/>
  <c r="K8" i="8"/>
  <c r="I9" i="8"/>
  <c r="J9" i="8"/>
  <c r="K9" i="8"/>
  <c r="K2" i="8"/>
  <c r="J2" i="8"/>
  <c r="I2" i="8"/>
  <c r="E2" i="8"/>
  <c r="O3" i="3"/>
  <c r="O4" i="3"/>
  <c r="O5" i="3"/>
  <c r="O6" i="3"/>
  <c r="O7" i="3"/>
  <c r="AF12" i="5" l="1"/>
  <c r="AE12" i="5"/>
  <c r="AF8" i="5"/>
  <c r="AE8" i="5"/>
  <c r="AF4" i="5"/>
  <c r="AE4" i="5"/>
  <c r="AF10" i="5"/>
  <c r="AE10" i="5"/>
  <c r="AF6" i="5"/>
  <c r="AE6" i="5"/>
  <c r="AE2" i="5"/>
  <c r="AF2" i="5"/>
  <c r="J3" i="2"/>
  <c r="K3" i="2"/>
  <c r="J4" i="2"/>
  <c r="K4" i="2"/>
  <c r="J5" i="2"/>
  <c r="K5" i="2"/>
  <c r="J6" i="2"/>
  <c r="K6" i="2"/>
  <c r="J8" i="2"/>
  <c r="K8" i="2"/>
  <c r="J10" i="2"/>
  <c r="K10" i="2"/>
  <c r="J11" i="2"/>
  <c r="K11" i="2"/>
  <c r="J12" i="2"/>
  <c r="K12" i="2"/>
  <c r="J13" i="2"/>
  <c r="K13" i="2"/>
  <c r="J14" i="2"/>
  <c r="K14" i="2"/>
  <c r="J15" i="2"/>
  <c r="K15" i="2"/>
  <c r="K2" i="2"/>
  <c r="J2" i="2"/>
  <c r="I3" i="2"/>
  <c r="I4" i="2"/>
  <c r="I5" i="2"/>
  <c r="I6" i="2"/>
  <c r="I8" i="2"/>
  <c r="I10" i="2"/>
  <c r="I11" i="2"/>
  <c r="I12" i="2"/>
  <c r="I13" i="2"/>
  <c r="I14" i="2"/>
  <c r="I15" i="2"/>
  <c r="I2" i="2"/>
  <c r="E3" i="2"/>
  <c r="E4" i="2"/>
  <c r="E5" i="2"/>
  <c r="E6" i="2"/>
  <c r="E8" i="2"/>
  <c r="E10" i="2"/>
  <c r="E11" i="2"/>
  <c r="E12" i="2"/>
  <c r="E13" i="2"/>
  <c r="E14" i="2"/>
  <c r="E15" i="2"/>
  <c r="E2" i="2"/>
  <c r="I3" i="4"/>
  <c r="J3" i="4"/>
  <c r="K3" i="4"/>
  <c r="I4" i="4"/>
  <c r="J4" i="4"/>
  <c r="K4" i="4"/>
  <c r="K2" i="4"/>
  <c r="J2" i="4"/>
  <c r="I2" i="4"/>
  <c r="E3" i="4"/>
  <c r="E4" i="4"/>
  <c r="E2" i="4"/>
  <c r="K2" i="1"/>
  <c r="J2" i="1"/>
  <c r="I2" i="1"/>
  <c r="E2" i="1"/>
  <c r="I3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I12" i="5"/>
  <c r="J12" i="5"/>
  <c r="K12" i="5"/>
  <c r="E3" i="5"/>
  <c r="E4" i="5"/>
  <c r="E5" i="5"/>
  <c r="E6" i="5"/>
  <c r="E7" i="5"/>
  <c r="E8" i="5"/>
  <c r="E9" i="5"/>
  <c r="E10" i="5"/>
  <c r="E11" i="5"/>
  <c r="E12" i="5"/>
  <c r="K2" i="5"/>
  <c r="J2" i="5"/>
  <c r="I2" i="5"/>
  <c r="E2" i="5"/>
  <c r="I11" i="3"/>
  <c r="K11" i="3"/>
  <c r="E11" i="3"/>
  <c r="J11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E4" i="3"/>
  <c r="E5" i="3"/>
  <c r="E6" i="3"/>
  <c r="E7" i="3"/>
  <c r="E8" i="3"/>
  <c r="E9" i="3"/>
  <c r="E10" i="3"/>
  <c r="I3" i="3"/>
  <c r="J3" i="3"/>
  <c r="K3" i="3"/>
  <c r="E3" i="3"/>
  <c r="O2" i="3"/>
  <c r="K2" i="3"/>
  <c r="J2" i="3"/>
  <c r="I2" i="3"/>
  <c r="E2" i="3"/>
</calcChain>
</file>

<file path=xl/sharedStrings.xml><?xml version="1.0" encoding="utf-8"?>
<sst xmlns="http://schemas.openxmlformats.org/spreadsheetml/2006/main" count="224" uniqueCount="37">
  <si>
    <t>fv</t>
    <phoneticPr fontId="1" type="noConversion"/>
  </si>
  <si>
    <t>tf1</t>
    <phoneticPr fontId="1" type="noConversion"/>
  </si>
  <si>
    <t>tf2</t>
    <phoneticPr fontId="1" type="noConversion"/>
  </si>
  <si>
    <t>tf3</t>
    <phoneticPr fontId="1" type="noConversion"/>
  </si>
  <si>
    <t>tfeva</t>
    <phoneticPr fontId="1" type="noConversion"/>
  </si>
  <si>
    <t>tp1</t>
    <phoneticPr fontId="1" type="noConversion"/>
  </si>
  <si>
    <t>tp2</t>
    <phoneticPr fontId="1" type="noConversion"/>
  </si>
  <si>
    <t>tp3</t>
    <phoneticPr fontId="1" type="noConversion"/>
  </si>
  <si>
    <t>tpeva</t>
    <phoneticPr fontId="1" type="noConversion"/>
  </si>
  <si>
    <t>stdtf</t>
    <phoneticPr fontId="1" type="noConversion"/>
  </si>
  <si>
    <t>stdtp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</si>
  <si>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</si>
  <si>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</si>
  <si>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</si>
  <si>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deva</t>
    <phoneticPr fontId="1" type="noConversion"/>
  </si>
  <si>
    <t>stdd</t>
    <phoneticPr fontId="1" type="noConversion"/>
  </si>
  <si>
    <t>fe1</t>
    <phoneticPr fontId="1" type="noConversion"/>
  </si>
  <si>
    <t>fe2</t>
    <phoneticPr fontId="1" type="noConversion"/>
  </si>
  <si>
    <t>fe3</t>
    <phoneticPr fontId="1" type="noConversion"/>
  </si>
  <si>
    <t>feeva</t>
    <phoneticPr fontId="1" type="noConversion"/>
  </si>
  <si>
    <t>stdfe</t>
    <phoneticPr fontId="1" type="noConversion"/>
  </si>
  <si>
    <t>qd</t>
    <phoneticPr fontId="1" type="noConversion"/>
  </si>
  <si>
    <t>ra1</t>
    <phoneticPr fontId="1" type="noConversion"/>
  </si>
  <si>
    <t>ra2</t>
    <phoneticPr fontId="1" type="noConversion"/>
  </si>
  <si>
    <t>ra3</t>
    <phoneticPr fontId="1" type="noConversion"/>
  </si>
  <si>
    <t>raeva</t>
    <phoneticPr fontId="1" type="noConversion"/>
  </si>
  <si>
    <t>rastd</t>
    <phoneticPr fontId="1" type="noConversion"/>
  </si>
  <si>
    <t>d11</t>
    <phoneticPr fontId="1" type="noConversion"/>
  </si>
  <si>
    <t>d22</t>
    <phoneticPr fontId="1" type="noConversion"/>
  </si>
  <si>
    <t>d33</t>
    <phoneticPr fontId="1" type="noConversion"/>
  </si>
  <si>
    <t>fveva</t>
    <phoneticPr fontId="1" type="noConversion"/>
  </si>
  <si>
    <t>stdfv</t>
    <phoneticPr fontId="1" type="noConversion"/>
  </si>
  <si>
    <t>stdfe</t>
    <phoneticPr fontId="1" type="noConversion"/>
  </si>
  <si>
    <t>fveva2</t>
    <phoneticPr fontId="1" type="noConversion"/>
  </si>
  <si>
    <t>fveva</t>
    <phoneticPr fontId="1" type="noConversion"/>
  </si>
  <si>
    <t>stdfv</t>
    <phoneticPr fontId="1" type="noConversion"/>
  </si>
  <si>
    <t>stdfe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</si>
</sst>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topLeftCell="O1" workbookViewId="0">
      <selection activeCell="AA13" sqref="AA13"/>
    </sheetView>
  </sheetViews>
  <sheetFormatPr defaultRowHeight="13.9" x14ac:dyDescent="0.4"/>
  <cols>
    <col min="11" max="11" width="13" bestFit="1" customWidth="1"/>
  </cols>
  <sheetData>
    <row r="1" spans="1:33" x14ac:dyDescent="0.4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</v>
      </c>
      <c r="M1" t="s">
        <v>17</v>
      </c>
      <c r="N1" t="s">
        <v>18</v>
      </c>
      <c r="O1" t="s">
        <v>19</v>
      </c>
      <c r="P1" t="s">
        <v>36</v>
      </c>
      <c r="Q1" t="s">
        <v>34</v>
      </c>
      <c r="R1" t="s">
        <v>35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27</v>
      </c>
      <c r="Y1" t="s">
        <v>28</v>
      </c>
      <c r="Z1" t="s">
        <v>29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</row>
    <row r="2" spans="1:33" x14ac:dyDescent="0.4">
      <c r="A2">
        <v>10</v>
      </c>
      <c r="B2">
        <v>24</v>
      </c>
      <c r="C2">
        <v>24.95</v>
      </c>
      <c r="D2">
        <v>24.2</v>
      </c>
      <c r="E2">
        <f>AVERAGE(B2:D2)</f>
        <v>24.383333333333336</v>
      </c>
      <c r="F2">
        <v>0.2</v>
      </c>
      <c r="G2">
        <v>0.2</v>
      </c>
      <c r="H2">
        <v>0.2</v>
      </c>
      <c r="I2">
        <f>AVERAGE(F2:H2)</f>
        <v>0.20000000000000004</v>
      </c>
      <c r="J2">
        <f>STDEV(B2:D2)</f>
        <v>0.50083264004389028</v>
      </c>
      <c r="K2">
        <f>STDEV(F2:H2)</f>
        <v>3.3993498887762956E-17</v>
      </c>
      <c r="L2">
        <v>39</v>
      </c>
      <c r="M2">
        <v>38</v>
      </c>
      <c r="N2">
        <v>40</v>
      </c>
      <c r="O2">
        <f>AVERAGE(L2:N2)</f>
        <v>39</v>
      </c>
      <c r="P2">
        <f>STDEV(L2:N2)</f>
        <v>1</v>
      </c>
      <c r="Q2">
        <f>O2*A2</f>
        <v>390</v>
      </c>
      <c r="R2">
        <f>P2*A2</f>
        <v>10</v>
      </c>
      <c r="S2">
        <v>10</v>
      </c>
      <c r="T2">
        <v>10</v>
      </c>
      <c r="U2">
        <v>10</v>
      </c>
      <c r="V2">
        <f>AVERAGE(X2:Z2)</f>
        <v>40.259740259740262</v>
      </c>
      <c r="W2">
        <f>STDEV(X2:Z2)</f>
        <v>0</v>
      </c>
      <c r="X2">
        <f t="shared" ref="X2:X11" si="0">310*S2/77</f>
        <v>40.259740259740262</v>
      </c>
      <c r="Y2">
        <f t="shared" ref="Y2:Z2" si="1">310*T2/77</f>
        <v>40.259740259740262</v>
      </c>
      <c r="Z2">
        <f t="shared" si="1"/>
        <v>40.259740259740262</v>
      </c>
      <c r="AA2">
        <f>STDEV(L2:N2)</f>
        <v>1</v>
      </c>
      <c r="AC2">
        <f>310/X2</f>
        <v>7.6999999999999993</v>
      </c>
      <c r="AD2">
        <f t="shared" ref="AD2:AE2" si="2">310/Y2</f>
        <v>7.6999999999999993</v>
      </c>
      <c r="AE2">
        <f t="shared" si="2"/>
        <v>7.6999999999999993</v>
      </c>
      <c r="AF2">
        <f>AVERAGE(AC2:AE2)</f>
        <v>7.6999999999999993</v>
      </c>
      <c r="AG2">
        <f>STDEV(AC2:AE2)</f>
        <v>0</v>
      </c>
    </row>
    <row r="3" spans="1:33" x14ac:dyDescent="0.4">
      <c r="A3">
        <v>50</v>
      </c>
      <c r="B3">
        <v>7.45</v>
      </c>
      <c r="C3">
        <v>7.25</v>
      </c>
      <c r="D3">
        <v>7.25</v>
      </c>
      <c r="E3">
        <f>AVERAGE(B3:D3)</f>
        <v>7.3166666666666664</v>
      </c>
      <c r="F3">
        <v>0.2</v>
      </c>
      <c r="G3">
        <v>0.2</v>
      </c>
      <c r="H3">
        <v>0.2</v>
      </c>
      <c r="I3">
        <f>AVERAGE(F3:H3)</f>
        <v>0.20000000000000004</v>
      </c>
      <c r="J3">
        <f>STDEV(B3:D3)</f>
        <v>0.11547005383792526</v>
      </c>
      <c r="K3">
        <f>STDEV(F3:H3)</f>
        <v>3.3993498887762956E-17</v>
      </c>
      <c r="L3">
        <v>4</v>
      </c>
      <c r="M3">
        <v>4</v>
      </c>
      <c r="N3">
        <v>4</v>
      </c>
      <c r="O3">
        <f t="shared" ref="O3:O7" si="3">AVERAGE(L3:N3)</f>
        <v>4</v>
      </c>
      <c r="P3">
        <f t="shared" ref="P3:P11" si="4">STDEV(L3:N3)</f>
        <v>0</v>
      </c>
      <c r="Q3">
        <f t="shared" ref="Q3:Q11" si="5">O3*A3</f>
        <v>200</v>
      </c>
      <c r="R3">
        <f t="shared" ref="R3:R11" si="6">P3*A3</f>
        <v>0</v>
      </c>
      <c r="S3">
        <v>10</v>
      </c>
      <c r="T3">
        <v>10</v>
      </c>
      <c r="U3">
        <v>10</v>
      </c>
      <c r="V3">
        <f t="shared" ref="V3:V11" si="7">AVERAGE(X3:Z3)</f>
        <v>40.259740259740262</v>
      </c>
      <c r="W3">
        <f t="shared" ref="W3:W11" si="8">STDEV(X3:Z3)</f>
        <v>0</v>
      </c>
      <c r="X3">
        <f t="shared" si="0"/>
        <v>40.259740259740262</v>
      </c>
      <c r="Y3">
        <f t="shared" ref="Y3:Y11" si="9">310*T3/77</f>
        <v>40.259740259740262</v>
      </c>
      <c r="Z3">
        <f t="shared" ref="Z3:Z11" si="10">310*U3/77</f>
        <v>40.259740259740262</v>
      </c>
      <c r="AA3">
        <f t="shared" ref="AA3:AA11" si="11">STDEV(L3:N3)</f>
        <v>0</v>
      </c>
      <c r="AC3">
        <f t="shared" ref="AC3:AC11" si="12">310/X3</f>
        <v>7.6999999999999993</v>
      </c>
      <c r="AD3">
        <f t="shared" ref="AD3:AD11" si="13">310/Y3</f>
        <v>7.6999999999999993</v>
      </c>
      <c r="AE3">
        <f t="shared" ref="AE3:AE11" si="14">310/Z3</f>
        <v>7.6999999999999993</v>
      </c>
      <c r="AF3">
        <f t="shared" ref="AF3:AF11" si="15">AVERAGE(AC3:AE3)</f>
        <v>7.6999999999999993</v>
      </c>
      <c r="AG3">
        <f t="shared" ref="AG3:AG11" si="16">STDEV(AC3:AE3)</f>
        <v>0</v>
      </c>
    </row>
    <row r="4" spans="1:33" x14ac:dyDescent="0.4">
      <c r="A4">
        <v>100</v>
      </c>
      <c r="B4">
        <v>0.35</v>
      </c>
      <c r="C4">
        <v>0.25</v>
      </c>
      <c r="D4">
        <v>0.35</v>
      </c>
      <c r="E4">
        <f t="shared" ref="E4:E11" si="17">AVERAGE(B4:D4)</f>
        <v>0.31666666666666665</v>
      </c>
      <c r="F4">
        <v>0.2</v>
      </c>
      <c r="G4">
        <v>0.2</v>
      </c>
      <c r="H4">
        <v>0.2</v>
      </c>
      <c r="I4">
        <f t="shared" ref="I4:I11" si="18">AVERAGE(F4:H4)</f>
        <v>0.20000000000000004</v>
      </c>
      <c r="J4">
        <f t="shared" ref="J4:J11" si="19">STDEV(B4:D4)</f>
        <v>5.7735026918962519E-2</v>
      </c>
      <c r="K4">
        <f t="shared" ref="K4:K11" si="20">STDEV(F4:H4)</f>
        <v>3.3993498887762956E-17</v>
      </c>
      <c r="L4">
        <v>12</v>
      </c>
      <c r="M4">
        <v>12</v>
      </c>
      <c r="N4">
        <v>11</v>
      </c>
      <c r="O4">
        <f t="shared" si="3"/>
        <v>11.666666666666666</v>
      </c>
      <c r="P4">
        <f t="shared" si="4"/>
        <v>0.57735026918962573</v>
      </c>
      <c r="Q4">
        <f t="shared" si="5"/>
        <v>1166.6666666666665</v>
      </c>
      <c r="R4">
        <f t="shared" si="6"/>
        <v>57.735026918962575</v>
      </c>
      <c r="S4">
        <v>10</v>
      </c>
      <c r="T4">
        <v>10.5</v>
      </c>
      <c r="U4">
        <v>10</v>
      </c>
      <c r="V4">
        <f t="shared" si="7"/>
        <v>40.930735930735928</v>
      </c>
      <c r="W4">
        <f t="shared" si="8"/>
        <v>1.1621985938232717</v>
      </c>
      <c r="X4">
        <f t="shared" si="0"/>
        <v>40.259740259740262</v>
      </c>
      <c r="Y4">
        <f t="shared" si="9"/>
        <v>42.272727272727273</v>
      </c>
      <c r="Z4">
        <f t="shared" si="10"/>
        <v>40.259740259740262</v>
      </c>
      <c r="AA4">
        <f t="shared" si="11"/>
        <v>0.57735026918962573</v>
      </c>
      <c r="AC4">
        <f t="shared" si="12"/>
        <v>7.6999999999999993</v>
      </c>
      <c r="AD4">
        <f t="shared" si="13"/>
        <v>7.333333333333333</v>
      </c>
      <c r="AE4">
        <f t="shared" si="14"/>
        <v>7.6999999999999993</v>
      </c>
      <c r="AF4">
        <f t="shared" si="15"/>
        <v>7.5777777777777766</v>
      </c>
      <c r="AG4">
        <f t="shared" si="16"/>
        <v>0.21169509870286254</v>
      </c>
    </row>
    <row r="5" spans="1:33" x14ac:dyDescent="0.4">
      <c r="A5">
        <v>200</v>
      </c>
      <c r="B5">
        <v>1.7</v>
      </c>
      <c r="C5">
        <v>1.65</v>
      </c>
      <c r="D5">
        <v>1.6</v>
      </c>
      <c r="E5">
        <f t="shared" si="17"/>
        <v>1.6499999999999997</v>
      </c>
      <c r="F5">
        <v>0.2</v>
      </c>
      <c r="G5">
        <v>0.2</v>
      </c>
      <c r="H5">
        <v>0.2</v>
      </c>
      <c r="I5">
        <f t="shared" si="18"/>
        <v>0.20000000000000004</v>
      </c>
      <c r="J5">
        <f t="shared" si="19"/>
        <v>4.9999999999999933E-2</v>
      </c>
      <c r="K5">
        <f t="shared" si="20"/>
        <v>3.3993498887762956E-17</v>
      </c>
      <c r="L5">
        <v>2</v>
      </c>
      <c r="M5">
        <v>2</v>
      </c>
      <c r="N5">
        <v>2</v>
      </c>
      <c r="O5">
        <f t="shared" si="3"/>
        <v>2</v>
      </c>
      <c r="P5">
        <f t="shared" si="4"/>
        <v>0</v>
      </c>
      <c r="Q5">
        <f t="shared" si="5"/>
        <v>400</v>
      </c>
      <c r="R5">
        <f t="shared" si="6"/>
        <v>0</v>
      </c>
      <c r="S5">
        <v>10</v>
      </c>
      <c r="T5">
        <v>10</v>
      </c>
      <c r="U5">
        <v>10</v>
      </c>
      <c r="V5">
        <f t="shared" si="7"/>
        <v>40.259740259740262</v>
      </c>
      <c r="W5">
        <f t="shared" si="8"/>
        <v>0</v>
      </c>
      <c r="X5">
        <f t="shared" si="0"/>
        <v>40.259740259740262</v>
      </c>
      <c r="Y5">
        <f t="shared" si="9"/>
        <v>40.259740259740262</v>
      </c>
      <c r="Z5">
        <f t="shared" si="10"/>
        <v>40.259740259740262</v>
      </c>
      <c r="AA5">
        <f t="shared" si="11"/>
        <v>0</v>
      </c>
      <c r="AC5">
        <f t="shared" si="12"/>
        <v>7.6999999999999993</v>
      </c>
      <c r="AD5">
        <f t="shared" si="13"/>
        <v>7.6999999999999993</v>
      </c>
      <c r="AE5">
        <f t="shared" si="14"/>
        <v>7.6999999999999993</v>
      </c>
      <c r="AF5">
        <f t="shared" si="15"/>
        <v>7.6999999999999993</v>
      </c>
      <c r="AG5">
        <f t="shared" si="16"/>
        <v>0</v>
      </c>
    </row>
    <row r="6" spans="1:33" x14ac:dyDescent="0.4">
      <c r="A6">
        <v>500</v>
      </c>
      <c r="B6">
        <v>0.75</v>
      </c>
      <c r="C6">
        <v>0.8</v>
      </c>
      <c r="D6">
        <v>0.7</v>
      </c>
      <c r="E6">
        <f t="shared" si="17"/>
        <v>0.75</v>
      </c>
      <c r="F6">
        <v>0.2</v>
      </c>
      <c r="G6">
        <v>0.2</v>
      </c>
      <c r="H6">
        <v>0.2</v>
      </c>
      <c r="I6">
        <f t="shared" si="18"/>
        <v>0.20000000000000004</v>
      </c>
      <c r="J6">
        <f t="shared" si="19"/>
        <v>5.0000000000000044E-2</v>
      </c>
      <c r="K6">
        <f t="shared" si="20"/>
        <v>3.3993498887762956E-17</v>
      </c>
      <c r="L6">
        <v>1</v>
      </c>
      <c r="M6">
        <v>1</v>
      </c>
      <c r="N6">
        <v>1</v>
      </c>
      <c r="O6">
        <f t="shared" si="3"/>
        <v>1</v>
      </c>
      <c r="P6">
        <f t="shared" si="4"/>
        <v>0</v>
      </c>
      <c r="Q6">
        <f t="shared" si="5"/>
        <v>500</v>
      </c>
      <c r="R6">
        <f t="shared" si="6"/>
        <v>0</v>
      </c>
      <c r="S6">
        <v>9.6</v>
      </c>
      <c r="T6">
        <v>9.5</v>
      </c>
      <c r="U6">
        <v>9.6</v>
      </c>
      <c r="V6">
        <f t="shared" si="7"/>
        <v>38.515151515151516</v>
      </c>
      <c r="W6">
        <f t="shared" si="8"/>
        <v>0.2324397187646576</v>
      </c>
      <c r="X6">
        <f t="shared" si="0"/>
        <v>38.649350649350652</v>
      </c>
      <c r="Y6">
        <f t="shared" si="9"/>
        <v>38.246753246753244</v>
      </c>
      <c r="Z6">
        <f t="shared" si="10"/>
        <v>38.649350649350652</v>
      </c>
      <c r="AA6">
        <f t="shared" si="11"/>
        <v>0</v>
      </c>
      <c r="AC6">
        <f t="shared" si="12"/>
        <v>8.0208333333333321</v>
      </c>
      <c r="AD6">
        <f t="shared" si="13"/>
        <v>8.1052631578947381</v>
      </c>
      <c r="AE6">
        <f t="shared" si="14"/>
        <v>8.0208333333333321</v>
      </c>
      <c r="AF6">
        <f t="shared" si="15"/>
        <v>8.0489766081871341</v>
      </c>
      <c r="AG6">
        <f t="shared" si="16"/>
        <v>4.874558193816058E-2</v>
      </c>
    </row>
    <row r="7" spans="1:33" x14ac:dyDescent="0.4">
      <c r="A7">
        <v>1000</v>
      </c>
      <c r="B7">
        <v>0.35</v>
      </c>
      <c r="C7">
        <v>0.3</v>
      </c>
      <c r="D7">
        <v>0.32</v>
      </c>
      <c r="E7">
        <f t="shared" si="17"/>
        <v>0.32333333333333331</v>
      </c>
      <c r="F7">
        <v>0.15</v>
      </c>
      <c r="G7">
        <v>0.18</v>
      </c>
      <c r="H7">
        <v>0.17</v>
      </c>
      <c r="I7">
        <f t="shared" si="18"/>
        <v>0.16666666666666666</v>
      </c>
      <c r="J7">
        <f t="shared" si="19"/>
        <v>2.5166114784235822E-2</v>
      </c>
      <c r="K7">
        <f t="shared" si="20"/>
        <v>1.5275252316519468E-2</v>
      </c>
      <c r="L7">
        <v>1</v>
      </c>
      <c r="M7">
        <v>1</v>
      </c>
      <c r="N7">
        <v>1</v>
      </c>
      <c r="O7">
        <f t="shared" si="3"/>
        <v>1</v>
      </c>
      <c r="P7">
        <f t="shared" si="4"/>
        <v>0</v>
      </c>
      <c r="Q7">
        <f t="shared" si="5"/>
        <v>1000</v>
      </c>
      <c r="R7">
        <f t="shared" si="6"/>
        <v>0</v>
      </c>
      <c r="S7">
        <v>8</v>
      </c>
      <c r="T7">
        <v>8</v>
      </c>
      <c r="U7">
        <v>8</v>
      </c>
      <c r="V7">
        <f t="shared" si="7"/>
        <v>32.20779220779221</v>
      </c>
      <c r="W7">
        <f t="shared" si="8"/>
        <v>0</v>
      </c>
      <c r="X7">
        <f t="shared" si="0"/>
        <v>32.20779220779221</v>
      </c>
      <c r="Y7">
        <f t="shared" si="9"/>
        <v>32.20779220779221</v>
      </c>
      <c r="Z7">
        <f t="shared" si="10"/>
        <v>32.20779220779221</v>
      </c>
      <c r="AA7">
        <f t="shared" si="11"/>
        <v>0</v>
      </c>
      <c r="AC7">
        <f t="shared" si="12"/>
        <v>9.625</v>
      </c>
      <c r="AD7">
        <f t="shared" si="13"/>
        <v>9.625</v>
      </c>
      <c r="AE7">
        <f t="shared" si="14"/>
        <v>9.625</v>
      </c>
      <c r="AF7">
        <f t="shared" si="15"/>
        <v>9.625</v>
      </c>
      <c r="AG7">
        <f t="shared" si="16"/>
        <v>0</v>
      </c>
    </row>
    <row r="8" spans="1:33" x14ac:dyDescent="0.4">
      <c r="A8">
        <v>1500</v>
      </c>
      <c r="B8">
        <v>0.19</v>
      </c>
      <c r="C8">
        <v>0.18</v>
      </c>
      <c r="D8">
        <v>0.2</v>
      </c>
      <c r="E8">
        <f t="shared" si="17"/>
        <v>0.19000000000000003</v>
      </c>
      <c r="F8">
        <v>0.15</v>
      </c>
      <c r="G8">
        <v>0.15</v>
      </c>
      <c r="H8">
        <v>0.15</v>
      </c>
      <c r="I8">
        <f t="shared" si="18"/>
        <v>0.15</v>
      </c>
      <c r="J8">
        <f t="shared" si="19"/>
        <v>1.0000000000000009E-2</v>
      </c>
      <c r="K8">
        <f t="shared" si="20"/>
        <v>0</v>
      </c>
      <c r="L8">
        <v>1</v>
      </c>
      <c r="M8">
        <v>1</v>
      </c>
      <c r="N8">
        <v>1</v>
      </c>
      <c r="O8">
        <f t="shared" ref="O8:O11" si="21">AVERAGE(L8:N8)</f>
        <v>1</v>
      </c>
      <c r="P8">
        <f t="shared" si="4"/>
        <v>0</v>
      </c>
      <c r="Q8">
        <f t="shared" si="5"/>
        <v>1500</v>
      </c>
      <c r="R8">
        <f t="shared" si="6"/>
        <v>0</v>
      </c>
      <c r="S8">
        <v>7.5</v>
      </c>
      <c r="T8">
        <v>7.5</v>
      </c>
      <c r="U8">
        <v>7.5</v>
      </c>
      <c r="V8">
        <f t="shared" si="7"/>
        <v>30.194805194805195</v>
      </c>
      <c r="W8">
        <f t="shared" si="8"/>
        <v>0</v>
      </c>
      <c r="X8">
        <f t="shared" si="0"/>
        <v>30.194805194805195</v>
      </c>
      <c r="Y8">
        <f t="shared" si="9"/>
        <v>30.194805194805195</v>
      </c>
      <c r="Z8">
        <f t="shared" si="10"/>
        <v>30.194805194805195</v>
      </c>
      <c r="AA8">
        <f t="shared" si="11"/>
        <v>0</v>
      </c>
      <c r="AC8">
        <f t="shared" si="12"/>
        <v>10.266666666666667</v>
      </c>
      <c r="AD8">
        <f t="shared" si="13"/>
        <v>10.266666666666667</v>
      </c>
      <c r="AE8">
        <f t="shared" si="14"/>
        <v>10.266666666666667</v>
      </c>
      <c r="AF8">
        <f t="shared" si="15"/>
        <v>10.266666666666667</v>
      </c>
      <c r="AG8">
        <f t="shared" si="16"/>
        <v>0</v>
      </c>
    </row>
    <row r="9" spans="1:33" x14ac:dyDescent="0.4">
      <c r="A9">
        <v>2000</v>
      </c>
      <c r="B9">
        <v>0.15</v>
      </c>
      <c r="C9">
        <v>0.15</v>
      </c>
      <c r="D9">
        <v>0.15</v>
      </c>
      <c r="E9">
        <f t="shared" si="17"/>
        <v>0.15</v>
      </c>
      <c r="F9">
        <v>0.1</v>
      </c>
      <c r="G9">
        <v>0.1</v>
      </c>
      <c r="H9">
        <v>0.1</v>
      </c>
      <c r="I9">
        <f t="shared" si="18"/>
        <v>0.10000000000000002</v>
      </c>
      <c r="J9">
        <f t="shared" si="19"/>
        <v>0</v>
      </c>
      <c r="K9">
        <f t="shared" si="20"/>
        <v>1.6996749443881478E-17</v>
      </c>
      <c r="L9">
        <v>1</v>
      </c>
      <c r="M9">
        <v>1</v>
      </c>
      <c r="N9">
        <v>1</v>
      </c>
      <c r="O9">
        <f t="shared" si="21"/>
        <v>1</v>
      </c>
      <c r="P9">
        <f t="shared" si="4"/>
        <v>0</v>
      </c>
      <c r="Q9">
        <f t="shared" si="5"/>
        <v>2000</v>
      </c>
      <c r="R9">
        <f t="shared" si="6"/>
        <v>0</v>
      </c>
      <c r="S9">
        <v>6</v>
      </c>
      <c r="T9">
        <v>6</v>
      </c>
      <c r="U9">
        <v>6</v>
      </c>
      <c r="V9">
        <f t="shared" si="7"/>
        <v>24.155844155844154</v>
      </c>
      <c r="W9">
        <f t="shared" si="8"/>
        <v>4.3511678576336583E-15</v>
      </c>
      <c r="X9">
        <f t="shared" si="0"/>
        <v>24.155844155844157</v>
      </c>
      <c r="Y9">
        <f t="shared" si="9"/>
        <v>24.155844155844157</v>
      </c>
      <c r="Z9">
        <f t="shared" si="10"/>
        <v>24.155844155844157</v>
      </c>
      <c r="AA9">
        <f t="shared" si="11"/>
        <v>0</v>
      </c>
      <c r="AC9">
        <f t="shared" si="12"/>
        <v>12.833333333333332</v>
      </c>
      <c r="AD9">
        <f t="shared" si="13"/>
        <v>12.833333333333332</v>
      </c>
      <c r="AE9">
        <f t="shared" si="14"/>
        <v>12.833333333333332</v>
      </c>
      <c r="AF9">
        <f t="shared" si="15"/>
        <v>12.833333333333334</v>
      </c>
      <c r="AG9">
        <f t="shared" si="16"/>
        <v>2.1755839288168292E-15</v>
      </c>
    </row>
    <row r="10" spans="1:33" x14ac:dyDescent="0.4">
      <c r="A10">
        <v>2500</v>
      </c>
      <c r="B10">
        <v>0.1</v>
      </c>
      <c r="C10">
        <v>0.1</v>
      </c>
      <c r="D10">
        <v>0.1</v>
      </c>
      <c r="E10">
        <f t="shared" si="17"/>
        <v>0.10000000000000002</v>
      </c>
      <c r="F10">
        <v>0.1</v>
      </c>
      <c r="G10">
        <v>0.1</v>
      </c>
      <c r="H10">
        <v>0.1</v>
      </c>
      <c r="I10">
        <f t="shared" si="18"/>
        <v>0.10000000000000002</v>
      </c>
      <c r="J10">
        <f t="shared" si="19"/>
        <v>1.6996749443881478E-17</v>
      </c>
      <c r="K10">
        <f t="shared" si="20"/>
        <v>1.6996749443881478E-17</v>
      </c>
      <c r="L10">
        <v>1</v>
      </c>
      <c r="M10">
        <v>1</v>
      </c>
      <c r="N10">
        <v>1</v>
      </c>
      <c r="O10">
        <f t="shared" si="21"/>
        <v>1</v>
      </c>
      <c r="P10">
        <f t="shared" si="4"/>
        <v>0</v>
      </c>
      <c r="Q10">
        <f t="shared" si="5"/>
        <v>2500</v>
      </c>
      <c r="R10">
        <f t="shared" si="6"/>
        <v>0</v>
      </c>
      <c r="S10">
        <v>6</v>
      </c>
      <c r="T10">
        <v>6</v>
      </c>
      <c r="U10">
        <v>6</v>
      </c>
      <c r="V10">
        <f t="shared" si="7"/>
        <v>24.155844155844154</v>
      </c>
      <c r="W10">
        <f t="shared" si="8"/>
        <v>4.3511678576336583E-15</v>
      </c>
      <c r="X10">
        <f t="shared" si="0"/>
        <v>24.155844155844157</v>
      </c>
      <c r="Y10">
        <f t="shared" si="9"/>
        <v>24.155844155844157</v>
      </c>
      <c r="Z10">
        <f t="shared" si="10"/>
        <v>24.155844155844157</v>
      </c>
      <c r="AA10">
        <f t="shared" si="11"/>
        <v>0</v>
      </c>
      <c r="AC10">
        <f t="shared" si="12"/>
        <v>12.833333333333332</v>
      </c>
      <c r="AD10">
        <f t="shared" si="13"/>
        <v>12.833333333333332</v>
      </c>
      <c r="AE10">
        <f t="shared" si="14"/>
        <v>12.833333333333332</v>
      </c>
      <c r="AF10">
        <f t="shared" si="15"/>
        <v>12.833333333333334</v>
      </c>
      <c r="AG10">
        <f t="shared" si="16"/>
        <v>2.1755839288168292E-15</v>
      </c>
    </row>
    <row r="11" spans="1:33" x14ac:dyDescent="0.4">
      <c r="A11">
        <v>3000</v>
      </c>
      <c r="B11">
        <v>0.1</v>
      </c>
      <c r="C11">
        <v>0.1</v>
      </c>
      <c r="D11">
        <v>0.1</v>
      </c>
      <c r="E11">
        <f t="shared" si="17"/>
        <v>0.10000000000000002</v>
      </c>
      <c r="F11">
        <v>0.1</v>
      </c>
      <c r="G11">
        <v>0.1</v>
      </c>
      <c r="H11">
        <v>0.1</v>
      </c>
      <c r="I11">
        <f t="shared" si="18"/>
        <v>0.10000000000000002</v>
      </c>
      <c r="J11">
        <f t="shared" si="19"/>
        <v>1.6996749443881478E-17</v>
      </c>
      <c r="K11">
        <f t="shared" si="20"/>
        <v>1.6996749443881478E-17</v>
      </c>
      <c r="L11">
        <v>1</v>
      </c>
      <c r="M11">
        <v>1</v>
      </c>
      <c r="N11">
        <v>1</v>
      </c>
      <c r="O11">
        <f t="shared" si="21"/>
        <v>1</v>
      </c>
      <c r="P11">
        <f t="shared" si="4"/>
        <v>0</v>
      </c>
      <c r="Q11">
        <f t="shared" si="5"/>
        <v>3000</v>
      </c>
      <c r="R11">
        <f t="shared" si="6"/>
        <v>0</v>
      </c>
      <c r="S11">
        <v>5</v>
      </c>
      <c r="T11">
        <v>5</v>
      </c>
      <c r="U11">
        <v>5</v>
      </c>
      <c r="V11">
        <f t="shared" si="7"/>
        <v>20.129870129870131</v>
      </c>
      <c r="W11">
        <f t="shared" si="8"/>
        <v>0</v>
      </c>
      <c r="X11">
        <f t="shared" si="0"/>
        <v>20.129870129870131</v>
      </c>
      <c r="Y11">
        <f t="shared" si="9"/>
        <v>20.129870129870131</v>
      </c>
      <c r="Z11">
        <f t="shared" si="10"/>
        <v>20.129870129870131</v>
      </c>
      <c r="AA11">
        <f t="shared" si="11"/>
        <v>0</v>
      </c>
      <c r="AC11">
        <f t="shared" si="12"/>
        <v>15.399999999999999</v>
      </c>
      <c r="AD11">
        <f t="shared" si="13"/>
        <v>15.399999999999999</v>
      </c>
      <c r="AE11">
        <f t="shared" si="14"/>
        <v>15.399999999999999</v>
      </c>
      <c r="AF11">
        <f t="shared" si="15"/>
        <v>15.399999999999999</v>
      </c>
      <c r="AG11">
        <f t="shared" si="16"/>
        <v>0</v>
      </c>
    </row>
    <row r="12" spans="1:33" x14ac:dyDescent="0.4">
      <c r="A12">
        <v>3500</v>
      </c>
    </row>
    <row r="13" spans="1:33" x14ac:dyDescent="0.4">
      <c r="A13">
        <v>4000</v>
      </c>
    </row>
    <row r="14" spans="1:33" x14ac:dyDescent="0.4">
      <c r="A14">
        <v>4500</v>
      </c>
    </row>
    <row r="15" spans="1:33" x14ac:dyDescent="0.4">
      <c r="A15"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tabSelected="1" topLeftCell="P1" workbookViewId="0">
      <selection activeCell="T12" sqref="T12"/>
    </sheetView>
  </sheetViews>
  <sheetFormatPr defaultRowHeight="13.9" x14ac:dyDescent="0.4"/>
  <sheetData>
    <row r="1" spans="1:32" x14ac:dyDescent="0.4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</v>
      </c>
      <c r="M1" t="s">
        <v>17</v>
      </c>
      <c r="N1" t="s">
        <v>18</v>
      </c>
      <c r="O1" t="s">
        <v>19</v>
      </c>
      <c r="P1" t="s">
        <v>34</v>
      </c>
      <c r="Q1" t="s">
        <v>35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20</v>
      </c>
      <c r="X1" t="s">
        <v>27</v>
      </c>
      <c r="Y1" t="s">
        <v>28</v>
      </c>
      <c r="Z1" t="s">
        <v>29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</row>
    <row r="2" spans="1:32" x14ac:dyDescent="0.4">
      <c r="A2">
        <v>10</v>
      </c>
      <c r="B2">
        <v>34.75</v>
      </c>
      <c r="C2">
        <v>34.75</v>
      </c>
      <c r="D2">
        <v>34</v>
      </c>
      <c r="E2">
        <f>AVERAGE(B2:D2)</f>
        <v>34.5</v>
      </c>
      <c r="F2">
        <v>0.25</v>
      </c>
      <c r="G2">
        <v>0.2</v>
      </c>
      <c r="H2">
        <v>0.2</v>
      </c>
      <c r="I2">
        <f>AVERAGE(F2:H2)</f>
        <v>0.21666666666666667</v>
      </c>
      <c r="J2">
        <f>STDEV(B2:D2)</f>
        <v>0.4330127018922193</v>
      </c>
      <c r="K2">
        <f>STDEV(F2:H2)</f>
        <v>2.8867513459481381E-2</v>
      </c>
      <c r="L2">
        <v>24</v>
      </c>
      <c r="M2">
        <v>24</v>
      </c>
      <c r="N2">
        <v>24</v>
      </c>
      <c r="O2">
        <f>AVERAGE(L2:N2)</f>
        <v>24</v>
      </c>
      <c r="P2">
        <f>O2*A2</f>
        <v>240</v>
      </c>
      <c r="Q2">
        <f>W2*A2</f>
        <v>0</v>
      </c>
      <c r="R2">
        <v>11</v>
      </c>
      <c r="S2">
        <v>11</v>
      </c>
      <c r="T2">
        <v>11</v>
      </c>
      <c r="U2">
        <f>AVERAGE(X2:Z2)</f>
        <v>44.285714285714285</v>
      </c>
      <c r="V2">
        <f>STDEV(X2:Z2)</f>
        <v>0</v>
      </c>
      <c r="W2">
        <f>STDEV(L2:N2)</f>
        <v>0</v>
      </c>
      <c r="X2">
        <f>310*R2/77</f>
        <v>44.285714285714285</v>
      </c>
      <c r="Y2">
        <f t="shared" ref="Y2:Z2" si="0">310*S2/77</f>
        <v>44.285714285714285</v>
      </c>
      <c r="Z2">
        <f t="shared" si="0"/>
        <v>44.285714285714285</v>
      </c>
      <c r="AB2">
        <f>310/X2</f>
        <v>7</v>
      </c>
      <c r="AC2">
        <f t="shared" ref="AC2:AC12" si="1">310/Y2</f>
        <v>7</v>
      </c>
      <c r="AD2">
        <f t="shared" ref="AD2:AD12" si="2">310/Z2</f>
        <v>7</v>
      </c>
      <c r="AE2">
        <f>AVERAGE(AB2:AD2)</f>
        <v>7</v>
      </c>
      <c r="AF2">
        <f>STDEV(AB2:AD2)</f>
        <v>0</v>
      </c>
    </row>
    <row r="3" spans="1:32" x14ac:dyDescent="0.4">
      <c r="A3">
        <v>50</v>
      </c>
      <c r="B3">
        <v>7.2</v>
      </c>
      <c r="C3">
        <v>7.6</v>
      </c>
      <c r="D3">
        <v>7.5</v>
      </c>
      <c r="E3">
        <f t="shared" ref="E3:E12" si="3">AVERAGE(B3:D3)</f>
        <v>7.4333333333333336</v>
      </c>
      <c r="F3">
        <v>0.2</v>
      </c>
      <c r="G3">
        <v>0.2</v>
      </c>
      <c r="H3">
        <v>0.2</v>
      </c>
      <c r="I3">
        <f t="shared" ref="I3:I12" si="4">AVERAGE(F3:H3)</f>
        <v>0.20000000000000004</v>
      </c>
      <c r="J3">
        <f t="shared" ref="J3:J12" si="5">STDEV(B3:D3)</f>
        <v>0.20816659994661305</v>
      </c>
      <c r="K3">
        <f t="shared" ref="K3:K12" si="6">STDEV(F3:H3)</f>
        <v>3.3993498887762956E-17</v>
      </c>
      <c r="L3">
        <v>5</v>
      </c>
      <c r="M3">
        <v>4</v>
      </c>
      <c r="N3">
        <v>5</v>
      </c>
      <c r="O3">
        <f t="shared" ref="O3:O12" si="7">AVERAGE(L3:N3)</f>
        <v>4.666666666666667</v>
      </c>
      <c r="P3">
        <f t="shared" ref="P3:P12" si="8">O3*A3</f>
        <v>233.33333333333334</v>
      </c>
      <c r="Q3">
        <f t="shared" ref="Q3:Q12" si="9">W3*A3</f>
        <v>28.86751345948139</v>
      </c>
      <c r="R3">
        <v>10</v>
      </c>
      <c r="S3">
        <v>10</v>
      </c>
      <c r="T3">
        <v>10</v>
      </c>
      <c r="U3">
        <f t="shared" ref="U3:U12" si="10">AVERAGE(X3:Z3)</f>
        <v>40.259740259740262</v>
      </c>
      <c r="V3">
        <f t="shared" ref="V3:V12" si="11">STDEV(X3:Z3)</f>
        <v>0</v>
      </c>
      <c r="W3">
        <f t="shared" ref="W3:W12" si="12">STDEV(L3:N3)</f>
        <v>0.57735026918962784</v>
      </c>
      <c r="X3">
        <f t="shared" ref="X3:X12" si="13">310*R3/77</f>
        <v>40.259740259740262</v>
      </c>
      <c r="Y3">
        <f t="shared" ref="Y3:Y12" si="14">310*S3/77</f>
        <v>40.259740259740262</v>
      </c>
      <c r="Z3">
        <f t="shared" ref="Z3:Z12" si="15">310*T3/77</f>
        <v>40.259740259740262</v>
      </c>
      <c r="AB3">
        <f t="shared" ref="AB3:AB12" si="16">310/X3</f>
        <v>7.6999999999999993</v>
      </c>
      <c r="AC3">
        <f t="shared" si="1"/>
        <v>7.6999999999999993</v>
      </c>
      <c r="AD3">
        <f t="shared" si="2"/>
        <v>7.6999999999999993</v>
      </c>
      <c r="AE3">
        <f t="shared" ref="AE3:AE12" si="17">AVERAGE(AB3:AD3)</f>
        <v>7.6999999999999993</v>
      </c>
      <c r="AF3">
        <f t="shared" ref="AF3:AF12" si="18">STDEV(AB3:AD3)</f>
        <v>0</v>
      </c>
    </row>
    <row r="4" spans="1:32" x14ac:dyDescent="0.4">
      <c r="A4">
        <v>100</v>
      </c>
      <c r="B4">
        <v>4.8499999999999996</v>
      </c>
      <c r="C4">
        <v>4.75</v>
      </c>
      <c r="D4">
        <v>4.8</v>
      </c>
      <c r="E4">
        <f t="shared" si="3"/>
        <v>4.8</v>
      </c>
      <c r="F4">
        <v>0.15</v>
      </c>
      <c r="G4">
        <v>0.15</v>
      </c>
      <c r="H4">
        <v>0.15</v>
      </c>
      <c r="I4">
        <f t="shared" si="4"/>
        <v>0.15</v>
      </c>
      <c r="J4">
        <f t="shared" si="5"/>
        <v>4.9999999999999822E-2</v>
      </c>
      <c r="K4">
        <f t="shared" si="6"/>
        <v>0</v>
      </c>
      <c r="L4">
        <v>3</v>
      </c>
      <c r="M4">
        <v>4</v>
      </c>
      <c r="N4">
        <v>3</v>
      </c>
      <c r="O4">
        <f t="shared" si="7"/>
        <v>3.3333333333333335</v>
      </c>
      <c r="P4">
        <f t="shared" si="8"/>
        <v>333.33333333333337</v>
      </c>
      <c r="Q4">
        <f t="shared" si="9"/>
        <v>57.735026918962475</v>
      </c>
      <c r="R4">
        <v>10</v>
      </c>
      <c r="S4">
        <v>10</v>
      </c>
      <c r="T4">
        <v>10</v>
      </c>
      <c r="U4">
        <f t="shared" si="10"/>
        <v>40.259740259740262</v>
      </c>
      <c r="V4">
        <f t="shared" si="11"/>
        <v>0</v>
      </c>
      <c r="W4">
        <f t="shared" si="12"/>
        <v>0.57735026918962473</v>
      </c>
      <c r="X4">
        <f t="shared" si="13"/>
        <v>40.259740259740262</v>
      </c>
      <c r="Y4">
        <f t="shared" si="14"/>
        <v>40.259740259740262</v>
      </c>
      <c r="Z4">
        <f t="shared" si="15"/>
        <v>40.259740259740262</v>
      </c>
      <c r="AB4">
        <f t="shared" si="16"/>
        <v>7.6999999999999993</v>
      </c>
      <c r="AC4">
        <f t="shared" si="1"/>
        <v>7.6999999999999993</v>
      </c>
      <c r="AD4">
        <f t="shared" si="2"/>
        <v>7.6999999999999993</v>
      </c>
      <c r="AE4">
        <f t="shared" si="17"/>
        <v>7.6999999999999993</v>
      </c>
      <c r="AF4">
        <f t="shared" si="18"/>
        <v>0</v>
      </c>
    </row>
    <row r="5" spans="1:32" x14ac:dyDescent="0.4">
      <c r="A5">
        <v>200</v>
      </c>
      <c r="B5">
        <v>1.25</v>
      </c>
      <c r="C5">
        <v>1.2</v>
      </c>
      <c r="D5">
        <v>1.25</v>
      </c>
      <c r="E5">
        <f t="shared" si="3"/>
        <v>1.2333333333333334</v>
      </c>
      <c r="F5">
        <v>0.15</v>
      </c>
      <c r="G5">
        <v>0.15</v>
      </c>
      <c r="H5">
        <v>0.2</v>
      </c>
      <c r="I5">
        <f t="shared" si="4"/>
        <v>0.16666666666666666</v>
      </c>
      <c r="J5">
        <f t="shared" si="5"/>
        <v>2.8867513459481315E-2</v>
      </c>
      <c r="K5">
        <f t="shared" si="6"/>
        <v>2.8867513459481381E-2</v>
      </c>
      <c r="L5">
        <v>3</v>
      </c>
      <c r="M5">
        <v>2</v>
      </c>
      <c r="N5">
        <v>3</v>
      </c>
      <c r="O5">
        <f t="shared" si="7"/>
        <v>2.6666666666666665</v>
      </c>
      <c r="P5">
        <f t="shared" si="8"/>
        <v>533.33333333333326</v>
      </c>
      <c r="Q5">
        <f t="shared" si="9"/>
        <v>115.47005383792526</v>
      </c>
      <c r="R5">
        <v>9.5</v>
      </c>
      <c r="S5">
        <v>9.5</v>
      </c>
      <c r="T5">
        <v>9.5</v>
      </c>
      <c r="U5">
        <f t="shared" si="10"/>
        <v>38.246753246753244</v>
      </c>
      <c r="V5">
        <f t="shared" si="11"/>
        <v>0</v>
      </c>
      <c r="W5">
        <f t="shared" si="12"/>
        <v>0.57735026918962629</v>
      </c>
      <c r="X5">
        <f t="shared" si="13"/>
        <v>38.246753246753244</v>
      </c>
      <c r="Y5">
        <f t="shared" si="14"/>
        <v>38.246753246753244</v>
      </c>
      <c r="Z5">
        <f t="shared" si="15"/>
        <v>38.246753246753244</v>
      </c>
      <c r="AB5">
        <f t="shared" si="16"/>
        <v>8.1052631578947381</v>
      </c>
      <c r="AC5">
        <f t="shared" si="1"/>
        <v>8.1052631578947381</v>
      </c>
      <c r="AD5">
        <f t="shared" si="2"/>
        <v>8.1052631578947381</v>
      </c>
      <c r="AE5">
        <f t="shared" si="17"/>
        <v>8.1052631578947381</v>
      </c>
      <c r="AF5">
        <f t="shared" si="18"/>
        <v>0</v>
      </c>
    </row>
    <row r="6" spans="1:32" x14ac:dyDescent="0.4">
      <c r="A6">
        <v>500</v>
      </c>
      <c r="B6">
        <v>0.8</v>
      </c>
      <c r="C6">
        <v>0.76</v>
      </c>
      <c r="D6">
        <v>0.8</v>
      </c>
      <c r="E6">
        <f t="shared" si="3"/>
        <v>0.78666666666666674</v>
      </c>
      <c r="F6">
        <v>0.2</v>
      </c>
      <c r="G6">
        <v>0.2</v>
      </c>
      <c r="H6">
        <v>0.2</v>
      </c>
      <c r="I6">
        <f t="shared" si="4"/>
        <v>0.20000000000000004</v>
      </c>
      <c r="J6">
        <f t="shared" si="5"/>
        <v>2.3094010767585053E-2</v>
      </c>
      <c r="K6">
        <f t="shared" si="6"/>
        <v>3.3993498887762956E-17</v>
      </c>
      <c r="L6">
        <v>1</v>
      </c>
      <c r="M6">
        <v>1</v>
      </c>
      <c r="N6">
        <v>1</v>
      </c>
      <c r="O6">
        <f t="shared" si="7"/>
        <v>1</v>
      </c>
      <c r="P6">
        <f t="shared" si="8"/>
        <v>500</v>
      </c>
      <c r="Q6">
        <f t="shared" si="9"/>
        <v>0</v>
      </c>
      <c r="R6">
        <v>9.5</v>
      </c>
      <c r="S6">
        <v>9.5</v>
      </c>
      <c r="T6">
        <v>9.5</v>
      </c>
      <c r="U6">
        <f t="shared" si="10"/>
        <v>38.246753246753244</v>
      </c>
      <c r="V6">
        <f t="shared" si="11"/>
        <v>0</v>
      </c>
      <c r="W6">
        <f t="shared" si="12"/>
        <v>0</v>
      </c>
      <c r="X6">
        <f t="shared" si="13"/>
        <v>38.246753246753244</v>
      </c>
      <c r="Y6">
        <f t="shared" si="14"/>
        <v>38.246753246753244</v>
      </c>
      <c r="Z6">
        <f t="shared" si="15"/>
        <v>38.246753246753244</v>
      </c>
      <c r="AB6">
        <f t="shared" si="16"/>
        <v>8.1052631578947381</v>
      </c>
      <c r="AC6">
        <f t="shared" si="1"/>
        <v>8.1052631578947381</v>
      </c>
      <c r="AD6">
        <f t="shared" si="2"/>
        <v>8.1052631578947381</v>
      </c>
      <c r="AE6">
        <f t="shared" si="17"/>
        <v>8.1052631578947381</v>
      </c>
      <c r="AF6">
        <f t="shared" si="18"/>
        <v>0</v>
      </c>
    </row>
    <row r="7" spans="1:32" x14ac:dyDescent="0.4">
      <c r="A7">
        <v>1000</v>
      </c>
      <c r="B7">
        <v>0.35</v>
      </c>
      <c r="C7">
        <v>0.35</v>
      </c>
      <c r="D7">
        <v>0.35</v>
      </c>
      <c r="E7">
        <f t="shared" si="3"/>
        <v>0.34999999999999992</v>
      </c>
      <c r="F7">
        <v>0.15</v>
      </c>
      <c r="G7">
        <v>0.15</v>
      </c>
      <c r="H7">
        <v>0.15</v>
      </c>
      <c r="I7">
        <f t="shared" si="4"/>
        <v>0.15</v>
      </c>
      <c r="J7">
        <f t="shared" si="5"/>
        <v>6.7986997775525911E-17</v>
      </c>
      <c r="K7">
        <f t="shared" si="6"/>
        <v>0</v>
      </c>
      <c r="L7">
        <v>1</v>
      </c>
      <c r="M7">
        <v>1</v>
      </c>
      <c r="N7">
        <v>1</v>
      </c>
      <c r="O7">
        <f t="shared" si="7"/>
        <v>1</v>
      </c>
      <c r="P7">
        <f t="shared" si="8"/>
        <v>1000</v>
      </c>
      <c r="Q7">
        <f t="shared" si="9"/>
        <v>0</v>
      </c>
      <c r="R7">
        <v>10</v>
      </c>
      <c r="S7">
        <v>10</v>
      </c>
      <c r="T7">
        <v>10</v>
      </c>
      <c r="U7">
        <f t="shared" si="10"/>
        <v>40.259740259740262</v>
      </c>
      <c r="V7">
        <f t="shared" si="11"/>
        <v>0</v>
      </c>
      <c r="W7">
        <f t="shared" si="12"/>
        <v>0</v>
      </c>
      <c r="X7">
        <f t="shared" si="13"/>
        <v>40.259740259740262</v>
      </c>
      <c r="Y7">
        <f t="shared" si="14"/>
        <v>40.259740259740262</v>
      </c>
      <c r="Z7">
        <f t="shared" si="15"/>
        <v>40.259740259740262</v>
      </c>
      <c r="AB7">
        <f t="shared" si="16"/>
        <v>7.6999999999999993</v>
      </c>
      <c r="AC7">
        <f t="shared" si="1"/>
        <v>7.6999999999999993</v>
      </c>
      <c r="AD7">
        <f t="shared" si="2"/>
        <v>7.6999999999999993</v>
      </c>
      <c r="AE7">
        <f t="shared" si="17"/>
        <v>7.6999999999999993</v>
      </c>
      <c r="AF7">
        <f t="shared" si="18"/>
        <v>0</v>
      </c>
    </row>
    <row r="8" spans="1:32" x14ac:dyDescent="0.4">
      <c r="A8">
        <v>1500</v>
      </c>
      <c r="B8">
        <v>0.2</v>
      </c>
      <c r="C8">
        <v>0.23</v>
      </c>
      <c r="D8">
        <v>0.22</v>
      </c>
      <c r="E8">
        <f t="shared" si="3"/>
        <v>0.21666666666666667</v>
      </c>
      <c r="F8">
        <v>0.1</v>
      </c>
      <c r="G8">
        <v>0.1</v>
      </c>
      <c r="H8">
        <v>0.1</v>
      </c>
      <c r="I8">
        <f t="shared" si="4"/>
        <v>0.10000000000000002</v>
      </c>
      <c r="J8">
        <f t="shared" si="5"/>
        <v>1.5275252316519465E-2</v>
      </c>
      <c r="K8">
        <f t="shared" si="6"/>
        <v>1.6996749443881478E-17</v>
      </c>
      <c r="L8">
        <v>1</v>
      </c>
      <c r="M8">
        <v>1</v>
      </c>
      <c r="N8">
        <v>1</v>
      </c>
      <c r="O8">
        <f t="shared" si="7"/>
        <v>1</v>
      </c>
      <c r="P8">
        <f t="shared" si="8"/>
        <v>1500</v>
      </c>
      <c r="Q8">
        <f t="shared" si="9"/>
        <v>0</v>
      </c>
      <c r="R8">
        <v>8</v>
      </c>
      <c r="S8">
        <v>8</v>
      </c>
      <c r="T8">
        <v>8</v>
      </c>
      <c r="U8">
        <f t="shared" si="10"/>
        <v>32.20779220779221</v>
      </c>
      <c r="V8">
        <f t="shared" si="11"/>
        <v>0</v>
      </c>
      <c r="W8">
        <f t="shared" si="12"/>
        <v>0</v>
      </c>
      <c r="X8">
        <f t="shared" si="13"/>
        <v>32.20779220779221</v>
      </c>
      <c r="Y8">
        <f t="shared" si="14"/>
        <v>32.20779220779221</v>
      </c>
      <c r="Z8">
        <f t="shared" si="15"/>
        <v>32.20779220779221</v>
      </c>
      <c r="AB8">
        <f t="shared" si="16"/>
        <v>9.625</v>
      </c>
      <c r="AC8">
        <f t="shared" si="1"/>
        <v>9.625</v>
      </c>
      <c r="AD8">
        <f t="shared" si="2"/>
        <v>9.625</v>
      </c>
      <c r="AE8">
        <f t="shared" si="17"/>
        <v>9.625</v>
      </c>
      <c r="AF8">
        <f t="shared" si="18"/>
        <v>0</v>
      </c>
    </row>
    <row r="9" spans="1:32" x14ac:dyDescent="0.4">
      <c r="A9">
        <v>2000</v>
      </c>
      <c r="B9">
        <v>0.15</v>
      </c>
      <c r="C9">
        <v>0.15</v>
      </c>
      <c r="D9">
        <v>0.15</v>
      </c>
      <c r="E9">
        <f t="shared" si="3"/>
        <v>0.15</v>
      </c>
      <c r="F9">
        <v>0.1</v>
      </c>
      <c r="G9">
        <v>0.1</v>
      </c>
      <c r="H9">
        <v>0.1</v>
      </c>
      <c r="I9">
        <f t="shared" si="4"/>
        <v>0.10000000000000002</v>
      </c>
      <c r="J9">
        <f t="shared" si="5"/>
        <v>0</v>
      </c>
      <c r="K9">
        <f t="shared" si="6"/>
        <v>1.6996749443881478E-17</v>
      </c>
      <c r="L9">
        <v>1</v>
      </c>
      <c r="M9">
        <v>1</v>
      </c>
      <c r="N9">
        <v>1</v>
      </c>
      <c r="O9">
        <f t="shared" si="7"/>
        <v>1</v>
      </c>
      <c r="P9">
        <f t="shared" si="8"/>
        <v>2000</v>
      </c>
      <c r="Q9">
        <f t="shared" si="9"/>
        <v>0</v>
      </c>
      <c r="R9">
        <v>6.5</v>
      </c>
      <c r="S9">
        <v>6.5</v>
      </c>
      <c r="T9">
        <v>6.5</v>
      </c>
      <c r="U9">
        <f t="shared" si="10"/>
        <v>26.168831168831172</v>
      </c>
      <c r="V9">
        <f t="shared" si="11"/>
        <v>4.3511678576336583E-15</v>
      </c>
      <c r="W9">
        <f t="shared" si="12"/>
        <v>0</v>
      </c>
      <c r="X9">
        <f t="shared" si="13"/>
        <v>26.168831168831169</v>
      </c>
      <c r="Y9">
        <f t="shared" si="14"/>
        <v>26.168831168831169</v>
      </c>
      <c r="Z9">
        <f t="shared" si="15"/>
        <v>26.168831168831169</v>
      </c>
      <c r="AB9">
        <f t="shared" si="16"/>
        <v>11.846153846153847</v>
      </c>
      <c r="AC9">
        <f t="shared" si="1"/>
        <v>11.846153846153847</v>
      </c>
      <c r="AD9">
        <f t="shared" si="2"/>
        <v>11.846153846153847</v>
      </c>
      <c r="AE9">
        <f t="shared" si="17"/>
        <v>11.846153846153847</v>
      </c>
      <c r="AF9">
        <f t="shared" si="18"/>
        <v>0</v>
      </c>
    </row>
    <row r="10" spans="1:32" x14ac:dyDescent="0.4">
      <c r="A10">
        <v>2500</v>
      </c>
      <c r="B10">
        <v>0.1</v>
      </c>
      <c r="C10">
        <v>0.1</v>
      </c>
      <c r="D10">
        <v>0.1</v>
      </c>
      <c r="E10">
        <f t="shared" si="3"/>
        <v>0.10000000000000002</v>
      </c>
      <c r="F10">
        <v>0.1</v>
      </c>
      <c r="G10">
        <v>0.1</v>
      </c>
      <c r="H10">
        <v>0.1</v>
      </c>
      <c r="I10">
        <f t="shared" si="4"/>
        <v>0.10000000000000002</v>
      </c>
      <c r="J10">
        <f t="shared" si="5"/>
        <v>1.6996749443881478E-17</v>
      </c>
      <c r="K10">
        <f t="shared" si="6"/>
        <v>1.6996749443881478E-17</v>
      </c>
      <c r="L10">
        <v>1</v>
      </c>
      <c r="M10">
        <v>1</v>
      </c>
      <c r="N10">
        <v>1</v>
      </c>
      <c r="O10">
        <f t="shared" si="7"/>
        <v>1</v>
      </c>
      <c r="P10">
        <f t="shared" si="8"/>
        <v>2500</v>
      </c>
      <c r="Q10">
        <f t="shared" si="9"/>
        <v>0</v>
      </c>
      <c r="R10">
        <v>6.5</v>
      </c>
      <c r="S10">
        <v>6.5</v>
      </c>
      <c r="T10">
        <v>7</v>
      </c>
      <c r="U10">
        <f t="shared" si="10"/>
        <v>26.839826839826841</v>
      </c>
      <c r="V10">
        <f t="shared" si="11"/>
        <v>1.1621985938232737</v>
      </c>
      <c r="W10">
        <f t="shared" si="12"/>
        <v>0</v>
      </c>
      <c r="X10">
        <f t="shared" si="13"/>
        <v>26.168831168831169</v>
      </c>
      <c r="Y10">
        <f t="shared" si="14"/>
        <v>26.168831168831169</v>
      </c>
      <c r="Z10">
        <f t="shared" si="15"/>
        <v>28.181818181818183</v>
      </c>
      <c r="AB10">
        <f t="shared" si="16"/>
        <v>11.846153846153847</v>
      </c>
      <c r="AC10">
        <f t="shared" si="1"/>
        <v>11.846153846153847</v>
      </c>
      <c r="AD10">
        <f t="shared" si="2"/>
        <v>11</v>
      </c>
      <c r="AE10">
        <f t="shared" si="17"/>
        <v>11.564102564102564</v>
      </c>
      <c r="AF10">
        <f t="shared" si="18"/>
        <v>0.48852715085276055</v>
      </c>
    </row>
    <row r="11" spans="1:32" x14ac:dyDescent="0.4">
      <c r="A11">
        <v>3000</v>
      </c>
      <c r="B11">
        <v>0.1</v>
      </c>
      <c r="C11">
        <v>0.1</v>
      </c>
      <c r="D11">
        <v>0.1</v>
      </c>
      <c r="E11">
        <f t="shared" si="3"/>
        <v>0.10000000000000002</v>
      </c>
      <c r="F11">
        <v>0.1</v>
      </c>
      <c r="G11">
        <v>0.1</v>
      </c>
      <c r="H11">
        <v>0.1</v>
      </c>
      <c r="I11">
        <f t="shared" si="4"/>
        <v>0.10000000000000002</v>
      </c>
      <c r="J11">
        <f t="shared" si="5"/>
        <v>1.6996749443881478E-17</v>
      </c>
      <c r="K11">
        <f t="shared" si="6"/>
        <v>1.6996749443881478E-17</v>
      </c>
      <c r="L11">
        <v>1</v>
      </c>
      <c r="M11">
        <v>1</v>
      </c>
      <c r="N11">
        <v>1</v>
      </c>
      <c r="O11">
        <f t="shared" si="7"/>
        <v>1</v>
      </c>
      <c r="P11">
        <f t="shared" si="8"/>
        <v>3000</v>
      </c>
      <c r="Q11">
        <f t="shared" si="9"/>
        <v>0</v>
      </c>
      <c r="R11">
        <v>7</v>
      </c>
      <c r="S11">
        <v>6</v>
      </c>
      <c r="T11">
        <v>6.5</v>
      </c>
      <c r="U11">
        <f t="shared" si="10"/>
        <v>26.168831168831172</v>
      </c>
      <c r="V11">
        <f t="shared" si="11"/>
        <v>2.0129870129870131</v>
      </c>
      <c r="W11">
        <f t="shared" si="12"/>
        <v>0</v>
      </c>
      <c r="X11">
        <f t="shared" si="13"/>
        <v>28.181818181818183</v>
      </c>
      <c r="Y11">
        <f t="shared" si="14"/>
        <v>24.155844155844157</v>
      </c>
      <c r="Z11">
        <f t="shared" si="15"/>
        <v>26.168831168831169</v>
      </c>
      <c r="AB11">
        <f t="shared" si="16"/>
        <v>11</v>
      </c>
      <c r="AC11">
        <f t="shared" si="1"/>
        <v>12.833333333333332</v>
      </c>
      <c r="AD11">
        <f t="shared" si="2"/>
        <v>11.846153846153847</v>
      </c>
      <c r="AE11">
        <f t="shared" si="17"/>
        <v>11.893162393162394</v>
      </c>
      <c r="AF11">
        <f t="shared" si="18"/>
        <v>0.91757023186057407</v>
      </c>
    </row>
    <row r="12" spans="1:32" x14ac:dyDescent="0.4">
      <c r="A12">
        <v>3500</v>
      </c>
      <c r="B12">
        <v>0.1</v>
      </c>
      <c r="C12">
        <v>0.1</v>
      </c>
      <c r="D12">
        <v>0.1</v>
      </c>
      <c r="E12">
        <f t="shared" si="3"/>
        <v>0.10000000000000002</v>
      </c>
      <c r="F12">
        <v>0.1</v>
      </c>
      <c r="G12">
        <v>0.1</v>
      </c>
      <c r="H12">
        <v>0.1</v>
      </c>
      <c r="I12">
        <f t="shared" si="4"/>
        <v>0.10000000000000002</v>
      </c>
      <c r="J12">
        <f t="shared" si="5"/>
        <v>1.6996749443881478E-17</v>
      </c>
      <c r="K12">
        <f t="shared" si="6"/>
        <v>1.6996749443881478E-17</v>
      </c>
      <c r="L12">
        <v>1</v>
      </c>
      <c r="M12">
        <v>1</v>
      </c>
      <c r="N12">
        <v>1</v>
      </c>
      <c r="O12">
        <f t="shared" si="7"/>
        <v>1</v>
      </c>
      <c r="P12">
        <f t="shared" si="8"/>
        <v>3500</v>
      </c>
      <c r="Q12">
        <f t="shared" si="9"/>
        <v>0</v>
      </c>
      <c r="R12">
        <v>6</v>
      </c>
      <c r="S12">
        <v>6</v>
      </c>
      <c r="T12">
        <v>5.5</v>
      </c>
      <c r="U12">
        <f t="shared" si="10"/>
        <v>23.484848484848484</v>
      </c>
      <c r="V12">
        <f t="shared" si="11"/>
        <v>1.1621985938232737</v>
      </c>
      <c r="W12">
        <f t="shared" si="12"/>
        <v>0</v>
      </c>
      <c r="X12">
        <f t="shared" si="13"/>
        <v>24.155844155844157</v>
      </c>
      <c r="Y12">
        <f t="shared" si="14"/>
        <v>24.155844155844157</v>
      </c>
      <c r="Z12">
        <f t="shared" si="15"/>
        <v>22.142857142857142</v>
      </c>
      <c r="AB12">
        <f t="shared" si="16"/>
        <v>12.833333333333332</v>
      </c>
      <c r="AC12">
        <f t="shared" si="1"/>
        <v>12.833333333333332</v>
      </c>
      <c r="AD12">
        <f t="shared" si="2"/>
        <v>14</v>
      </c>
      <c r="AE12">
        <f t="shared" si="17"/>
        <v>13.222222222222221</v>
      </c>
      <c r="AF12">
        <f t="shared" si="18"/>
        <v>0.67357531405456406</v>
      </c>
    </row>
    <row r="13" spans="1:32" x14ac:dyDescent="0.4">
      <c r="A13">
        <v>4000</v>
      </c>
    </row>
    <row r="14" spans="1:32" x14ac:dyDescent="0.4">
      <c r="A14">
        <v>4500</v>
      </c>
    </row>
    <row r="15" spans="1:32" x14ac:dyDescent="0.4">
      <c r="A15"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H1" workbookViewId="0">
      <selection activeCell="N9" sqref="N9"/>
    </sheetView>
  </sheetViews>
  <sheetFormatPr defaultRowHeight="13.9" x14ac:dyDescent="0.4"/>
  <cols>
    <col min="11" max="11" width="13" bestFit="1" customWidth="1"/>
  </cols>
  <sheetData>
    <row r="1" spans="1:32" x14ac:dyDescent="0.4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</v>
      </c>
      <c r="M1" t="s">
        <v>17</v>
      </c>
      <c r="N1" t="s">
        <v>18</v>
      </c>
      <c r="O1" t="s">
        <v>19</v>
      </c>
      <c r="P1" t="s">
        <v>34</v>
      </c>
      <c r="Q1" t="s">
        <v>35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20</v>
      </c>
      <c r="X1" t="s">
        <v>27</v>
      </c>
      <c r="Y1" t="s">
        <v>28</v>
      </c>
      <c r="Z1" t="s">
        <v>29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</row>
    <row r="2" spans="1:32" x14ac:dyDescent="0.4">
      <c r="A2">
        <v>10</v>
      </c>
      <c r="B2">
        <v>17.2</v>
      </c>
      <c r="C2">
        <v>17</v>
      </c>
      <c r="D2">
        <v>16.7</v>
      </c>
      <c r="E2">
        <f>AVERAGE(B2:D2)</f>
        <v>16.966666666666669</v>
      </c>
      <c r="F2">
        <v>0.2</v>
      </c>
      <c r="G2">
        <v>0.2</v>
      </c>
      <c r="H2">
        <v>0.2</v>
      </c>
      <c r="I2">
        <f>AVERAGE(F2:H2)</f>
        <v>0.20000000000000004</v>
      </c>
      <c r="J2">
        <f>STDEV(B2:D2)</f>
        <v>0.25166114784235838</v>
      </c>
      <c r="K2">
        <f>STDEV(F2:H2)</f>
        <v>3.3993498887762956E-17</v>
      </c>
      <c r="L2">
        <v>58</v>
      </c>
      <c r="M2">
        <v>58</v>
      </c>
      <c r="N2">
        <v>57</v>
      </c>
      <c r="O2">
        <f>AVERAGE(L2:N2)</f>
        <v>57.666666666666664</v>
      </c>
      <c r="P2">
        <f>O2*A2</f>
        <v>576.66666666666663</v>
      </c>
      <c r="Q2">
        <f>W2*A2</f>
        <v>5.7735026918962582</v>
      </c>
      <c r="R2">
        <v>12</v>
      </c>
      <c r="S2">
        <v>11</v>
      </c>
      <c r="T2">
        <v>10</v>
      </c>
      <c r="U2">
        <f>AVERAGE(X2:Z2)</f>
        <v>44.285714285714285</v>
      </c>
      <c r="V2">
        <f>STDEV(X2:Z2)</f>
        <v>4.0259740259740262</v>
      </c>
      <c r="W2">
        <f>STDEV(L2:N2)</f>
        <v>0.57735026918962584</v>
      </c>
      <c r="X2">
        <f>310*R2/77</f>
        <v>48.311688311688314</v>
      </c>
      <c r="Y2">
        <f t="shared" ref="Y2:Z13" si="0">310*S2/77</f>
        <v>44.285714285714285</v>
      </c>
      <c r="Z2">
        <f t="shared" si="0"/>
        <v>40.259740259740262</v>
      </c>
      <c r="AB2">
        <f>310/X2</f>
        <v>6.4166666666666661</v>
      </c>
      <c r="AC2">
        <f t="shared" ref="AC2:AD13" si="1">310/Y2</f>
        <v>7</v>
      </c>
      <c r="AD2">
        <f t="shared" si="1"/>
        <v>7.6999999999999993</v>
      </c>
      <c r="AE2">
        <f>AVERAGE(AB2:AD2)</f>
        <v>7.0388888888888888</v>
      </c>
      <c r="AF2">
        <f>STDEV(AB2:AD2)</f>
        <v>0.6425498971833784</v>
      </c>
    </row>
    <row r="3" spans="1:32" x14ac:dyDescent="0.4">
      <c r="A3">
        <v>50</v>
      </c>
      <c r="B3">
        <v>6</v>
      </c>
      <c r="C3">
        <v>7</v>
      </c>
      <c r="D3">
        <v>7.5</v>
      </c>
      <c r="E3">
        <f t="shared" ref="E3:E13" si="2">AVERAGE(B3:D3)</f>
        <v>6.833333333333333</v>
      </c>
      <c r="F3">
        <v>0.22</v>
      </c>
      <c r="G3">
        <v>0.22</v>
      </c>
      <c r="H3">
        <v>0.2</v>
      </c>
      <c r="I3">
        <f t="shared" ref="I3:I13" si="3">AVERAGE(F3:H3)</f>
        <v>0.21333333333333335</v>
      </c>
      <c r="J3">
        <f t="shared" ref="J3:J13" si="4">STDEV(B3:D3)</f>
        <v>0.76376261582597338</v>
      </c>
      <c r="K3">
        <f t="shared" ref="K3:K13" si="5">STDEV(F3:H3)</f>
        <v>1.1547005383792509E-2</v>
      </c>
      <c r="L3">
        <v>30</v>
      </c>
      <c r="M3">
        <v>34</v>
      </c>
      <c r="N3">
        <v>30</v>
      </c>
      <c r="O3">
        <f t="shared" ref="O3:O11" si="6">AVERAGE(L3:N3)</f>
        <v>31.333333333333332</v>
      </c>
      <c r="P3">
        <f t="shared" ref="P3:P13" si="7">O3*A3</f>
        <v>1566.6666666666665</v>
      </c>
      <c r="Q3">
        <f t="shared" ref="Q3:Q13" si="8">W3*A3</f>
        <v>115.47005383792516</v>
      </c>
      <c r="R3">
        <v>11</v>
      </c>
      <c r="S3">
        <v>11</v>
      </c>
      <c r="T3">
        <v>10.6</v>
      </c>
      <c r="U3">
        <f>AVERAGE(X2:X11)</f>
        <v>37.844155844155843</v>
      </c>
      <c r="V3">
        <f t="shared" ref="V3:V13" si="9">STDEV(X3:Z3)</f>
        <v>0.92975887505861821</v>
      </c>
      <c r="W3">
        <f t="shared" ref="W3:W11" si="10">STDEV(L3:N3)</f>
        <v>2.3094010767585034</v>
      </c>
      <c r="X3">
        <f t="shared" ref="X3:X13" si="11">310*R3/77</f>
        <v>44.285714285714285</v>
      </c>
      <c r="Y3">
        <f t="shared" si="0"/>
        <v>44.285714285714285</v>
      </c>
      <c r="Z3">
        <f t="shared" si="0"/>
        <v>42.675324675324674</v>
      </c>
      <c r="AB3">
        <f t="shared" ref="AB3:AB13" si="12">310/X3</f>
        <v>7</v>
      </c>
      <c r="AC3">
        <f t="shared" si="1"/>
        <v>7</v>
      </c>
      <c r="AD3">
        <f t="shared" si="1"/>
        <v>7.2641509433962268</v>
      </c>
      <c r="AE3">
        <f t="shared" ref="AE3:AE13" si="13">AVERAGE(AB3:AD3)</f>
        <v>7.0880503144654092</v>
      </c>
      <c r="AF3">
        <f t="shared" ref="AF3:AF13" si="14">STDEV(AB3:AD3)</f>
        <v>0.15250761827650516</v>
      </c>
    </row>
    <row r="4" spans="1:32" x14ac:dyDescent="0.4">
      <c r="A4">
        <v>100</v>
      </c>
      <c r="B4">
        <v>4</v>
      </c>
      <c r="C4">
        <v>4</v>
      </c>
      <c r="D4">
        <v>4</v>
      </c>
      <c r="E4">
        <f t="shared" si="2"/>
        <v>4</v>
      </c>
      <c r="F4">
        <v>0.25</v>
      </c>
      <c r="G4">
        <v>0.2</v>
      </c>
      <c r="H4">
        <v>0.22</v>
      </c>
      <c r="I4">
        <f t="shared" si="3"/>
        <v>0.22333333333333336</v>
      </c>
      <c r="J4">
        <f t="shared" si="4"/>
        <v>0</v>
      </c>
      <c r="K4">
        <f t="shared" si="5"/>
        <v>2.5166114784235829E-2</v>
      </c>
      <c r="L4">
        <v>14</v>
      </c>
      <c r="M4">
        <v>13</v>
      </c>
      <c r="N4">
        <v>14</v>
      </c>
      <c r="O4">
        <f t="shared" si="6"/>
        <v>13.666666666666666</v>
      </c>
      <c r="P4">
        <f t="shared" si="7"/>
        <v>1366.6666666666665</v>
      </c>
      <c r="Q4">
        <f t="shared" si="8"/>
        <v>57.735026918962575</v>
      </c>
      <c r="R4">
        <v>11</v>
      </c>
      <c r="S4">
        <v>10.4</v>
      </c>
      <c r="T4">
        <v>10.5</v>
      </c>
      <c r="U4">
        <f t="shared" ref="U4:U13" si="15">AVERAGE(X4:Z4)</f>
        <v>42.809523809523817</v>
      </c>
      <c r="V4">
        <f t="shared" si="9"/>
        <v>1.2941695826440747</v>
      </c>
      <c r="W4">
        <f t="shared" si="10"/>
        <v>0.57735026918962573</v>
      </c>
      <c r="X4">
        <f t="shared" si="11"/>
        <v>44.285714285714285</v>
      </c>
      <c r="Y4">
        <f t="shared" si="0"/>
        <v>41.870129870129873</v>
      </c>
      <c r="Z4">
        <f t="shared" si="0"/>
        <v>42.272727272727273</v>
      </c>
      <c r="AB4">
        <f t="shared" si="12"/>
        <v>7</v>
      </c>
      <c r="AC4">
        <f t="shared" si="1"/>
        <v>7.4038461538461533</v>
      </c>
      <c r="AD4">
        <f t="shared" si="1"/>
        <v>7.333333333333333</v>
      </c>
      <c r="AE4">
        <f t="shared" si="13"/>
        <v>7.2457264957264949</v>
      </c>
      <c r="AF4">
        <f t="shared" si="14"/>
        <v>0.21570616006661894</v>
      </c>
    </row>
    <row r="5" spans="1:32" x14ac:dyDescent="0.4">
      <c r="A5">
        <v>200</v>
      </c>
      <c r="B5">
        <v>1</v>
      </c>
      <c r="C5">
        <v>0.9</v>
      </c>
      <c r="D5">
        <v>1.1000000000000001</v>
      </c>
      <c r="E5">
        <f t="shared" si="2"/>
        <v>1</v>
      </c>
      <c r="F5">
        <v>0.2</v>
      </c>
      <c r="G5">
        <v>0.2</v>
      </c>
      <c r="H5">
        <v>0.2</v>
      </c>
      <c r="I5">
        <f t="shared" si="3"/>
        <v>0.20000000000000004</v>
      </c>
      <c r="J5">
        <f t="shared" si="4"/>
        <v>0.10000000000000003</v>
      </c>
      <c r="K5">
        <f t="shared" si="5"/>
        <v>3.3993498887762956E-17</v>
      </c>
      <c r="L5">
        <v>5</v>
      </c>
      <c r="M5">
        <v>4.5</v>
      </c>
      <c r="N5">
        <v>5</v>
      </c>
      <c r="O5">
        <f t="shared" si="6"/>
        <v>4.833333333333333</v>
      </c>
      <c r="P5">
        <f t="shared" si="7"/>
        <v>966.66666666666663</v>
      </c>
      <c r="Q5">
        <f t="shared" si="8"/>
        <v>57.735026918962575</v>
      </c>
      <c r="R5">
        <v>10</v>
      </c>
      <c r="S5">
        <v>10</v>
      </c>
      <c r="T5">
        <v>11.5</v>
      </c>
      <c r="U5">
        <f t="shared" si="15"/>
        <v>42.272727272727273</v>
      </c>
      <c r="V5">
        <f t="shared" si="9"/>
        <v>3.486595781469815</v>
      </c>
      <c r="W5">
        <f t="shared" si="10"/>
        <v>0.28867513459481287</v>
      </c>
      <c r="X5">
        <f t="shared" si="11"/>
        <v>40.259740259740262</v>
      </c>
      <c r="Y5">
        <f t="shared" si="0"/>
        <v>40.259740259740262</v>
      </c>
      <c r="Z5">
        <f t="shared" si="0"/>
        <v>46.298701298701296</v>
      </c>
      <c r="AB5">
        <f t="shared" si="12"/>
        <v>7.6999999999999993</v>
      </c>
      <c r="AC5">
        <f t="shared" si="1"/>
        <v>7.6999999999999993</v>
      </c>
      <c r="AD5">
        <f t="shared" si="1"/>
        <v>6.6956521739130439</v>
      </c>
      <c r="AE5">
        <f t="shared" si="13"/>
        <v>7.3652173913043475</v>
      </c>
      <c r="AF5">
        <f t="shared" si="14"/>
        <v>0.57986048775131915</v>
      </c>
    </row>
    <row r="6" spans="1:32" x14ac:dyDescent="0.4">
      <c r="A6">
        <v>500</v>
      </c>
      <c r="B6">
        <v>0.4</v>
      </c>
      <c r="C6">
        <v>0.3</v>
      </c>
      <c r="D6">
        <v>0.35</v>
      </c>
      <c r="E6">
        <f t="shared" si="2"/>
        <v>0.34999999999999992</v>
      </c>
      <c r="F6">
        <v>0.2</v>
      </c>
      <c r="G6">
        <v>0.2</v>
      </c>
      <c r="H6">
        <v>0.2</v>
      </c>
      <c r="I6">
        <f t="shared" si="3"/>
        <v>0.20000000000000004</v>
      </c>
      <c r="J6">
        <f t="shared" si="4"/>
        <v>5.0000000000000579E-2</v>
      </c>
      <c r="K6">
        <f t="shared" si="5"/>
        <v>3.3993498887762956E-17</v>
      </c>
      <c r="L6">
        <v>2</v>
      </c>
      <c r="M6">
        <v>2</v>
      </c>
      <c r="N6">
        <v>2</v>
      </c>
      <c r="O6">
        <f t="shared" si="6"/>
        <v>2</v>
      </c>
      <c r="P6">
        <f t="shared" si="7"/>
        <v>1000</v>
      </c>
      <c r="Q6">
        <f t="shared" si="8"/>
        <v>0</v>
      </c>
      <c r="R6">
        <v>10</v>
      </c>
      <c r="S6">
        <v>9</v>
      </c>
      <c r="T6">
        <v>9.5</v>
      </c>
      <c r="U6">
        <f t="shared" si="15"/>
        <v>38.246753246753244</v>
      </c>
      <c r="V6">
        <f t="shared" si="9"/>
        <v>2.0129870129870149</v>
      </c>
      <c r="W6">
        <f t="shared" si="10"/>
        <v>0</v>
      </c>
      <c r="X6">
        <f t="shared" si="11"/>
        <v>40.259740259740262</v>
      </c>
      <c r="Y6">
        <f t="shared" si="0"/>
        <v>36.233766233766232</v>
      </c>
      <c r="Z6">
        <f t="shared" si="0"/>
        <v>38.246753246753244</v>
      </c>
      <c r="AB6">
        <f t="shared" si="12"/>
        <v>7.6999999999999993</v>
      </c>
      <c r="AC6">
        <f t="shared" si="1"/>
        <v>8.5555555555555554</v>
      </c>
      <c r="AD6">
        <f t="shared" si="1"/>
        <v>8.1052631578947381</v>
      </c>
      <c r="AE6">
        <f t="shared" si="13"/>
        <v>8.1202729044834303</v>
      </c>
      <c r="AF6">
        <f t="shared" si="14"/>
        <v>0.42797522887427331</v>
      </c>
    </row>
    <row r="7" spans="1:32" x14ac:dyDescent="0.4">
      <c r="A7">
        <v>700</v>
      </c>
      <c r="B7">
        <v>0.34</v>
      </c>
      <c r="C7">
        <v>0.35</v>
      </c>
      <c r="D7">
        <v>0.34</v>
      </c>
      <c r="E7">
        <f t="shared" si="2"/>
        <v>0.34333333333333332</v>
      </c>
      <c r="F7">
        <v>0.2</v>
      </c>
      <c r="G7">
        <v>0.19</v>
      </c>
      <c r="H7">
        <v>0.2</v>
      </c>
      <c r="I7">
        <f t="shared" si="3"/>
        <v>0.19666666666666668</v>
      </c>
      <c r="J7">
        <f t="shared" si="4"/>
        <v>5.7735026918962311E-3</v>
      </c>
      <c r="K7">
        <f t="shared" si="5"/>
        <v>5.7735026918962632E-3</v>
      </c>
      <c r="L7">
        <v>1</v>
      </c>
      <c r="M7">
        <v>1</v>
      </c>
      <c r="N7">
        <v>1</v>
      </c>
      <c r="O7">
        <f t="shared" si="6"/>
        <v>1</v>
      </c>
      <c r="P7">
        <f t="shared" si="7"/>
        <v>700</v>
      </c>
      <c r="Q7">
        <f t="shared" si="8"/>
        <v>0</v>
      </c>
      <c r="R7">
        <v>9</v>
      </c>
      <c r="S7">
        <v>9</v>
      </c>
      <c r="T7">
        <v>9</v>
      </c>
      <c r="U7">
        <f t="shared" si="15"/>
        <v>36.233766233766232</v>
      </c>
      <c r="V7">
        <f t="shared" si="9"/>
        <v>0</v>
      </c>
      <c r="W7">
        <f t="shared" si="10"/>
        <v>0</v>
      </c>
      <c r="X7">
        <f t="shared" si="11"/>
        <v>36.233766233766232</v>
      </c>
      <c r="Y7">
        <f t="shared" si="0"/>
        <v>36.233766233766232</v>
      </c>
      <c r="Z7">
        <f t="shared" si="0"/>
        <v>36.233766233766232</v>
      </c>
      <c r="AB7">
        <f t="shared" si="12"/>
        <v>8.5555555555555554</v>
      </c>
      <c r="AC7">
        <f t="shared" si="1"/>
        <v>8.5555555555555554</v>
      </c>
      <c r="AD7">
        <f t="shared" si="1"/>
        <v>8.5555555555555554</v>
      </c>
      <c r="AE7">
        <f t="shared" si="13"/>
        <v>8.5555555555555554</v>
      </c>
      <c r="AF7">
        <f t="shared" si="14"/>
        <v>0</v>
      </c>
    </row>
    <row r="8" spans="1:32" x14ac:dyDescent="0.4">
      <c r="A8">
        <v>1000</v>
      </c>
      <c r="B8">
        <v>0.25</v>
      </c>
      <c r="C8">
        <v>0.25</v>
      </c>
      <c r="D8">
        <v>0.25</v>
      </c>
      <c r="E8">
        <f t="shared" si="2"/>
        <v>0.25</v>
      </c>
      <c r="F8">
        <v>0.2</v>
      </c>
      <c r="G8">
        <v>0.2</v>
      </c>
      <c r="H8">
        <v>0.2</v>
      </c>
      <c r="I8">
        <f t="shared" si="3"/>
        <v>0.20000000000000004</v>
      </c>
      <c r="J8">
        <f t="shared" si="4"/>
        <v>0</v>
      </c>
      <c r="K8">
        <f t="shared" si="5"/>
        <v>3.3993498887762956E-17</v>
      </c>
      <c r="L8">
        <v>1</v>
      </c>
      <c r="M8">
        <v>1</v>
      </c>
      <c r="N8">
        <v>1</v>
      </c>
      <c r="O8">
        <f t="shared" si="6"/>
        <v>1</v>
      </c>
      <c r="P8">
        <f t="shared" si="7"/>
        <v>1000</v>
      </c>
      <c r="Q8">
        <f t="shared" si="8"/>
        <v>0</v>
      </c>
      <c r="R8">
        <v>9</v>
      </c>
      <c r="S8">
        <v>9.5</v>
      </c>
      <c r="T8">
        <v>10</v>
      </c>
      <c r="U8">
        <f t="shared" si="15"/>
        <v>38.246753246753251</v>
      </c>
      <c r="V8">
        <f t="shared" si="9"/>
        <v>2.0129870129870149</v>
      </c>
      <c r="W8">
        <f t="shared" si="10"/>
        <v>0</v>
      </c>
      <c r="X8">
        <f t="shared" si="11"/>
        <v>36.233766233766232</v>
      </c>
      <c r="Y8">
        <f t="shared" si="0"/>
        <v>38.246753246753244</v>
      </c>
      <c r="Z8">
        <f t="shared" si="0"/>
        <v>40.259740259740262</v>
      </c>
      <c r="AB8">
        <f t="shared" si="12"/>
        <v>8.5555555555555554</v>
      </c>
      <c r="AC8">
        <f t="shared" si="1"/>
        <v>8.1052631578947381</v>
      </c>
      <c r="AD8">
        <f t="shared" si="1"/>
        <v>7.6999999999999993</v>
      </c>
      <c r="AE8">
        <f t="shared" si="13"/>
        <v>8.1202729044834303</v>
      </c>
      <c r="AF8">
        <f t="shared" si="14"/>
        <v>0.42797522887427331</v>
      </c>
    </row>
    <row r="9" spans="1:32" x14ac:dyDescent="0.4">
      <c r="A9">
        <v>1250</v>
      </c>
      <c r="B9">
        <v>0.2</v>
      </c>
      <c r="C9">
        <v>0.2</v>
      </c>
      <c r="D9">
        <v>0.2</v>
      </c>
      <c r="E9">
        <f t="shared" si="2"/>
        <v>0.20000000000000004</v>
      </c>
      <c r="F9">
        <v>0.16</v>
      </c>
      <c r="G9">
        <v>0.17</v>
      </c>
      <c r="H9">
        <v>0.16</v>
      </c>
      <c r="I9">
        <f t="shared" si="3"/>
        <v>0.16333333333333333</v>
      </c>
      <c r="J9">
        <f t="shared" si="4"/>
        <v>3.3993498887762956E-17</v>
      </c>
      <c r="K9">
        <f t="shared" si="5"/>
        <v>5.7735026918962632E-3</v>
      </c>
      <c r="L9">
        <v>1</v>
      </c>
      <c r="M9">
        <v>1</v>
      </c>
      <c r="N9">
        <v>1</v>
      </c>
      <c r="O9">
        <f t="shared" si="6"/>
        <v>1</v>
      </c>
      <c r="P9">
        <f t="shared" si="7"/>
        <v>1250</v>
      </c>
      <c r="Q9">
        <f t="shared" si="8"/>
        <v>0</v>
      </c>
      <c r="R9">
        <v>8</v>
      </c>
      <c r="S9">
        <v>8</v>
      </c>
      <c r="T9">
        <v>8</v>
      </c>
      <c r="U9">
        <f t="shared" si="15"/>
        <v>32.20779220779221</v>
      </c>
      <c r="V9">
        <f t="shared" si="9"/>
        <v>0</v>
      </c>
      <c r="W9">
        <f t="shared" si="10"/>
        <v>0</v>
      </c>
      <c r="X9">
        <f t="shared" si="11"/>
        <v>32.20779220779221</v>
      </c>
      <c r="Y9">
        <f t="shared" si="0"/>
        <v>32.20779220779221</v>
      </c>
      <c r="Z9">
        <f t="shared" si="0"/>
        <v>32.20779220779221</v>
      </c>
      <c r="AB9">
        <f t="shared" si="12"/>
        <v>9.625</v>
      </c>
      <c r="AC9">
        <f t="shared" si="1"/>
        <v>9.625</v>
      </c>
      <c r="AD9">
        <f t="shared" si="1"/>
        <v>9.625</v>
      </c>
      <c r="AE9">
        <f t="shared" si="13"/>
        <v>9.625</v>
      </c>
      <c r="AF9">
        <f t="shared" si="14"/>
        <v>0</v>
      </c>
    </row>
    <row r="10" spans="1:32" x14ac:dyDescent="0.4">
      <c r="A10">
        <v>1500</v>
      </c>
      <c r="B10">
        <v>0.18</v>
      </c>
      <c r="C10">
        <v>0.18</v>
      </c>
      <c r="D10">
        <v>0.16</v>
      </c>
      <c r="E10">
        <f t="shared" si="2"/>
        <v>0.17333333333333334</v>
      </c>
      <c r="F10">
        <v>0.15</v>
      </c>
      <c r="G10">
        <v>0.15</v>
      </c>
      <c r="H10">
        <v>0.15</v>
      </c>
      <c r="I10">
        <f t="shared" si="3"/>
        <v>0.15</v>
      </c>
      <c r="J10">
        <f t="shared" si="4"/>
        <v>1.1547005383792509E-2</v>
      </c>
      <c r="K10">
        <f t="shared" si="5"/>
        <v>0</v>
      </c>
      <c r="L10">
        <v>1</v>
      </c>
      <c r="M10">
        <v>1</v>
      </c>
      <c r="N10">
        <v>1</v>
      </c>
      <c r="O10">
        <f t="shared" si="6"/>
        <v>1</v>
      </c>
      <c r="P10">
        <f t="shared" si="7"/>
        <v>1500</v>
      </c>
      <c r="Q10">
        <f t="shared" si="8"/>
        <v>0</v>
      </c>
      <c r="R10">
        <v>7</v>
      </c>
      <c r="S10">
        <v>8</v>
      </c>
      <c r="T10">
        <v>6</v>
      </c>
      <c r="U10">
        <f t="shared" si="15"/>
        <v>28.181818181818187</v>
      </c>
      <c r="V10">
        <f t="shared" si="9"/>
        <v>4.0259740259739951</v>
      </c>
      <c r="W10">
        <f t="shared" si="10"/>
        <v>0</v>
      </c>
      <c r="X10">
        <f t="shared" si="11"/>
        <v>28.181818181818183</v>
      </c>
      <c r="Y10">
        <f t="shared" si="0"/>
        <v>32.20779220779221</v>
      </c>
      <c r="Z10">
        <f t="shared" si="0"/>
        <v>24.155844155844157</v>
      </c>
      <c r="AB10">
        <f t="shared" si="12"/>
        <v>11</v>
      </c>
      <c r="AC10">
        <f t="shared" si="1"/>
        <v>9.625</v>
      </c>
      <c r="AD10">
        <f t="shared" si="1"/>
        <v>12.833333333333332</v>
      </c>
      <c r="AE10">
        <f t="shared" si="13"/>
        <v>11.152777777777777</v>
      </c>
      <c r="AF10">
        <f t="shared" si="14"/>
        <v>1.6096137677969593</v>
      </c>
    </row>
    <row r="11" spans="1:32" x14ac:dyDescent="0.4">
      <c r="A11">
        <v>2000</v>
      </c>
      <c r="B11">
        <v>0.1</v>
      </c>
      <c r="C11">
        <v>0.12</v>
      </c>
      <c r="D11">
        <v>0.1</v>
      </c>
      <c r="E11">
        <f t="shared" si="2"/>
        <v>0.10666666666666667</v>
      </c>
      <c r="F11">
        <v>0.15</v>
      </c>
      <c r="G11">
        <v>0.15</v>
      </c>
      <c r="H11">
        <v>0.15</v>
      </c>
      <c r="I11">
        <f t="shared" si="3"/>
        <v>0.15</v>
      </c>
      <c r="J11">
        <f t="shared" si="4"/>
        <v>1.1547005383792509E-2</v>
      </c>
      <c r="K11">
        <f t="shared" si="5"/>
        <v>0</v>
      </c>
      <c r="L11">
        <v>1</v>
      </c>
      <c r="M11">
        <v>1</v>
      </c>
      <c r="N11">
        <v>1</v>
      </c>
      <c r="O11">
        <f t="shared" si="6"/>
        <v>1</v>
      </c>
      <c r="P11">
        <f t="shared" si="7"/>
        <v>2000</v>
      </c>
      <c r="Q11">
        <f t="shared" si="8"/>
        <v>0</v>
      </c>
      <c r="R11">
        <v>7</v>
      </c>
      <c r="S11">
        <v>6.5</v>
      </c>
      <c r="T11">
        <v>6.5</v>
      </c>
      <c r="U11">
        <f t="shared" si="15"/>
        <v>26.839826839826838</v>
      </c>
      <c r="V11">
        <f t="shared" si="9"/>
        <v>1.1621985938232737</v>
      </c>
      <c r="W11">
        <f t="shared" si="10"/>
        <v>0</v>
      </c>
      <c r="X11">
        <f t="shared" si="11"/>
        <v>28.181818181818183</v>
      </c>
      <c r="Y11">
        <f t="shared" si="0"/>
        <v>26.168831168831169</v>
      </c>
      <c r="Z11">
        <f t="shared" si="0"/>
        <v>26.168831168831169</v>
      </c>
      <c r="AB11">
        <f t="shared" si="12"/>
        <v>11</v>
      </c>
      <c r="AC11">
        <f t="shared" si="1"/>
        <v>11.846153846153847</v>
      </c>
      <c r="AD11">
        <f t="shared" si="1"/>
        <v>11.846153846153847</v>
      </c>
      <c r="AE11">
        <f t="shared" si="13"/>
        <v>11.564102564102564</v>
      </c>
      <c r="AF11">
        <f t="shared" si="14"/>
        <v>0.48852715085276055</v>
      </c>
    </row>
    <row r="12" spans="1:32" x14ac:dyDescent="0.4">
      <c r="A12">
        <v>2500</v>
      </c>
      <c r="B12">
        <v>0.1</v>
      </c>
      <c r="C12">
        <v>0.1</v>
      </c>
      <c r="D12">
        <v>0.1</v>
      </c>
      <c r="E12">
        <f t="shared" si="2"/>
        <v>0.10000000000000002</v>
      </c>
      <c r="F12">
        <v>0.14000000000000001</v>
      </c>
      <c r="G12">
        <v>0.13</v>
      </c>
      <c r="H12">
        <v>0.12</v>
      </c>
      <c r="I12">
        <f t="shared" si="3"/>
        <v>0.13</v>
      </c>
      <c r="J12">
        <f t="shared" si="4"/>
        <v>1.6996749443881478E-17</v>
      </c>
      <c r="K12">
        <f t="shared" si="5"/>
        <v>1.0000000000000009E-2</v>
      </c>
      <c r="L12">
        <v>1</v>
      </c>
      <c r="M12">
        <v>1</v>
      </c>
      <c r="N12">
        <v>1</v>
      </c>
      <c r="O12">
        <f t="shared" ref="O12:O13" si="16">AVERAGE(L12:N12)</f>
        <v>1</v>
      </c>
      <c r="P12">
        <f t="shared" si="7"/>
        <v>2500</v>
      </c>
      <c r="Q12">
        <f t="shared" si="8"/>
        <v>0</v>
      </c>
      <c r="R12">
        <v>6</v>
      </c>
      <c r="S12">
        <v>6.5</v>
      </c>
      <c r="T12">
        <v>6</v>
      </c>
      <c r="U12">
        <f t="shared" si="15"/>
        <v>24.82683982683983</v>
      </c>
      <c r="V12">
        <f t="shared" si="9"/>
        <v>1.1621985938232717</v>
      </c>
      <c r="X12">
        <f t="shared" si="11"/>
        <v>24.155844155844157</v>
      </c>
      <c r="Y12">
        <f t="shared" si="0"/>
        <v>26.168831168831169</v>
      </c>
      <c r="Z12">
        <f t="shared" si="0"/>
        <v>24.155844155844157</v>
      </c>
      <c r="AB12">
        <f t="shared" si="12"/>
        <v>12.833333333333332</v>
      </c>
      <c r="AC12">
        <f t="shared" si="1"/>
        <v>11.846153846153847</v>
      </c>
      <c r="AD12">
        <f t="shared" si="1"/>
        <v>12.833333333333332</v>
      </c>
      <c r="AE12">
        <f t="shared" si="13"/>
        <v>12.504273504273504</v>
      </c>
      <c r="AF12">
        <f t="shared" si="14"/>
        <v>0.5699483426615527</v>
      </c>
    </row>
    <row r="13" spans="1:32" x14ac:dyDescent="0.4">
      <c r="A13">
        <v>3000</v>
      </c>
      <c r="B13">
        <v>0.1</v>
      </c>
      <c r="C13">
        <v>0.1</v>
      </c>
      <c r="D13">
        <v>0.1</v>
      </c>
      <c r="E13">
        <f t="shared" si="2"/>
        <v>0.10000000000000002</v>
      </c>
      <c r="F13">
        <v>0.12</v>
      </c>
      <c r="G13">
        <v>0.1</v>
      </c>
      <c r="H13">
        <v>0.11</v>
      </c>
      <c r="I13">
        <f t="shared" si="3"/>
        <v>0.11</v>
      </c>
      <c r="J13">
        <f t="shared" si="4"/>
        <v>1.6996749443881478E-17</v>
      </c>
      <c r="K13">
        <f t="shared" si="5"/>
        <v>9.999999999999995E-3</v>
      </c>
      <c r="L13">
        <v>1</v>
      </c>
      <c r="M13">
        <v>1</v>
      </c>
      <c r="N13">
        <v>1</v>
      </c>
      <c r="O13">
        <f t="shared" si="16"/>
        <v>1</v>
      </c>
      <c r="P13">
        <f t="shared" si="7"/>
        <v>3000</v>
      </c>
      <c r="Q13">
        <f t="shared" si="8"/>
        <v>0</v>
      </c>
      <c r="R13">
        <v>5</v>
      </c>
      <c r="S13">
        <v>5.5</v>
      </c>
      <c r="T13">
        <v>5.7</v>
      </c>
      <c r="U13">
        <f t="shared" si="15"/>
        <v>21.740259740259742</v>
      </c>
      <c r="V13">
        <f t="shared" si="9"/>
        <v>1.4515855784335534</v>
      </c>
      <c r="X13">
        <f t="shared" si="11"/>
        <v>20.129870129870131</v>
      </c>
      <c r="Y13">
        <f t="shared" si="0"/>
        <v>22.142857142857142</v>
      </c>
      <c r="Z13">
        <f t="shared" si="0"/>
        <v>22.948051948051948</v>
      </c>
      <c r="AB13">
        <f t="shared" si="12"/>
        <v>15.399999999999999</v>
      </c>
      <c r="AC13">
        <f t="shared" si="1"/>
        <v>14</v>
      </c>
      <c r="AD13">
        <f t="shared" si="1"/>
        <v>13.508771929824562</v>
      </c>
      <c r="AE13">
        <f t="shared" si="13"/>
        <v>14.302923976608186</v>
      </c>
      <c r="AF13">
        <f t="shared" si="14"/>
        <v>0.98132976366661007</v>
      </c>
    </row>
    <row r="14" spans="1:32" x14ac:dyDescent="0.4">
      <c r="A14">
        <v>3500</v>
      </c>
    </row>
    <row r="15" spans="1:32" x14ac:dyDescent="0.4">
      <c r="A15">
        <v>4000</v>
      </c>
    </row>
    <row r="16" spans="1:32" x14ac:dyDescent="0.4">
      <c r="A16">
        <v>4500</v>
      </c>
    </row>
    <row r="17" spans="1:1" x14ac:dyDescent="0.4">
      <c r="A17"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W1" workbookViewId="0">
      <selection activeCell="P2" sqref="P2:Q4"/>
    </sheetView>
  </sheetViews>
  <sheetFormatPr defaultRowHeight="13.9" x14ac:dyDescent="0.4"/>
  <cols>
    <col min="11" max="11" width="11.86328125" bestFit="1" customWidth="1"/>
  </cols>
  <sheetData>
    <row r="1" spans="1:32" x14ac:dyDescent="0.4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</v>
      </c>
      <c r="M1" t="s">
        <v>17</v>
      </c>
      <c r="N1" t="s">
        <v>18</v>
      </c>
      <c r="O1" t="s">
        <v>19</v>
      </c>
      <c r="P1" t="s">
        <v>34</v>
      </c>
      <c r="Q1" t="s">
        <v>35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20</v>
      </c>
      <c r="X1" t="s">
        <v>21</v>
      </c>
      <c r="Y1" t="s">
        <v>27</v>
      </c>
      <c r="Z1" t="s">
        <v>28</v>
      </c>
      <c r="AA1" t="s">
        <v>29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</row>
    <row r="2" spans="1:32" x14ac:dyDescent="0.4">
      <c r="A2">
        <v>10</v>
      </c>
      <c r="B2">
        <v>24.7</v>
      </c>
      <c r="C2">
        <v>24</v>
      </c>
      <c r="D2">
        <v>24.3</v>
      </c>
      <c r="E2">
        <f>AVERAGE(B2:D2)</f>
        <v>24.333333333333332</v>
      </c>
      <c r="F2">
        <v>0.35</v>
      </c>
      <c r="G2">
        <v>0.35</v>
      </c>
      <c r="H2">
        <v>0.35</v>
      </c>
      <c r="I2">
        <f>AVERAGE(F2:H2)</f>
        <v>0.34999999999999992</v>
      </c>
      <c r="J2">
        <f>STDEV(B2:D2)</f>
        <v>0.35118845842842422</v>
      </c>
      <c r="K2">
        <f>STDEV(F2:H2)</f>
        <v>6.7986997775525911E-17</v>
      </c>
      <c r="L2">
        <v>21</v>
      </c>
      <c r="M2">
        <v>22</v>
      </c>
      <c r="N2">
        <v>22</v>
      </c>
      <c r="O2">
        <f>AVERAGE(L2:N2)</f>
        <v>21.666666666666668</v>
      </c>
      <c r="P2">
        <f>O2*A2</f>
        <v>216.66666666666669</v>
      </c>
      <c r="Q2">
        <f>W2*A2</f>
        <v>5.7735026918962582</v>
      </c>
      <c r="R2">
        <v>13</v>
      </c>
      <c r="S2">
        <v>13</v>
      </c>
      <c r="T2">
        <v>12.5</v>
      </c>
      <c r="U2">
        <f>AVERAGE(Y2:AA2)</f>
        <v>51.666666666666664</v>
      </c>
      <c r="V2">
        <f>STDEV(Y2:AA2)</f>
        <v>1.1621985938232717</v>
      </c>
      <c r="W2">
        <f>STDEV(L2:N2)</f>
        <v>0.57735026918962584</v>
      </c>
      <c r="Y2">
        <f>310*R2/77</f>
        <v>52.337662337662337</v>
      </c>
      <c r="Z2">
        <f t="shared" ref="Z2:AA4" si="0">310*S2/77</f>
        <v>52.337662337662337</v>
      </c>
      <c r="AA2">
        <f t="shared" si="0"/>
        <v>50.324675324675326</v>
      </c>
      <c r="AB2">
        <f>310/Y2</f>
        <v>5.9230769230769234</v>
      </c>
      <c r="AC2">
        <f t="shared" ref="AC2:AC4" si="1">310/Z2</f>
        <v>5.9230769230769234</v>
      </c>
      <c r="AD2">
        <f t="shared" ref="AD2:AD4" si="2">310/AA2</f>
        <v>6.16</v>
      </c>
      <c r="AE2">
        <f>AVERAGE(AB2:AD2)</f>
        <v>6.0020512820512826</v>
      </c>
      <c r="AF2">
        <f>STDEV(AB2:AD2)</f>
        <v>0.13678760223877279</v>
      </c>
    </row>
    <row r="3" spans="1:32" x14ac:dyDescent="0.4">
      <c r="A3">
        <v>50</v>
      </c>
      <c r="B3">
        <v>7.6</v>
      </c>
      <c r="C3">
        <v>5.65</v>
      </c>
      <c r="D3">
        <v>3.8</v>
      </c>
      <c r="E3">
        <f>AVERAGE(B3:D3)</f>
        <v>5.6833333333333336</v>
      </c>
      <c r="F3">
        <v>0.2</v>
      </c>
      <c r="G3">
        <v>0.2</v>
      </c>
      <c r="H3">
        <v>0.2</v>
      </c>
      <c r="I3">
        <f>AVERAGE(F3:H3)</f>
        <v>0.20000000000000004</v>
      </c>
      <c r="J3">
        <f>STDEV(B3:D3)</f>
        <v>1.9002192855913564</v>
      </c>
      <c r="K3">
        <f>STDEV(F3:H3)</f>
        <v>3.3993498887762956E-17</v>
      </c>
      <c r="L3">
        <v>5</v>
      </c>
      <c r="M3">
        <v>6</v>
      </c>
      <c r="N3">
        <v>8</v>
      </c>
      <c r="O3">
        <f>AVERAGE(L3:N3)</f>
        <v>6.333333333333333</v>
      </c>
      <c r="P3">
        <f t="shared" ref="P3:P4" si="3">O3*A3</f>
        <v>316.66666666666663</v>
      </c>
      <c r="Q3">
        <f t="shared" ref="Q3:Q4" si="4">W3*A3</f>
        <v>76.376261582597365</v>
      </c>
      <c r="R3">
        <v>9.5</v>
      </c>
      <c r="S3">
        <v>9.5</v>
      </c>
      <c r="T3">
        <v>9.5</v>
      </c>
      <c r="U3">
        <f t="shared" ref="U3:U4" si="5">AVERAGE(Y3:AA3)</f>
        <v>38.246753246753244</v>
      </c>
      <c r="V3">
        <f t="shared" ref="V3:V4" si="6">STDEV(Y3:AA3)</f>
        <v>0</v>
      </c>
      <c r="W3">
        <f t="shared" ref="W3:W4" si="7">STDEV(L3:N3)</f>
        <v>1.5275252316519474</v>
      </c>
      <c r="Y3">
        <f t="shared" ref="Y3:Y4" si="8">310*R3/77</f>
        <v>38.246753246753244</v>
      </c>
      <c r="Z3">
        <f t="shared" si="0"/>
        <v>38.246753246753244</v>
      </c>
      <c r="AA3">
        <f t="shared" si="0"/>
        <v>38.246753246753244</v>
      </c>
      <c r="AB3">
        <f t="shared" ref="AB3:AB4" si="9">310/Y3</f>
        <v>8.1052631578947381</v>
      </c>
      <c r="AC3">
        <f t="shared" si="1"/>
        <v>8.1052631578947381</v>
      </c>
      <c r="AD3">
        <f t="shared" si="2"/>
        <v>8.1052631578947381</v>
      </c>
      <c r="AE3">
        <f t="shared" ref="AE3:AE4" si="10">AVERAGE(AB3:AD3)</f>
        <v>8.1052631578947381</v>
      </c>
      <c r="AF3">
        <f t="shared" ref="AF3:AF4" si="11">STDEV(AB3:AD3)</f>
        <v>0</v>
      </c>
    </row>
    <row r="4" spans="1:32" x14ac:dyDescent="0.4">
      <c r="A4">
        <v>100</v>
      </c>
      <c r="B4">
        <v>3.4</v>
      </c>
      <c r="C4">
        <v>3.3</v>
      </c>
      <c r="D4">
        <v>3.65</v>
      </c>
      <c r="E4">
        <f>AVERAGE(B4:D4)</f>
        <v>3.4499999999999997</v>
      </c>
      <c r="F4">
        <v>0.2</v>
      </c>
      <c r="G4">
        <v>0.2</v>
      </c>
      <c r="H4">
        <v>0.2</v>
      </c>
      <c r="I4">
        <f>AVERAGE(F4:H4)</f>
        <v>0.20000000000000004</v>
      </c>
      <c r="J4">
        <f>STDEV(B4:D4)</f>
        <v>0.18027756377319951</v>
      </c>
      <c r="K4">
        <f>STDEV(F4:H4)</f>
        <v>3.3993498887762956E-17</v>
      </c>
      <c r="L4">
        <v>3</v>
      </c>
      <c r="M4">
        <v>3</v>
      </c>
      <c r="N4">
        <v>2</v>
      </c>
      <c r="O4">
        <f>AVERAGE(L4:N4)</f>
        <v>2.6666666666666665</v>
      </c>
      <c r="P4">
        <f t="shared" si="3"/>
        <v>266.66666666666663</v>
      </c>
      <c r="Q4">
        <f t="shared" si="4"/>
        <v>57.735026918962632</v>
      </c>
      <c r="R4">
        <v>9</v>
      </c>
      <c r="S4">
        <v>9</v>
      </c>
      <c r="T4">
        <v>9</v>
      </c>
      <c r="U4">
        <f t="shared" si="5"/>
        <v>36.233766233766232</v>
      </c>
      <c r="V4">
        <f t="shared" si="6"/>
        <v>0</v>
      </c>
      <c r="W4">
        <f t="shared" si="7"/>
        <v>0.57735026918962629</v>
      </c>
      <c r="Y4">
        <f t="shared" si="8"/>
        <v>36.233766233766232</v>
      </c>
      <c r="Z4">
        <f t="shared" si="0"/>
        <v>36.233766233766232</v>
      </c>
      <c r="AA4">
        <f t="shared" si="0"/>
        <v>36.233766233766232</v>
      </c>
      <c r="AB4">
        <f t="shared" si="9"/>
        <v>8.5555555555555554</v>
      </c>
      <c r="AC4">
        <f t="shared" si="1"/>
        <v>8.5555555555555554</v>
      </c>
      <c r="AD4">
        <f t="shared" si="2"/>
        <v>8.5555555555555554</v>
      </c>
      <c r="AE4">
        <f t="shared" si="10"/>
        <v>8.5555555555555554</v>
      </c>
      <c r="AF4">
        <f t="shared" si="11"/>
        <v>0</v>
      </c>
    </row>
    <row r="5" spans="1:32" x14ac:dyDescent="0.4">
      <c r="A5">
        <v>200</v>
      </c>
    </row>
    <row r="6" spans="1:32" x14ac:dyDescent="0.4">
      <c r="A6">
        <v>500</v>
      </c>
    </row>
    <row r="7" spans="1:32" x14ac:dyDescent="0.4">
      <c r="A7">
        <v>700</v>
      </c>
    </row>
    <row r="8" spans="1:32" x14ac:dyDescent="0.4">
      <c r="A8">
        <v>1000</v>
      </c>
    </row>
    <row r="9" spans="1:32" x14ac:dyDescent="0.4">
      <c r="A9">
        <v>1250</v>
      </c>
    </row>
    <row r="10" spans="1:32" x14ac:dyDescent="0.4">
      <c r="A10">
        <v>1500</v>
      </c>
    </row>
    <row r="11" spans="1:32" x14ac:dyDescent="0.4">
      <c r="A11">
        <v>2000</v>
      </c>
    </row>
    <row r="12" spans="1:32" x14ac:dyDescent="0.4">
      <c r="A12">
        <v>2500</v>
      </c>
    </row>
    <row r="13" spans="1:32" x14ac:dyDescent="0.4">
      <c r="A13">
        <v>3000</v>
      </c>
    </row>
    <row r="14" spans="1:32" x14ac:dyDescent="0.4">
      <c r="A14">
        <v>3500</v>
      </c>
    </row>
    <row r="15" spans="1:32" x14ac:dyDescent="0.4">
      <c r="A15">
        <v>4000</v>
      </c>
    </row>
    <row r="16" spans="1:32" x14ac:dyDescent="0.4">
      <c r="A16">
        <v>4500</v>
      </c>
    </row>
    <row r="17" spans="1:1" x14ac:dyDescent="0.4">
      <c r="A17"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topLeftCell="P1" workbookViewId="0">
      <selection activeCell="AD16" sqref="AD16"/>
    </sheetView>
  </sheetViews>
  <sheetFormatPr defaultRowHeight="13.9" x14ac:dyDescent="0.4"/>
  <sheetData>
    <row r="1" spans="1:33" x14ac:dyDescent="0.4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</v>
      </c>
      <c r="M1" t="s">
        <v>17</v>
      </c>
      <c r="N1" t="s">
        <v>18</v>
      </c>
      <c r="O1" t="s">
        <v>19</v>
      </c>
      <c r="P1" t="s">
        <v>34</v>
      </c>
      <c r="Q1" t="s">
        <v>35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20</v>
      </c>
      <c r="X1" t="s">
        <v>27</v>
      </c>
      <c r="Y1" t="s">
        <v>28</v>
      </c>
      <c r="Z1" t="s">
        <v>29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</row>
    <row r="2" spans="1:33" x14ac:dyDescent="0.4">
      <c r="A2">
        <v>10</v>
      </c>
      <c r="B2">
        <v>12.5</v>
      </c>
      <c r="C2">
        <v>11.7</v>
      </c>
      <c r="D2">
        <v>12</v>
      </c>
      <c r="E2">
        <f>AVERAGE(B2:D2)</f>
        <v>12.066666666666668</v>
      </c>
      <c r="F2">
        <v>0.3</v>
      </c>
      <c r="G2">
        <v>0.25</v>
      </c>
      <c r="H2">
        <v>0.25</v>
      </c>
      <c r="I2">
        <f>AVERAGE(F2:H2)</f>
        <v>0.26666666666666666</v>
      </c>
      <c r="J2">
        <f>STDEV(B2:D2)</f>
        <v>0.40414518843273833</v>
      </c>
      <c r="K2">
        <f>STDEV(F2:H2)</f>
        <v>2.886751345948128E-2</v>
      </c>
      <c r="L2">
        <v>57</v>
      </c>
      <c r="M2">
        <v>50</v>
      </c>
      <c r="N2">
        <v>53</v>
      </c>
      <c r="O2">
        <f>AVERAGE(L2:N2)</f>
        <v>53.333333333333336</v>
      </c>
      <c r="P2">
        <f>O2*A2</f>
        <v>533.33333333333337</v>
      </c>
      <c r="Q2">
        <f>W2*A2</f>
        <v>35.118845842842468</v>
      </c>
      <c r="R2">
        <v>11</v>
      </c>
      <c r="S2">
        <v>11</v>
      </c>
      <c r="T2">
        <v>11</v>
      </c>
      <c r="U2">
        <f>AVERAGE(X2:Z2)</f>
        <v>44.285714285714285</v>
      </c>
      <c r="V2">
        <f>STDEV(X2:Z2)</f>
        <v>0</v>
      </c>
      <c r="W2">
        <f>STDEV(L2:N2)</f>
        <v>3.5118845842842465</v>
      </c>
      <c r="X2">
        <f>310*R2/77</f>
        <v>44.285714285714285</v>
      </c>
      <c r="Y2">
        <f t="shared" ref="Y2:Z2" si="0">310*S2/77</f>
        <v>44.285714285714285</v>
      </c>
      <c r="Z2">
        <f t="shared" si="0"/>
        <v>44.285714285714285</v>
      </c>
      <c r="AC2">
        <f>310/X2</f>
        <v>7</v>
      </c>
      <c r="AD2">
        <f t="shared" ref="AD2:AE9" si="1">310/Y2</f>
        <v>7</v>
      </c>
      <c r="AE2">
        <f t="shared" si="1"/>
        <v>7</v>
      </c>
      <c r="AF2">
        <f>AVERAGE(AC2:AE2)</f>
        <v>7</v>
      </c>
      <c r="AG2">
        <f>STDEV(AC2:AE2)</f>
        <v>0</v>
      </c>
    </row>
    <row r="3" spans="1:33" x14ac:dyDescent="0.4">
      <c r="A3">
        <v>50</v>
      </c>
      <c r="B3">
        <v>5.75</v>
      </c>
      <c r="C3">
        <v>5.6</v>
      </c>
      <c r="D3">
        <v>5.8</v>
      </c>
      <c r="E3">
        <f t="shared" ref="E3:E9" si="2">AVERAGE(B3:D3)</f>
        <v>5.7166666666666659</v>
      </c>
      <c r="F3">
        <v>0.2</v>
      </c>
      <c r="G3">
        <v>0.2</v>
      </c>
      <c r="H3">
        <v>0.2</v>
      </c>
      <c r="I3">
        <f t="shared" ref="I3:I9" si="3">AVERAGE(F3:H3)</f>
        <v>0.20000000000000004</v>
      </c>
      <c r="J3">
        <f t="shared" ref="J3:J9" si="4">STDEV(B3:D3)</f>
        <v>0.10408329997330677</v>
      </c>
      <c r="K3">
        <f t="shared" ref="K3:K9" si="5">STDEV(F3:H3)</f>
        <v>3.3993498887762956E-17</v>
      </c>
      <c r="L3">
        <v>13</v>
      </c>
      <c r="M3">
        <v>13</v>
      </c>
      <c r="N3">
        <v>12</v>
      </c>
      <c r="O3">
        <f>AVERAGE(L3:N3)</f>
        <v>12.666666666666666</v>
      </c>
      <c r="P3">
        <f t="shared" ref="P3:P9" si="6">O3*A3</f>
        <v>633.33333333333326</v>
      </c>
      <c r="Q3">
        <f t="shared" ref="Q3:Q9" si="7">W3*A3</f>
        <v>28.867513459481287</v>
      </c>
      <c r="R3">
        <v>9</v>
      </c>
      <c r="S3">
        <v>10</v>
      </c>
      <c r="T3">
        <v>9</v>
      </c>
      <c r="U3">
        <f t="shared" ref="U3:U9" si="8">AVERAGE(X3:Z3)</f>
        <v>37.575757575757571</v>
      </c>
      <c r="V3">
        <f t="shared" ref="V3:V9" si="9">STDEV(X3:Z3)</f>
        <v>2.3243971876465475</v>
      </c>
      <c r="W3">
        <f t="shared" ref="W3:W9" si="10">STDEV(L3:N3)</f>
        <v>0.57735026918962573</v>
      </c>
      <c r="X3">
        <f t="shared" ref="X3:X9" si="11">310*R3/77</f>
        <v>36.233766233766232</v>
      </c>
      <c r="Y3">
        <f t="shared" ref="Y3:Y9" si="12">310*S3/77</f>
        <v>40.259740259740262</v>
      </c>
      <c r="Z3">
        <f t="shared" ref="Z3:Z9" si="13">310*T3/77</f>
        <v>36.233766233766232</v>
      </c>
      <c r="AC3">
        <f t="shared" ref="AC3:AC9" si="14">310/X3</f>
        <v>8.5555555555555554</v>
      </c>
      <c r="AD3">
        <f t="shared" si="1"/>
        <v>7.6999999999999993</v>
      </c>
      <c r="AE3">
        <f t="shared" si="1"/>
        <v>8.5555555555555554</v>
      </c>
      <c r="AF3">
        <f t="shared" ref="AF3:AF9" si="15">AVERAGE(AC3:AE3)</f>
        <v>8.2703703703703706</v>
      </c>
      <c r="AG3">
        <f t="shared" ref="AG3:AG9" si="16">STDEV(AC3:AE3)</f>
        <v>0.49395523030668015</v>
      </c>
    </row>
    <row r="4" spans="1:33" x14ac:dyDescent="0.4">
      <c r="A4">
        <v>100</v>
      </c>
      <c r="B4">
        <v>3.9</v>
      </c>
      <c r="C4">
        <v>3.95</v>
      </c>
      <c r="D4">
        <v>3.9</v>
      </c>
      <c r="E4">
        <f t="shared" si="2"/>
        <v>3.9166666666666665</v>
      </c>
      <c r="F4">
        <v>0.2</v>
      </c>
      <c r="G4">
        <v>0.2</v>
      </c>
      <c r="H4">
        <v>0.2</v>
      </c>
      <c r="I4">
        <f t="shared" si="3"/>
        <v>0.20000000000000004</v>
      </c>
      <c r="J4">
        <f t="shared" si="4"/>
        <v>2.8867513459481443E-2</v>
      </c>
      <c r="K4">
        <f t="shared" si="5"/>
        <v>3.3993498887762956E-17</v>
      </c>
      <c r="L4">
        <v>4</v>
      </c>
      <c r="M4">
        <v>6</v>
      </c>
      <c r="N4">
        <v>5</v>
      </c>
      <c r="O4">
        <f t="shared" ref="O4:O9" si="17">AVERAGE(L4:N4)</f>
        <v>5</v>
      </c>
      <c r="P4">
        <f t="shared" si="6"/>
        <v>500</v>
      </c>
      <c r="Q4">
        <f t="shared" si="7"/>
        <v>100</v>
      </c>
      <c r="R4">
        <v>9</v>
      </c>
      <c r="S4">
        <v>9</v>
      </c>
      <c r="T4">
        <v>9.5</v>
      </c>
      <c r="U4">
        <f t="shared" si="8"/>
        <v>36.904761904761905</v>
      </c>
      <c r="V4">
        <f t="shared" si="9"/>
        <v>1.1621985938232717</v>
      </c>
      <c r="W4">
        <f t="shared" si="10"/>
        <v>1</v>
      </c>
      <c r="X4">
        <f t="shared" si="11"/>
        <v>36.233766233766232</v>
      </c>
      <c r="Y4">
        <f t="shared" si="12"/>
        <v>36.233766233766232</v>
      </c>
      <c r="Z4">
        <f t="shared" si="13"/>
        <v>38.246753246753244</v>
      </c>
      <c r="AC4">
        <f t="shared" si="14"/>
        <v>8.5555555555555554</v>
      </c>
      <c r="AD4">
        <f t="shared" si="1"/>
        <v>8.5555555555555554</v>
      </c>
      <c r="AE4">
        <f t="shared" si="1"/>
        <v>8.1052631578947381</v>
      </c>
      <c r="AF4">
        <f t="shared" si="15"/>
        <v>8.4054580896686151</v>
      </c>
      <c r="AG4">
        <f t="shared" si="16"/>
        <v>0.25997643700351492</v>
      </c>
    </row>
    <row r="5" spans="1:33" x14ac:dyDescent="0.4">
      <c r="A5">
        <v>200</v>
      </c>
      <c r="B5">
        <v>1.5</v>
      </c>
      <c r="C5">
        <v>1.55</v>
      </c>
      <c r="D5">
        <v>1.5</v>
      </c>
      <c r="E5">
        <f t="shared" si="2"/>
        <v>1.5166666666666666</v>
      </c>
      <c r="F5">
        <v>0.2</v>
      </c>
      <c r="G5">
        <v>0.2</v>
      </c>
      <c r="H5">
        <v>0.2</v>
      </c>
      <c r="I5">
        <f t="shared" si="3"/>
        <v>0.20000000000000004</v>
      </c>
      <c r="J5">
        <f t="shared" si="4"/>
        <v>2.8867513459481315E-2</v>
      </c>
      <c r="K5">
        <f t="shared" si="5"/>
        <v>3.3993498887762956E-17</v>
      </c>
      <c r="L5">
        <v>2</v>
      </c>
      <c r="M5">
        <v>2</v>
      </c>
      <c r="N5">
        <v>2</v>
      </c>
      <c r="O5">
        <f t="shared" si="17"/>
        <v>2</v>
      </c>
      <c r="P5">
        <f t="shared" si="6"/>
        <v>400</v>
      </c>
      <c r="Q5">
        <f t="shared" si="7"/>
        <v>0</v>
      </c>
      <c r="R5">
        <v>9</v>
      </c>
      <c r="S5">
        <v>9</v>
      </c>
      <c r="T5">
        <v>9</v>
      </c>
      <c r="U5">
        <f t="shared" si="8"/>
        <v>36.233766233766232</v>
      </c>
      <c r="V5">
        <f t="shared" si="9"/>
        <v>0</v>
      </c>
      <c r="W5">
        <f t="shared" si="10"/>
        <v>0</v>
      </c>
      <c r="X5">
        <f t="shared" si="11"/>
        <v>36.233766233766232</v>
      </c>
      <c r="Y5">
        <f t="shared" si="12"/>
        <v>36.233766233766232</v>
      </c>
      <c r="Z5">
        <f t="shared" si="13"/>
        <v>36.233766233766232</v>
      </c>
      <c r="AC5">
        <f t="shared" si="14"/>
        <v>8.5555555555555554</v>
      </c>
      <c r="AD5">
        <f t="shared" si="1"/>
        <v>8.5555555555555554</v>
      </c>
      <c r="AE5">
        <f t="shared" si="1"/>
        <v>8.5555555555555554</v>
      </c>
      <c r="AF5">
        <f t="shared" si="15"/>
        <v>8.5555555555555554</v>
      </c>
      <c r="AG5">
        <f t="shared" si="16"/>
        <v>0</v>
      </c>
    </row>
    <row r="6" spans="1:33" x14ac:dyDescent="0.4">
      <c r="A6">
        <v>500</v>
      </c>
      <c r="B6">
        <v>0.3</v>
      </c>
      <c r="C6">
        <v>0.3</v>
      </c>
      <c r="D6">
        <v>0.3</v>
      </c>
      <c r="E6">
        <f t="shared" si="2"/>
        <v>0.3</v>
      </c>
      <c r="F6">
        <v>0.15</v>
      </c>
      <c r="G6">
        <v>0.15</v>
      </c>
      <c r="H6">
        <v>0.15</v>
      </c>
      <c r="I6">
        <f t="shared" si="3"/>
        <v>0.15</v>
      </c>
      <c r="J6">
        <f t="shared" si="4"/>
        <v>0</v>
      </c>
      <c r="K6">
        <f t="shared" si="5"/>
        <v>0</v>
      </c>
      <c r="L6">
        <v>1</v>
      </c>
      <c r="M6">
        <v>1</v>
      </c>
      <c r="N6">
        <v>1</v>
      </c>
      <c r="O6">
        <f t="shared" si="17"/>
        <v>1</v>
      </c>
      <c r="P6">
        <f t="shared" si="6"/>
        <v>500</v>
      </c>
      <c r="Q6">
        <f t="shared" si="7"/>
        <v>0</v>
      </c>
      <c r="R6">
        <v>9.5</v>
      </c>
      <c r="S6">
        <v>9</v>
      </c>
      <c r="T6">
        <v>9</v>
      </c>
      <c r="U6">
        <f t="shared" si="8"/>
        <v>36.904761904761905</v>
      </c>
      <c r="V6">
        <f t="shared" si="9"/>
        <v>1.1621985938232717</v>
      </c>
      <c r="W6">
        <f t="shared" si="10"/>
        <v>0</v>
      </c>
      <c r="X6">
        <f t="shared" si="11"/>
        <v>38.246753246753244</v>
      </c>
      <c r="Y6">
        <f t="shared" si="12"/>
        <v>36.233766233766232</v>
      </c>
      <c r="Z6">
        <f t="shared" si="13"/>
        <v>36.233766233766232</v>
      </c>
      <c r="AC6">
        <f t="shared" si="14"/>
        <v>8.1052631578947381</v>
      </c>
      <c r="AD6">
        <f t="shared" si="1"/>
        <v>8.5555555555555554</v>
      </c>
      <c r="AE6">
        <f t="shared" si="1"/>
        <v>8.5555555555555554</v>
      </c>
      <c r="AF6">
        <f t="shared" si="15"/>
        <v>8.4054580896686151</v>
      </c>
      <c r="AG6">
        <f t="shared" si="16"/>
        <v>0.25997643700351492</v>
      </c>
    </row>
    <row r="7" spans="1:33" x14ac:dyDescent="0.4">
      <c r="A7">
        <v>1000</v>
      </c>
      <c r="B7">
        <v>0.3</v>
      </c>
      <c r="C7">
        <v>0.3</v>
      </c>
      <c r="D7">
        <v>0.3</v>
      </c>
      <c r="E7">
        <f t="shared" si="2"/>
        <v>0.3</v>
      </c>
      <c r="F7">
        <v>0.2</v>
      </c>
      <c r="G7">
        <v>0.2</v>
      </c>
      <c r="H7">
        <v>0.2</v>
      </c>
      <c r="I7">
        <f t="shared" si="3"/>
        <v>0.20000000000000004</v>
      </c>
      <c r="J7">
        <f t="shared" si="4"/>
        <v>0</v>
      </c>
      <c r="K7">
        <f t="shared" si="5"/>
        <v>3.3993498887762956E-17</v>
      </c>
      <c r="L7">
        <v>1</v>
      </c>
      <c r="M7">
        <v>1</v>
      </c>
      <c r="N7">
        <v>1</v>
      </c>
      <c r="O7">
        <f t="shared" si="17"/>
        <v>1</v>
      </c>
      <c r="P7">
        <f t="shared" si="6"/>
        <v>1000</v>
      </c>
      <c r="Q7">
        <f t="shared" si="7"/>
        <v>0</v>
      </c>
      <c r="R7">
        <v>6</v>
      </c>
      <c r="S7">
        <v>6</v>
      </c>
      <c r="T7">
        <v>6</v>
      </c>
      <c r="U7">
        <f t="shared" si="8"/>
        <v>24.155844155844154</v>
      </c>
      <c r="V7">
        <f t="shared" si="9"/>
        <v>4.3511678576336583E-15</v>
      </c>
      <c r="W7">
        <f t="shared" si="10"/>
        <v>0</v>
      </c>
      <c r="X7">
        <f t="shared" si="11"/>
        <v>24.155844155844157</v>
      </c>
      <c r="Y7">
        <f t="shared" si="12"/>
        <v>24.155844155844157</v>
      </c>
      <c r="Z7">
        <f t="shared" si="13"/>
        <v>24.155844155844157</v>
      </c>
      <c r="AC7">
        <f t="shared" si="14"/>
        <v>12.833333333333332</v>
      </c>
      <c r="AD7">
        <f t="shared" si="1"/>
        <v>12.833333333333332</v>
      </c>
      <c r="AE7">
        <f t="shared" si="1"/>
        <v>12.833333333333332</v>
      </c>
      <c r="AF7">
        <f t="shared" si="15"/>
        <v>12.833333333333334</v>
      </c>
      <c r="AG7">
        <f t="shared" si="16"/>
        <v>2.1755839288168292E-15</v>
      </c>
    </row>
    <row r="8" spans="1:33" x14ac:dyDescent="0.4">
      <c r="A8">
        <v>1500</v>
      </c>
      <c r="B8">
        <v>0.16</v>
      </c>
      <c r="C8">
        <v>0.18</v>
      </c>
      <c r="D8">
        <v>0.18</v>
      </c>
      <c r="E8">
        <f t="shared" si="2"/>
        <v>0.17333333333333334</v>
      </c>
      <c r="F8">
        <v>0.2</v>
      </c>
      <c r="G8">
        <v>0.15</v>
      </c>
      <c r="H8">
        <v>0.18</v>
      </c>
      <c r="I8">
        <f t="shared" si="3"/>
        <v>0.17666666666666667</v>
      </c>
      <c r="J8">
        <f t="shared" si="4"/>
        <v>1.1547005383792509E-2</v>
      </c>
      <c r="K8">
        <f t="shared" si="5"/>
        <v>2.5166114784235687E-2</v>
      </c>
      <c r="L8">
        <v>1</v>
      </c>
      <c r="M8">
        <v>1</v>
      </c>
      <c r="N8">
        <v>1</v>
      </c>
      <c r="O8">
        <f t="shared" si="17"/>
        <v>1</v>
      </c>
      <c r="P8">
        <f t="shared" si="6"/>
        <v>1500</v>
      </c>
      <c r="Q8">
        <f t="shared" si="7"/>
        <v>0</v>
      </c>
      <c r="R8">
        <v>9</v>
      </c>
      <c r="S8">
        <v>9</v>
      </c>
      <c r="T8">
        <v>9</v>
      </c>
      <c r="U8">
        <f t="shared" si="8"/>
        <v>36.233766233766232</v>
      </c>
      <c r="V8">
        <f t="shared" si="9"/>
        <v>0</v>
      </c>
      <c r="W8">
        <f t="shared" si="10"/>
        <v>0</v>
      </c>
      <c r="X8">
        <f t="shared" si="11"/>
        <v>36.233766233766232</v>
      </c>
      <c r="Y8">
        <f t="shared" si="12"/>
        <v>36.233766233766232</v>
      </c>
      <c r="Z8">
        <f t="shared" si="13"/>
        <v>36.233766233766232</v>
      </c>
      <c r="AC8">
        <f t="shared" si="14"/>
        <v>8.5555555555555554</v>
      </c>
      <c r="AD8">
        <f t="shared" si="1"/>
        <v>8.5555555555555554</v>
      </c>
      <c r="AE8">
        <f t="shared" si="1"/>
        <v>8.5555555555555554</v>
      </c>
      <c r="AF8">
        <f t="shared" si="15"/>
        <v>8.5555555555555554</v>
      </c>
      <c r="AG8">
        <f t="shared" si="16"/>
        <v>0</v>
      </c>
    </row>
    <row r="9" spans="1:33" x14ac:dyDescent="0.4">
      <c r="A9">
        <v>2000</v>
      </c>
      <c r="B9">
        <v>0.2</v>
      </c>
      <c r="C9">
        <v>0.2</v>
      </c>
      <c r="D9">
        <v>0.2</v>
      </c>
      <c r="E9">
        <f t="shared" si="2"/>
        <v>0.20000000000000004</v>
      </c>
      <c r="F9">
        <v>0.2</v>
      </c>
      <c r="G9">
        <v>0.2</v>
      </c>
      <c r="H9">
        <v>0.2</v>
      </c>
      <c r="I9">
        <f t="shared" si="3"/>
        <v>0.20000000000000004</v>
      </c>
      <c r="J9">
        <f t="shared" si="4"/>
        <v>3.3993498887762956E-17</v>
      </c>
      <c r="K9">
        <f t="shared" si="5"/>
        <v>3.3993498887762956E-17</v>
      </c>
      <c r="L9">
        <v>1</v>
      </c>
      <c r="M9">
        <v>1</v>
      </c>
      <c r="N9">
        <v>1</v>
      </c>
      <c r="O9">
        <f t="shared" si="17"/>
        <v>1</v>
      </c>
      <c r="P9">
        <f t="shared" si="6"/>
        <v>2000</v>
      </c>
      <c r="Q9">
        <f t="shared" si="7"/>
        <v>0</v>
      </c>
      <c r="R9">
        <v>8</v>
      </c>
      <c r="S9">
        <v>8</v>
      </c>
      <c r="T9">
        <v>8</v>
      </c>
      <c r="U9">
        <f t="shared" si="8"/>
        <v>32.20779220779221</v>
      </c>
      <c r="V9">
        <f t="shared" si="9"/>
        <v>0</v>
      </c>
      <c r="W9">
        <f t="shared" si="10"/>
        <v>0</v>
      </c>
      <c r="X9">
        <f t="shared" si="11"/>
        <v>32.20779220779221</v>
      </c>
      <c r="Y9">
        <f t="shared" si="12"/>
        <v>32.20779220779221</v>
      </c>
      <c r="Z9">
        <f t="shared" si="13"/>
        <v>32.20779220779221</v>
      </c>
      <c r="AC9">
        <f t="shared" si="14"/>
        <v>9.625</v>
      </c>
      <c r="AD9">
        <f t="shared" si="1"/>
        <v>9.625</v>
      </c>
      <c r="AE9">
        <f t="shared" si="1"/>
        <v>9.625</v>
      </c>
      <c r="AF9">
        <f t="shared" si="15"/>
        <v>9.625</v>
      </c>
      <c r="AG9">
        <f t="shared" si="16"/>
        <v>0</v>
      </c>
    </row>
    <row r="10" spans="1:33" x14ac:dyDescent="0.4">
      <c r="A10">
        <v>2500</v>
      </c>
    </row>
    <row r="11" spans="1:33" x14ac:dyDescent="0.4">
      <c r="A11">
        <v>3000</v>
      </c>
    </row>
    <row r="12" spans="1:33" x14ac:dyDescent="0.4">
      <c r="A12">
        <v>3500</v>
      </c>
    </row>
    <row r="13" spans="1:33" x14ac:dyDescent="0.4">
      <c r="A13">
        <v>4000</v>
      </c>
    </row>
    <row r="14" spans="1:33" x14ac:dyDescent="0.4">
      <c r="A14">
        <v>4500</v>
      </c>
    </row>
    <row r="15" spans="1:33" x14ac:dyDescent="0.4">
      <c r="A15"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topLeftCell="I1" workbookViewId="0">
      <selection activeCell="Z19" sqref="Z19"/>
    </sheetView>
  </sheetViews>
  <sheetFormatPr defaultRowHeight="13.9" x14ac:dyDescent="0.4"/>
  <sheetData>
    <row r="1" spans="1:35" x14ac:dyDescent="0.4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</v>
      </c>
      <c r="M1" t="s">
        <v>17</v>
      </c>
      <c r="N1" t="s">
        <v>18</v>
      </c>
      <c r="O1" t="s">
        <v>19</v>
      </c>
      <c r="P1" t="s">
        <v>32</v>
      </c>
      <c r="Q1" t="s">
        <v>30</v>
      </c>
      <c r="R1" t="s">
        <v>33</v>
      </c>
      <c r="T1" t="s">
        <v>31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AA1" t="s">
        <v>27</v>
      </c>
      <c r="AB1" t="s">
        <v>28</v>
      </c>
      <c r="AC1" t="s">
        <v>29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</row>
    <row r="2" spans="1:35" x14ac:dyDescent="0.4">
      <c r="A2">
        <v>10</v>
      </c>
      <c r="B2">
        <v>12.5</v>
      </c>
      <c r="C2">
        <v>14.8</v>
      </c>
      <c r="D2">
        <v>13.8</v>
      </c>
      <c r="E2">
        <f>AVERAGE(B2:D2)</f>
        <v>13.700000000000001</v>
      </c>
      <c r="F2">
        <v>0.3</v>
      </c>
      <c r="G2">
        <v>0.3</v>
      </c>
      <c r="H2">
        <v>0.3</v>
      </c>
      <c r="I2">
        <f>AVERAGE(F2:H2)</f>
        <v>0.3</v>
      </c>
      <c r="J2">
        <f>STDEV(B2:D2)</f>
        <v>1.1532562594670801</v>
      </c>
      <c r="K2">
        <f>STDEV(F2:H2)</f>
        <v>0</v>
      </c>
      <c r="L2">
        <v>69</v>
      </c>
      <c r="M2">
        <v>50</v>
      </c>
      <c r="N2">
        <v>60</v>
      </c>
      <c r="O2">
        <f>AVERAGE(L2:N2)</f>
        <v>59.666666666666664</v>
      </c>
      <c r="P2">
        <f>STDEV(L2:N2)</f>
        <v>9.5043849529221518</v>
      </c>
      <c r="Q2">
        <f>O2*A2</f>
        <v>596.66666666666663</v>
      </c>
      <c r="R2">
        <f>(500/A2-B2)/(0.1+I2)*A2</f>
        <v>937.5</v>
      </c>
      <c r="S2">
        <v>1574.1739130434783</v>
      </c>
      <c r="T2">
        <f t="shared" ref="T2:T13" si="0">P2*A2</f>
        <v>95.043849529221518</v>
      </c>
      <c r="U2">
        <v>15</v>
      </c>
      <c r="V2">
        <v>15</v>
      </c>
      <c r="W2">
        <v>15</v>
      </c>
      <c r="X2">
        <f>AVERAGE(AA2:AC2)</f>
        <v>60.38961038961039</v>
      </c>
      <c r="Y2">
        <f>STDEV(AA2:AC2)</f>
        <v>0</v>
      </c>
      <c r="AA2">
        <f>310*U2/77</f>
        <v>60.38961038961039</v>
      </c>
      <c r="AB2">
        <f t="shared" ref="AA2:AC15" si="1">310*V2/77</f>
        <v>60.38961038961039</v>
      </c>
      <c r="AC2">
        <f t="shared" si="1"/>
        <v>60.38961038961039</v>
      </c>
      <c r="AE2">
        <f>310/AA2</f>
        <v>5.1333333333333337</v>
      </c>
      <c r="AF2">
        <f t="shared" ref="AF2:AG15" si="2">310/AB2</f>
        <v>5.1333333333333337</v>
      </c>
      <c r="AG2">
        <f t="shared" si="2"/>
        <v>5.1333333333333337</v>
      </c>
      <c r="AH2">
        <f>AVERAGE(AE2:AG2)</f>
        <v>5.1333333333333337</v>
      </c>
      <c r="AI2">
        <f>STDEV(AE2:AG2)</f>
        <v>0</v>
      </c>
    </row>
    <row r="3" spans="1:35" x14ac:dyDescent="0.4">
      <c r="A3">
        <v>50</v>
      </c>
      <c r="B3">
        <v>3.4</v>
      </c>
      <c r="C3">
        <v>3.5</v>
      </c>
      <c r="D3">
        <v>3.4</v>
      </c>
      <c r="E3">
        <f t="shared" ref="E3:E15" si="3">AVERAGE(B3:D3)</f>
        <v>3.4333333333333336</v>
      </c>
      <c r="F3">
        <v>0.3</v>
      </c>
      <c r="G3">
        <v>0.3</v>
      </c>
      <c r="H3">
        <v>0.3</v>
      </c>
      <c r="I3">
        <f t="shared" ref="I3:I15" si="4">AVERAGE(F3:H3)</f>
        <v>0.3</v>
      </c>
      <c r="J3">
        <f t="shared" ref="J3:J15" si="5">STDEV(B3:D3)</f>
        <v>5.773502691896263E-2</v>
      </c>
      <c r="K3">
        <f t="shared" ref="K3:K15" si="6">STDEV(F3:H3)</f>
        <v>0</v>
      </c>
      <c r="L3">
        <v>32</v>
      </c>
      <c r="M3">
        <v>29</v>
      </c>
      <c r="N3">
        <v>30</v>
      </c>
      <c r="O3">
        <f t="shared" ref="O3:O15" si="7">AVERAGE(L3:N3)</f>
        <v>30.333333333333332</v>
      </c>
      <c r="P3">
        <f t="shared" ref="P3:P15" si="8">STDEV(L3:N3)</f>
        <v>1.5275252316519468</v>
      </c>
      <c r="Q3">
        <f>O3*A3</f>
        <v>1516.6666666666665</v>
      </c>
      <c r="R3">
        <f t="shared" ref="R3:R6" si="9">(500/A3-B3)/(0.1+I3)*A3</f>
        <v>824.99999999999977</v>
      </c>
      <c r="S3">
        <v>1362.0833333333333</v>
      </c>
      <c r="T3">
        <f t="shared" si="0"/>
        <v>76.376261582597337</v>
      </c>
      <c r="U3">
        <v>14</v>
      </c>
      <c r="V3">
        <v>14</v>
      </c>
      <c r="W3">
        <v>14</v>
      </c>
      <c r="X3">
        <f t="shared" ref="X3:X5" si="10">AVERAGE(AA3:AC3)</f>
        <v>56.363636363636367</v>
      </c>
      <c r="Y3">
        <f t="shared" ref="Y3:Y15" si="11">STDEV(AA3:AC3)</f>
        <v>0</v>
      </c>
      <c r="AA3">
        <f t="shared" ref="AA3:AA5" si="12">310*U3/77</f>
        <v>56.363636363636367</v>
      </c>
      <c r="AB3">
        <f t="shared" si="1"/>
        <v>56.363636363636367</v>
      </c>
      <c r="AC3">
        <f t="shared" si="1"/>
        <v>56.363636363636367</v>
      </c>
      <c r="AE3">
        <f t="shared" ref="AE3:AE15" si="13">310/AA3</f>
        <v>5.5</v>
      </c>
      <c r="AF3">
        <f t="shared" si="2"/>
        <v>5.5</v>
      </c>
      <c r="AG3">
        <f t="shared" si="2"/>
        <v>5.5</v>
      </c>
      <c r="AH3">
        <f t="shared" ref="AH3:AH15" si="14">AVERAGE(AE3:AG3)</f>
        <v>5.5</v>
      </c>
      <c r="AI3">
        <f t="shared" ref="AI3:AI15" si="15">STDEV(AE3:AG3)</f>
        <v>0</v>
      </c>
    </row>
    <row r="4" spans="1:35" x14ac:dyDescent="0.4">
      <c r="A4">
        <v>100</v>
      </c>
      <c r="B4">
        <v>3.45</v>
      </c>
      <c r="C4">
        <v>3.4</v>
      </c>
      <c r="D4">
        <v>3.2</v>
      </c>
      <c r="E4">
        <f t="shared" si="3"/>
        <v>3.35</v>
      </c>
      <c r="F4">
        <v>0.2</v>
      </c>
      <c r="G4">
        <v>0.25</v>
      </c>
      <c r="H4">
        <v>0.25</v>
      </c>
      <c r="I4">
        <f t="shared" si="4"/>
        <v>0.23333333333333331</v>
      </c>
      <c r="J4">
        <f t="shared" si="5"/>
        <v>0.13228756555322949</v>
      </c>
      <c r="K4">
        <f t="shared" si="6"/>
        <v>2.886751345948162E-2</v>
      </c>
      <c r="L4">
        <v>13</v>
      </c>
      <c r="M4">
        <v>13</v>
      </c>
      <c r="N4">
        <v>14</v>
      </c>
      <c r="O4">
        <f t="shared" si="7"/>
        <v>13.333333333333334</v>
      </c>
      <c r="P4">
        <f t="shared" si="8"/>
        <v>0.57735026918962573</v>
      </c>
      <c r="Q4">
        <f t="shared" ref="Q4:Q15" si="16">O4*A4</f>
        <v>1333.3333333333335</v>
      </c>
      <c r="R4">
        <f t="shared" si="9"/>
        <v>464.99999999999994</v>
      </c>
      <c r="S4">
        <v>1233.3333333333335</v>
      </c>
      <c r="T4">
        <f t="shared" si="0"/>
        <v>57.735026918962575</v>
      </c>
      <c r="U4">
        <v>14</v>
      </c>
      <c r="V4">
        <v>14</v>
      </c>
      <c r="W4">
        <v>14</v>
      </c>
      <c r="X4">
        <f t="shared" si="10"/>
        <v>56.363636363636367</v>
      </c>
      <c r="Y4">
        <f t="shared" si="11"/>
        <v>0</v>
      </c>
      <c r="AA4">
        <f t="shared" si="12"/>
        <v>56.363636363636367</v>
      </c>
      <c r="AB4">
        <f t="shared" si="1"/>
        <v>56.363636363636367</v>
      </c>
      <c r="AC4">
        <f t="shared" si="1"/>
        <v>56.363636363636367</v>
      </c>
      <c r="AE4">
        <f t="shared" si="13"/>
        <v>5.5</v>
      </c>
      <c r="AF4">
        <f t="shared" si="2"/>
        <v>5.5</v>
      </c>
      <c r="AG4">
        <f t="shared" si="2"/>
        <v>5.5</v>
      </c>
      <c r="AH4">
        <f t="shared" si="14"/>
        <v>5.5</v>
      </c>
      <c r="AI4">
        <f t="shared" si="15"/>
        <v>0</v>
      </c>
    </row>
    <row r="5" spans="1:35" x14ac:dyDescent="0.4">
      <c r="A5">
        <v>200</v>
      </c>
      <c r="B5">
        <v>0.6</v>
      </c>
      <c r="C5">
        <v>0.65</v>
      </c>
      <c r="D5">
        <v>0.6</v>
      </c>
      <c r="E5">
        <f t="shared" si="3"/>
        <v>0.6166666666666667</v>
      </c>
      <c r="F5">
        <v>0.2</v>
      </c>
      <c r="G5">
        <v>0.2</v>
      </c>
      <c r="H5">
        <v>0.2</v>
      </c>
      <c r="I5">
        <f t="shared" si="4"/>
        <v>0.20000000000000004</v>
      </c>
      <c r="J5">
        <f t="shared" si="5"/>
        <v>2.8867513459481315E-2</v>
      </c>
      <c r="K5">
        <f t="shared" si="6"/>
        <v>3.3993498887762956E-17</v>
      </c>
      <c r="L5">
        <v>5</v>
      </c>
      <c r="M5">
        <v>6</v>
      </c>
      <c r="N5">
        <v>5</v>
      </c>
      <c r="O5">
        <f t="shared" si="7"/>
        <v>5.333333333333333</v>
      </c>
      <c r="P5">
        <f t="shared" si="8"/>
        <v>0.57735026918962584</v>
      </c>
      <c r="Q5">
        <f t="shared" si="16"/>
        <v>1066.6666666666665</v>
      </c>
      <c r="R5">
        <f t="shared" si="9"/>
        <v>1266.6666666666665</v>
      </c>
      <c r="S5">
        <v>1446.6666666666667</v>
      </c>
      <c r="T5">
        <f t="shared" si="0"/>
        <v>115.47005383792516</v>
      </c>
      <c r="U5">
        <v>13</v>
      </c>
      <c r="V5">
        <v>13</v>
      </c>
      <c r="W5">
        <v>13</v>
      </c>
      <c r="X5">
        <f t="shared" si="10"/>
        <v>52.337662337662344</v>
      </c>
      <c r="Y5">
        <f t="shared" si="11"/>
        <v>8.7023357152673167E-15</v>
      </c>
      <c r="AA5">
        <f t="shared" si="12"/>
        <v>52.337662337662337</v>
      </c>
      <c r="AB5">
        <f t="shared" si="1"/>
        <v>52.337662337662337</v>
      </c>
      <c r="AC5">
        <f t="shared" si="1"/>
        <v>52.337662337662337</v>
      </c>
      <c r="AE5">
        <f t="shared" si="13"/>
        <v>5.9230769230769234</v>
      </c>
      <c r="AF5">
        <f t="shared" si="2"/>
        <v>5.9230769230769234</v>
      </c>
      <c r="AG5">
        <f t="shared" si="2"/>
        <v>5.9230769230769234</v>
      </c>
      <c r="AH5">
        <f t="shared" si="14"/>
        <v>5.9230769230769234</v>
      </c>
      <c r="AI5">
        <f t="shared" si="15"/>
        <v>0</v>
      </c>
    </row>
    <row r="6" spans="1:35" x14ac:dyDescent="0.4">
      <c r="A6">
        <v>500</v>
      </c>
      <c r="B6">
        <v>0.75</v>
      </c>
      <c r="C6">
        <v>0.65</v>
      </c>
      <c r="D6">
        <v>0.7</v>
      </c>
      <c r="E6">
        <f t="shared" si="3"/>
        <v>0.69999999999999984</v>
      </c>
      <c r="F6">
        <v>0.25</v>
      </c>
      <c r="G6">
        <v>0.25</v>
      </c>
      <c r="H6">
        <v>0.25</v>
      </c>
      <c r="I6">
        <f t="shared" si="4"/>
        <v>0.25</v>
      </c>
      <c r="J6">
        <f t="shared" si="5"/>
        <v>4.9999999999999989E-2</v>
      </c>
      <c r="K6">
        <f t="shared" si="6"/>
        <v>0</v>
      </c>
      <c r="L6">
        <v>2.5</v>
      </c>
      <c r="M6">
        <v>2.5</v>
      </c>
      <c r="N6">
        <v>2.5</v>
      </c>
      <c r="O6">
        <f t="shared" si="7"/>
        <v>2.5</v>
      </c>
      <c r="P6">
        <f t="shared" si="8"/>
        <v>0</v>
      </c>
      <c r="Q6">
        <f t="shared" si="16"/>
        <v>1250</v>
      </c>
      <c r="R6">
        <f t="shared" si="9"/>
        <v>357.14285714285717</v>
      </c>
      <c r="S6">
        <v>500</v>
      </c>
      <c r="T6">
        <f t="shared" si="0"/>
        <v>0</v>
      </c>
      <c r="U6">
        <v>13</v>
      </c>
      <c r="V6">
        <v>13</v>
      </c>
      <c r="W6">
        <v>12.5</v>
      </c>
      <c r="X6">
        <f t="shared" ref="X6:X15" si="17">AVERAGE(AA6:AC6)</f>
        <v>51.666666666666664</v>
      </c>
      <c r="Y6">
        <f t="shared" si="11"/>
        <v>1.1621985938232717</v>
      </c>
      <c r="AA6">
        <f t="shared" ref="Z6:AA15" si="18">310*U6/77</f>
        <v>52.337662337662337</v>
      </c>
      <c r="AB6">
        <f t="shared" si="1"/>
        <v>52.337662337662337</v>
      </c>
      <c r="AC6">
        <f t="shared" si="1"/>
        <v>50.324675324675326</v>
      </c>
      <c r="AE6">
        <f t="shared" si="13"/>
        <v>5.9230769230769234</v>
      </c>
      <c r="AF6">
        <f t="shared" si="2"/>
        <v>5.9230769230769234</v>
      </c>
      <c r="AG6">
        <f t="shared" si="2"/>
        <v>6.16</v>
      </c>
      <c r="AH6">
        <f t="shared" si="14"/>
        <v>6.0020512820512826</v>
      </c>
      <c r="AI6">
        <f t="shared" si="15"/>
        <v>0.13678760223877279</v>
      </c>
    </row>
    <row r="7" spans="1:35" x14ac:dyDescent="0.4">
      <c r="A7">
        <v>700</v>
      </c>
      <c r="B7">
        <v>0.56000000000000005</v>
      </c>
      <c r="C7">
        <v>0.6</v>
      </c>
      <c r="D7">
        <v>0.55000000000000004</v>
      </c>
      <c r="E7">
        <f t="shared" si="3"/>
        <v>0.57000000000000006</v>
      </c>
      <c r="F7">
        <v>0.2</v>
      </c>
      <c r="G7">
        <v>0.2</v>
      </c>
      <c r="H7">
        <v>0.22</v>
      </c>
      <c r="I7">
        <f t="shared" si="4"/>
        <v>0.20666666666666667</v>
      </c>
      <c r="J7">
        <f t="shared" si="5"/>
        <v>2.6457513110645866E-2</v>
      </c>
      <c r="K7">
        <f t="shared" si="6"/>
        <v>1.1547005383792509E-2</v>
      </c>
      <c r="L7">
        <v>1</v>
      </c>
      <c r="M7">
        <v>1</v>
      </c>
      <c r="N7">
        <v>1</v>
      </c>
      <c r="O7">
        <f t="shared" si="7"/>
        <v>1</v>
      </c>
      <c r="P7">
        <f t="shared" si="8"/>
        <v>0</v>
      </c>
      <c r="Q7">
        <f t="shared" si="16"/>
        <v>700</v>
      </c>
      <c r="S7">
        <v>700</v>
      </c>
      <c r="T7">
        <f t="shared" si="0"/>
        <v>0</v>
      </c>
      <c r="U7">
        <v>12</v>
      </c>
      <c r="V7">
        <v>12</v>
      </c>
      <c r="W7">
        <v>12</v>
      </c>
      <c r="X7">
        <f t="shared" si="17"/>
        <v>48.311688311688307</v>
      </c>
      <c r="Y7">
        <f t="shared" si="11"/>
        <v>8.7023357152673167E-15</v>
      </c>
      <c r="AA7">
        <f t="shared" si="18"/>
        <v>48.311688311688314</v>
      </c>
      <c r="AB7">
        <f t="shared" si="1"/>
        <v>48.311688311688314</v>
      </c>
      <c r="AC7">
        <f t="shared" si="1"/>
        <v>48.311688311688314</v>
      </c>
      <c r="AE7">
        <f t="shared" si="13"/>
        <v>6.4166666666666661</v>
      </c>
      <c r="AF7">
        <f t="shared" si="2"/>
        <v>6.4166666666666661</v>
      </c>
      <c r="AG7">
        <f t="shared" si="2"/>
        <v>6.4166666666666661</v>
      </c>
      <c r="AH7">
        <f t="shared" si="14"/>
        <v>6.416666666666667</v>
      </c>
      <c r="AI7">
        <f t="shared" si="15"/>
        <v>1.0877919644084146E-15</v>
      </c>
    </row>
    <row r="8" spans="1:35" x14ac:dyDescent="0.4">
      <c r="A8">
        <v>1000</v>
      </c>
      <c r="B8">
        <v>0.45</v>
      </c>
      <c r="C8">
        <v>0.4</v>
      </c>
      <c r="D8">
        <v>0.44</v>
      </c>
      <c r="E8">
        <f t="shared" si="3"/>
        <v>0.43</v>
      </c>
      <c r="F8">
        <v>0.2</v>
      </c>
      <c r="G8">
        <v>0.2</v>
      </c>
      <c r="H8">
        <v>0.22</v>
      </c>
      <c r="I8">
        <f t="shared" si="4"/>
        <v>0.20666666666666667</v>
      </c>
      <c r="J8">
        <f t="shared" si="5"/>
        <v>2.6457513110645901E-2</v>
      </c>
      <c r="K8">
        <f t="shared" si="6"/>
        <v>1.1547005383792509E-2</v>
      </c>
      <c r="L8">
        <v>1</v>
      </c>
      <c r="M8">
        <v>1</v>
      </c>
      <c r="N8">
        <v>1</v>
      </c>
      <c r="O8">
        <f t="shared" si="7"/>
        <v>1</v>
      </c>
      <c r="P8">
        <f t="shared" si="8"/>
        <v>0</v>
      </c>
      <c r="Q8">
        <f t="shared" si="16"/>
        <v>1000</v>
      </c>
      <c r="S8">
        <v>1000</v>
      </c>
      <c r="T8">
        <f t="shared" si="0"/>
        <v>0</v>
      </c>
      <c r="U8">
        <v>10</v>
      </c>
      <c r="V8">
        <v>10</v>
      </c>
      <c r="W8">
        <v>9</v>
      </c>
      <c r="X8">
        <f t="shared" si="17"/>
        <v>38.917748917748916</v>
      </c>
      <c r="Y8">
        <f t="shared" si="11"/>
        <v>2.3243971876465475</v>
      </c>
      <c r="AA8">
        <f t="shared" si="18"/>
        <v>40.259740259740262</v>
      </c>
      <c r="AB8">
        <f t="shared" si="1"/>
        <v>40.259740259740262</v>
      </c>
      <c r="AC8">
        <f t="shared" si="1"/>
        <v>36.233766233766232</v>
      </c>
      <c r="AE8">
        <f t="shared" si="13"/>
        <v>7.6999999999999993</v>
      </c>
      <c r="AF8">
        <f t="shared" si="2"/>
        <v>7.6999999999999993</v>
      </c>
      <c r="AG8">
        <f t="shared" si="2"/>
        <v>8.5555555555555554</v>
      </c>
      <c r="AH8">
        <f t="shared" si="14"/>
        <v>7.9851851851851849</v>
      </c>
      <c r="AI8">
        <f t="shared" si="15"/>
        <v>0.49395523030668009</v>
      </c>
    </row>
    <row r="9" spans="1:35" x14ac:dyDescent="0.4">
      <c r="A9">
        <v>1250</v>
      </c>
      <c r="B9">
        <v>0.32</v>
      </c>
      <c r="C9">
        <v>0.3</v>
      </c>
      <c r="D9">
        <v>0.3</v>
      </c>
      <c r="E9">
        <f t="shared" si="3"/>
        <v>0.30666666666666664</v>
      </c>
      <c r="F9">
        <v>0.16</v>
      </c>
      <c r="G9">
        <v>0.16</v>
      </c>
      <c r="H9">
        <v>0.15</v>
      </c>
      <c r="I9">
        <f t="shared" si="4"/>
        <v>0.15666666666666665</v>
      </c>
      <c r="J9">
        <f t="shared" si="5"/>
        <v>1.1547005383792526E-2</v>
      </c>
      <c r="K9">
        <f t="shared" si="6"/>
        <v>5.7735026918962623E-3</v>
      </c>
      <c r="L9">
        <v>1</v>
      </c>
      <c r="M9">
        <v>1</v>
      </c>
      <c r="N9">
        <v>1</v>
      </c>
      <c r="O9">
        <f t="shared" si="7"/>
        <v>1</v>
      </c>
      <c r="P9">
        <f t="shared" si="8"/>
        <v>0</v>
      </c>
      <c r="Q9">
        <f t="shared" si="16"/>
        <v>1250</v>
      </c>
      <c r="S9">
        <v>1250</v>
      </c>
      <c r="T9">
        <f t="shared" si="0"/>
        <v>0</v>
      </c>
      <c r="U9">
        <v>8</v>
      </c>
      <c r="V9">
        <v>9</v>
      </c>
      <c r="W9">
        <v>7.5</v>
      </c>
      <c r="X9">
        <f t="shared" si="17"/>
        <v>32.878787878787882</v>
      </c>
      <c r="Y9">
        <f t="shared" si="11"/>
        <v>3.0748884533253462</v>
      </c>
      <c r="AA9">
        <f t="shared" si="18"/>
        <v>32.20779220779221</v>
      </c>
      <c r="AB9">
        <f t="shared" si="1"/>
        <v>36.233766233766232</v>
      </c>
      <c r="AC9">
        <f t="shared" si="1"/>
        <v>30.194805194805195</v>
      </c>
      <c r="AE9">
        <f t="shared" si="13"/>
        <v>9.625</v>
      </c>
      <c r="AF9">
        <f t="shared" si="2"/>
        <v>8.5555555555555554</v>
      </c>
      <c r="AG9">
        <f t="shared" si="2"/>
        <v>10.266666666666667</v>
      </c>
      <c r="AH9">
        <f t="shared" si="14"/>
        <v>9.4824074074074076</v>
      </c>
      <c r="AI9">
        <f t="shared" si="15"/>
        <v>0.86442165303669016</v>
      </c>
    </row>
    <row r="10" spans="1:35" x14ac:dyDescent="0.4">
      <c r="A10">
        <v>1500</v>
      </c>
      <c r="B10">
        <v>0.2</v>
      </c>
      <c r="C10">
        <v>0.18</v>
      </c>
      <c r="D10">
        <v>0.2</v>
      </c>
      <c r="E10">
        <f t="shared" si="3"/>
        <v>0.19333333333333336</v>
      </c>
      <c r="F10">
        <v>0.15</v>
      </c>
      <c r="G10">
        <v>0.15</v>
      </c>
      <c r="H10">
        <v>0.15</v>
      </c>
      <c r="I10">
        <f t="shared" si="4"/>
        <v>0.15</v>
      </c>
      <c r="J10">
        <f t="shared" si="5"/>
        <v>1.1547005383792526E-2</v>
      </c>
      <c r="K10">
        <f t="shared" si="6"/>
        <v>0</v>
      </c>
      <c r="L10">
        <v>1</v>
      </c>
      <c r="M10">
        <v>1</v>
      </c>
      <c r="N10">
        <v>1</v>
      </c>
      <c r="O10">
        <f t="shared" si="7"/>
        <v>1</v>
      </c>
      <c r="P10">
        <f t="shared" si="8"/>
        <v>0</v>
      </c>
      <c r="Q10">
        <f t="shared" si="16"/>
        <v>1500</v>
      </c>
      <c r="S10">
        <v>1500</v>
      </c>
      <c r="T10">
        <f t="shared" si="0"/>
        <v>0</v>
      </c>
      <c r="U10">
        <v>7.5</v>
      </c>
      <c r="V10">
        <v>8</v>
      </c>
      <c r="W10">
        <v>7</v>
      </c>
      <c r="X10">
        <f t="shared" si="17"/>
        <v>30.194805194805198</v>
      </c>
      <c r="Y10">
        <f t="shared" si="11"/>
        <v>2.0129870129870131</v>
      </c>
      <c r="AA10">
        <f t="shared" si="18"/>
        <v>30.194805194805195</v>
      </c>
      <c r="AB10">
        <f t="shared" si="1"/>
        <v>32.20779220779221</v>
      </c>
      <c r="AC10">
        <f t="shared" si="1"/>
        <v>28.181818181818183</v>
      </c>
      <c r="AE10">
        <f t="shared" si="13"/>
        <v>10.266666666666667</v>
      </c>
      <c r="AF10">
        <f t="shared" si="2"/>
        <v>9.625</v>
      </c>
      <c r="AG10">
        <f t="shared" si="2"/>
        <v>11</v>
      </c>
      <c r="AH10">
        <f t="shared" si="14"/>
        <v>10.297222222222222</v>
      </c>
      <c r="AI10">
        <f t="shared" si="15"/>
        <v>0.68800907078430407</v>
      </c>
    </row>
    <row r="11" spans="1:35" x14ac:dyDescent="0.4">
      <c r="A11">
        <v>2000</v>
      </c>
      <c r="B11">
        <v>0.1</v>
      </c>
      <c r="C11">
        <v>0.1</v>
      </c>
      <c r="D11">
        <v>0.1</v>
      </c>
      <c r="E11">
        <f t="shared" si="3"/>
        <v>0.10000000000000002</v>
      </c>
      <c r="F11">
        <v>0.15</v>
      </c>
      <c r="G11">
        <v>0.15</v>
      </c>
      <c r="H11">
        <v>0.15</v>
      </c>
      <c r="I11">
        <f t="shared" si="4"/>
        <v>0.15</v>
      </c>
      <c r="J11">
        <f t="shared" si="5"/>
        <v>1.6996749443881478E-17</v>
      </c>
      <c r="K11">
        <f t="shared" si="6"/>
        <v>0</v>
      </c>
      <c r="L11">
        <v>1</v>
      </c>
      <c r="M11">
        <v>1</v>
      </c>
      <c r="N11">
        <v>1</v>
      </c>
      <c r="O11">
        <f t="shared" si="7"/>
        <v>1</v>
      </c>
      <c r="P11">
        <f t="shared" si="8"/>
        <v>0</v>
      </c>
      <c r="Q11">
        <f t="shared" si="16"/>
        <v>2000</v>
      </c>
      <c r="S11">
        <v>2000</v>
      </c>
      <c r="T11">
        <f t="shared" si="0"/>
        <v>0</v>
      </c>
      <c r="U11">
        <v>7.5</v>
      </c>
      <c r="V11">
        <v>7.5</v>
      </c>
      <c r="W11">
        <v>7</v>
      </c>
      <c r="X11">
        <f t="shared" si="17"/>
        <v>29.523809523809522</v>
      </c>
      <c r="Y11">
        <f t="shared" si="11"/>
        <v>1.1621985938232717</v>
      </c>
      <c r="AA11">
        <f t="shared" si="18"/>
        <v>30.194805194805195</v>
      </c>
      <c r="AB11">
        <f t="shared" si="1"/>
        <v>30.194805194805195</v>
      </c>
      <c r="AC11">
        <f t="shared" si="1"/>
        <v>28.181818181818183</v>
      </c>
      <c r="AE11">
        <f t="shared" si="13"/>
        <v>10.266666666666667</v>
      </c>
      <c r="AF11">
        <f t="shared" si="2"/>
        <v>10.266666666666667</v>
      </c>
      <c r="AG11">
        <f t="shared" si="2"/>
        <v>11</v>
      </c>
      <c r="AH11">
        <f t="shared" si="14"/>
        <v>10.511111111111111</v>
      </c>
      <c r="AI11">
        <f t="shared" si="15"/>
        <v>0.42339019740572509</v>
      </c>
    </row>
    <row r="12" spans="1:35" x14ac:dyDescent="0.4">
      <c r="A12">
        <v>2500</v>
      </c>
      <c r="B12">
        <v>0.1</v>
      </c>
      <c r="C12">
        <v>0.1</v>
      </c>
      <c r="D12">
        <v>0.1</v>
      </c>
      <c r="E12">
        <f t="shared" si="3"/>
        <v>0.10000000000000002</v>
      </c>
      <c r="F12">
        <v>0.15</v>
      </c>
      <c r="G12">
        <v>0.15</v>
      </c>
      <c r="H12">
        <v>0.15</v>
      </c>
      <c r="I12">
        <f t="shared" si="4"/>
        <v>0.15</v>
      </c>
      <c r="J12">
        <f t="shared" si="5"/>
        <v>1.6996749443881478E-17</v>
      </c>
      <c r="K12">
        <f t="shared" si="6"/>
        <v>0</v>
      </c>
      <c r="L12">
        <v>1</v>
      </c>
      <c r="M12">
        <v>1</v>
      </c>
      <c r="N12">
        <v>1</v>
      </c>
      <c r="O12">
        <f t="shared" si="7"/>
        <v>1</v>
      </c>
      <c r="P12">
        <f t="shared" si="8"/>
        <v>0</v>
      </c>
      <c r="Q12">
        <f t="shared" si="16"/>
        <v>2500</v>
      </c>
      <c r="S12">
        <v>2500</v>
      </c>
      <c r="T12">
        <f t="shared" si="0"/>
        <v>0</v>
      </c>
      <c r="U12">
        <v>7</v>
      </c>
      <c r="V12">
        <v>7</v>
      </c>
      <c r="W12">
        <v>7</v>
      </c>
      <c r="X12">
        <f t="shared" si="17"/>
        <v>28.181818181818183</v>
      </c>
      <c r="Y12">
        <f t="shared" si="11"/>
        <v>0</v>
      </c>
      <c r="AA12">
        <f t="shared" si="18"/>
        <v>28.181818181818183</v>
      </c>
      <c r="AB12">
        <f t="shared" si="1"/>
        <v>28.181818181818183</v>
      </c>
      <c r="AC12">
        <f t="shared" si="1"/>
        <v>28.181818181818183</v>
      </c>
      <c r="AE12">
        <f t="shared" si="13"/>
        <v>11</v>
      </c>
      <c r="AF12">
        <f t="shared" si="2"/>
        <v>11</v>
      </c>
      <c r="AG12">
        <f t="shared" si="2"/>
        <v>11</v>
      </c>
      <c r="AH12">
        <f t="shared" si="14"/>
        <v>11</v>
      </c>
      <c r="AI12">
        <f t="shared" si="15"/>
        <v>0</v>
      </c>
    </row>
    <row r="13" spans="1:35" x14ac:dyDescent="0.4">
      <c r="A13">
        <v>3000</v>
      </c>
      <c r="B13">
        <v>0.1</v>
      </c>
      <c r="C13">
        <v>0.1</v>
      </c>
      <c r="D13">
        <v>0.1</v>
      </c>
      <c r="E13">
        <f t="shared" si="3"/>
        <v>0.10000000000000002</v>
      </c>
      <c r="F13">
        <v>0.12</v>
      </c>
      <c r="G13">
        <v>0.12</v>
      </c>
      <c r="H13">
        <v>0.12</v>
      </c>
      <c r="I13">
        <f t="shared" si="4"/>
        <v>0.12</v>
      </c>
      <c r="J13">
        <f t="shared" si="5"/>
        <v>1.6996749443881478E-17</v>
      </c>
      <c r="K13">
        <f t="shared" si="6"/>
        <v>0</v>
      </c>
      <c r="L13">
        <v>1</v>
      </c>
      <c r="M13">
        <v>1</v>
      </c>
      <c r="N13">
        <v>1</v>
      </c>
      <c r="O13">
        <f t="shared" si="7"/>
        <v>1</v>
      </c>
      <c r="P13">
        <f t="shared" si="8"/>
        <v>0</v>
      </c>
      <c r="Q13">
        <f t="shared" si="16"/>
        <v>3000</v>
      </c>
      <c r="S13">
        <v>3000</v>
      </c>
      <c r="T13">
        <f t="shared" si="0"/>
        <v>0</v>
      </c>
      <c r="U13">
        <v>6</v>
      </c>
      <c r="V13">
        <v>6</v>
      </c>
      <c r="W13">
        <v>6.5</v>
      </c>
      <c r="X13">
        <f t="shared" si="17"/>
        <v>24.82683982683983</v>
      </c>
      <c r="Y13">
        <f t="shared" si="11"/>
        <v>1.1621985938232717</v>
      </c>
      <c r="AA13">
        <f t="shared" si="18"/>
        <v>24.155844155844157</v>
      </c>
      <c r="AB13">
        <f t="shared" si="1"/>
        <v>24.155844155844157</v>
      </c>
      <c r="AC13">
        <f t="shared" si="1"/>
        <v>26.168831168831169</v>
      </c>
      <c r="AE13">
        <f t="shared" si="13"/>
        <v>12.833333333333332</v>
      </c>
      <c r="AF13">
        <f t="shared" si="2"/>
        <v>12.833333333333332</v>
      </c>
      <c r="AG13">
        <f t="shared" si="2"/>
        <v>11.846153846153847</v>
      </c>
      <c r="AH13">
        <f t="shared" si="14"/>
        <v>12.504273504273504</v>
      </c>
      <c r="AI13">
        <f t="shared" si="15"/>
        <v>0.5699483426615527</v>
      </c>
    </row>
    <row r="14" spans="1:35" x14ac:dyDescent="0.4">
      <c r="A14">
        <v>3500</v>
      </c>
      <c r="B14">
        <v>0.1</v>
      </c>
      <c r="C14">
        <v>0.1</v>
      </c>
      <c r="D14">
        <v>0.1</v>
      </c>
      <c r="E14">
        <f t="shared" si="3"/>
        <v>0.10000000000000002</v>
      </c>
      <c r="F14">
        <v>0.1</v>
      </c>
      <c r="G14">
        <v>0.1</v>
      </c>
      <c r="H14">
        <v>0.1</v>
      </c>
      <c r="I14">
        <f t="shared" si="4"/>
        <v>0.10000000000000002</v>
      </c>
      <c r="J14">
        <f t="shared" si="5"/>
        <v>1.6996749443881478E-17</v>
      </c>
      <c r="K14">
        <f t="shared" si="6"/>
        <v>1.6996749443881478E-17</v>
      </c>
      <c r="L14">
        <v>1</v>
      </c>
      <c r="M14">
        <v>1</v>
      </c>
      <c r="N14">
        <v>1</v>
      </c>
      <c r="O14">
        <f t="shared" si="7"/>
        <v>1</v>
      </c>
      <c r="P14">
        <f t="shared" si="8"/>
        <v>0</v>
      </c>
      <c r="Q14">
        <f t="shared" si="16"/>
        <v>3500</v>
      </c>
      <c r="S14">
        <v>3500</v>
      </c>
      <c r="T14">
        <v>5</v>
      </c>
      <c r="U14">
        <v>5</v>
      </c>
      <c r="V14">
        <v>5</v>
      </c>
      <c r="W14">
        <v>5</v>
      </c>
      <c r="X14">
        <f t="shared" si="17"/>
        <v>20.129870129870131</v>
      </c>
      <c r="Y14">
        <f t="shared" si="11"/>
        <v>0</v>
      </c>
      <c r="Z14">
        <f t="shared" si="18"/>
        <v>20.129870129870131</v>
      </c>
      <c r="AA14">
        <f t="shared" si="1"/>
        <v>20.129870129870131</v>
      </c>
      <c r="AB14">
        <f t="shared" si="1"/>
        <v>20.129870129870131</v>
      </c>
      <c r="AC14">
        <f t="shared" si="1"/>
        <v>20.129870129870131</v>
      </c>
      <c r="AD14">
        <f t="shared" ref="AD14:AD15" si="19">310/Z14</f>
        <v>15.399999999999999</v>
      </c>
      <c r="AE14">
        <f t="shared" si="13"/>
        <v>15.399999999999999</v>
      </c>
      <c r="AF14">
        <f t="shared" si="2"/>
        <v>15.399999999999999</v>
      </c>
      <c r="AG14">
        <f t="shared" si="2"/>
        <v>15.399999999999999</v>
      </c>
      <c r="AH14">
        <f t="shared" si="14"/>
        <v>15.399999999999999</v>
      </c>
      <c r="AI14">
        <f t="shared" si="15"/>
        <v>0</v>
      </c>
    </row>
    <row r="15" spans="1:35" x14ac:dyDescent="0.4">
      <c r="A15">
        <v>4000</v>
      </c>
      <c r="B15">
        <v>0.1</v>
      </c>
      <c r="C15">
        <v>0.1</v>
      </c>
      <c r="D15">
        <v>0.1</v>
      </c>
      <c r="E15">
        <f t="shared" si="3"/>
        <v>0.10000000000000002</v>
      </c>
      <c r="F15">
        <v>0.1</v>
      </c>
      <c r="G15">
        <v>0.1</v>
      </c>
      <c r="H15">
        <v>0.1</v>
      </c>
      <c r="I15">
        <f t="shared" si="4"/>
        <v>0.10000000000000002</v>
      </c>
      <c r="J15">
        <f t="shared" si="5"/>
        <v>1.6996749443881478E-17</v>
      </c>
      <c r="K15">
        <f t="shared" si="6"/>
        <v>1.6996749443881478E-17</v>
      </c>
      <c r="L15">
        <v>1</v>
      </c>
      <c r="M15">
        <v>1</v>
      </c>
      <c r="N15">
        <v>1</v>
      </c>
      <c r="O15">
        <f t="shared" si="7"/>
        <v>1</v>
      </c>
      <c r="P15">
        <f t="shared" si="8"/>
        <v>0</v>
      </c>
      <c r="Q15">
        <f t="shared" si="16"/>
        <v>4000</v>
      </c>
      <c r="S15">
        <v>4000</v>
      </c>
      <c r="T15">
        <v>4.5</v>
      </c>
      <c r="U15">
        <v>4.5</v>
      </c>
      <c r="V15">
        <v>4</v>
      </c>
      <c r="W15">
        <v>4</v>
      </c>
      <c r="X15">
        <f t="shared" si="17"/>
        <v>16.774891774891774</v>
      </c>
      <c r="Y15">
        <f t="shared" si="11"/>
        <v>1.1621985938232717</v>
      </c>
      <c r="Z15">
        <f t="shared" si="18"/>
        <v>18.116883116883116</v>
      </c>
      <c r="AA15">
        <f t="shared" si="1"/>
        <v>18.116883116883116</v>
      </c>
      <c r="AB15">
        <f t="shared" si="1"/>
        <v>16.103896103896105</v>
      </c>
      <c r="AC15">
        <f t="shared" si="1"/>
        <v>16.103896103896105</v>
      </c>
      <c r="AD15">
        <f t="shared" si="19"/>
        <v>17.111111111111111</v>
      </c>
      <c r="AE15">
        <f t="shared" si="13"/>
        <v>17.111111111111111</v>
      </c>
      <c r="AF15">
        <f t="shared" si="2"/>
        <v>19.25</v>
      </c>
      <c r="AG15">
        <f t="shared" si="2"/>
        <v>19.25</v>
      </c>
      <c r="AH15">
        <f t="shared" si="14"/>
        <v>18.537037037037038</v>
      </c>
      <c r="AI15">
        <f t="shared" si="15"/>
        <v>1.2348880757666998</v>
      </c>
    </row>
    <row r="16" spans="1:35" x14ac:dyDescent="0.4">
      <c r="A16">
        <v>4500</v>
      </c>
    </row>
    <row r="17" spans="1:1" x14ac:dyDescent="0.4">
      <c r="A17"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"/>
  <sheetViews>
    <sheetView workbookViewId="0">
      <selection activeCell="A7" sqref="A7:XFD7"/>
    </sheetView>
  </sheetViews>
  <sheetFormatPr defaultRowHeight="13.9" x14ac:dyDescent="0.4"/>
  <cols>
    <col min="11" max="11" width="12.46484375" bestFit="1" customWidth="1"/>
  </cols>
  <sheetData>
    <row r="1" spans="1:30" x14ac:dyDescent="0.4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</v>
      </c>
      <c r="M1" t="s">
        <v>17</v>
      </c>
      <c r="N1" t="s">
        <v>18</v>
      </c>
      <c r="O1" t="s">
        <v>19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20</v>
      </c>
      <c r="V1" t="s">
        <v>21</v>
      </c>
      <c r="W1" t="s">
        <v>27</v>
      </c>
      <c r="X1" t="s">
        <v>28</v>
      </c>
      <c r="Y1" t="s">
        <v>29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 spans="1:30" x14ac:dyDescent="0.4">
      <c r="A2">
        <v>10</v>
      </c>
      <c r="B2">
        <v>42.45</v>
      </c>
      <c r="F2">
        <v>0.2</v>
      </c>
      <c r="G2">
        <v>0.2</v>
      </c>
      <c r="H2">
        <v>0.2</v>
      </c>
      <c r="I2">
        <f>AVERAGE(F2:H2)</f>
        <v>0.20000000000000004</v>
      </c>
      <c r="P2">
        <v>8</v>
      </c>
      <c r="Q2">
        <v>8</v>
      </c>
      <c r="R2">
        <v>8</v>
      </c>
      <c r="S2">
        <f>AVERAGE(P2:R2)</f>
        <v>8</v>
      </c>
      <c r="T2">
        <f>AVERAGE(W2:Y2)</f>
        <v>32.20779220779221</v>
      </c>
      <c r="U2">
        <f>STDEV(W2:Y2)</f>
        <v>0</v>
      </c>
      <c r="W2">
        <f>310*P2/77</f>
        <v>32.20779220779221</v>
      </c>
      <c r="X2">
        <f t="shared" ref="X2:Y2" si="0">310*Q2/77</f>
        <v>32.20779220779221</v>
      </c>
      <c r="Y2">
        <f t="shared" si="0"/>
        <v>32.20779220779221</v>
      </c>
      <c r="Z2">
        <f>310/W2</f>
        <v>9.625</v>
      </c>
      <c r="AA2">
        <f t="shared" ref="AA2:AB2" si="1">310/X2</f>
        <v>9.625</v>
      </c>
      <c r="AB2">
        <f t="shared" si="1"/>
        <v>9.625</v>
      </c>
      <c r="AC2">
        <f>AVERAGE(Z2:AB2)</f>
        <v>9.625</v>
      </c>
      <c r="AD2">
        <f>STDEV(Z2:AB2)</f>
        <v>0</v>
      </c>
    </row>
    <row r="3" spans="1:30" x14ac:dyDescent="0.4">
      <c r="A3">
        <v>50</v>
      </c>
      <c r="B3">
        <v>6.05</v>
      </c>
      <c r="C3">
        <v>6</v>
      </c>
      <c r="D3">
        <v>6.1</v>
      </c>
      <c r="E3">
        <f>AVERAGE(B3:D3)</f>
        <v>6.05</v>
      </c>
      <c r="F3">
        <v>0.2</v>
      </c>
      <c r="G3">
        <v>0.2</v>
      </c>
      <c r="H3">
        <v>0.2</v>
      </c>
      <c r="I3">
        <f t="shared" ref="I3:I7" si="2">AVERAGE(F3:H3)</f>
        <v>0.20000000000000004</v>
      </c>
      <c r="J3">
        <f>STDEV(B3:D3)</f>
        <v>4.9999999999999822E-2</v>
      </c>
      <c r="K3">
        <f>STDEV(F3:H3)</f>
        <v>3.3993498887762956E-17</v>
      </c>
    </row>
    <row r="4" spans="1:30" x14ac:dyDescent="0.4">
      <c r="A4">
        <v>200</v>
      </c>
      <c r="B4">
        <v>1.05</v>
      </c>
      <c r="C4">
        <v>0.95</v>
      </c>
      <c r="D4">
        <v>1</v>
      </c>
      <c r="E4">
        <f t="shared" ref="E4:E7" si="3">AVERAGE(B4:D4)</f>
        <v>1</v>
      </c>
      <c r="F4">
        <v>0.2</v>
      </c>
      <c r="G4">
        <v>0.22</v>
      </c>
      <c r="H4">
        <v>0.2</v>
      </c>
      <c r="I4">
        <f t="shared" si="2"/>
        <v>0.20666666666666669</v>
      </c>
      <c r="J4">
        <f t="shared" ref="J4:J7" si="4">STDEV(B4:D4)</f>
        <v>5.0000000000000044E-2</v>
      </c>
      <c r="K4">
        <f t="shared" ref="K4:K7" si="5">STDEV(F4:H4)</f>
        <v>1.1547005383792509E-2</v>
      </c>
      <c r="L4">
        <v>4</v>
      </c>
      <c r="M4">
        <v>4</v>
      </c>
    </row>
    <row r="5" spans="1:30" x14ac:dyDescent="0.4">
      <c r="A5">
        <v>500</v>
      </c>
      <c r="B5">
        <v>0.8</v>
      </c>
      <c r="C5">
        <v>0.76</v>
      </c>
      <c r="D5">
        <v>0.8</v>
      </c>
      <c r="E5">
        <f t="shared" si="3"/>
        <v>0.78666666666666674</v>
      </c>
      <c r="F5">
        <v>0.2</v>
      </c>
      <c r="G5">
        <v>0.2</v>
      </c>
      <c r="H5">
        <v>0.2</v>
      </c>
      <c r="I5">
        <f t="shared" si="2"/>
        <v>0.20000000000000004</v>
      </c>
      <c r="J5">
        <f t="shared" si="4"/>
        <v>2.3094010767585053E-2</v>
      </c>
      <c r="K5">
        <f t="shared" si="5"/>
        <v>3.3993498887762956E-17</v>
      </c>
      <c r="L5">
        <v>1</v>
      </c>
      <c r="M5">
        <v>1</v>
      </c>
      <c r="N5">
        <v>1</v>
      </c>
      <c r="P5">
        <v>10</v>
      </c>
      <c r="Q5">
        <v>10</v>
      </c>
      <c r="R5">
        <v>10</v>
      </c>
      <c r="S5">
        <f t="shared" ref="S5:S7" si="6">AVERAGE(P5:R5)</f>
        <v>10</v>
      </c>
      <c r="T5">
        <f t="shared" ref="T5" si="7">AVERAGE(W5:Y5)</f>
        <v>40.259740259740262</v>
      </c>
      <c r="U5">
        <f t="shared" ref="U5" si="8">STDEV(W5:Y5)</f>
        <v>0</v>
      </c>
      <c r="W5">
        <f t="shared" ref="W5" si="9">310*P5/77</f>
        <v>40.259740259740262</v>
      </c>
      <c r="X5">
        <f t="shared" ref="X5" si="10">310*Q5/77</f>
        <v>40.259740259740262</v>
      </c>
      <c r="Y5">
        <f t="shared" ref="Y5" si="11">310*R5/77</f>
        <v>40.259740259740262</v>
      </c>
      <c r="Z5">
        <f t="shared" ref="Z5" si="12">310/W5</f>
        <v>7.6999999999999993</v>
      </c>
      <c r="AA5">
        <f t="shared" ref="AA5" si="13">310/X5</f>
        <v>7.6999999999999993</v>
      </c>
      <c r="AB5">
        <f t="shared" ref="AB5" si="14">310/Y5</f>
        <v>7.6999999999999993</v>
      </c>
      <c r="AC5">
        <f t="shared" ref="AC5" si="15">AVERAGE(Z5:AB5)</f>
        <v>7.6999999999999993</v>
      </c>
      <c r="AD5">
        <f t="shared" ref="AD5" si="16">STDEV(Z5:AB5)</f>
        <v>0</v>
      </c>
    </row>
    <row r="6" spans="1:30" x14ac:dyDescent="0.4">
      <c r="A6">
        <v>1000</v>
      </c>
      <c r="B6">
        <v>0.3</v>
      </c>
      <c r="C6">
        <v>0.3</v>
      </c>
      <c r="D6">
        <v>0.3</v>
      </c>
      <c r="E6">
        <f t="shared" si="3"/>
        <v>0.3</v>
      </c>
      <c r="F6">
        <v>0.2</v>
      </c>
      <c r="G6">
        <v>0.2</v>
      </c>
      <c r="H6">
        <v>0.2</v>
      </c>
      <c r="I6">
        <f t="shared" si="2"/>
        <v>0.20000000000000004</v>
      </c>
      <c r="J6">
        <f t="shared" si="4"/>
        <v>0</v>
      </c>
      <c r="K6">
        <f t="shared" si="5"/>
        <v>3.3993498887762956E-17</v>
      </c>
    </row>
    <row r="7" spans="1:30" x14ac:dyDescent="0.4">
      <c r="A7">
        <v>1500</v>
      </c>
      <c r="B7">
        <v>0.2</v>
      </c>
      <c r="C7">
        <v>0.2</v>
      </c>
      <c r="D7">
        <v>0.2</v>
      </c>
      <c r="E7">
        <f t="shared" si="3"/>
        <v>0.20000000000000004</v>
      </c>
      <c r="F7">
        <v>0.15</v>
      </c>
      <c r="G7">
        <v>0.15</v>
      </c>
      <c r="H7">
        <v>0.15</v>
      </c>
      <c r="I7">
        <f t="shared" si="2"/>
        <v>0.15</v>
      </c>
      <c r="J7">
        <f t="shared" si="4"/>
        <v>3.3993498887762956E-17</v>
      </c>
      <c r="K7">
        <f t="shared" si="5"/>
        <v>0</v>
      </c>
      <c r="P7">
        <v>7</v>
      </c>
      <c r="Q7">
        <v>7</v>
      </c>
      <c r="R7">
        <v>6.5</v>
      </c>
      <c r="S7">
        <f t="shared" si="6"/>
        <v>6.833333333333333</v>
      </c>
      <c r="T7">
        <f>AVERAGE(W7:Y7)</f>
        <v>27.510822510822511</v>
      </c>
      <c r="U7">
        <f>STDEV(W7:Y7)</f>
        <v>1.1621985938232737</v>
      </c>
      <c r="W7">
        <f t="shared" ref="W7:Y7" si="17">310*P7/77</f>
        <v>28.181818181818183</v>
      </c>
      <c r="X7">
        <f t="shared" si="17"/>
        <v>28.181818181818183</v>
      </c>
      <c r="Y7">
        <f t="shared" si="17"/>
        <v>26.168831168831169</v>
      </c>
      <c r="Z7">
        <f t="shared" ref="Z7:AB7" si="18">310/W7</f>
        <v>11</v>
      </c>
      <c r="AA7">
        <f t="shared" si="18"/>
        <v>11</v>
      </c>
      <c r="AB7">
        <f t="shared" si="18"/>
        <v>11.846153846153847</v>
      </c>
      <c r="AC7">
        <f>AVERAGE(Z7:AB7)</f>
        <v>11.282051282051283</v>
      </c>
      <c r="AD7">
        <f>STDEV(Z7:AB7)</f>
        <v>0.48852715085276055</v>
      </c>
    </row>
    <row r="8" spans="1:30" x14ac:dyDescent="0.4">
      <c r="A8">
        <v>2000</v>
      </c>
    </row>
    <row r="9" spans="1:30" x14ac:dyDescent="0.4">
      <c r="A9">
        <v>2500</v>
      </c>
    </row>
    <row r="10" spans="1:30" x14ac:dyDescent="0.4">
      <c r="A10">
        <v>3000</v>
      </c>
    </row>
    <row r="11" spans="1:30" x14ac:dyDescent="0.4">
      <c r="A11">
        <v>3500</v>
      </c>
    </row>
    <row r="12" spans="1:30" x14ac:dyDescent="0.4">
      <c r="A12">
        <v>4000</v>
      </c>
    </row>
    <row r="13" spans="1:30" x14ac:dyDescent="0.4">
      <c r="A13">
        <v>4500</v>
      </c>
    </row>
    <row r="14" spans="1:30" x14ac:dyDescent="0.4">
      <c r="A14"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qd1-18</vt:lpstr>
      <vt:lpstr>qd1-19</vt:lpstr>
      <vt:lpstr>qd1-20</vt:lpstr>
      <vt:lpstr>qd2-18</vt:lpstr>
      <vt:lpstr>qd2-19</vt:lpstr>
      <vt:lpstr>qd2-20</vt:lpstr>
      <vt:lpstr>qd2-21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mengmengjiang</dc:creator>
  <cp:lastModifiedBy>mengmengjiang</cp:lastModifiedBy>
  <dcterms:created xsi:type="dcterms:W3CDTF">2017-03-30T07:35:05Z</dcterms:created>
  <dcterms:modified xsi:type="dcterms:W3CDTF">2017-04-19T01:57:30Z</dcterms:modified>
</cp:coreProperties>
</file>