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nqiang/workspace/PFE3-Resources/Student Resources/Exercise Answers/"/>
    </mc:Choice>
  </mc:AlternateContent>
  <xr:revisionPtr revIDLastSave="0" documentId="13_ncr:1_{9B7CC82F-80F6-1342-BAC0-8EE27A2FF798}" xr6:coauthVersionLast="47" xr6:coauthVersionMax="47" xr10:uidLastSave="{00000000-0000-0000-0000-000000000000}"/>
  <bookViews>
    <workbookView xWindow="4340" yWindow="500" windowWidth="24460" windowHeight="16060" firstSheet="17" activeTab="21" xr2:uid="{4C760195-8C37-5141-9C77-783A2F0A4158}"/>
  </bookViews>
  <sheets>
    <sheet name="EoC Exercise 1 Template" sheetId="1" r:id="rId1"/>
    <sheet name="EoC Exercise 2 Template" sheetId="2" r:id="rId2"/>
    <sheet name="EoC Exercise 3 Template" sheetId="3" r:id="rId3"/>
    <sheet name="EoC Exercise 4 Template" sheetId="4" r:id="rId4"/>
    <sheet name="EoC Exercise 5 Template" sheetId="5" r:id="rId5"/>
    <sheet name="EoC Exercise 6 Template" sheetId="6" r:id="rId6"/>
    <sheet name="EoC Exercise 7 Template" sheetId="7" r:id="rId7"/>
    <sheet name="EoC Exercise 8 Template" sheetId="8" r:id="rId8"/>
    <sheet name="EoC Exercise 9 Template" sheetId="9" r:id="rId9"/>
    <sheet name="EoC Exercise 10 Template" sheetId="10" r:id="rId10"/>
    <sheet name="EoC Exercise 11 Template" sheetId="11" r:id="rId11"/>
    <sheet name="EoC Exercise 12 Template" sheetId="12" r:id="rId12"/>
    <sheet name="EoC Exercise 13 Template" sheetId="13" r:id="rId13"/>
    <sheet name="EoC Exercise 14 Template" sheetId="14" r:id="rId14"/>
    <sheet name="EoC Exercise 15 Template" sheetId="15" r:id="rId15"/>
    <sheet name="EoC Exercise 16 Template" sheetId="16" r:id="rId16"/>
    <sheet name="EoC Exercise 17 Template" sheetId="17" r:id="rId17"/>
    <sheet name="EoC Exercise 18 Template" sheetId="18" r:id="rId18"/>
    <sheet name="EoC Exercise 19 Template" sheetId="19" r:id="rId19"/>
    <sheet name="EoC Exercise 20 Template" sheetId="20" r:id="rId20"/>
    <sheet name="EoC Exercise 21 Template" sheetId="21" r:id="rId21"/>
    <sheet name="EoC Exercise 22 Template" sheetId="22" r:id="rId2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6" l="1"/>
  <c r="F12" i="6"/>
  <c r="C11" i="6"/>
  <c r="B11" i="6"/>
  <c r="E12" i="6"/>
  <c r="A12" i="6"/>
  <c r="B12" i="6"/>
  <c r="C12" i="6"/>
  <c r="D12" i="6"/>
  <c r="E4" i="6"/>
  <c r="D4" i="6"/>
  <c r="B4" i="6"/>
  <c r="C4" i="6"/>
  <c r="A4" i="6"/>
  <c r="C2" i="4"/>
  <c r="A8" i="2"/>
  <c r="A11" i="2"/>
  <c r="B5" i="2"/>
  <c r="B13" i="1"/>
  <c r="B9" i="1"/>
</calcChain>
</file>

<file path=xl/sharedStrings.xml><?xml version="1.0" encoding="utf-8"?>
<sst xmlns="http://schemas.openxmlformats.org/spreadsheetml/2006/main" count="87" uniqueCount="52">
  <si>
    <t>Section a.</t>
    <phoneticPr fontId="1" type="noConversion"/>
  </si>
  <si>
    <t>$</t>
    <phoneticPr fontId="1" type="noConversion"/>
  </si>
  <si>
    <t>get money</t>
    <phoneticPr fontId="1" type="noConversion"/>
  </si>
  <si>
    <t>€</t>
    <phoneticPr fontId="1" type="noConversion"/>
  </si>
  <si>
    <t>₤</t>
    <phoneticPr fontId="1" type="noConversion"/>
  </si>
  <si>
    <t>1 $ to 0.4111 ₤ to 1.0026729 $</t>
    <phoneticPr fontId="1" type="noConversion"/>
  </si>
  <si>
    <t>Section b.</t>
    <phoneticPr fontId="1" type="noConversion"/>
  </si>
  <si>
    <t>fee rate</t>
    <phoneticPr fontId="1" type="noConversion"/>
  </si>
  <si>
    <t>no, because move apple from Ashville to Alaska cost money</t>
    <phoneticPr fontId="1" type="noConversion"/>
  </si>
  <si>
    <t>dollar</t>
    <phoneticPr fontId="1" type="noConversion"/>
  </si>
  <si>
    <t>New Israeli Shekels</t>
    <phoneticPr fontId="1" type="noConversion"/>
  </si>
  <si>
    <t>buy in Tel Aviv stock exchange and sell in Nasdaq</t>
    <phoneticPr fontId="1" type="noConversion"/>
  </si>
  <si>
    <t>stock price change or fee rate too high</t>
    <phoneticPr fontId="1" type="noConversion"/>
  </si>
  <si>
    <t>country B will more mispricing, because you can't short a high price stock to make money. And make mispricing less</t>
    <phoneticPr fontId="1" type="noConversion"/>
  </si>
  <si>
    <t>Yahoo Inc</t>
    <phoneticPr fontId="1" type="noConversion"/>
  </si>
  <si>
    <t>Google</t>
    <phoneticPr fontId="1" type="noConversion"/>
  </si>
  <si>
    <t>General Electric Co</t>
    <phoneticPr fontId="1" type="noConversion"/>
  </si>
  <si>
    <t>BTM</t>
    <phoneticPr fontId="1" type="noConversion"/>
  </si>
  <si>
    <t>hold</t>
    <phoneticPr fontId="1" type="noConversion"/>
  </si>
  <si>
    <t>not hold so well as before</t>
    <phoneticPr fontId="1" type="noConversion"/>
  </si>
  <si>
    <t>support</t>
    <phoneticPr fontId="1" type="noConversion"/>
  </si>
  <si>
    <t>Section c.</t>
    <phoneticPr fontId="1" type="noConversion"/>
  </si>
  <si>
    <t>contradict</t>
    <phoneticPr fontId="1" type="noConversion"/>
  </si>
  <si>
    <t>Section d.</t>
    <phoneticPr fontId="1" type="noConversion"/>
  </si>
  <si>
    <t>Section e.</t>
    <phoneticPr fontId="1" type="noConversion"/>
  </si>
  <si>
    <t>false, not all information, if can get information more than other, you will make money</t>
    <phoneticPr fontId="1" type="noConversion"/>
  </si>
  <si>
    <t>false, maybe big change to a company</t>
    <phoneticPr fontId="1" type="noConversion"/>
  </si>
  <si>
    <t>true, Arbitrageurs make money and make market more efficiency</t>
    <phoneticPr fontId="1" type="noConversion"/>
  </si>
  <si>
    <t>true, more fee will make more diffcult to arbitrage</t>
    <phoneticPr fontId="1" type="noConversion"/>
  </si>
  <si>
    <t>lower to the market return</t>
    <phoneticPr fontId="1" type="noConversion"/>
  </si>
  <si>
    <t>no, maybe this news reaction to market long long ago</t>
    <phoneticPr fontId="1" type="noConversion"/>
  </si>
  <si>
    <t>no, after report price still go up for a long time</t>
    <phoneticPr fontId="1" type="noConversion"/>
  </si>
  <si>
    <t>graph 1</t>
    <phoneticPr fontId="1" type="noConversion"/>
  </si>
  <si>
    <t>no</t>
    <phoneticPr fontId="1" type="noConversion"/>
  </si>
  <si>
    <t>graph 2</t>
    <phoneticPr fontId="1" type="noConversion"/>
  </si>
  <si>
    <t>graph 3</t>
    <phoneticPr fontId="1" type="noConversion"/>
  </si>
  <si>
    <t>yes, efficiency market should not have effect after report for so long</t>
    <phoneticPr fontId="1" type="noConversion"/>
  </si>
  <si>
    <t>no, price have already show the information</t>
    <phoneticPr fontId="1" type="noConversion"/>
  </si>
  <si>
    <t>Strong- Form market Efficiency</t>
    <phoneticPr fontId="1" type="noConversion"/>
  </si>
  <si>
    <t>no, this information not a public information</t>
    <phoneticPr fontId="1" type="noConversion"/>
  </si>
  <si>
    <t>yes</t>
    <phoneticPr fontId="1" type="noConversion"/>
  </si>
  <si>
    <t>maybe fee to high or have no suitable finance tool</t>
    <phoneticPr fontId="1" type="noConversion"/>
  </si>
  <si>
    <t>maybe this information become public information long ago</t>
    <phoneticPr fontId="1" type="noConversion"/>
  </si>
  <si>
    <t>efficent market will get this information at same time and not go up for a week</t>
    <phoneticPr fontId="1" type="noConversion"/>
  </si>
  <si>
    <t>Semi-Strong-Form Efficiency</t>
    <phoneticPr fontId="1" type="noConversion"/>
  </si>
  <si>
    <t>1.maybe information not become public information that fast</t>
    <phoneticPr fontId="1" type="noConversion"/>
  </si>
  <si>
    <t>2.maybe have other information influence stock price</t>
    <phoneticPr fontId="1" type="noConversion"/>
  </si>
  <si>
    <t>will go up at a small time, and not change if have no new information</t>
    <phoneticPr fontId="1" type="noConversion"/>
  </si>
  <si>
    <t>this pattern will disappear</t>
    <phoneticPr fontId="1" type="noConversion"/>
  </si>
  <si>
    <t>new issue company develop slow</t>
    <phoneticPr fontId="1" type="noConversion"/>
  </si>
  <si>
    <t>don't use this software</t>
    <phoneticPr fontId="1" type="noConversion"/>
  </si>
  <si>
    <t>contradict market efficiency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</si>
</sst>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1A1819"/>
      <name val="STIXGeneral"/>
    </font>
    <font>
      <sz val="10"/>
      <color rgb="FF1A1819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3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E9954-E4B7-2F4B-98C9-F73036BD5749}">
  <dimension ref="A1:C13"/>
  <sheetViews>
    <sheetView workbookViewId="0">
      <selection sqref="A1:C13"/>
    </sheetView>
  </sheetViews>
  <sheetFormatPr baseColWidth="10" defaultRowHeight="16"/>
  <sheetData>
    <row r="1" spans="1:3">
      <c r="A1" s="2" t="s">
        <v>1</v>
      </c>
      <c r="B1" s="1" t="s">
        <v>4</v>
      </c>
      <c r="C1" s="2" t="s">
        <v>3</v>
      </c>
    </row>
    <row r="2" spans="1:3">
      <c r="A2">
        <v>1</v>
      </c>
      <c r="B2">
        <v>0.41110000000000002</v>
      </c>
      <c r="C2">
        <v>0.82509999999999994</v>
      </c>
    </row>
    <row r="3" spans="1:3">
      <c r="A3">
        <v>2.4390000000000001</v>
      </c>
      <c r="B3">
        <v>1</v>
      </c>
      <c r="C3">
        <v>1.9608000000000001</v>
      </c>
    </row>
    <row r="7" spans="1:3">
      <c r="A7" t="s">
        <v>0</v>
      </c>
    </row>
    <row r="8" spans="1:3">
      <c r="A8" t="s">
        <v>5</v>
      </c>
    </row>
    <row r="9" spans="1:3">
      <c r="A9" t="s">
        <v>2</v>
      </c>
      <c r="B9">
        <f>B2*A3-1</f>
        <v>2.6729000000000891E-3</v>
      </c>
    </row>
    <row r="11" spans="1:3">
      <c r="A11" t="s">
        <v>6</v>
      </c>
    </row>
    <row r="12" spans="1:3">
      <c r="A12" s="3">
        <v>100000</v>
      </c>
    </row>
    <row r="13" spans="1:3">
      <c r="A13" t="s">
        <v>2</v>
      </c>
      <c r="B13">
        <f>A12*A3*B2-A12</f>
        <v>267.29000000000815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11586-8F76-0947-8855-B42EF470E2D5}">
  <dimension ref="A1"/>
  <sheetViews>
    <sheetView workbookViewId="0"/>
  </sheetViews>
  <sheetFormatPr baseColWidth="10" defaultRowHeight="16"/>
  <sheetData>
    <row r="1" spans="1:1">
      <c r="A1" t="s">
        <v>30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A2C56-C993-8547-A697-E62258CD4E05}">
  <dimension ref="A1"/>
  <sheetViews>
    <sheetView workbookViewId="0">
      <selection activeCell="A2" sqref="A2"/>
    </sheetView>
  </sheetViews>
  <sheetFormatPr baseColWidth="10" defaultRowHeight="16"/>
  <sheetData>
    <row r="1" spans="1:1">
      <c r="A1" t="s">
        <v>31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2F8E7-6216-1647-A894-7DD893198FAB}">
  <dimension ref="A1:A8"/>
  <sheetViews>
    <sheetView workbookViewId="0">
      <selection activeCell="A9" sqref="A9"/>
    </sheetView>
  </sheetViews>
  <sheetFormatPr baseColWidth="10" defaultRowHeight="16"/>
  <sheetData>
    <row r="1" spans="1:1">
      <c r="A1" t="s">
        <v>32</v>
      </c>
    </row>
    <row r="2" spans="1:1">
      <c r="A2" t="s">
        <v>33</v>
      </c>
    </row>
    <row r="4" spans="1:1">
      <c r="A4" t="s">
        <v>34</v>
      </c>
    </row>
    <row r="5" spans="1:1">
      <c r="A5" t="s">
        <v>33</v>
      </c>
    </row>
    <row r="7" spans="1:1">
      <c r="A7" t="s">
        <v>35</v>
      </c>
    </row>
    <row r="8" spans="1:1">
      <c r="A8" t="s">
        <v>36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CF37C-7EF6-EB49-9B31-744F2917E7E3}">
  <dimension ref="A1"/>
  <sheetViews>
    <sheetView workbookViewId="0">
      <selection activeCell="A2" sqref="A2"/>
    </sheetView>
  </sheetViews>
  <sheetFormatPr baseColWidth="10" defaultRowHeight="16"/>
  <sheetData>
    <row r="1" spans="1:1">
      <c r="A1" t="s">
        <v>37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1DAFE-02F1-7D4E-9E68-FE20C3E81D7E}">
  <dimension ref="A1"/>
  <sheetViews>
    <sheetView workbookViewId="0">
      <selection activeCell="A2" sqref="A2"/>
    </sheetView>
  </sheetViews>
  <sheetFormatPr baseColWidth="10" defaultRowHeight="16"/>
  <sheetData>
    <row r="1" spans="1:1">
      <c r="A1" t="s">
        <v>38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FA54D-E1DF-F946-B8C5-097CAB8DFACD}">
  <dimension ref="A1"/>
  <sheetViews>
    <sheetView workbookViewId="0">
      <selection activeCell="A2" sqref="A2"/>
    </sheetView>
  </sheetViews>
  <sheetFormatPr baseColWidth="10" defaultRowHeight="16"/>
  <sheetData>
    <row r="1" spans="1:1">
      <c r="A1" t="s">
        <v>39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7CFC4-5DA8-374A-B062-E167BAE93D40}">
  <dimension ref="A1:A5"/>
  <sheetViews>
    <sheetView workbookViewId="0">
      <selection activeCell="A5" sqref="A5"/>
    </sheetView>
  </sheetViews>
  <sheetFormatPr baseColWidth="10" defaultRowHeight="16"/>
  <sheetData>
    <row r="1" spans="1:1">
      <c r="A1" t="s">
        <v>0</v>
      </c>
    </row>
    <row r="2" spans="1:1">
      <c r="A2" t="s">
        <v>40</v>
      </c>
    </row>
    <row r="4" spans="1:1">
      <c r="A4" t="s">
        <v>6</v>
      </c>
    </row>
    <row r="5" spans="1:1">
      <c r="A5" t="s">
        <v>41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71254-08D0-D04E-AEF8-5244335E7F70}">
  <dimension ref="A1"/>
  <sheetViews>
    <sheetView workbookViewId="0"/>
  </sheetViews>
  <sheetFormatPr baseColWidth="10" defaultRowHeight="16"/>
  <sheetData>
    <row r="1" spans="1:1">
      <c r="A1" t="s">
        <v>42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FC3B7-9743-1440-9250-553BDFC6CAF6}">
  <dimension ref="A1:A10"/>
  <sheetViews>
    <sheetView workbookViewId="0">
      <selection activeCell="A11" sqref="A11"/>
    </sheetView>
  </sheetViews>
  <sheetFormatPr baseColWidth="10" defaultRowHeight="16"/>
  <sheetData>
    <row r="1" spans="1:1">
      <c r="A1" t="s">
        <v>0</v>
      </c>
    </row>
    <row r="2" spans="1:1">
      <c r="A2" t="s">
        <v>43</v>
      </c>
    </row>
    <row r="4" spans="1:1">
      <c r="A4" t="s">
        <v>6</v>
      </c>
    </row>
    <row r="5" spans="1:1">
      <c r="A5" t="s">
        <v>44</v>
      </c>
    </row>
    <row r="6" spans="1:1">
      <c r="A6" t="s">
        <v>45</v>
      </c>
    </row>
    <row r="7" spans="1:1">
      <c r="A7" t="s">
        <v>46</v>
      </c>
    </row>
    <row r="9" spans="1:1">
      <c r="A9" t="s">
        <v>21</v>
      </c>
    </row>
    <row r="10" spans="1:1">
      <c r="A10" t="s">
        <v>47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31E3E-1020-6E44-96E4-F064EFE26B8F}">
  <dimension ref="A1"/>
  <sheetViews>
    <sheetView workbookViewId="0">
      <selection activeCell="A2" sqref="A2"/>
    </sheetView>
  </sheetViews>
  <sheetFormatPr baseColWidth="10" defaultRowHeight="16"/>
  <sheetData>
    <row r="1" spans="1:1">
      <c r="A1" t="s">
        <v>48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D1882-5AC8-B94F-B8EF-6F099E0CD2A4}">
  <dimension ref="A1:D12"/>
  <sheetViews>
    <sheetView workbookViewId="0">
      <selection activeCell="D12" sqref="D12"/>
    </sheetView>
  </sheetViews>
  <sheetFormatPr baseColWidth="10" defaultRowHeight="16"/>
  <sheetData>
    <row r="1" spans="1:4">
      <c r="A1" s="2" t="s">
        <v>1</v>
      </c>
      <c r="B1" s="1" t="s">
        <v>4</v>
      </c>
      <c r="C1" s="2" t="s">
        <v>3</v>
      </c>
      <c r="D1" t="s">
        <v>7</v>
      </c>
    </row>
    <row r="2" spans="1:4">
      <c r="A2">
        <v>1</v>
      </c>
      <c r="B2">
        <v>0.41110000000000002</v>
      </c>
      <c r="C2">
        <v>0.82509999999999994</v>
      </c>
      <c r="D2" s="4">
        <v>5.0000000000000001E-3</v>
      </c>
    </row>
    <row r="3" spans="1:4">
      <c r="A3">
        <v>2.4390000000000001</v>
      </c>
      <c r="B3">
        <v>1</v>
      </c>
      <c r="C3">
        <v>1.9608000000000001</v>
      </c>
      <c r="D3" s="4">
        <v>2.5000000000000001E-3</v>
      </c>
    </row>
    <row r="5" spans="1:4">
      <c r="A5" t="s">
        <v>2</v>
      </c>
      <c r="B5">
        <f>A3*(1-D3)*B2*(1-D2)</f>
        <v>0.9951653866612501</v>
      </c>
    </row>
    <row r="7" spans="1:4">
      <c r="A7" t="s">
        <v>7</v>
      </c>
    </row>
    <row r="8" spans="1:4">
      <c r="A8" s="4">
        <f>A9*2</f>
        <v>1.7767443607741055E-3</v>
      </c>
    </row>
    <row r="9" spans="1:4">
      <c r="A9" s="4">
        <v>8.8837218038705275E-4</v>
      </c>
    </row>
    <row r="11" spans="1:4">
      <c r="A11">
        <f>A3*(1-A9)*B2*(1-A8)</f>
        <v>1.0000022424980306</v>
      </c>
    </row>
    <row r="12" spans="1:4">
      <c r="A12" s="3"/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512B9-B969-3641-8B70-46E3E1934382}">
  <dimension ref="A1:A5"/>
  <sheetViews>
    <sheetView workbookViewId="0">
      <selection activeCell="A5" sqref="A5"/>
    </sheetView>
  </sheetViews>
  <sheetFormatPr baseColWidth="10" defaultRowHeight="16"/>
  <sheetData>
    <row r="1" spans="1:1">
      <c r="A1" t="s">
        <v>0</v>
      </c>
    </row>
    <row r="2" spans="1:1">
      <c r="A2" t="s">
        <v>33</v>
      </c>
    </row>
    <row r="4" spans="1:1">
      <c r="A4" t="s">
        <v>6</v>
      </c>
    </row>
    <row r="5" spans="1:1">
      <c r="A5" t="s">
        <v>49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031B2-0251-E846-80D4-E6B0FCF25104}">
  <dimension ref="A1:A5"/>
  <sheetViews>
    <sheetView workbookViewId="0">
      <selection activeCell="A5" sqref="A5"/>
    </sheetView>
  </sheetViews>
  <sheetFormatPr baseColWidth="10" defaultRowHeight="16"/>
  <sheetData>
    <row r="1" spans="1:1">
      <c r="A1" t="s">
        <v>0</v>
      </c>
    </row>
    <row r="2" spans="1:1">
      <c r="A2" t="s">
        <v>33</v>
      </c>
    </row>
    <row r="4" spans="1:1">
      <c r="A4" t="s">
        <v>6</v>
      </c>
    </row>
    <row r="5" spans="1:1">
      <c r="A5" t="s">
        <v>50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BD03B-7779-0646-88BA-0C4D721C5D13}">
  <dimension ref="A1"/>
  <sheetViews>
    <sheetView tabSelected="1" workbookViewId="0">
      <selection activeCell="D3" sqref="D3"/>
    </sheetView>
  </sheetViews>
  <sheetFormatPr baseColWidth="10" defaultRowHeight="16"/>
  <sheetData>
    <row r="1" spans="1:1">
      <c r="A1" t="s">
        <v>51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B09E9-431D-E445-8391-41ED0EA3C143}">
  <dimension ref="A1"/>
  <sheetViews>
    <sheetView workbookViewId="0">
      <selection activeCell="A2" sqref="A2"/>
    </sheetView>
  </sheetViews>
  <sheetFormatPr baseColWidth="10" defaultRowHeight="16"/>
  <sheetData>
    <row r="1" spans="1:1">
      <c r="A1" t="s">
        <v>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AD456-9693-6A47-8DFA-9BFEECF907B3}">
  <dimension ref="A1:C9"/>
  <sheetViews>
    <sheetView workbookViewId="0">
      <selection activeCell="B10" sqref="B10"/>
    </sheetView>
  </sheetViews>
  <sheetFormatPr baseColWidth="10" defaultRowHeight="16"/>
  <cols>
    <col min="2" max="2" width="19" bestFit="1" customWidth="1"/>
  </cols>
  <sheetData>
    <row r="1" spans="1:3">
      <c r="A1" t="s">
        <v>9</v>
      </c>
      <c r="B1" t="s">
        <v>10</v>
      </c>
    </row>
    <row r="2" spans="1:3">
      <c r="A2">
        <v>25.75</v>
      </c>
      <c r="B2">
        <v>112</v>
      </c>
      <c r="C2">
        <f>B2/B5</f>
        <v>24.999999999999996</v>
      </c>
    </row>
    <row r="4" spans="1:3">
      <c r="A4" t="s">
        <v>9</v>
      </c>
      <c r="B4" t="s">
        <v>10</v>
      </c>
    </row>
    <row r="5" spans="1:3">
      <c r="A5">
        <v>1</v>
      </c>
      <c r="B5">
        <v>4.4800000000000004</v>
      </c>
    </row>
    <row r="7" spans="1:3">
      <c r="A7" t="s">
        <v>11</v>
      </c>
    </row>
    <row r="9" spans="1:3">
      <c r="A9" t="s">
        <v>12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F32CC-E6A3-C742-990C-81367027D462}">
  <dimension ref="A1"/>
  <sheetViews>
    <sheetView workbookViewId="0">
      <selection activeCell="A2" sqref="A2"/>
    </sheetView>
  </sheetViews>
  <sheetFormatPr baseColWidth="10" defaultRowHeight="16"/>
  <sheetData>
    <row r="1" spans="1:1">
      <c r="A1" t="s">
        <v>13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56615-B5E0-0248-BE70-626F94EB7BC4}">
  <dimension ref="A1:F15"/>
  <sheetViews>
    <sheetView workbookViewId="0">
      <selection activeCell="A16" sqref="A16"/>
    </sheetView>
  </sheetViews>
  <sheetFormatPr baseColWidth="10" defaultRowHeight="16"/>
  <cols>
    <col min="3" max="3" width="18.6640625" bestFit="1" customWidth="1"/>
    <col min="6" max="6" width="14.5" bestFit="1" customWidth="1"/>
  </cols>
  <sheetData>
    <row r="1" spans="1:6">
      <c r="A1" t="s">
        <v>14</v>
      </c>
      <c r="B1" t="s">
        <v>15</v>
      </c>
      <c r="C1" t="s">
        <v>16</v>
      </c>
      <c r="E1" t="s">
        <v>17</v>
      </c>
    </row>
    <row r="2" spans="1:6">
      <c r="A2" s="3">
        <v>10000</v>
      </c>
      <c r="B2" s="3">
        <v>15000</v>
      </c>
      <c r="C2" s="3">
        <v>20000</v>
      </c>
      <c r="E2" s="3">
        <v>32000</v>
      </c>
    </row>
    <row r="3" spans="1:6">
      <c r="A3">
        <v>36.14</v>
      </c>
      <c r="B3">
        <v>191.94</v>
      </c>
      <c r="C3">
        <v>33.950000000000003</v>
      </c>
      <c r="E3">
        <v>122.48</v>
      </c>
    </row>
    <row r="4" spans="1:6">
      <c r="A4">
        <f>A2*A3</f>
        <v>361400</v>
      </c>
      <c r="B4">
        <f t="shared" ref="B4:C4" si="0">B2*B3</f>
        <v>2879100</v>
      </c>
      <c r="C4">
        <f t="shared" si="0"/>
        <v>679000</v>
      </c>
      <c r="D4">
        <f>SUM(A4:C4)</f>
        <v>3919500</v>
      </c>
      <c r="E4">
        <f>E2*E3</f>
        <v>3919360</v>
      </c>
      <c r="F4">
        <f>D4/E4-1</f>
        <v>3.5720117570248178E-5</v>
      </c>
    </row>
    <row r="6" spans="1:6">
      <c r="A6" t="s">
        <v>0</v>
      </c>
    </row>
    <row r="7" spans="1:6">
      <c r="A7" t="s">
        <v>18</v>
      </c>
    </row>
    <row r="9" spans="1:6">
      <c r="A9" t="s">
        <v>14</v>
      </c>
      <c r="B9" t="s">
        <v>15</v>
      </c>
      <c r="C9" t="s">
        <v>16</v>
      </c>
      <c r="E9" t="s">
        <v>17</v>
      </c>
    </row>
    <row r="10" spans="1:6">
      <c r="A10" s="3">
        <v>10000</v>
      </c>
      <c r="B10" s="3">
        <v>15000</v>
      </c>
      <c r="C10" s="3">
        <v>20000</v>
      </c>
      <c r="E10" s="3">
        <v>32000</v>
      </c>
    </row>
    <row r="11" spans="1:6">
      <c r="A11">
        <v>36.14</v>
      </c>
      <c r="B11">
        <f>B3*0.95</f>
        <v>182.34299999999999</v>
      </c>
      <c r="C11">
        <f>C3*0.98</f>
        <v>33.271000000000001</v>
      </c>
      <c r="E11">
        <v>117</v>
      </c>
    </row>
    <row r="12" spans="1:6">
      <c r="A12">
        <f>A10*A11</f>
        <v>361400</v>
      </c>
      <c r="B12">
        <f t="shared" ref="B12" si="1">B10*B11</f>
        <v>2735145</v>
      </c>
      <c r="C12">
        <f t="shared" ref="C12" si="2">C10*C11</f>
        <v>665420</v>
      </c>
      <c r="D12">
        <f>SUM(A12:C12)</f>
        <v>3761965</v>
      </c>
      <c r="E12">
        <f>E10*E11</f>
        <v>3744000</v>
      </c>
      <c r="F12">
        <f>D12/E12-1</f>
        <v>4.7983440170940028E-3</v>
      </c>
    </row>
    <row r="14" spans="1:6">
      <c r="A14" t="s">
        <v>6</v>
      </c>
    </row>
    <row r="15" spans="1:6">
      <c r="A15" t="s">
        <v>19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99191-67F7-984A-A6DB-475B18EC22F3}">
  <dimension ref="A1:A14"/>
  <sheetViews>
    <sheetView workbookViewId="0">
      <selection activeCell="A14" sqref="A14"/>
    </sheetView>
  </sheetViews>
  <sheetFormatPr baseColWidth="10" defaultRowHeight="16"/>
  <sheetData>
    <row r="1" spans="1:1">
      <c r="A1" t="s">
        <v>0</v>
      </c>
    </row>
    <row r="2" spans="1:1">
      <c r="A2" t="s">
        <v>20</v>
      </c>
    </row>
    <row r="4" spans="1:1">
      <c r="A4" t="s">
        <v>6</v>
      </c>
    </row>
    <row r="5" spans="1:1">
      <c r="A5" t="s">
        <v>20</v>
      </c>
    </row>
    <row r="7" spans="1:1">
      <c r="A7" t="s">
        <v>21</v>
      </c>
    </row>
    <row r="8" spans="1:1">
      <c r="A8" t="s">
        <v>22</v>
      </c>
    </row>
    <row r="10" spans="1:1">
      <c r="A10" t="s">
        <v>23</v>
      </c>
    </row>
    <row r="11" spans="1:1">
      <c r="A11" t="s">
        <v>20</v>
      </c>
    </row>
    <row r="13" spans="1:1">
      <c r="A13" t="s">
        <v>24</v>
      </c>
    </row>
    <row r="14" spans="1:1">
      <c r="A14" t="s">
        <v>22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E0C98-3D56-034F-B630-5F88ABA442A2}">
  <dimension ref="A1:A11"/>
  <sheetViews>
    <sheetView workbookViewId="0">
      <selection activeCell="A12" sqref="A12"/>
    </sheetView>
  </sheetViews>
  <sheetFormatPr baseColWidth="10" defaultRowHeight="16"/>
  <sheetData>
    <row r="1" spans="1:1">
      <c r="A1" t="s">
        <v>0</v>
      </c>
    </row>
    <row r="2" spans="1:1">
      <c r="A2" t="s">
        <v>25</v>
      </c>
    </row>
    <row r="4" spans="1:1">
      <c r="A4" t="s">
        <v>6</v>
      </c>
    </row>
    <row r="5" spans="1:1">
      <c r="A5" t="s">
        <v>26</v>
      </c>
    </row>
    <row r="7" spans="1:1">
      <c r="A7" t="s">
        <v>21</v>
      </c>
    </row>
    <row r="8" spans="1:1">
      <c r="A8" t="s">
        <v>27</v>
      </c>
    </row>
    <row r="10" spans="1:1">
      <c r="A10" t="s">
        <v>23</v>
      </c>
    </row>
    <row r="11" spans="1:1">
      <c r="A11" t="s">
        <v>28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6673B-E776-AF4E-8092-BD35B9B0A0D1}">
  <dimension ref="A1"/>
  <sheetViews>
    <sheetView workbookViewId="0">
      <selection activeCell="A2" sqref="A2"/>
    </sheetView>
  </sheetViews>
  <sheetFormatPr baseColWidth="10" defaultRowHeight="16"/>
  <sheetData>
    <row r="1" spans="1:1">
      <c r="A1" t="s">
        <v>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EoC Exercise 1 Template</vt:lpstr>
      <vt:lpstr>EoC Exercise 2 Template</vt:lpstr>
      <vt:lpstr>EoC Exercise 3 Template</vt:lpstr>
      <vt:lpstr>EoC Exercise 4 Template</vt:lpstr>
      <vt:lpstr>EoC Exercise 5 Template</vt:lpstr>
      <vt:lpstr>EoC Exercise 6 Template</vt:lpstr>
      <vt:lpstr>EoC Exercise 7 Template</vt:lpstr>
      <vt:lpstr>EoC Exercise 8 Template</vt:lpstr>
      <vt:lpstr>EoC Exercise 9 Template</vt:lpstr>
      <vt:lpstr>EoC Exercise 10 Template</vt:lpstr>
      <vt:lpstr>EoC Exercise 11 Template</vt:lpstr>
      <vt:lpstr>EoC Exercise 12 Template</vt:lpstr>
      <vt:lpstr>EoC Exercise 13 Template</vt:lpstr>
      <vt:lpstr>EoC Exercise 14 Template</vt:lpstr>
      <vt:lpstr>EoC Exercise 15 Template</vt:lpstr>
      <vt:lpstr>EoC Exercise 16 Template</vt:lpstr>
      <vt:lpstr>EoC Exercise 17 Template</vt:lpstr>
      <vt:lpstr>EoC Exercise 18 Template</vt:lpstr>
      <vt:lpstr>EoC Exercise 19 Template</vt:lpstr>
      <vt:lpstr>EoC Exercise 20 Template</vt:lpstr>
      <vt:lpstr>EoC Exercise 21 Template</vt:lpstr>
      <vt:lpstr>EoC Exercise 22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天强 帅</dc:creator>
  <cp:lastModifiedBy>天强 帅</cp:lastModifiedBy>
  <dcterms:created xsi:type="dcterms:W3CDTF">2023-11-27T15:16:26Z</dcterms:created>
  <dcterms:modified xsi:type="dcterms:W3CDTF">2023-11-28T16:10:11Z</dcterms:modified>
</cp:coreProperties>
</file>