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Sheet2" sheetId="2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F45" i="2"/>
  <c r="E45"/>
  <c r="A46"/>
  <c r="A45"/>
  <c r="A44"/>
  <c r="E39"/>
  <c r="C39"/>
  <c r="D39" s="1"/>
  <c r="A39"/>
  <c r="D34"/>
  <c r="C34"/>
  <c r="B34"/>
  <c r="D33"/>
  <c r="C33"/>
  <c r="B33"/>
  <c r="A30"/>
  <c r="C27"/>
  <c r="C2" i="3"/>
  <c r="J20" i="2"/>
  <c r="J21"/>
  <c r="J19"/>
  <c r="I21"/>
  <c r="I20"/>
  <c r="I19"/>
  <c r="H20"/>
  <c r="H21"/>
  <c r="H19"/>
  <c r="G20"/>
  <c r="G21"/>
  <c r="G19"/>
  <c r="F20"/>
  <c r="F21"/>
  <c r="F19"/>
  <c r="E20"/>
  <c r="E21"/>
  <c r="E19"/>
  <c r="D20"/>
  <c r="D21"/>
  <c r="D19"/>
  <c r="C21"/>
  <c r="C20"/>
  <c r="C19"/>
  <c r="J5"/>
  <c r="L5" s="1"/>
  <c r="J6"/>
  <c r="L6" s="1"/>
  <c r="J7"/>
  <c r="O7" s="1"/>
  <c r="J8"/>
  <c r="L8" s="1"/>
  <c r="J9"/>
  <c r="L9" s="1"/>
  <c r="J4"/>
  <c r="M4" s="1"/>
  <c r="B15"/>
  <c r="B14"/>
  <c r="B13"/>
  <c r="B12"/>
  <c r="B11"/>
  <c r="D3"/>
  <c r="D4"/>
  <c r="D5"/>
  <c r="D6"/>
  <c r="D7"/>
  <c r="D2"/>
  <c r="O4" l="1"/>
  <c r="N6"/>
  <c r="P5"/>
  <c r="P6"/>
  <c r="O6"/>
  <c r="N5"/>
  <c r="P8"/>
  <c r="N7"/>
  <c r="P7"/>
  <c r="N8"/>
  <c r="N9"/>
  <c r="P9"/>
  <c r="P4"/>
  <c r="O5"/>
  <c r="L7"/>
  <c r="M7"/>
  <c r="N4"/>
  <c r="O8"/>
  <c r="O9"/>
  <c r="M9"/>
  <c r="M8"/>
  <c r="M5"/>
  <c r="L4"/>
  <c r="M6"/>
</calcChain>
</file>

<file path=xl/sharedStrings.xml><?xml version="1.0" encoding="utf-8"?>
<sst xmlns="http://schemas.openxmlformats.org/spreadsheetml/2006/main" count="53" uniqueCount="45">
  <si>
    <t>Day</t>
  </si>
  <si>
    <t>Month</t>
  </si>
  <si>
    <t>Year</t>
  </si>
  <si>
    <t>Full Date</t>
  </si>
  <si>
    <t>Date Text</t>
  </si>
  <si>
    <t>Date value</t>
  </si>
  <si>
    <t>Jan 3,2018</t>
  </si>
  <si>
    <t>Feb 10,2021</t>
  </si>
  <si>
    <t>Mar 21,2021</t>
  </si>
  <si>
    <t>Apr 14,2021</t>
  </si>
  <si>
    <t>may 13,2021</t>
  </si>
  <si>
    <t>DATEVALUE Function</t>
  </si>
  <si>
    <t>DATEADD</t>
  </si>
  <si>
    <t>SUB</t>
  </si>
  <si>
    <t>ADD YEAR</t>
  </si>
  <si>
    <t>ADD MONTH</t>
  </si>
  <si>
    <t>ADD DATE</t>
  </si>
  <si>
    <t>Start date</t>
  </si>
  <si>
    <t>End date</t>
  </si>
  <si>
    <t>Years</t>
  </si>
  <si>
    <t>Months</t>
  </si>
  <si>
    <t>days</t>
  </si>
  <si>
    <t>md</t>
  </si>
  <si>
    <t>ym</t>
  </si>
  <si>
    <t>yd</t>
  </si>
  <si>
    <t>No of weeks</t>
  </si>
  <si>
    <t>No of  weeks in int</t>
  </si>
  <si>
    <t>Date</t>
  </si>
  <si>
    <t>As of</t>
  </si>
  <si>
    <t>Anniversary date</t>
  </si>
  <si>
    <t>5-26-1991</t>
  </si>
  <si>
    <t>AS of</t>
  </si>
  <si>
    <t>5-26-1974</t>
  </si>
  <si>
    <t>12-31-2014</t>
  </si>
  <si>
    <t>month</t>
  </si>
  <si>
    <t>day</t>
  </si>
  <si>
    <t>year</t>
  </si>
  <si>
    <t>Today</t>
  </si>
  <si>
    <t>DOB</t>
  </si>
  <si>
    <t>AGE</t>
  </si>
  <si>
    <t>Int AGE</t>
  </si>
  <si>
    <t>TIME VALUE</t>
  </si>
  <si>
    <t>Date as text</t>
  </si>
  <si>
    <t>Time</t>
  </si>
  <si>
    <t>03-09-2017 12:48:03 IST</t>
  </si>
</sst>
</file>

<file path=xl/styles.xml><?xml version="1.0" encoding="utf-8"?>
<styleSheet xmlns="http://schemas.openxmlformats.org/spreadsheetml/2006/main">
  <numFmts count="2">
    <numFmt numFmtId="164" formatCode="[$-14009]dd/mm/yyyy;@"/>
    <numFmt numFmtId="168" formatCode="[$-10409]h\.mm\.ss\ AM/PM;@"/>
  </numFmts>
  <fonts count="3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0" fillId="7" borderId="1" xfId="0" applyFill="1" applyBorder="1"/>
    <xf numFmtId="164" fontId="0" fillId="7" borderId="1" xfId="0" applyNumberFormat="1" applyFill="1" applyBorder="1"/>
    <xf numFmtId="0" fontId="0" fillId="8" borderId="0" xfId="0" applyFill="1"/>
    <xf numFmtId="0" fontId="0" fillId="9" borderId="1" xfId="0" applyFill="1" applyBorder="1"/>
    <xf numFmtId="164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3" borderId="0" xfId="0" applyFill="1"/>
    <xf numFmtId="164" fontId="0" fillId="9" borderId="1" xfId="0" applyNumberFormat="1" applyFill="1" applyBorder="1"/>
    <xf numFmtId="14" fontId="0" fillId="6" borderId="1" xfId="0" applyNumberFormat="1" applyFill="1" applyBorder="1"/>
    <xf numFmtId="0" fontId="0" fillId="6" borderId="1" xfId="0" applyFill="1" applyBorder="1"/>
    <xf numFmtId="0" fontId="0" fillId="0" borderId="0" xfId="0" applyFill="1"/>
    <xf numFmtId="0" fontId="0" fillId="6" borderId="1" xfId="0" applyNumberFormat="1" applyFill="1" applyBorder="1"/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14" fontId="0" fillId="7" borderId="1" xfId="0" applyNumberFormat="1" applyFill="1" applyBorder="1"/>
    <xf numFmtId="14" fontId="0" fillId="12" borderId="1" xfId="0" applyNumberFormat="1" applyFill="1" applyBorder="1"/>
    <xf numFmtId="168" fontId="0" fillId="12" borderId="1" xfId="0" applyNumberFormat="1" applyFill="1" applyBorder="1"/>
    <xf numFmtId="0" fontId="0" fillId="3" borderId="1" xfId="0" applyFill="1" applyBorder="1"/>
    <xf numFmtId="22" fontId="0" fillId="10" borderId="1" xfId="0" applyNumberFormat="1" applyFill="1" applyBorder="1"/>
    <xf numFmtId="0" fontId="0" fillId="11" borderId="1" xfId="0" applyFill="1" applyBorder="1"/>
    <xf numFmtId="0" fontId="0" fillId="13" borderId="1" xfId="0" applyNumberFormat="1" applyFill="1" applyBorder="1"/>
    <xf numFmtId="0" fontId="0" fillId="13" borderId="1" xfId="0" applyFill="1" applyBorder="1"/>
    <xf numFmtId="0" fontId="0" fillId="6" borderId="2" xfId="0" applyFill="1" applyBorder="1" applyAlignment="1"/>
    <xf numFmtId="0" fontId="0" fillId="0" borderId="0" xfId="0" applyFill="1" applyBorder="1" applyAlignment="1"/>
    <xf numFmtId="0" fontId="0" fillId="8" borderId="1" xfId="0" applyFill="1" applyBorder="1"/>
    <xf numFmtId="14" fontId="0" fillId="8" borderId="1" xfId="0" applyNumberFormat="1" applyFill="1" applyBorder="1"/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topLeftCell="A31" workbookViewId="0">
      <selection activeCell="N30" sqref="N30"/>
    </sheetView>
  </sheetViews>
  <sheetFormatPr defaultRowHeight="15"/>
  <cols>
    <col min="1" max="1" width="12.85546875" customWidth="1"/>
    <col min="2" max="2" width="12.28515625" customWidth="1"/>
    <col min="3" max="3" width="16" customWidth="1"/>
    <col min="4" max="4" width="12.5703125" customWidth="1"/>
    <col min="5" max="5" width="15.5703125" bestFit="1" customWidth="1"/>
    <col min="6" max="6" width="11.42578125" bestFit="1" customWidth="1"/>
    <col min="8" max="8" width="11.28515625" customWidth="1"/>
    <col min="9" max="9" width="12.28515625" customWidth="1"/>
    <col min="10" max="10" width="17.42578125" customWidth="1"/>
    <col min="11" max="11" width="14.140625" customWidth="1"/>
    <col min="12" max="12" width="11.42578125" customWidth="1"/>
    <col min="13" max="13" width="10.42578125" bestFit="1" customWidth="1"/>
    <col min="14" max="14" width="11.7109375" customWidth="1"/>
    <col min="15" max="15" width="13" customWidth="1"/>
    <col min="16" max="16" width="11.855468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G1" s="17" t="s">
        <v>11</v>
      </c>
      <c r="H1" s="17"/>
      <c r="I1" s="17"/>
      <c r="J1" s="17"/>
    </row>
    <row r="2" spans="1:16">
      <c r="A2" s="9">
        <v>2</v>
      </c>
      <c r="B2" s="9">
        <v>1</v>
      </c>
      <c r="C2" s="9">
        <v>2021</v>
      </c>
      <c r="D2" s="10">
        <f>DATE(C2,B2,A2)</f>
        <v>44198</v>
      </c>
      <c r="G2" s="17"/>
      <c r="H2" s="17"/>
      <c r="I2" s="17"/>
      <c r="J2" s="17"/>
    </row>
    <row r="3" spans="1:16">
      <c r="A3" s="9">
        <v>13</v>
      </c>
      <c r="B3" s="9">
        <v>2</v>
      </c>
      <c r="C3" s="9">
        <v>2021</v>
      </c>
      <c r="D3" s="10">
        <f t="shared" ref="D3:D7" si="0">DATE(C3,B3,A3)</f>
        <v>44240</v>
      </c>
      <c r="G3" s="2" t="s">
        <v>0</v>
      </c>
      <c r="H3" s="2" t="s">
        <v>1</v>
      </c>
      <c r="I3" s="2" t="s">
        <v>2</v>
      </c>
      <c r="J3" s="2" t="s">
        <v>5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</row>
    <row r="4" spans="1:16">
      <c r="A4" s="9">
        <v>25</v>
      </c>
      <c r="B4" s="9">
        <v>3</v>
      </c>
      <c r="C4" s="9">
        <v>2021</v>
      </c>
      <c r="D4" s="10">
        <f t="shared" si="0"/>
        <v>44280</v>
      </c>
      <c r="G4" s="2">
        <v>2</v>
      </c>
      <c r="H4" s="2">
        <v>1</v>
      </c>
      <c r="I4" s="2">
        <v>2021</v>
      </c>
      <c r="J4" s="3">
        <f>DATEVALUE(G4 &amp;"/"&amp;H4 &amp;"/" &amp;I4)</f>
        <v>44198</v>
      </c>
      <c r="L4" s="6">
        <f t="shared" ref="L4:L9" si="1">J4+5</f>
        <v>44203</v>
      </c>
      <c r="M4" s="6">
        <f t="shared" ref="M4:M9" si="2">J4-5</f>
        <v>44193</v>
      </c>
      <c r="N4" s="7">
        <f>DATE(YEAR(J4)+5,MONTH(J4),DAY(J4))</f>
        <v>46024</v>
      </c>
      <c r="O4" s="7">
        <f>DATE(YEAR(J4),MONTH(J4)+5,DAY(J4))</f>
        <v>44349</v>
      </c>
      <c r="P4" s="7">
        <f>DATE(YEAR(J4),MONTH(J4),DAY(J4)+5)</f>
        <v>44203</v>
      </c>
    </row>
    <row r="5" spans="1:16">
      <c r="A5" s="9">
        <v>9</v>
      </c>
      <c r="B5" s="9">
        <v>4</v>
      </c>
      <c r="C5" s="9">
        <v>2021</v>
      </c>
      <c r="D5" s="10">
        <f t="shared" si="0"/>
        <v>44295</v>
      </c>
      <c r="G5" s="2">
        <v>13</v>
      </c>
      <c r="H5" s="2">
        <v>2</v>
      </c>
      <c r="I5" s="2">
        <v>2021</v>
      </c>
      <c r="J5" s="3">
        <f t="shared" ref="J5:J9" si="3">DATEVALUE(G5 &amp;"/"&amp;H5 &amp;"/" &amp;I5)</f>
        <v>44240</v>
      </c>
      <c r="L5" s="6">
        <f t="shared" si="1"/>
        <v>44245</v>
      </c>
      <c r="M5" s="6">
        <f t="shared" si="2"/>
        <v>44235</v>
      </c>
      <c r="N5" s="7">
        <f t="shared" ref="N5:N9" si="4">DATE(YEAR(J5)+5,MONTH(J5),DAY(J5))</f>
        <v>46066</v>
      </c>
      <c r="O5" s="7">
        <f t="shared" ref="O5:O9" si="5">DATE(YEAR(J5),MONTH(J5)+5,DAY(J5))</f>
        <v>44390</v>
      </c>
      <c r="P5" s="7">
        <f t="shared" ref="P5:P9" si="6">DATE(YEAR(J5),MONTH(J5),DAY(J5)+5)</f>
        <v>44245</v>
      </c>
    </row>
    <row r="6" spans="1:16">
      <c r="A6" s="9">
        <v>15</v>
      </c>
      <c r="B6" s="9">
        <v>9</v>
      </c>
      <c r="C6" s="9">
        <v>2021</v>
      </c>
      <c r="D6" s="10">
        <f t="shared" si="0"/>
        <v>44454</v>
      </c>
      <c r="G6" s="2">
        <v>25</v>
      </c>
      <c r="H6" s="2">
        <v>3</v>
      </c>
      <c r="I6" s="2">
        <v>2021</v>
      </c>
      <c r="J6" s="3">
        <f t="shared" si="3"/>
        <v>44280</v>
      </c>
      <c r="L6" s="6">
        <f t="shared" si="1"/>
        <v>44285</v>
      </c>
      <c r="M6" s="6">
        <f t="shared" si="2"/>
        <v>44275</v>
      </c>
      <c r="N6" s="7">
        <f t="shared" si="4"/>
        <v>46106</v>
      </c>
      <c r="O6" s="7">
        <f t="shared" si="5"/>
        <v>44433</v>
      </c>
      <c r="P6" s="7">
        <f t="shared" si="6"/>
        <v>44285</v>
      </c>
    </row>
    <row r="7" spans="1:16">
      <c r="A7" s="9">
        <v>20</v>
      </c>
      <c r="B7" s="9">
        <v>11</v>
      </c>
      <c r="C7" s="9">
        <v>2021</v>
      </c>
      <c r="D7" s="10">
        <f t="shared" si="0"/>
        <v>44520</v>
      </c>
      <c r="G7" s="2">
        <v>9</v>
      </c>
      <c r="H7" s="2">
        <v>4</v>
      </c>
      <c r="I7" s="2">
        <v>2021</v>
      </c>
      <c r="J7" s="3">
        <f t="shared" si="3"/>
        <v>44295</v>
      </c>
      <c r="L7" s="6">
        <f t="shared" si="1"/>
        <v>44300</v>
      </c>
      <c r="M7" s="6">
        <f t="shared" si="2"/>
        <v>44290</v>
      </c>
      <c r="N7" s="7">
        <f t="shared" si="4"/>
        <v>46121</v>
      </c>
      <c r="O7" s="7">
        <f t="shared" si="5"/>
        <v>44448</v>
      </c>
      <c r="P7" s="7">
        <f t="shared" si="6"/>
        <v>44300</v>
      </c>
    </row>
    <row r="8" spans="1:16">
      <c r="G8" s="2">
        <v>15</v>
      </c>
      <c r="H8" s="2">
        <v>9</v>
      </c>
      <c r="I8" s="2">
        <v>2021</v>
      </c>
      <c r="J8" s="3">
        <f t="shared" si="3"/>
        <v>44454</v>
      </c>
      <c r="L8" s="6">
        <f t="shared" si="1"/>
        <v>44459</v>
      </c>
      <c r="M8" s="6">
        <f t="shared" si="2"/>
        <v>44449</v>
      </c>
      <c r="N8" s="7">
        <f t="shared" si="4"/>
        <v>46280</v>
      </c>
      <c r="O8" s="7">
        <f t="shared" si="5"/>
        <v>44607</v>
      </c>
      <c r="P8" s="7">
        <f t="shared" si="6"/>
        <v>44459</v>
      </c>
    </row>
    <row r="9" spans="1:16">
      <c r="G9" s="2">
        <v>20</v>
      </c>
      <c r="H9" s="2">
        <v>11</v>
      </c>
      <c r="I9" s="2">
        <v>2021</v>
      </c>
      <c r="J9" s="3">
        <f t="shared" si="3"/>
        <v>44520</v>
      </c>
      <c r="L9" s="6">
        <f t="shared" si="1"/>
        <v>44525</v>
      </c>
      <c r="M9" s="6">
        <f t="shared" si="2"/>
        <v>44515</v>
      </c>
      <c r="N9" s="7">
        <f t="shared" si="4"/>
        <v>46346</v>
      </c>
      <c r="O9" s="7">
        <f t="shared" si="5"/>
        <v>44671</v>
      </c>
      <c r="P9" s="7">
        <f t="shared" si="6"/>
        <v>44525</v>
      </c>
    </row>
    <row r="10" spans="1:16">
      <c r="A10" s="11" t="s">
        <v>4</v>
      </c>
      <c r="B10" s="11" t="s">
        <v>5</v>
      </c>
      <c r="L10" s="8"/>
      <c r="M10" s="8"/>
      <c r="N10" s="8"/>
      <c r="O10" s="8"/>
      <c r="P10" s="8"/>
    </row>
    <row r="11" spans="1:16">
      <c r="A11" s="5" t="s">
        <v>6</v>
      </c>
      <c r="B11" s="12">
        <f>DATEVALUE("3 Jan 2018")</f>
        <v>43103</v>
      </c>
    </row>
    <row r="12" spans="1:16">
      <c r="A12" s="5" t="s">
        <v>7</v>
      </c>
      <c r="B12" s="5">
        <f>DATEVALUE("10 feb 2021")</f>
        <v>44237</v>
      </c>
    </row>
    <row r="13" spans="1:16">
      <c r="A13" s="5" t="s">
        <v>8</v>
      </c>
      <c r="B13" s="5">
        <f>DATEVALUE("21 Mar 2021")</f>
        <v>44276</v>
      </c>
    </row>
    <row r="14" spans="1:16">
      <c r="A14" s="5" t="s">
        <v>9</v>
      </c>
      <c r="B14" s="5">
        <f>DATEVALUE("14 apr 2021")</f>
        <v>44300</v>
      </c>
    </row>
    <row r="15" spans="1:16">
      <c r="A15" s="5" t="s">
        <v>10</v>
      </c>
      <c r="B15" s="5">
        <f>DATEVALUE("13 may 2021")</f>
        <v>44329</v>
      </c>
    </row>
    <row r="17" spans="1:11">
      <c r="A17" s="18"/>
      <c r="B17" s="18"/>
      <c r="C17" s="18"/>
      <c r="D17" s="18"/>
      <c r="E17" s="18"/>
      <c r="F17" s="18"/>
      <c r="G17" s="18"/>
      <c r="H17" s="18"/>
    </row>
    <row r="18" spans="1:11">
      <c r="A18" s="19" t="s">
        <v>17</v>
      </c>
      <c r="B18" s="19" t="s">
        <v>18</v>
      </c>
      <c r="C18" s="19" t="s">
        <v>19</v>
      </c>
      <c r="D18" s="19" t="s">
        <v>20</v>
      </c>
      <c r="E18" s="19" t="s">
        <v>21</v>
      </c>
      <c r="F18" s="19" t="s">
        <v>22</v>
      </c>
      <c r="G18" s="19" t="s">
        <v>23</v>
      </c>
      <c r="H18" s="19" t="s">
        <v>24</v>
      </c>
      <c r="I18" s="19" t="s">
        <v>25</v>
      </c>
      <c r="J18" s="19" t="s">
        <v>26</v>
      </c>
      <c r="K18" s="15"/>
    </row>
    <row r="19" spans="1:11">
      <c r="A19" s="13">
        <v>45616</v>
      </c>
      <c r="B19" s="13">
        <v>45650</v>
      </c>
      <c r="C19" s="14">
        <f>DATEDIF(A19,B19,"Y")</f>
        <v>0</v>
      </c>
      <c r="D19" s="14">
        <f>DATEDIF(A19,B19,"m")</f>
        <v>1</v>
      </c>
      <c r="E19" s="14">
        <f>DATEDIF(A19,B19,"d")</f>
        <v>34</v>
      </c>
      <c r="F19" s="14">
        <f>DATEDIF(A19,B19,"md")</f>
        <v>4</v>
      </c>
      <c r="G19" s="14">
        <f>DATEDIF(A19,B19,"ym")</f>
        <v>1</v>
      </c>
      <c r="H19" s="14">
        <f>DATEDIF(A19,B19,"yd")</f>
        <v>34</v>
      </c>
      <c r="I19" s="16">
        <f>(DATEDIF(A19,B19,"d")/7)</f>
        <v>4.8571428571428568</v>
      </c>
      <c r="J19" s="14">
        <f>INT(DATEDIF(A19,B19,"d")/7)</f>
        <v>4</v>
      </c>
    </row>
    <row r="20" spans="1:11">
      <c r="A20" s="13">
        <v>44443</v>
      </c>
      <c r="B20" s="13">
        <v>44907</v>
      </c>
      <c r="C20" s="14">
        <f>DATEDIF(A20,B20,"y")</f>
        <v>1</v>
      </c>
      <c r="D20" s="14">
        <f t="shared" ref="D20:D21" si="7">DATEDIF(A20,B20,"m")</f>
        <v>15</v>
      </c>
      <c r="E20" s="14">
        <f t="shared" ref="E20:E21" si="8">DATEDIF(A20,B20,"d")</f>
        <v>464</v>
      </c>
      <c r="F20" s="14">
        <f t="shared" ref="F20:F21" si="9">DATEDIF(A20,B20,"md")</f>
        <v>8</v>
      </c>
      <c r="G20" s="14">
        <f t="shared" ref="G20:G21" si="10">DATEDIF(A20,B20,"ym")</f>
        <v>3</v>
      </c>
      <c r="H20" s="14">
        <f t="shared" ref="H20:H21" si="11">DATEDIF(A20,B20,"yd")</f>
        <v>99</v>
      </c>
      <c r="I20" s="14">
        <f>(DATEDIF(A20,B20,"d")/7)</f>
        <v>66.285714285714292</v>
      </c>
      <c r="J20" s="14">
        <f t="shared" ref="J20:J21" si="12">INT(DATEDIF(A20,B20,"d")/7)</f>
        <v>66</v>
      </c>
    </row>
    <row r="21" spans="1:11">
      <c r="A21" s="13">
        <v>44238</v>
      </c>
      <c r="B21" s="13">
        <v>45551</v>
      </c>
      <c r="C21" s="14">
        <f>DATEDIF(A21,B21,"y")</f>
        <v>3</v>
      </c>
      <c r="D21" s="14">
        <f t="shared" si="7"/>
        <v>43</v>
      </c>
      <c r="E21" s="14">
        <f t="shared" si="8"/>
        <v>1313</v>
      </c>
      <c r="F21" s="14">
        <f t="shared" si="9"/>
        <v>5</v>
      </c>
      <c r="G21" s="14">
        <f t="shared" si="10"/>
        <v>7</v>
      </c>
      <c r="H21" s="14">
        <f t="shared" si="11"/>
        <v>217</v>
      </c>
      <c r="I21" s="14">
        <f>(DATEDIF(A21,B21,"d")/7)</f>
        <v>187.57142857142858</v>
      </c>
      <c r="J21" s="14">
        <f t="shared" si="12"/>
        <v>187</v>
      </c>
    </row>
    <row r="24" spans="1:11">
      <c r="A24" s="18"/>
      <c r="B24" s="18"/>
      <c r="C24" s="18"/>
    </row>
    <row r="25" spans="1:11">
      <c r="A25" s="18"/>
      <c r="B25" s="18"/>
      <c r="C25" s="18"/>
    </row>
    <row r="26" spans="1:11">
      <c r="A26" s="32" t="s">
        <v>27</v>
      </c>
      <c r="B26" s="32" t="s">
        <v>28</v>
      </c>
      <c r="C26" s="32" t="s">
        <v>29</v>
      </c>
    </row>
    <row r="27" spans="1:11">
      <c r="A27" s="30" t="s">
        <v>30</v>
      </c>
      <c r="B27" s="31">
        <v>45562</v>
      </c>
      <c r="C27" s="30" t="e">
        <f>EDATE(A27,(DATEDIF(A27,B27,"y")+1)*12)</f>
        <v>#VALUE!</v>
      </c>
    </row>
    <row r="30" spans="1:11">
      <c r="A30" s="1">
        <f ca="1">TODAY()</f>
        <v>45572</v>
      </c>
    </row>
    <row r="32" spans="1:11">
      <c r="A32" s="5" t="s">
        <v>27</v>
      </c>
      <c r="B32" s="5" t="s">
        <v>34</v>
      </c>
      <c r="C32" s="5" t="s">
        <v>35</v>
      </c>
      <c r="D32" s="5" t="s">
        <v>36</v>
      </c>
    </row>
    <row r="33" spans="1:6">
      <c r="A33" s="20">
        <v>45575</v>
      </c>
      <c r="B33" s="2">
        <f>MONTH("10-10-2024")</f>
        <v>10</v>
      </c>
      <c r="C33" s="2">
        <f>DAY("10-10-2024")</f>
        <v>10</v>
      </c>
      <c r="D33" s="2">
        <f>YEAR("10-10-2024")</f>
        <v>2024</v>
      </c>
    </row>
    <row r="34" spans="1:6">
      <c r="A34" s="20">
        <v>38364</v>
      </c>
      <c r="B34" s="2">
        <f>MONTH("12-01-2005")</f>
        <v>1</v>
      </c>
      <c r="C34" s="2">
        <f>DAY("12-01-2005")</f>
        <v>12</v>
      </c>
      <c r="D34" s="2">
        <f>YEAR("12-01-2005")</f>
        <v>2005</v>
      </c>
    </row>
    <row r="35" spans="1:6">
      <c r="A35" s="2"/>
      <c r="B35" s="2"/>
      <c r="C35" s="2"/>
      <c r="D35" s="2"/>
    </row>
    <row r="38" spans="1:6">
      <c r="A38" s="23" t="s">
        <v>37</v>
      </c>
      <c r="B38" s="23" t="s">
        <v>38</v>
      </c>
      <c r="C38" s="23" t="s">
        <v>39</v>
      </c>
      <c r="D38" s="23" t="s">
        <v>40</v>
      </c>
      <c r="E38" s="23"/>
    </row>
    <row r="39" spans="1:6">
      <c r="A39" s="10">
        <f ca="1">TODAY()</f>
        <v>45572</v>
      </c>
      <c r="B39" s="10">
        <v>38610</v>
      </c>
      <c r="C39" s="9">
        <f ca="1">(TODAY()-B39)/365</f>
        <v>19.073972602739726</v>
      </c>
      <c r="D39" s="9">
        <f ca="1">(INT(C39))</f>
        <v>19</v>
      </c>
      <c r="E39" s="24">
        <f ca="1">NOW()</f>
        <v>45572.613581481484</v>
      </c>
    </row>
    <row r="43" spans="1:6">
      <c r="A43" s="25" t="s">
        <v>41</v>
      </c>
      <c r="D43" s="29"/>
      <c r="E43" s="29"/>
      <c r="F43" s="29"/>
    </row>
    <row r="44" spans="1:6">
      <c r="A44" s="26">
        <f>TIMEVALUE("8:30 PM")</f>
        <v>0.85416666666666663</v>
      </c>
      <c r="D44" s="28" t="s">
        <v>42</v>
      </c>
      <c r="E44" s="28" t="s">
        <v>27</v>
      </c>
      <c r="F44" s="28" t="s">
        <v>43</v>
      </c>
    </row>
    <row r="45" spans="1:6">
      <c r="A45" s="27">
        <f>TIMEVALUE("01-01-2017 8:30    pm")</f>
        <v>0.85416666666424135</v>
      </c>
      <c r="D45" s="21" t="s">
        <v>44</v>
      </c>
      <c r="E45" s="21">
        <f>DATEVALUE(LEFT(D45,10))</f>
        <v>42981</v>
      </c>
      <c r="F45" s="22">
        <f>TIMEVALUE(MID(D45,12,8))</f>
        <v>0.53336805555555555</v>
      </c>
    </row>
    <row r="46" spans="1:6">
      <c r="A46" s="27">
        <f>TIMEVALUE("18:25:03")</f>
        <v>0.76739583333333339</v>
      </c>
    </row>
  </sheetData>
  <mergeCells count="3">
    <mergeCell ref="G1:J2"/>
    <mergeCell ref="A17:H17"/>
    <mergeCell ref="A24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2" max="2" width="11.28515625" customWidth="1"/>
    <col min="3" max="3" width="15.5703125" customWidth="1"/>
  </cols>
  <sheetData>
    <row r="1" spans="1:3">
      <c r="A1" t="s">
        <v>27</v>
      </c>
      <c r="B1" t="s">
        <v>31</v>
      </c>
      <c r="C1" t="s">
        <v>29</v>
      </c>
    </row>
    <row r="2" spans="1:3">
      <c r="A2" t="s">
        <v>32</v>
      </c>
      <c r="B2" t="s">
        <v>33</v>
      </c>
      <c r="C2" t="e">
        <f>EDATE(A2,(DATEDIF(A2,B2,"y")+1)*12)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2024-09-27T08:27:10Z</dcterms:created>
  <dcterms:modified xsi:type="dcterms:W3CDTF">2024-10-07T09:14:12Z</dcterms:modified>
</cp:coreProperties>
</file>