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hidePivotFieldList="1"/>
  <mc:AlternateContent xmlns:mc="http://schemas.openxmlformats.org/markup-compatibility/2006">
    <mc:Choice Requires="x15">
      <x15ac:absPath xmlns:x15ac="http://schemas.microsoft.com/office/spreadsheetml/2010/11/ac" url="C:\Users\shubh\Desktop\"/>
    </mc:Choice>
  </mc:AlternateContent>
  <xr:revisionPtr revIDLastSave="0" documentId="13_ncr:1_{60B9324C-2430-4FEB-9598-80E61D8EA6CF}" xr6:coauthVersionLast="47" xr6:coauthVersionMax="47" xr10:uidLastSave="{00000000-0000-0000-0000-000000000000}"/>
  <bookViews>
    <workbookView xWindow="-108" yWindow="-108" windowWidth="23256" windowHeight="12456" xr2:uid="{00000000-000D-0000-FFFF-FFFF00000000}"/>
  </bookViews>
  <sheets>
    <sheet name="Across Months" sheetId="1" r:id="rId1"/>
    <sheet name="Usertype Differences" sheetId="3" r:id="rId2"/>
    <sheet name="Season Based" sheetId="5" r:id="rId3"/>
    <sheet name="Age Group" sheetId="6" r:id="rId4"/>
    <sheet name="Drop Off"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1" l="1"/>
  <c r="C56" i="1"/>
  <c r="B9" i="6"/>
  <c r="C4" i="6" s="1"/>
  <c r="D27" i="5"/>
  <c r="D28" i="5"/>
  <c r="D29" i="5"/>
  <c r="D26" i="5"/>
  <c r="D30" i="5" s="1"/>
  <c r="C30" i="5"/>
  <c r="D22" i="5"/>
  <c r="D23" i="5"/>
  <c r="D24" i="5"/>
  <c r="D21" i="5"/>
  <c r="D25" i="5" s="1"/>
  <c r="C25" i="5"/>
  <c r="C8" i="5"/>
  <c r="C5" i="5"/>
  <c r="C6" i="5"/>
  <c r="C7" i="5"/>
  <c r="C4" i="5"/>
  <c r="B8" i="5"/>
  <c r="C6" i="1"/>
  <c r="C7" i="1"/>
  <c r="C8" i="1"/>
  <c r="C9" i="1"/>
  <c r="C10" i="1"/>
  <c r="C11" i="1"/>
  <c r="C12" i="1"/>
  <c r="B16" i="1"/>
  <c r="C13" i="1" s="1"/>
  <c r="C4" i="1" l="1"/>
  <c r="C16" i="1" s="1"/>
  <c r="C5" i="1"/>
  <c r="C15" i="1"/>
  <c r="C14" i="1"/>
  <c r="C6" i="6"/>
  <c r="C5" i="6"/>
  <c r="C8" i="6"/>
  <c r="C7" i="6"/>
</calcChain>
</file>

<file path=xl/sharedStrings.xml><?xml version="1.0" encoding="utf-8"?>
<sst xmlns="http://schemas.openxmlformats.org/spreadsheetml/2006/main" count="144" uniqueCount="52">
  <si>
    <t>month_name</t>
  </si>
  <si>
    <t>number_of_rides</t>
  </si>
  <si>
    <t>Total Rides</t>
  </si>
  <si>
    <t>percentage_of_total</t>
  </si>
  <si>
    <t>Jan</t>
  </si>
  <si>
    <t>Feb</t>
  </si>
  <si>
    <t>Mar</t>
  </si>
  <si>
    <t>Apr</t>
  </si>
  <si>
    <t>May</t>
  </si>
  <si>
    <t>Jun</t>
  </si>
  <si>
    <t>Jul</t>
  </si>
  <si>
    <t>Aug</t>
  </si>
  <si>
    <t>Sep</t>
  </si>
  <si>
    <t>Oct</t>
  </si>
  <si>
    <t>Nov</t>
  </si>
  <si>
    <t>Dec</t>
  </si>
  <si>
    <t>average_ride_time</t>
  </si>
  <si>
    <t>user_type</t>
  </si>
  <si>
    <t>months</t>
  </si>
  <si>
    <t>count</t>
  </si>
  <si>
    <t>Customer</t>
  </si>
  <si>
    <t>Subscriber</t>
  </si>
  <si>
    <t>average_ride_length</t>
  </si>
  <si>
    <t>dropped_at_station</t>
  </si>
  <si>
    <t>total_users</t>
  </si>
  <si>
    <t>Different Station</t>
  </si>
  <si>
    <t>Same Station</t>
  </si>
  <si>
    <t>season_name</t>
  </si>
  <si>
    <t>Autum</t>
  </si>
  <si>
    <t>Spring</t>
  </si>
  <si>
    <t>Summer</t>
  </si>
  <si>
    <t>Winter</t>
  </si>
  <si>
    <t>percentage</t>
  </si>
  <si>
    <t>Total</t>
  </si>
  <si>
    <t>age_group</t>
  </si>
  <si>
    <t>Adults (30-39)</t>
  </si>
  <si>
    <t>Middle-Aged (40-49)</t>
  </si>
  <si>
    <t>Late Middle Aged (50-59)</t>
  </si>
  <si>
    <t>Seniors (60+)</t>
  </si>
  <si>
    <t>Young Adults (20-29)</t>
  </si>
  <si>
    <t>total</t>
  </si>
  <si>
    <t>total_rides</t>
  </si>
  <si>
    <r>
      <t xml:space="preserve">Explanation and Insights:
</t>
    </r>
    <r>
      <rPr>
        <sz val="11"/>
        <color theme="1"/>
        <rFont val="Calibri"/>
        <family val="2"/>
        <scheme val="minor"/>
      </rPr>
      <t xml:space="preserve">1. Like the pattern observed, people are using bikes for a </t>
    </r>
    <r>
      <rPr>
        <b/>
        <sz val="11"/>
        <color theme="1"/>
        <rFont val="Calibri"/>
        <family val="2"/>
        <scheme val="minor"/>
      </rPr>
      <t>longer duration from May to September.</t>
    </r>
    <r>
      <rPr>
        <sz val="11"/>
        <color theme="1"/>
        <rFont val="Calibri"/>
        <family val="2"/>
        <scheme val="minor"/>
      </rPr>
      <t xml:space="preserve"> These are the months where the average ride duration is the highest.
2. </t>
    </r>
    <r>
      <rPr>
        <b/>
        <sz val="11"/>
        <color theme="1"/>
        <rFont val="Calibri"/>
        <family val="2"/>
        <scheme val="minor"/>
      </rPr>
      <t xml:space="preserve">July, June, and August are again the top three </t>
    </r>
    <r>
      <rPr>
        <sz val="11"/>
        <color theme="1"/>
        <rFont val="Calibri"/>
        <family val="2"/>
        <scheme val="minor"/>
      </rPr>
      <t>where the average ride time is the highest in their respective order.  From to May to June, there is a sharp increase of 25% in the average ride time.</t>
    </r>
  </si>
  <si>
    <r>
      <t xml:space="preserve">Explanation and Insights:
</t>
    </r>
    <r>
      <rPr>
        <sz val="11"/>
        <color theme="1"/>
        <rFont val="Calibri"/>
        <family val="2"/>
        <scheme val="minor"/>
      </rPr>
      <t>1. There is no difference between the monthly ride count trends of one-time customers and subscribers. They both peak and fade around the same time, as can be seen in the color scale table.</t>
    </r>
  </si>
  <si>
    <r>
      <t xml:space="preserve">Explanation and Insights:
</t>
    </r>
    <r>
      <rPr>
        <sz val="11"/>
        <color theme="1"/>
        <rFont val="Calibri"/>
        <family val="2"/>
        <scheme val="minor"/>
      </rPr>
      <t xml:space="preserve">1. The data shows that most of the rides are being taken in the middle of the year </t>
    </r>
    <r>
      <rPr>
        <b/>
        <sz val="11"/>
        <color theme="1"/>
        <rFont val="Calibri"/>
        <family val="2"/>
        <scheme val="minor"/>
      </rPr>
      <t>from June to October</t>
    </r>
    <r>
      <rPr>
        <sz val="11"/>
        <color theme="1"/>
        <rFont val="Calibri"/>
        <family val="2"/>
        <scheme val="minor"/>
      </rPr>
      <t xml:space="preserve">. These months comprise 65% of total yearly rides. 
2. </t>
    </r>
    <r>
      <rPr>
        <b/>
        <sz val="11"/>
        <color theme="1"/>
        <rFont val="Calibri"/>
        <family val="2"/>
        <scheme val="minor"/>
      </rPr>
      <t>July, August, and June</t>
    </r>
    <r>
      <rPr>
        <sz val="11"/>
        <color theme="1"/>
        <rFont val="Calibri"/>
        <family val="2"/>
        <scheme val="minor"/>
      </rPr>
      <t xml:space="preserve"> and the top three where the ride count is the highest in their respective order. These top three months </t>
    </r>
    <r>
      <rPr>
        <b/>
        <sz val="11"/>
        <color theme="1"/>
        <rFont val="Calibri"/>
        <family val="2"/>
        <scheme val="minor"/>
      </rPr>
      <t>make up 43%</t>
    </r>
    <r>
      <rPr>
        <sz val="11"/>
        <color theme="1"/>
        <rFont val="Calibri"/>
        <family val="2"/>
        <scheme val="minor"/>
      </rPr>
      <t xml:space="preserve"> of the total yearly rides.</t>
    </r>
  </si>
  <si>
    <r>
      <t xml:space="preserve">Explanation and Insights:
</t>
    </r>
    <r>
      <rPr>
        <sz val="11"/>
        <color theme="1"/>
        <rFont val="Calibri"/>
        <family val="2"/>
        <scheme val="minor"/>
      </rPr>
      <t>1.</t>
    </r>
    <r>
      <rPr>
        <b/>
        <sz val="11"/>
        <color theme="1"/>
        <rFont val="Calibri"/>
        <family val="2"/>
        <scheme val="minor"/>
      </rPr>
      <t xml:space="preserve"> Customers are using bikes 2x longer </t>
    </r>
    <r>
      <rPr>
        <sz val="11"/>
        <color theme="1"/>
        <rFont val="Calibri"/>
        <family val="2"/>
        <scheme val="minor"/>
      </rPr>
      <t xml:space="preserve">than subscribers. Customers, who don't have the membership tend to use and keep bikes for a longer duration than subscribers. 
2. It is safe to assume that </t>
    </r>
    <r>
      <rPr>
        <b/>
        <sz val="11"/>
        <color theme="1"/>
        <rFont val="Calibri"/>
        <family val="2"/>
        <scheme val="minor"/>
      </rPr>
      <t>customers on average keep bikes for more than a day</t>
    </r>
    <r>
      <rPr>
        <sz val="11"/>
        <color theme="1"/>
        <rFont val="Calibri"/>
        <family val="2"/>
        <scheme val="minor"/>
      </rPr>
      <t xml:space="preserve">, whereas subscribers keep them for over 12 hours. From this, we may be able to conclude that </t>
    </r>
    <r>
      <rPr>
        <b/>
        <sz val="11"/>
        <color theme="1"/>
        <rFont val="Calibri"/>
        <family val="2"/>
        <scheme val="minor"/>
      </rPr>
      <t xml:space="preserve">subscribers are using bikes on a day-to-day basis. </t>
    </r>
  </si>
  <si>
    <r>
      <t xml:space="preserve">Explanation and Insights:
</t>
    </r>
    <r>
      <rPr>
        <sz val="11"/>
        <color theme="1"/>
        <rFont val="Calibri"/>
        <family val="2"/>
        <scheme val="minor"/>
      </rPr>
      <t>1. Most of our rides are taken by the subscriber category, whereas one-time rental customers only comprise 33% percent of our rides.</t>
    </r>
  </si>
  <si>
    <r>
      <t xml:space="preserve">Explanation and Insights:
</t>
    </r>
    <r>
      <rPr>
        <sz val="11"/>
        <color theme="1"/>
        <rFont val="Calibri"/>
        <family val="2"/>
        <scheme val="minor"/>
      </rPr>
      <t xml:space="preserve">1. Most of our users are </t>
    </r>
    <r>
      <rPr>
        <b/>
        <sz val="11"/>
        <color theme="1"/>
        <rFont val="Calibri"/>
        <family val="2"/>
        <scheme val="minor"/>
      </rPr>
      <t xml:space="preserve">dropping off bikes at different stations </t>
    </r>
    <r>
      <rPr>
        <sz val="11"/>
        <color theme="1"/>
        <rFont val="Calibri"/>
        <family val="2"/>
        <scheme val="minor"/>
      </rPr>
      <t>than they hired them from. This could mean that most users are using bikes to travel to a different location and not using it as a round trip.</t>
    </r>
  </si>
  <si>
    <r>
      <t xml:space="preserve">Explanation and Insights:
</t>
    </r>
    <r>
      <rPr>
        <sz val="11"/>
        <color theme="1"/>
        <rFont val="Calibri"/>
        <family val="2"/>
        <scheme val="minor"/>
      </rPr>
      <t>1.</t>
    </r>
    <r>
      <rPr>
        <b/>
        <sz val="11"/>
        <color theme="1"/>
        <rFont val="Calibri"/>
        <family val="2"/>
        <scheme val="minor"/>
      </rPr>
      <t xml:space="preserve"> 69% of total rides are taken in Summer and Autumn</t>
    </r>
    <r>
      <rPr>
        <sz val="11"/>
        <color theme="1"/>
        <rFont val="Calibri"/>
        <family val="2"/>
        <scheme val="minor"/>
      </rPr>
      <t>, this means that during this time, there is an upsurge in bike rentals and this is a g</t>
    </r>
    <r>
      <rPr>
        <b/>
        <sz val="11"/>
        <color theme="1"/>
        <rFont val="Calibri"/>
        <family val="2"/>
        <scheme val="minor"/>
      </rPr>
      <t>ood time to spend money on promotions</t>
    </r>
    <r>
      <rPr>
        <sz val="11"/>
        <color theme="1"/>
        <rFont val="Calibri"/>
        <family val="2"/>
        <scheme val="minor"/>
      </rPr>
      <t xml:space="preserve"> campaigns to convert customers into subscribers. 
2. </t>
    </r>
    <r>
      <rPr>
        <b/>
        <sz val="11"/>
        <color theme="1"/>
        <rFont val="Calibri"/>
        <family val="2"/>
        <scheme val="minor"/>
      </rPr>
      <t>Our lowest ride count is being observed in winter</t>
    </r>
    <r>
      <rPr>
        <sz val="11"/>
        <color theme="1"/>
        <rFont val="Calibri"/>
        <family val="2"/>
        <scheme val="minor"/>
      </rPr>
      <t>, only 9%, this means that people don't prefer to ride bikes in winter and switch to different modes of commute.</t>
    </r>
    <r>
      <rPr>
        <b/>
        <sz val="11"/>
        <color theme="1"/>
        <rFont val="Calibri"/>
        <family val="2"/>
        <scheme val="minor"/>
      </rPr>
      <t xml:space="preserve"> </t>
    </r>
  </si>
  <si>
    <r>
      <t xml:space="preserve">Explanation and Insights:
</t>
    </r>
    <r>
      <rPr>
        <sz val="11"/>
        <color theme="1"/>
        <rFont val="Calibri"/>
        <family val="2"/>
        <scheme val="minor"/>
      </rPr>
      <t xml:space="preserve">1. The </t>
    </r>
    <r>
      <rPr>
        <b/>
        <sz val="11"/>
        <color theme="1"/>
        <rFont val="Calibri"/>
        <family val="2"/>
        <scheme val="minor"/>
      </rPr>
      <t>same trend is observed above in both customers and subscribers</t>
    </r>
    <r>
      <rPr>
        <sz val="11"/>
        <color theme="1"/>
        <rFont val="Calibri"/>
        <family val="2"/>
        <scheme val="minor"/>
      </rPr>
      <t xml:space="preserve">. They are taking more rides in the months of Summer and autumn, with 71% of one-time customer rides in these two seasons. 
2. This </t>
    </r>
    <r>
      <rPr>
        <b/>
        <sz val="11"/>
        <color theme="1"/>
        <rFont val="Calibri"/>
        <family val="2"/>
        <scheme val="minor"/>
      </rPr>
      <t>backs up our suggestion of running promotions</t>
    </r>
    <r>
      <rPr>
        <sz val="11"/>
        <color theme="1"/>
        <rFont val="Calibri"/>
        <family val="2"/>
        <scheme val="minor"/>
      </rPr>
      <t xml:space="preserve"> in these two seasons.</t>
    </r>
  </si>
  <si>
    <r>
      <t xml:space="preserve">Explanation and Insights:
</t>
    </r>
    <r>
      <rPr>
        <sz val="11"/>
        <color theme="1"/>
        <rFont val="Calibri"/>
        <family val="2"/>
        <scheme val="minor"/>
      </rPr>
      <t xml:space="preserve">1. </t>
    </r>
    <r>
      <rPr>
        <b/>
        <sz val="11"/>
        <color theme="1"/>
        <rFont val="Calibri"/>
        <family val="2"/>
        <scheme val="minor"/>
      </rPr>
      <t>73% of our userbase consists of Adults and Middle-Aged people</t>
    </r>
    <r>
      <rPr>
        <sz val="11"/>
        <color theme="1"/>
        <rFont val="Calibri"/>
        <family val="2"/>
        <scheme val="minor"/>
      </rPr>
      <t xml:space="preserve">. It would be safe to assume that our userbase consists of employed individuals who could be using these bikes as a form of commute to their work. </t>
    </r>
  </si>
  <si>
    <r>
      <t xml:space="preserve">Explanation and Insights: (missing data for customers)
</t>
    </r>
    <r>
      <rPr>
        <sz val="11"/>
        <color theme="1"/>
        <rFont val="Calibri"/>
        <family val="2"/>
        <scheme val="minor"/>
      </rPr>
      <t xml:space="preserve">1. There seems to be no difference in the age group of our users when it comes to subscribers and customers. Both consist of primarily, adults and young adults. However, this still can't be said with proper confidence because age and gender data for one-time customers are limited. There are a lot of null values present in the same.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</si>
</sst>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m"/>
    <numFmt numFmtId="172" formatCode="d:hh:mm:ss"/>
    <numFmt numFmtId="176" formatCode="0,&quot;k&quot;"/>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65" fontId="0" fillId="0" borderId="0" xfId="0" applyNumberFormat="1"/>
    <xf numFmtId="0" fontId="0" fillId="0" borderId="0" xfId="0" applyAlignment="1">
      <alignment horizontal="left" vertical="top"/>
    </xf>
    <xf numFmtId="0" fontId="2" fillId="0" borderId="0" xfId="0" applyFont="1" applyAlignment="1">
      <alignment horizontal="left" vertical="top" wrapText="1"/>
    </xf>
    <xf numFmtId="9" fontId="0" fillId="0" borderId="0" xfId="1" applyFont="1"/>
    <xf numFmtId="46" fontId="0" fillId="0" borderId="0" xfId="0" applyNumberFormat="1"/>
    <xf numFmtId="0" fontId="2" fillId="2" borderId="1" xfId="0" applyFont="1" applyFill="1" applyBorder="1"/>
    <xf numFmtId="172" fontId="2" fillId="2" borderId="1" xfId="0" applyNumberFormat="1" applyFont="1" applyFill="1" applyBorder="1"/>
    <xf numFmtId="0" fontId="0" fillId="0" borderId="1" xfId="0" applyBorder="1"/>
    <xf numFmtId="46" fontId="0" fillId="0" borderId="1" xfId="0" applyNumberFormat="1" applyBorder="1"/>
    <xf numFmtId="9" fontId="0" fillId="0" borderId="1" xfId="1" applyFont="1" applyBorder="1"/>
    <xf numFmtId="165" fontId="2" fillId="2" borderId="1" xfId="0" applyNumberFormat="1" applyFont="1" applyFill="1" applyBorder="1"/>
    <xf numFmtId="165" fontId="0" fillId="0" borderId="1" xfId="0" applyNumberFormat="1" applyBorder="1"/>
    <xf numFmtId="3" fontId="2" fillId="0" borderId="1" xfId="0" applyNumberFormat="1" applyFont="1" applyBorder="1"/>
    <xf numFmtId="9" fontId="2" fillId="0" borderId="1" xfId="0" applyNumberFormat="1" applyFont="1" applyBorder="1"/>
    <xf numFmtId="46" fontId="2" fillId="2" borderId="1" xfId="0" applyNumberFormat="1" applyFont="1" applyFill="1" applyBorder="1"/>
    <xf numFmtId="9" fontId="0" fillId="0" borderId="1" xfId="0" applyNumberFormat="1" applyBorder="1"/>
    <xf numFmtId="176" fontId="0" fillId="0" borderId="1" xfId="0" applyNumberFormat="1" applyBorder="1"/>
    <xf numFmtId="176" fontId="2" fillId="2" borderId="1" xfId="0" applyNumberFormat="1"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Monthly Ride Count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'Across Months'!$B$3</c:f>
              <c:strCache>
                <c:ptCount val="1"/>
                <c:pt idx="0">
                  <c:v>number_of_rides</c:v>
                </c:pt>
              </c:strCache>
            </c:strRef>
          </c:tx>
          <c:spPr>
            <a:solidFill>
              <a:schemeClr val="accent1"/>
            </a:solidFill>
            <a:ln>
              <a:noFill/>
            </a:ln>
            <a:effectLst/>
          </c:spPr>
          <c:invertIfNegative val="0"/>
          <c:cat>
            <c:strRef>
              <c:f>'Across Months'!$A$4:$A$15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'Across Months'!$B$4:$B$15</c:f>
              <c:numCache>
                <c:formatCode>0,"k"</c:formatCode>
                <c:ptCount val="12"/>
                <c:pt idx="0">
                  <c:v>108340</c:v>
                </c:pt>
                <c:pt idx="1">
                  <c:v>101667</c:v>
                </c:pt>
                <c:pt idx="2">
                  <c:v>172120</c:v>
                </c:pt>
                <c:pt idx="3">
                  <c:v>197201</c:v>
                </c:pt>
                <c:pt idx="4">
                  <c:v>397084</c:v>
                </c:pt>
                <c:pt idx="5">
                  <c:v>454153</c:v>
                </c:pt>
                <c:pt idx="6">
                  <c:v>540038</c:v>
                </c:pt>
                <c:pt idx="7">
                  <c:v>526232</c:v>
                </c:pt>
                <c:pt idx="8">
                  <c:v>433841</c:v>
                </c:pt>
                <c:pt idx="9">
                  <c:v>340710</c:v>
                </c:pt>
                <c:pt idx="10">
                  <c:v>166085</c:v>
                </c:pt>
                <c:pt idx="11">
                  <c:v>126919</c:v>
                </c:pt>
              </c:numCache>
            </c:numRef>
          </c:val>
          <c:extLst>
            <c:ext xmlns:c16="http://schemas.microsoft.com/office/drawing/2014/chart" uri="{C3380CC4-5D6E-409C-BE32-E72D297353CC}">
              <c16:uniqueId val="{00000000-ED08-440D-A647-F11BE9233267}"/>
            </c:ext>
          </c:extLst>
        </c:ser>
        <c:dLbls>
          <c:showLegendKey val="0"/>
          <c:showVal val="0"/>
          <c:showCatName val="0"/>
          <c:showSerName val="0"/>
          <c:showPercent val="0"/>
          <c:showBubbleSize val="0"/>
        </c:dLbls>
        <c:gapWidth val="219"/>
        <c:overlap val="-27"/>
        <c:axId val="45582976"/>
        <c:axId val="2083700192"/>
      </c:barChart>
      <c:catAx>
        <c:axId val="4558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700192"/>
        <c:crosses val="autoZero"/>
        <c:auto val="1"/>
        <c:lblAlgn val="ctr"/>
        <c:lblOffset val="100"/>
        <c:noMultiLvlLbl val="0"/>
      </c:catAx>
      <c:valAx>
        <c:axId val="208370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 Number</a:t>
                </a:r>
                <a:r>
                  <a:rPr lang="en-IN" b="0" baseline="0"/>
                  <a:t> of Rides</a:t>
                </a:r>
                <a:endParaRPr lang="en-IN" b="0"/>
              </a:p>
            </c:rich>
          </c:tx>
          <c:layout>
            <c:manualLayout>
              <c:xMode val="edge"/>
              <c:yMode val="edge"/>
              <c:x val="1.799370220422852E-2"/>
              <c:y val="0.36331314884851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Monthly Average</a:t>
            </a:r>
            <a:r>
              <a:rPr lang="en-US" sz="1200" b="1" baseline="0"/>
              <a:t> </a:t>
            </a:r>
            <a:r>
              <a:rPr lang="en-US" sz="1200" b="1"/>
              <a:t>Ride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'Across Months'!$B$23</c:f>
              <c:strCache>
                <c:ptCount val="1"/>
                <c:pt idx="0">
                  <c:v>average_ride_time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'Across Months'!$A$24:$A$35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'Across Months'!$B$24:$B$35</c:f>
              <c:numCache>
                <c:formatCode>[h]:mm:ss</c:formatCode>
                <c:ptCount val="12"/>
                <c:pt idx="0">
                  <c:v>0.42844907407407407</c:v>
                </c:pt>
                <c:pt idx="1">
                  <c:v>0.4538773148148148</c:v>
                </c:pt>
                <c:pt idx="2">
                  <c:v>0.48905092592592592</c:v>
                </c:pt>
                <c:pt idx="3">
                  <c:v>0.52674768518518522</c:v>
                </c:pt>
                <c:pt idx="4">
                  <c:v>0.6582175925925926</c:v>
                </c:pt>
                <c:pt idx="5">
                  <c:v>0.66862268518518519</c:v>
                </c:pt>
                <c:pt idx="6">
                  <c:v>0.7026041666666667</c:v>
                </c:pt>
                <c:pt idx="7">
                  <c:v>0.6651273148148148</c:v>
                </c:pt>
                <c:pt idx="8">
                  <c:v>0.63750000000000007</c:v>
                </c:pt>
                <c:pt idx="9">
                  <c:v>0.5479398148148148</c:v>
                </c:pt>
                <c:pt idx="10">
                  <c:v>0.47791666666666671</c:v>
                </c:pt>
                <c:pt idx="11">
                  <c:v>0.47468749999999998</c:v>
                </c:pt>
              </c:numCache>
            </c:numRef>
          </c:val>
          <c:smooth val="0"/>
          <c:extLst>
            <c:ext xmlns:c16="http://schemas.microsoft.com/office/drawing/2014/chart" uri="{C3380CC4-5D6E-409C-BE32-E72D297353CC}">
              <c16:uniqueId val="{00000000-6D08-4435-ABDC-AF2DE4E4D12B}"/>
            </c:ext>
          </c:extLst>
        </c:ser>
        <c:dLbls>
          <c:showLegendKey val="0"/>
          <c:showVal val="0"/>
          <c:showCatName val="0"/>
          <c:showSerName val="0"/>
          <c:showPercent val="0"/>
          <c:showBubbleSize val="0"/>
        </c:dLbls>
        <c:marker val="1"/>
        <c:smooth val="0"/>
        <c:axId val="2085115632"/>
        <c:axId val="986258928"/>
      </c:lineChart>
      <c:catAx>
        <c:axId val="208511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58928"/>
        <c:crosses val="autoZero"/>
        <c:auto val="1"/>
        <c:lblAlgn val="ctr"/>
        <c:lblOffset val="100"/>
        <c:noMultiLvlLbl val="0"/>
      </c:catAx>
      <c:valAx>
        <c:axId val="98625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Ride</a:t>
                </a:r>
                <a:r>
                  <a:rPr lang="en-IN" baseline="0"/>
                  <a:t> Time</a:t>
                </a:r>
                <a:endParaRPr lang="en-IN"/>
              </a:p>
            </c:rich>
          </c:tx>
          <c:layout>
            <c:manualLayout>
              <c:xMode val="edge"/>
              <c:yMode val="edge"/>
              <c:x val="2.0408163265306121E-2"/>
              <c:y val="0.356447635481333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1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Ride Time By User Type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'Usertype Differences'!$B$3</c:f>
              <c:strCache>
                <c:ptCount val="1"/>
                <c:pt idx="0">
                  <c:v>average_ride_length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'Usertype Differences'!$A$4:$A$5</c:f>
              <c:strCache>
                <c:ptCount val="2"/>
                <c:pt idx="0">
                  <c:v>Customer</c:v>
                </c:pt>
                <c:pt idx="1">
                  <c:v>Subscriber</c:v>
                </c:pt>
              </c:strCache>
            </c:strRef>
          </c:cat>
          <c:val>
            <c:numRef>
              <c:f>'Usertype Differences'!$B$4:$B$5</c:f>
              <c:numCache>
                <c:formatCode>[h]:mm:ss</c:formatCode>
                <c:ptCount val="2"/>
                <c:pt idx="0">
                  <c:v>1.0617013888888889</c:v>
                </c:pt>
                <c:pt idx="1">
                  <c:v>0.50575231481481475</c:v>
                </c:pt>
              </c:numCache>
            </c:numRef>
          </c:val>
          <c:extLst>
            <c:ext xmlns:c16="http://schemas.microsoft.com/office/drawing/2014/chart" uri="{C3380CC4-5D6E-409C-BE32-E72D297353CC}">
              <c16:uniqueId val="{00000000-82CE-4279-9B57-56FCE9C02F4B}"/>
            </c:ext>
          </c:extLst>
        </c:ser>
        <c:dLbls>
          <c:dLblPos val="outEnd"/>
          <c:showLegendKey val="0"/>
          <c:showVal val="1"/>
          <c:showCatName val="0"/>
          <c:showSerName val="0"/>
          <c:showPercent val="0"/>
          <c:showBubbleSize val="0"/>
        </c:dLbls>
        <c:gapWidth val="219"/>
        <c:overlap val="-27"/>
        <c:axId val="2096032944"/>
        <c:axId val="1199538288"/>
      </c:barChart>
      <c:catAx>
        <c:axId val="209603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Type</a:t>
                </a:r>
                <a:endParaRPr lang="en-IN"/>
              </a:p>
            </c:rich>
          </c:tx>
          <c:layout>
            <c:manualLayout>
              <c:xMode val="edge"/>
              <c:yMode val="edge"/>
              <c:x val="0.44114113600112509"/>
              <c:y val="0.901834649016621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38288"/>
        <c:crosses val="autoZero"/>
        <c:auto val="1"/>
        <c:lblAlgn val="ctr"/>
        <c:lblOffset val="100"/>
        <c:noMultiLvlLbl val="0"/>
      </c:catAx>
      <c:valAx>
        <c:axId val="119953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Ride Time</a:t>
                </a:r>
                <a:endParaRPr lang="en-IN"/>
              </a:p>
            </c:rich>
          </c:tx>
          <c:layout>
            <c:manualLayout>
              <c:xMode val="edge"/>
              <c:yMode val="edge"/>
              <c:x val="2.2025380165870374E-2"/>
              <c:y val="0.307142943381455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3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User Distribution</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'Usertype Differences'!$A$25:$A$26</c:f>
              <c:strCache>
                <c:ptCount val="2"/>
                <c:pt idx="0">
                  <c:v>Customer</c:v>
                </c:pt>
                <c:pt idx="1">
                  <c:v>Subscriber</c:v>
                </c:pt>
              </c:strCache>
            </c:strRef>
          </c:cat>
          <c:val>
            <c:numRef>
              <c:f>'Usertype Differences'!$B$25:$B$26</c:f>
              <c:numCache>
                <c:formatCode>0,"k"</c:formatCode>
                <c:ptCount val="2"/>
                <c:pt idx="0">
                  <c:v>540439</c:v>
                </c:pt>
                <c:pt idx="1">
                  <c:v>1098937</c:v>
                </c:pt>
              </c:numCache>
            </c:numRef>
          </c:val>
          <c:extLst>
            <c:ext xmlns:c16="http://schemas.microsoft.com/office/drawing/2014/chart" uri="{C3380CC4-5D6E-409C-BE32-E72D297353CC}">
              <c16:uniqueId val="{00000000-2E8E-439A-996D-391EE8F64DC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Ride</a:t>
            </a:r>
            <a:r>
              <a:rPr lang="en-US" sz="1200" b="1" baseline="0"/>
              <a:t> Count Across Seasons</a:t>
            </a:r>
            <a:endParaRPr lang="en-US"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233315293934004"/>
          <c:y val="0.14887580643829385"/>
          <c:w val="0.76492404819121229"/>
          <c:h val="0.736226416313705"/>
        </c:manualLayout>
      </c:layout>
      <c:barChart>
        <c:barDir val="col"/>
        <c:grouping val="clustered"/>
        <c:varyColors val="0"/>
        <c:ser>
          <c:idx val="0"/>
          <c:order val="0"/>
          <c:tx>
            <c:strRef>
              <c:f>'Season Based'!$B$3</c:f>
              <c:strCache>
                <c:ptCount val="1"/>
                <c:pt idx="0">
                  <c:v>total_users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 Based'!$A$4:$A$7</c:f>
              <c:strCache>
                <c:ptCount val="4"/>
                <c:pt idx="0">
                  <c:v>Autum</c:v>
                </c:pt>
                <c:pt idx="1">
                  <c:v>Spring</c:v>
                </c:pt>
                <c:pt idx="2">
                  <c:v>Summer</c:v>
                </c:pt>
                <c:pt idx="3">
                  <c:v>Winter</c:v>
                </c:pt>
              </c:strCache>
            </c:strRef>
          </c:cat>
          <c:val>
            <c:numRef>
              <c:f>'Season Based'!$B$4:$B$7</c:f>
              <c:numCache>
                <c:formatCode>0,"k"</c:formatCode>
                <c:ptCount val="4"/>
                <c:pt idx="0">
                  <c:v>940636</c:v>
                </c:pt>
                <c:pt idx="1">
                  <c:v>766405</c:v>
                </c:pt>
                <c:pt idx="2">
                  <c:v>1520423</c:v>
                </c:pt>
                <c:pt idx="3">
                  <c:v>336926</c:v>
                </c:pt>
              </c:numCache>
            </c:numRef>
          </c:val>
          <c:extLst>
            <c:ext xmlns:c16="http://schemas.microsoft.com/office/drawing/2014/chart" uri="{C3380CC4-5D6E-409C-BE32-E72D297353CC}">
              <c16:uniqueId val="{00000000-18C7-4738-BB9E-F59916449FC2}"/>
            </c:ext>
          </c:extLst>
        </c:ser>
        <c:dLbls>
          <c:dLblPos val="outEnd"/>
          <c:showLegendKey val="0"/>
          <c:showVal val="1"/>
          <c:showCatName val="0"/>
          <c:showSerName val="0"/>
          <c:showPercent val="0"/>
          <c:showBubbleSize val="0"/>
        </c:dLbls>
        <c:gapWidth val="219"/>
        <c:overlap val="-27"/>
        <c:axId val="39276368"/>
        <c:axId val="33367264"/>
      </c:barChart>
      <c:catAx>
        <c:axId val="392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7264"/>
        <c:crosses val="autoZero"/>
        <c:auto val="1"/>
        <c:lblAlgn val="ctr"/>
        <c:lblOffset val="100"/>
        <c:noMultiLvlLbl val="0"/>
      </c:catAx>
      <c:valAx>
        <c:axId val="3336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Rides</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Ride</a:t>
            </a:r>
            <a:r>
              <a:rPr lang="en-US" sz="1200" b="1" baseline="0"/>
              <a:t> Count By Age Group</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 Group'!$B$3</c:f>
              <c:strCache>
                <c:ptCount val="1"/>
                <c:pt idx="0">
                  <c:v>total_rides</c:v>
                </c:pt>
              </c:strCache>
            </c:strRef>
          </c:tx>
          <c:spPr>
            <a:solidFill>
              <a:schemeClr val="accent1"/>
            </a:solidFill>
            <a:ln>
              <a:noFill/>
            </a:ln>
            <a:effectLst/>
          </c:spPr>
          <c:invertIfNegative val="0"/>
          <c:cat>
            <c:strRef>
              <c:f>'Age Group'!$A$4:$A$8</c:f>
              <c:strCache>
                <c:ptCount val="5"/>
                <c:pt idx="0">
                  <c:v>Young Adults (20-29)</c:v>
                </c:pt>
                <c:pt idx="1">
                  <c:v>Adults (30-39)</c:v>
                </c:pt>
                <c:pt idx="2">
                  <c:v>Middle-Aged (40-49)</c:v>
                </c:pt>
                <c:pt idx="3">
                  <c:v>Late Middle Aged (50-59)</c:v>
                </c:pt>
                <c:pt idx="4">
                  <c:v>Seniors (60+)</c:v>
                </c:pt>
              </c:strCache>
            </c:strRef>
          </c:cat>
          <c:val>
            <c:numRef>
              <c:f>'Age Group'!$B$4:$B$8</c:f>
              <c:numCache>
                <c:formatCode>0,"k"</c:formatCode>
                <c:ptCount val="5"/>
                <c:pt idx="0">
                  <c:v>183331</c:v>
                </c:pt>
                <c:pt idx="1">
                  <c:v>1493506</c:v>
                </c:pt>
                <c:pt idx="2">
                  <c:v>704721</c:v>
                </c:pt>
                <c:pt idx="3">
                  <c:v>353192</c:v>
                </c:pt>
                <c:pt idx="4">
                  <c:v>273290</c:v>
                </c:pt>
              </c:numCache>
            </c:numRef>
          </c:val>
          <c:extLst>
            <c:ext xmlns:c16="http://schemas.microsoft.com/office/drawing/2014/chart" uri="{C3380CC4-5D6E-409C-BE32-E72D297353CC}">
              <c16:uniqueId val="{00000000-12C4-46AC-9D06-7D6084D3D19E}"/>
            </c:ext>
          </c:extLst>
        </c:ser>
        <c:dLbls>
          <c:showLegendKey val="0"/>
          <c:showVal val="0"/>
          <c:showCatName val="0"/>
          <c:showSerName val="0"/>
          <c:showPercent val="0"/>
          <c:showBubbleSize val="0"/>
        </c:dLbls>
        <c:gapWidth val="219"/>
        <c:overlap val="-27"/>
        <c:axId val="95224400"/>
        <c:axId val="695796368"/>
      </c:barChart>
      <c:catAx>
        <c:axId val="9522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96368"/>
        <c:crosses val="autoZero"/>
        <c:auto val="1"/>
        <c:lblAlgn val="ctr"/>
        <c:lblOffset val="100"/>
        <c:noMultiLvlLbl val="0"/>
      </c:catAx>
      <c:valAx>
        <c:axId val="69579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a:t>Total Rides Taken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2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Users Based on Drop-Off</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'Drop Off'!$B$3</c:f>
              <c:strCache>
                <c:ptCount val="1"/>
                <c:pt idx="0">
                  <c:v>total_users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'Drop Off'!$A$4:$A$5</c:f>
              <c:strCache>
                <c:ptCount val="2"/>
                <c:pt idx="0">
                  <c:v>Different Station</c:v>
                </c:pt>
                <c:pt idx="1">
                  <c:v>Same Station</c:v>
                </c:pt>
              </c:strCache>
            </c:strRef>
          </c:cat>
          <c:val>
            <c:numRef>
              <c:f>'Drop Off'!$B$4:$B$5</c:f>
              <c:numCache>
                <c:formatCode>0,"k"</c:formatCode>
                <c:ptCount val="2"/>
                <c:pt idx="0">
                  <c:v>3440381</c:v>
                </c:pt>
                <c:pt idx="1">
                  <c:v>124009</c:v>
                </c:pt>
              </c:numCache>
            </c:numRef>
          </c:val>
          <c:extLst>
            <c:ext xmlns:c16="http://schemas.microsoft.com/office/drawing/2014/chart" uri="{C3380CC4-5D6E-409C-BE32-E72D297353CC}">
              <c16:uniqueId val="{00000000-B360-4512-988E-E32152EE84E6}"/>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236220</xdr:colOff>
      <xdr:row>1</xdr:row>
      <xdr:rowOff>175260</xdr:rowOff>
    </xdr:from>
    <xdr:to>
      <xdr:col>12</xdr:col>
      <xdr:colOff>396240</xdr:colOff>
      <xdr:row>17</xdr:row>
      <xdr:rowOff>152400</xdr:rowOff>
    </xdr:to>
    <xdr:graphicFrame macro="">
      <xdr:nvGraphicFramePr>
        <xdr:cNvPr id="2" name="Chart 1">
          <a:extLst>
            <a:ext uri="{FF2B5EF4-FFF2-40B4-BE49-F238E27FC236}">
              <a16:creationId xmlns:a16="http://schemas.microsoft.com/office/drawing/2014/main" id="{8CD0B677-F101-F333-7494-6BFE57B2D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350520</xdr:colOff>
      <xdr:row>21</xdr:row>
      <xdr:rowOff>175260</xdr:rowOff>
    </xdr:from>
    <xdr:to>
      <xdr:col>12</xdr:col>
      <xdr:colOff>464820</xdr:colOff>
      <xdr:row>38</xdr:row>
      <xdr:rowOff>91440</xdr:rowOff>
    </xdr:to>
    <xdr:graphicFrame macro="">
      <xdr:nvGraphicFramePr>
        <xdr:cNvPr id="3" name="Chart 2">
          <a:extLst>
            <a:ext uri="{FF2B5EF4-FFF2-40B4-BE49-F238E27FC236}">
              <a16:creationId xmlns:a16="http://schemas.microsoft.com/office/drawing/2014/main" id="{6A5AEE9E-DC82-739D-4D63-EF6D5148F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1</xdr:row>
      <xdr:rowOff>175260</xdr:rowOff>
    </xdr:from>
    <xdr:to>
      <xdr:col>10</xdr:col>
      <xdr:colOff>584791</xdr:colOff>
      <xdr:row>18</xdr:row>
      <xdr:rowOff>159488</xdr:rowOff>
    </xdr:to>
    <xdr:graphicFrame macro="">
      <xdr:nvGraphicFramePr>
        <xdr:cNvPr id="2" name="Chart 1">
          <a:extLst>
            <a:ext uri="{FF2B5EF4-FFF2-40B4-BE49-F238E27FC236}">
              <a16:creationId xmlns:a16="http://schemas.microsoft.com/office/drawing/2014/main" id="{C2715E7C-2CB4-9D5B-8290-EBCFA0DE7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500618</xdr:colOff>
      <xdr:row>20</xdr:row>
      <xdr:rowOff>139109</xdr:rowOff>
    </xdr:from>
    <xdr:to>
      <xdr:col>11</xdr:col>
      <xdr:colOff>8861</xdr:colOff>
      <xdr:row>37</xdr:row>
      <xdr:rowOff>35442</xdr:rowOff>
    </xdr:to>
    <xdr:graphicFrame macro="">
      <xdr:nvGraphicFramePr>
        <xdr:cNvPr id="3" name="Chart 2">
          <a:extLst>
            <a:ext uri="{FF2B5EF4-FFF2-40B4-BE49-F238E27FC236}">
              <a16:creationId xmlns:a16="http://schemas.microsoft.com/office/drawing/2014/main" id="{D35F9939-CA75-BB9B-D40E-B38DE4248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1</xdr:row>
      <xdr:rowOff>183930</xdr:rowOff>
    </xdr:from>
    <xdr:to>
      <xdr:col>11</xdr:col>
      <xdr:colOff>245241</xdr:colOff>
      <xdr:row>18</xdr:row>
      <xdr:rowOff>8758</xdr:rowOff>
    </xdr:to>
    <xdr:graphicFrame macro="">
      <xdr:nvGraphicFramePr>
        <xdr:cNvPr id="2" name="Chart 1">
          <a:extLst>
            <a:ext uri="{FF2B5EF4-FFF2-40B4-BE49-F238E27FC236}">
              <a16:creationId xmlns:a16="http://schemas.microsoft.com/office/drawing/2014/main" id="{5A455890-2556-1304-9692-21D2E4E29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373380</xdr:colOff>
      <xdr:row>2</xdr:row>
      <xdr:rowOff>7620</xdr:rowOff>
    </xdr:from>
    <xdr:to>
      <xdr:col>10</xdr:col>
      <xdr:colOff>586740</xdr:colOff>
      <xdr:row>17</xdr:row>
      <xdr:rowOff>7620</xdr:rowOff>
    </xdr:to>
    <xdr:graphicFrame macro="">
      <xdr:nvGraphicFramePr>
        <xdr:cNvPr id="3" name="Chart 2">
          <a:extLst>
            <a:ext uri="{FF2B5EF4-FFF2-40B4-BE49-F238E27FC236}">
              <a16:creationId xmlns:a16="http://schemas.microsoft.com/office/drawing/2014/main" id="{C5F4AA2D-EC12-14D9-91AC-0122C50D0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525780</xdr:colOff>
      <xdr:row>2</xdr:row>
      <xdr:rowOff>15240</xdr:rowOff>
    </xdr:from>
    <xdr:to>
      <xdr:col>8</xdr:col>
      <xdr:colOff>571500</xdr:colOff>
      <xdr:row>13</xdr:row>
      <xdr:rowOff>175260</xdr:rowOff>
    </xdr:to>
    <xdr:graphicFrame macro="">
      <xdr:nvGraphicFramePr>
        <xdr:cNvPr id="3" name="Chart 2">
          <a:extLst>
            <a:ext uri="{FF2B5EF4-FFF2-40B4-BE49-F238E27FC236}">
              <a16:creationId xmlns:a16="http://schemas.microsoft.com/office/drawing/2014/main" id="{D95AE1E6-80F6-C301-65EE-C7C18671F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T78"/>
  <sheetViews>
    <sheetView tabSelected="1" zoomScaleNormal="100" workbookViewId="0">
      <selection activeCell="E20" sqref="E20"/>
    </sheetView>
  </sheetViews>
  <sheetFormatPr defaultRowHeight="14.4" x14ac:dyDescent="0.3"/>
  <cols>
    <col min="1" max="1" width="12.44140625" style="1" bestFit="1" customWidth="1"/>
    <col min="2" max="3" width="17.5546875" bestFit="1" customWidth="1"/>
    <col min="10" max="10" width="10.44140625" bestFit="1" customWidth="1"/>
  </cols>
  <sheetData>
    <row r="3" spans="1:20" x14ac:dyDescent="0.3">
      <c r="A3" s="11" t="s">
        <v>0</v>
      </c>
      <c r="B3" s="6" t="s">
        <v>1</v>
      </c>
      <c r="C3" s="6" t="s">
        <v>3</v>
      </c>
      <c r="N3" s="3" t="s">
        <v>44</v>
      </c>
      <c r="O3" s="2"/>
      <c r="P3" s="2"/>
      <c r="Q3" s="2"/>
      <c r="R3" s="2"/>
      <c r="S3" s="2"/>
      <c r="T3" s="2"/>
    </row>
    <row r="4" spans="1:20" x14ac:dyDescent="0.3">
      <c r="A4" s="12" t="s">
        <v>4</v>
      </c>
      <c r="B4" s="17">
        <v>108340</v>
      </c>
      <c r="C4" s="10">
        <f>(B4/$B$16)</f>
        <v>3.0395102668338763E-2</v>
      </c>
      <c r="N4" s="2"/>
      <c r="O4" s="2"/>
      <c r="P4" s="2"/>
      <c r="Q4" s="2"/>
      <c r="R4" s="2"/>
      <c r="S4" s="2"/>
      <c r="T4" s="2"/>
    </row>
    <row r="5" spans="1:20" x14ac:dyDescent="0.3">
      <c r="A5" s="12" t="s">
        <v>5</v>
      </c>
      <c r="B5" s="17">
        <v>101667</v>
      </c>
      <c r="C5" s="10">
        <f t="shared" ref="C5:C15" si="0">(B5/$B$16)</f>
        <v>2.8522973075336872E-2</v>
      </c>
      <c r="N5" s="2"/>
      <c r="O5" s="2"/>
      <c r="P5" s="2"/>
      <c r="Q5" s="2"/>
      <c r="R5" s="2"/>
      <c r="S5" s="2"/>
      <c r="T5" s="2"/>
    </row>
    <row r="6" spans="1:20" x14ac:dyDescent="0.3">
      <c r="A6" s="12" t="s">
        <v>6</v>
      </c>
      <c r="B6" s="17">
        <v>172120</v>
      </c>
      <c r="C6" s="10">
        <f t="shared" si="0"/>
        <v>4.8288767502994899E-2</v>
      </c>
      <c r="N6" s="2"/>
      <c r="O6" s="2"/>
      <c r="P6" s="2"/>
      <c r="Q6" s="2"/>
      <c r="R6" s="2"/>
      <c r="S6" s="2"/>
      <c r="T6" s="2"/>
    </row>
    <row r="7" spans="1:20" x14ac:dyDescent="0.3">
      <c r="A7" s="12" t="s">
        <v>7</v>
      </c>
      <c r="B7" s="17">
        <v>197201</v>
      </c>
      <c r="C7" s="10">
        <f t="shared" si="0"/>
        <v>5.5325315131060294E-2</v>
      </c>
      <c r="N7" s="2"/>
      <c r="O7" s="2"/>
      <c r="P7" s="2"/>
      <c r="Q7" s="2"/>
      <c r="R7" s="2"/>
      <c r="S7" s="2"/>
      <c r="T7" s="2"/>
    </row>
    <row r="8" spans="1:20" x14ac:dyDescent="0.3">
      <c r="A8" s="12" t="s">
        <v>8</v>
      </c>
      <c r="B8" s="17">
        <v>397084</v>
      </c>
      <c r="C8" s="10">
        <f t="shared" si="0"/>
        <v>0.11140307317661648</v>
      </c>
      <c r="N8" s="2"/>
      <c r="O8" s="2"/>
      <c r="P8" s="2"/>
      <c r="Q8" s="2"/>
      <c r="R8" s="2"/>
      <c r="S8" s="2"/>
      <c r="T8" s="2"/>
    </row>
    <row r="9" spans="1:20" x14ac:dyDescent="0.3">
      <c r="A9" s="12" t="s">
        <v>9</v>
      </c>
      <c r="B9" s="17">
        <v>454153</v>
      </c>
      <c r="C9" s="10">
        <f t="shared" si="0"/>
        <v>0.1274139474075508</v>
      </c>
      <c r="N9" s="2"/>
      <c r="O9" s="2"/>
      <c r="P9" s="2"/>
      <c r="Q9" s="2"/>
      <c r="R9" s="2"/>
      <c r="S9" s="2"/>
      <c r="T9" s="2"/>
    </row>
    <row r="10" spans="1:20" x14ac:dyDescent="0.3">
      <c r="A10" s="12" t="s">
        <v>10</v>
      </c>
      <c r="B10" s="17">
        <v>540038</v>
      </c>
      <c r="C10" s="10">
        <f t="shared" si="0"/>
        <v>0.15150923439915384</v>
      </c>
      <c r="N10" s="2"/>
      <c r="O10" s="2"/>
      <c r="P10" s="2"/>
      <c r="Q10" s="2"/>
      <c r="R10" s="2"/>
      <c r="S10" s="2"/>
      <c r="T10" s="2"/>
    </row>
    <row r="11" spans="1:20" x14ac:dyDescent="0.3">
      <c r="A11" s="12" t="s">
        <v>11</v>
      </c>
      <c r="B11" s="17">
        <v>526232</v>
      </c>
      <c r="C11" s="10">
        <f t="shared" si="0"/>
        <v>0.14763592087285624</v>
      </c>
      <c r="N11" s="2"/>
      <c r="O11" s="2"/>
      <c r="P11" s="2"/>
      <c r="Q11" s="2"/>
      <c r="R11" s="2"/>
      <c r="S11" s="2"/>
      <c r="T11" s="2"/>
    </row>
    <row r="12" spans="1:20" x14ac:dyDescent="0.3">
      <c r="A12" s="12" t="s">
        <v>12</v>
      </c>
      <c r="B12" s="17">
        <v>433841</v>
      </c>
      <c r="C12" s="10">
        <f t="shared" si="0"/>
        <v>0.12171535662483622</v>
      </c>
      <c r="N12" s="2"/>
      <c r="O12" s="2"/>
      <c r="P12" s="2"/>
      <c r="Q12" s="2"/>
      <c r="R12" s="2"/>
      <c r="S12" s="2"/>
      <c r="T12" s="2"/>
    </row>
    <row r="13" spans="1:20" x14ac:dyDescent="0.3">
      <c r="A13" s="12" t="s">
        <v>13</v>
      </c>
      <c r="B13" s="17">
        <v>340710</v>
      </c>
      <c r="C13" s="10">
        <f t="shared" si="0"/>
        <v>9.5587183220691332E-2</v>
      </c>
      <c r="N13" s="2"/>
      <c r="O13" s="2"/>
      <c r="P13" s="2"/>
      <c r="Q13" s="2"/>
      <c r="R13" s="2"/>
      <c r="S13" s="2"/>
      <c r="T13" s="2"/>
    </row>
    <row r="14" spans="1:20" x14ac:dyDescent="0.3">
      <c r="A14" s="12" t="s">
        <v>14</v>
      </c>
      <c r="B14" s="17">
        <v>166085</v>
      </c>
      <c r="C14" s="10">
        <f t="shared" si="0"/>
        <v>4.6595630668922312E-2</v>
      </c>
      <c r="N14" s="2"/>
      <c r="O14" s="2"/>
      <c r="P14" s="2"/>
      <c r="Q14" s="2"/>
      <c r="R14" s="2"/>
      <c r="S14" s="2"/>
      <c r="T14" s="2"/>
    </row>
    <row r="15" spans="1:20" x14ac:dyDescent="0.3">
      <c r="A15" s="12" t="s">
        <v>15</v>
      </c>
      <c r="B15" s="17">
        <v>126919</v>
      </c>
      <c r="C15" s="10">
        <f t="shared" si="0"/>
        <v>3.5607495251641939E-2</v>
      </c>
    </row>
    <row r="16" spans="1:20" x14ac:dyDescent="0.3">
      <c r="A16" s="11" t="s">
        <v>2</v>
      </c>
      <c r="B16" s="13">
        <f>SUM(B4:B15)</f>
        <v>3564390</v>
      </c>
      <c r="C16" s="14">
        <f>SUM(C4:C15)</f>
        <v>1</v>
      </c>
    </row>
    <row r="18" spans="1:20" x14ac:dyDescent="0.3">
      <c r="A18"/>
    </row>
    <row r="23" spans="1:20" x14ac:dyDescent="0.3">
      <c r="A23" s="11" t="s">
        <v>0</v>
      </c>
      <c r="B23" s="15" t="s">
        <v>16</v>
      </c>
      <c r="N23" s="3" t="s">
        <v>42</v>
      </c>
      <c r="O23" s="2"/>
      <c r="P23" s="2"/>
      <c r="Q23" s="2"/>
      <c r="R23" s="2"/>
      <c r="S23" s="2"/>
      <c r="T23" s="2"/>
    </row>
    <row r="24" spans="1:20" x14ac:dyDescent="0.3">
      <c r="A24" s="12" t="s">
        <v>4</v>
      </c>
      <c r="B24" s="9">
        <v>0.42844907407407407</v>
      </c>
      <c r="N24" s="2"/>
      <c r="O24" s="2"/>
      <c r="P24" s="2"/>
      <c r="Q24" s="2"/>
      <c r="R24" s="2"/>
      <c r="S24" s="2"/>
      <c r="T24" s="2"/>
    </row>
    <row r="25" spans="1:20" x14ac:dyDescent="0.3">
      <c r="A25" s="12" t="s">
        <v>5</v>
      </c>
      <c r="B25" s="9">
        <v>0.4538773148148148</v>
      </c>
      <c r="N25" s="2"/>
      <c r="O25" s="2"/>
      <c r="P25" s="2"/>
      <c r="Q25" s="2"/>
      <c r="R25" s="2"/>
      <c r="S25" s="2"/>
      <c r="T25" s="2"/>
    </row>
    <row r="26" spans="1:20" x14ac:dyDescent="0.3">
      <c r="A26" s="12" t="s">
        <v>6</v>
      </c>
      <c r="B26" s="9">
        <v>0.48905092592592592</v>
      </c>
      <c r="N26" s="2"/>
      <c r="O26" s="2"/>
      <c r="P26" s="2"/>
      <c r="Q26" s="2"/>
      <c r="R26" s="2"/>
      <c r="S26" s="2"/>
      <c r="T26" s="2"/>
    </row>
    <row r="27" spans="1:20" x14ac:dyDescent="0.3">
      <c r="A27" s="12" t="s">
        <v>7</v>
      </c>
      <c r="B27" s="9">
        <v>0.52674768518518522</v>
      </c>
      <c r="N27" s="2"/>
      <c r="O27" s="2"/>
      <c r="P27" s="2"/>
      <c r="Q27" s="2"/>
      <c r="R27" s="2"/>
      <c r="S27" s="2"/>
      <c r="T27" s="2"/>
    </row>
    <row r="28" spans="1:20" x14ac:dyDescent="0.3">
      <c r="A28" s="12" t="s">
        <v>8</v>
      </c>
      <c r="B28" s="9">
        <v>0.6582175925925926</v>
      </c>
      <c r="N28" s="2"/>
      <c r="O28" s="2"/>
      <c r="P28" s="2"/>
      <c r="Q28" s="2"/>
      <c r="R28" s="2"/>
      <c r="S28" s="2"/>
      <c r="T28" s="2"/>
    </row>
    <row r="29" spans="1:20" x14ac:dyDescent="0.3">
      <c r="A29" s="12" t="s">
        <v>9</v>
      </c>
      <c r="B29" s="9">
        <v>0.66862268518518519</v>
      </c>
      <c r="N29" s="2"/>
      <c r="O29" s="2"/>
      <c r="P29" s="2"/>
      <c r="Q29" s="2"/>
      <c r="R29" s="2"/>
      <c r="S29" s="2"/>
      <c r="T29" s="2"/>
    </row>
    <row r="30" spans="1:20" x14ac:dyDescent="0.3">
      <c r="A30" s="12" t="s">
        <v>10</v>
      </c>
      <c r="B30" s="9">
        <v>0.7026041666666667</v>
      </c>
      <c r="N30" s="2"/>
      <c r="O30" s="2"/>
      <c r="P30" s="2"/>
      <c r="Q30" s="2"/>
      <c r="R30" s="2"/>
      <c r="S30" s="2"/>
      <c r="T30" s="2"/>
    </row>
    <row r="31" spans="1:20" x14ac:dyDescent="0.3">
      <c r="A31" s="12" t="s">
        <v>11</v>
      </c>
      <c r="B31" s="9">
        <v>0.6651273148148148</v>
      </c>
      <c r="N31" s="2"/>
      <c r="O31" s="2"/>
      <c r="P31" s="2"/>
      <c r="Q31" s="2"/>
      <c r="R31" s="2"/>
      <c r="S31" s="2"/>
      <c r="T31" s="2"/>
    </row>
    <row r="32" spans="1:20" x14ac:dyDescent="0.3">
      <c r="A32" s="12" t="s">
        <v>12</v>
      </c>
      <c r="B32" s="9">
        <v>0.63750000000000007</v>
      </c>
      <c r="N32" s="2"/>
      <c r="O32" s="2"/>
      <c r="P32" s="2"/>
      <c r="Q32" s="2"/>
      <c r="R32" s="2"/>
      <c r="S32" s="2"/>
      <c r="T32" s="2"/>
    </row>
    <row r="33" spans="1:20" x14ac:dyDescent="0.3">
      <c r="A33" s="12" t="s">
        <v>13</v>
      </c>
      <c r="B33" s="9">
        <v>0.5479398148148148</v>
      </c>
      <c r="N33" s="2"/>
      <c r="O33" s="2"/>
      <c r="P33" s="2"/>
      <c r="Q33" s="2"/>
      <c r="R33" s="2"/>
      <c r="S33" s="2"/>
      <c r="T33" s="2"/>
    </row>
    <row r="34" spans="1:20" x14ac:dyDescent="0.3">
      <c r="A34" s="12" t="s">
        <v>14</v>
      </c>
      <c r="B34" s="9">
        <v>0.47791666666666671</v>
      </c>
      <c r="N34" s="2"/>
      <c r="O34" s="2"/>
      <c r="P34" s="2"/>
      <c r="Q34" s="2"/>
      <c r="R34" s="2"/>
      <c r="S34" s="2"/>
      <c r="T34" s="2"/>
    </row>
    <row r="35" spans="1:20" x14ac:dyDescent="0.3">
      <c r="A35" s="12" t="s">
        <v>15</v>
      </c>
      <c r="B35" s="9">
        <v>0.47468749999999998</v>
      </c>
    </row>
    <row r="40" spans="1:20" x14ac:dyDescent="0.3">
      <c r="B40" s="4"/>
    </row>
    <row r="43" spans="1:20" x14ac:dyDescent="0.3">
      <c r="A43" s="6" t="s">
        <v>17</v>
      </c>
      <c r="B43" s="6" t="s">
        <v>18</v>
      </c>
      <c r="C43" s="6" t="s">
        <v>19</v>
      </c>
      <c r="N43" s="3" t="s">
        <v>43</v>
      </c>
      <c r="O43" s="2"/>
      <c r="P43" s="2"/>
      <c r="Q43" s="2"/>
      <c r="R43" s="2"/>
      <c r="S43" s="2"/>
      <c r="T43" s="2"/>
    </row>
    <row r="44" spans="1:20" x14ac:dyDescent="0.3">
      <c r="A44" s="8" t="s">
        <v>20</v>
      </c>
      <c r="B44" s="8">
        <v>1</v>
      </c>
      <c r="C44" s="8">
        <v>3475</v>
      </c>
      <c r="N44" s="2"/>
      <c r="O44" s="2"/>
      <c r="P44" s="2"/>
      <c r="Q44" s="2"/>
      <c r="R44" s="2"/>
      <c r="S44" s="2"/>
      <c r="T44" s="2"/>
    </row>
    <row r="45" spans="1:20" x14ac:dyDescent="0.3">
      <c r="A45" s="8" t="s">
        <v>20</v>
      </c>
      <c r="B45" s="8">
        <v>2</v>
      </c>
      <c r="C45" s="8">
        <v>3402</v>
      </c>
      <c r="N45" s="2"/>
      <c r="O45" s="2"/>
      <c r="P45" s="2"/>
      <c r="Q45" s="2"/>
      <c r="R45" s="2"/>
      <c r="S45" s="2"/>
      <c r="T45" s="2"/>
    </row>
    <row r="46" spans="1:20" x14ac:dyDescent="0.3">
      <c r="A46" s="8" t="s">
        <v>20</v>
      </c>
      <c r="B46" s="8">
        <v>3</v>
      </c>
      <c r="C46" s="8">
        <v>15502</v>
      </c>
      <c r="N46" s="2"/>
      <c r="O46" s="2"/>
      <c r="P46" s="2"/>
      <c r="Q46" s="2"/>
      <c r="R46" s="2"/>
      <c r="S46" s="2"/>
      <c r="T46" s="2"/>
    </row>
    <row r="47" spans="1:20" x14ac:dyDescent="0.3">
      <c r="A47" s="8" t="s">
        <v>20</v>
      </c>
      <c r="B47" s="8">
        <v>4</v>
      </c>
      <c r="C47" s="8">
        <v>21789</v>
      </c>
      <c r="N47" s="2"/>
      <c r="O47" s="2"/>
      <c r="P47" s="2"/>
      <c r="Q47" s="2"/>
      <c r="R47" s="2"/>
      <c r="S47" s="2"/>
      <c r="T47" s="2"/>
    </row>
    <row r="48" spans="1:20" x14ac:dyDescent="0.3">
      <c r="A48" s="8" t="s">
        <v>20</v>
      </c>
      <c r="B48" s="8">
        <v>5</v>
      </c>
      <c r="C48" s="8">
        <v>89256</v>
      </c>
      <c r="N48" s="2"/>
      <c r="O48" s="2"/>
      <c r="P48" s="2"/>
      <c r="Q48" s="2"/>
      <c r="R48" s="2"/>
      <c r="S48" s="2"/>
      <c r="T48" s="2"/>
    </row>
    <row r="49" spans="1:20" x14ac:dyDescent="0.3">
      <c r="A49" s="8" t="s">
        <v>20</v>
      </c>
      <c r="B49" s="8">
        <v>6</v>
      </c>
      <c r="C49" s="8">
        <v>107819</v>
      </c>
      <c r="N49" s="2"/>
      <c r="O49" s="2"/>
      <c r="P49" s="2"/>
      <c r="Q49" s="2"/>
      <c r="R49" s="2"/>
      <c r="S49" s="2"/>
      <c r="T49" s="2"/>
    </row>
    <row r="50" spans="1:20" x14ac:dyDescent="0.3">
      <c r="A50" s="8" t="s">
        <v>20</v>
      </c>
      <c r="B50" s="8">
        <v>7</v>
      </c>
      <c r="C50" s="8">
        <v>149737</v>
      </c>
      <c r="N50" s="2"/>
      <c r="O50" s="2"/>
      <c r="P50" s="2"/>
      <c r="Q50" s="2"/>
      <c r="R50" s="2"/>
      <c r="S50" s="2"/>
      <c r="T50" s="2"/>
    </row>
    <row r="51" spans="1:20" x14ac:dyDescent="0.3">
      <c r="A51" s="8" t="s">
        <v>20</v>
      </c>
      <c r="B51" s="8">
        <v>8</v>
      </c>
      <c r="C51" s="8">
        <v>128367</v>
      </c>
      <c r="N51" s="2"/>
      <c r="O51" s="2"/>
      <c r="P51" s="2"/>
      <c r="Q51" s="2"/>
      <c r="R51" s="2"/>
      <c r="S51" s="2"/>
      <c r="T51" s="2"/>
    </row>
    <row r="52" spans="1:20" x14ac:dyDescent="0.3">
      <c r="A52" s="8" t="s">
        <v>20</v>
      </c>
      <c r="B52" s="8">
        <v>9</v>
      </c>
      <c r="C52" s="8">
        <v>93589</v>
      </c>
      <c r="N52" s="2"/>
      <c r="O52" s="2"/>
      <c r="P52" s="2"/>
      <c r="Q52" s="2"/>
      <c r="R52" s="2"/>
      <c r="S52" s="2"/>
      <c r="T52" s="2"/>
    </row>
    <row r="53" spans="1:20" x14ac:dyDescent="0.3">
      <c r="A53" s="8" t="s">
        <v>20</v>
      </c>
      <c r="B53" s="8">
        <v>10</v>
      </c>
      <c r="C53" s="8">
        <v>43627</v>
      </c>
      <c r="N53" s="2"/>
      <c r="O53" s="2"/>
      <c r="P53" s="2"/>
      <c r="Q53" s="2"/>
      <c r="R53" s="2"/>
      <c r="S53" s="2"/>
      <c r="T53" s="2"/>
    </row>
    <row r="54" spans="1:20" x14ac:dyDescent="0.3">
      <c r="A54" s="8" t="s">
        <v>20</v>
      </c>
      <c r="B54" s="8">
        <v>11</v>
      </c>
      <c r="C54" s="8">
        <v>10980</v>
      </c>
      <c r="N54" s="2"/>
      <c r="O54" s="2"/>
      <c r="P54" s="2"/>
      <c r="Q54" s="2"/>
      <c r="R54" s="2"/>
      <c r="S54" s="2"/>
      <c r="T54" s="2"/>
    </row>
    <row r="55" spans="1:20" x14ac:dyDescent="0.3">
      <c r="A55" s="8" t="s">
        <v>20</v>
      </c>
      <c r="B55" s="8">
        <v>12</v>
      </c>
      <c r="C55" s="8">
        <v>7475</v>
      </c>
    </row>
    <row r="56" spans="1:20" x14ac:dyDescent="0.3">
      <c r="A56" s="6" t="s">
        <v>33</v>
      </c>
      <c r="B56" s="8"/>
      <c r="C56" s="8">
        <f>SUM(C44:C55)</f>
        <v>675018</v>
      </c>
    </row>
    <row r="57" spans="1:20" x14ac:dyDescent="0.3">
      <c r="A57" s="8" t="s">
        <v>21</v>
      </c>
      <c r="B57" s="8">
        <v>1</v>
      </c>
      <c r="C57" s="8">
        <v>104865</v>
      </c>
    </row>
    <row r="58" spans="1:20" x14ac:dyDescent="0.3">
      <c r="A58" s="8" t="s">
        <v>21</v>
      </c>
      <c r="B58" s="8">
        <v>2</v>
      </c>
      <c r="C58" s="8">
        <v>98265</v>
      </c>
    </row>
    <row r="59" spans="1:20" x14ac:dyDescent="0.3">
      <c r="A59" s="8" t="s">
        <v>21</v>
      </c>
      <c r="B59" s="8">
        <v>3</v>
      </c>
      <c r="C59" s="8">
        <v>156618</v>
      </c>
    </row>
    <row r="60" spans="1:20" x14ac:dyDescent="0.3">
      <c r="A60" s="8" t="s">
        <v>21</v>
      </c>
      <c r="B60" s="8">
        <v>4</v>
      </c>
      <c r="C60" s="8">
        <v>175412</v>
      </c>
    </row>
    <row r="61" spans="1:20" x14ac:dyDescent="0.3">
      <c r="A61" s="8" t="s">
        <v>21</v>
      </c>
      <c r="B61" s="8">
        <v>5</v>
      </c>
      <c r="C61" s="8">
        <v>307828</v>
      </c>
    </row>
    <row r="62" spans="1:20" x14ac:dyDescent="0.3">
      <c r="A62" s="8" t="s">
        <v>21</v>
      </c>
      <c r="B62" s="8">
        <v>6</v>
      </c>
      <c r="C62" s="8">
        <v>346334</v>
      </c>
    </row>
    <row r="63" spans="1:20" x14ac:dyDescent="0.3">
      <c r="A63" s="8" t="s">
        <v>21</v>
      </c>
      <c r="B63" s="8">
        <v>7</v>
      </c>
      <c r="C63" s="8">
        <v>390301</v>
      </c>
    </row>
    <row r="64" spans="1:20" x14ac:dyDescent="0.3">
      <c r="A64" s="8" t="s">
        <v>21</v>
      </c>
      <c r="B64" s="8">
        <v>8</v>
      </c>
      <c r="C64" s="8">
        <v>397865</v>
      </c>
    </row>
    <row r="65" spans="1:10" x14ac:dyDescent="0.3">
      <c r="A65" s="8" t="s">
        <v>21</v>
      </c>
      <c r="B65" s="8">
        <v>9</v>
      </c>
      <c r="C65" s="8">
        <v>340252</v>
      </c>
    </row>
    <row r="66" spans="1:10" x14ac:dyDescent="0.3">
      <c r="A66" s="8" t="s">
        <v>21</v>
      </c>
      <c r="B66" s="8">
        <v>10</v>
      </c>
      <c r="C66" s="8">
        <v>297083</v>
      </c>
    </row>
    <row r="67" spans="1:10" x14ac:dyDescent="0.3">
      <c r="A67" s="8" t="s">
        <v>21</v>
      </c>
      <c r="B67" s="8">
        <v>11</v>
      </c>
      <c r="C67" s="8">
        <v>155105</v>
      </c>
    </row>
    <row r="68" spans="1:10" x14ac:dyDescent="0.3">
      <c r="A68" s="8" t="s">
        <v>21</v>
      </c>
      <c r="B68" s="8">
        <v>12</v>
      </c>
      <c r="C68" s="8">
        <v>119444</v>
      </c>
    </row>
    <row r="69" spans="1:10" x14ac:dyDescent="0.3">
      <c r="A69" s="6" t="s">
        <v>33</v>
      </c>
      <c r="B69" s="8"/>
      <c r="C69" s="8">
        <f>SUM(C57:C68)</f>
        <v>2889372</v>
      </c>
    </row>
    <row r="78" spans="1:10" x14ac:dyDescent="0.3">
      <c r="J78" s="17">
        <v>108340</v>
      </c>
    </row>
  </sheetData>
  <mergeCells count="3">
    <mergeCell ref="N23:T34"/>
    <mergeCell ref="N43:T54"/>
    <mergeCell ref="N3:T14"/>
  </mergeCells>
  <conditionalFormatting sqref="B4:B15">
    <cfRule type="colorScale" priority="5">
      <colorScale>
        <cfvo type="min"/>
        <cfvo type="percentile" val="50"/>
        <cfvo type="max"/>
        <color rgb="FFF8696B"/>
        <color rgb="FFFFEB84"/>
        <color rgb="FF63BE7B"/>
      </colorScale>
    </cfRule>
  </conditionalFormatting>
  <conditionalFormatting sqref="B24:B35">
    <cfRule type="colorScale" priority="4">
      <colorScale>
        <cfvo type="min"/>
        <cfvo type="percentile" val="50"/>
        <cfvo type="max"/>
        <color rgb="FFF8696B"/>
        <color rgb="FFFFEB84"/>
        <color rgb="FF63BE7B"/>
      </colorScale>
    </cfRule>
  </conditionalFormatting>
  <conditionalFormatting sqref="C44:C55">
    <cfRule type="colorScale" priority="3">
      <colorScale>
        <cfvo type="min"/>
        <cfvo type="percentile" val="50"/>
        <cfvo type="max"/>
        <color rgb="FFF8696B"/>
        <color rgb="FFFFEB84"/>
        <color rgb="FF63BE7B"/>
      </colorScale>
    </cfRule>
  </conditionalFormatting>
  <conditionalFormatting sqref="C57:C68">
    <cfRule type="colorScale" priority="2">
      <colorScale>
        <cfvo type="min"/>
        <cfvo type="percentile" val="50"/>
        <cfvo type="max"/>
        <color rgb="FFF8696B"/>
        <color rgb="FFFFEB84"/>
        <color rgb="FF63BE7B"/>
      </colorScale>
    </cfRule>
  </conditionalFormatting>
  <conditionalFormatting sqref="J78">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826C7-8CF9-4368-B4A6-2958F3B9F125}">
  <dimension ref="A3:T35"/>
  <sheetViews>
    <sheetView zoomScale="86" workbookViewId="0">
      <selection activeCell="M29" sqref="M29"/>
    </sheetView>
  </sheetViews>
  <sheetFormatPr defaultRowHeight="14.4" x14ac:dyDescent="0.3"/>
  <cols>
    <col min="1" max="1" width="9.6640625" bestFit="1" customWidth="1"/>
    <col min="2" max="2" width="18.44140625" bestFit="1" customWidth="1"/>
  </cols>
  <sheetData>
    <row r="3" spans="1:20" x14ac:dyDescent="0.3">
      <c r="A3" s="6" t="s">
        <v>17</v>
      </c>
      <c r="B3" s="7" t="s">
        <v>22</v>
      </c>
      <c r="N3" s="3" t="s">
        <v>45</v>
      </c>
      <c r="O3" s="2"/>
      <c r="P3" s="2"/>
      <c r="Q3" s="2"/>
      <c r="R3" s="2"/>
      <c r="S3" s="2"/>
      <c r="T3" s="2"/>
    </row>
    <row r="4" spans="1:20" x14ac:dyDescent="0.3">
      <c r="A4" s="8" t="s">
        <v>20</v>
      </c>
      <c r="B4" s="9">
        <v>1.0617013888888889</v>
      </c>
      <c r="N4" s="2"/>
      <c r="O4" s="2"/>
      <c r="P4" s="2"/>
      <c r="Q4" s="2"/>
      <c r="R4" s="2"/>
      <c r="S4" s="2"/>
      <c r="T4" s="2"/>
    </row>
    <row r="5" spans="1:20" x14ac:dyDescent="0.3">
      <c r="A5" s="8" t="s">
        <v>21</v>
      </c>
      <c r="B5" s="9">
        <v>0.50575231481481475</v>
      </c>
      <c r="N5" s="2"/>
      <c r="O5" s="2"/>
      <c r="P5" s="2"/>
      <c r="Q5" s="2"/>
      <c r="R5" s="2"/>
      <c r="S5" s="2"/>
      <c r="T5" s="2"/>
    </row>
    <row r="6" spans="1:20" x14ac:dyDescent="0.3">
      <c r="N6" s="2"/>
      <c r="O6" s="2"/>
      <c r="P6" s="2"/>
      <c r="Q6" s="2"/>
      <c r="R6" s="2"/>
      <c r="S6" s="2"/>
      <c r="T6" s="2"/>
    </row>
    <row r="7" spans="1:20" x14ac:dyDescent="0.3">
      <c r="B7" s="5"/>
      <c r="N7" s="2"/>
      <c r="O7" s="2"/>
      <c r="P7" s="2"/>
      <c r="Q7" s="2"/>
      <c r="R7" s="2"/>
      <c r="S7" s="2"/>
      <c r="T7" s="2"/>
    </row>
    <row r="8" spans="1:20" x14ac:dyDescent="0.3">
      <c r="N8" s="2"/>
      <c r="O8" s="2"/>
      <c r="P8" s="2"/>
      <c r="Q8" s="2"/>
      <c r="R8" s="2"/>
      <c r="S8" s="2"/>
      <c r="T8" s="2"/>
    </row>
    <row r="9" spans="1:20" x14ac:dyDescent="0.3">
      <c r="N9" s="2"/>
      <c r="O9" s="2"/>
      <c r="P9" s="2"/>
      <c r="Q9" s="2"/>
      <c r="R9" s="2"/>
      <c r="S9" s="2"/>
      <c r="T9" s="2"/>
    </row>
    <row r="10" spans="1:20" x14ac:dyDescent="0.3">
      <c r="N10" s="2"/>
      <c r="O10" s="2"/>
      <c r="P10" s="2"/>
      <c r="Q10" s="2"/>
      <c r="R10" s="2"/>
      <c r="S10" s="2"/>
      <c r="T10" s="2"/>
    </row>
    <row r="11" spans="1:20" x14ac:dyDescent="0.3">
      <c r="N11" s="2"/>
      <c r="O11" s="2"/>
      <c r="P11" s="2"/>
      <c r="Q11" s="2"/>
      <c r="R11" s="2"/>
      <c r="S11" s="2"/>
      <c r="T11" s="2"/>
    </row>
    <row r="12" spans="1:20" x14ac:dyDescent="0.3">
      <c r="N12" s="2"/>
      <c r="O12" s="2"/>
      <c r="P12" s="2"/>
      <c r="Q12" s="2"/>
      <c r="R12" s="2"/>
      <c r="S12" s="2"/>
      <c r="T12" s="2"/>
    </row>
    <row r="13" spans="1:20" x14ac:dyDescent="0.3">
      <c r="N13" s="2"/>
      <c r="O13" s="2"/>
      <c r="P13" s="2"/>
      <c r="Q13" s="2"/>
      <c r="R13" s="2"/>
      <c r="S13" s="2"/>
      <c r="T13" s="2"/>
    </row>
    <row r="14" spans="1:20" x14ac:dyDescent="0.3">
      <c r="N14" s="2"/>
      <c r="O14" s="2"/>
      <c r="P14" s="2"/>
      <c r="Q14" s="2"/>
      <c r="R14" s="2"/>
      <c r="S14" s="2"/>
      <c r="T14" s="2"/>
    </row>
    <row r="24" spans="1:20" x14ac:dyDescent="0.3">
      <c r="A24" s="6" t="s">
        <v>17</v>
      </c>
      <c r="B24" s="6" t="s">
        <v>19</v>
      </c>
      <c r="N24" s="3" t="s">
        <v>46</v>
      </c>
      <c r="O24" s="2"/>
      <c r="P24" s="2"/>
      <c r="Q24" s="2"/>
      <c r="R24" s="2"/>
      <c r="S24" s="2"/>
      <c r="T24" s="2"/>
    </row>
    <row r="25" spans="1:20" x14ac:dyDescent="0.3">
      <c r="A25" s="8" t="s">
        <v>20</v>
      </c>
      <c r="B25" s="17">
        <v>540439</v>
      </c>
      <c r="N25" s="2"/>
      <c r="O25" s="2"/>
      <c r="P25" s="2"/>
      <c r="Q25" s="2"/>
      <c r="R25" s="2"/>
      <c r="S25" s="2"/>
      <c r="T25" s="2"/>
    </row>
    <row r="26" spans="1:20" x14ac:dyDescent="0.3">
      <c r="A26" s="8" t="s">
        <v>21</v>
      </c>
      <c r="B26" s="17">
        <v>1098937</v>
      </c>
      <c r="N26" s="2"/>
      <c r="O26" s="2"/>
      <c r="P26" s="2"/>
      <c r="Q26" s="2"/>
      <c r="R26" s="2"/>
      <c r="S26" s="2"/>
      <c r="T26" s="2"/>
    </row>
    <row r="27" spans="1:20" x14ac:dyDescent="0.3">
      <c r="N27" s="2"/>
      <c r="O27" s="2"/>
      <c r="P27" s="2"/>
      <c r="Q27" s="2"/>
      <c r="R27" s="2"/>
      <c r="S27" s="2"/>
      <c r="T27" s="2"/>
    </row>
    <row r="28" spans="1:20" x14ac:dyDescent="0.3">
      <c r="N28" s="2"/>
      <c r="O28" s="2"/>
      <c r="P28" s="2"/>
      <c r="Q28" s="2"/>
      <c r="R28" s="2"/>
      <c r="S28" s="2"/>
      <c r="T28" s="2"/>
    </row>
    <row r="29" spans="1:20" x14ac:dyDescent="0.3">
      <c r="N29" s="2"/>
      <c r="O29" s="2"/>
      <c r="P29" s="2"/>
      <c r="Q29" s="2"/>
      <c r="R29" s="2"/>
      <c r="S29" s="2"/>
      <c r="T29" s="2"/>
    </row>
    <row r="30" spans="1:20" x14ac:dyDescent="0.3">
      <c r="N30" s="2"/>
      <c r="O30" s="2"/>
      <c r="P30" s="2"/>
      <c r="Q30" s="2"/>
      <c r="R30" s="2"/>
      <c r="S30" s="2"/>
      <c r="T30" s="2"/>
    </row>
    <row r="31" spans="1:20" x14ac:dyDescent="0.3">
      <c r="N31" s="2"/>
      <c r="O31" s="2"/>
      <c r="P31" s="2"/>
      <c r="Q31" s="2"/>
      <c r="R31" s="2"/>
      <c r="S31" s="2"/>
      <c r="T31" s="2"/>
    </row>
    <row r="32" spans="1:20" x14ac:dyDescent="0.3">
      <c r="N32" s="2"/>
      <c r="O32" s="2"/>
      <c r="P32" s="2"/>
      <c r="Q32" s="2"/>
      <c r="R32" s="2"/>
      <c r="S32" s="2"/>
      <c r="T32" s="2"/>
    </row>
    <row r="33" spans="14:20" x14ac:dyDescent="0.3">
      <c r="N33" s="2"/>
      <c r="O33" s="2"/>
      <c r="P33" s="2"/>
      <c r="Q33" s="2"/>
      <c r="R33" s="2"/>
      <c r="S33" s="2"/>
      <c r="T33" s="2"/>
    </row>
    <row r="34" spans="14:20" x14ac:dyDescent="0.3">
      <c r="N34" s="2"/>
      <c r="O34" s="2"/>
      <c r="P34" s="2"/>
      <c r="Q34" s="2"/>
      <c r="R34" s="2"/>
      <c r="S34" s="2"/>
      <c r="T34" s="2"/>
    </row>
    <row r="35" spans="14:20" x14ac:dyDescent="0.3">
      <c r="N35" s="2"/>
      <c r="O35" s="2"/>
      <c r="P35" s="2"/>
      <c r="Q35" s="2"/>
      <c r="R35" s="2"/>
      <c r="S35" s="2"/>
      <c r="T35" s="2"/>
    </row>
  </sheetData>
  <mergeCells count="2">
    <mergeCell ref="N3:T14"/>
    <mergeCell ref="N24:T3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4EDF4-34F9-428F-843B-5E9BDE126CDD}">
  <dimension ref="A3:T31"/>
  <sheetViews>
    <sheetView topLeftCell="A7" zoomScaleNormal="100" workbookViewId="0">
      <selection activeCell="N20" sqref="N20:T31"/>
    </sheetView>
  </sheetViews>
  <sheetFormatPr defaultRowHeight="14.4" x14ac:dyDescent="0.3"/>
  <cols>
    <col min="1" max="2" width="12.5546875" bestFit="1" customWidth="1"/>
    <col min="3" max="3" width="10.109375" bestFit="1" customWidth="1"/>
    <col min="4" max="4" width="10.33203125" customWidth="1"/>
  </cols>
  <sheetData>
    <row r="3" spans="1:20" x14ac:dyDescent="0.3">
      <c r="A3" s="11" t="s">
        <v>27</v>
      </c>
      <c r="B3" s="18" t="s">
        <v>24</v>
      </c>
      <c r="C3" s="11" t="s">
        <v>32</v>
      </c>
      <c r="N3" s="3" t="s">
        <v>48</v>
      </c>
      <c r="O3" s="2"/>
      <c r="P3" s="2"/>
      <c r="Q3" s="2"/>
      <c r="R3" s="2"/>
      <c r="S3" s="2"/>
      <c r="T3" s="2"/>
    </row>
    <row r="4" spans="1:20" x14ac:dyDescent="0.3">
      <c r="A4" s="8" t="s">
        <v>28</v>
      </c>
      <c r="B4" s="17">
        <v>940636</v>
      </c>
      <c r="C4" s="10">
        <f>B4/$B$8</f>
        <v>0.26389817051444986</v>
      </c>
      <c r="N4" s="2"/>
      <c r="O4" s="2"/>
      <c r="P4" s="2"/>
      <c r="Q4" s="2"/>
      <c r="R4" s="2"/>
      <c r="S4" s="2"/>
      <c r="T4" s="2"/>
    </row>
    <row r="5" spans="1:20" x14ac:dyDescent="0.3">
      <c r="A5" s="8" t="s">
        <v>29</v>
      </c>
      <c r="B5" s="17">
        <v>766405</v>
      </c>
      <c r="C5" s="10">
        <f t="shared" ref="C5:C7" si="0">B5/$B$8</f>
        <v>0.21501715581067168</v>
      </c>
      <c r="N5" s="2"/>
      <c r="O5" s="2"/>
      <c r="P5" s="2"/>
      <c r="Q5" s="2"/>
      <c r="R5" s="2"/>
      <c r="S5" s="2"/>
      <c r="T5" s="2"/>
    </row>
    <row r="6" spans="1:20" x14ac:dyDescent="0.3">
      <c r="A6" s="8" t="s">
        <v>30</v>
      </c>
      <c r="B6" s="17">
        <v>1520423</v>
      </c>
      <c r="C6" s="10">
        <f t="shared" si="0"/>
        <v>0.42655910267956088</v>
      </c>
      <c r="N6" s="2"/>
      <c r="O6" s="2"/>
      <c r="P6" s="2"/>
      <c r="Q6" s="2"/>
      <c r="R6" s="2"/>
      <c r="S6" s="2"/>
      <c r="T6" s="2"/>
    </row>
    <row r="7" spans="1:20" x14ac:dyDescent="0.3">
      <c r="A7" s="8" t="s">
        <v>31</v>
      </c>
      <c r="B7" s="17">
        <v>336926</v>
      </c>
      <c r="C7" s="10">
        <f t="shared" si="0"/>
        <v>9.4525570995317568E-2</v>
      </c>
      <c r="N7" s="2"/>
      <c r="O7" s="2"/>
      <c r="P7" s="2"/>
      <c r="Q7" s="2"/>
      <c r="R7" s="2"/>
      <c r="S7" s="2"/>
      <c r="T7" s="2"/>
    </row>
    <row r="8" spans="1:20" x14ac:dyDescent="0.3">
      <c r="A8" s="11" t="s">
        <v>33</v>
      </c>
      <c r="B8" s="17">
        <f>SUM(B4:B7)</f>
        <v>3564390</v>
      </c>
      <c r="C8" s="16">
        <f>SUM(C4:C7)</f>
        <v>1</v>
      </c>
      <c r="N8" s="2"/>
      <c r="O8" s="2"/>
      <c r="P8" s="2"/>
      <c r="Q8" s="2"/>
      <c r="R8" s="2"/>
      <c r="S8" s="2"/>
      <c r="T8" s="2"/>
    </row>
    <row r="9" spans="1:20" x14ac:dyDescent="0.3">
      <c r="N9" s="2"/>
      <c r="O9" s="2"/>
      <c r="P9" s="2"/>
      <c r="Q9" s="2"/>
      <c r="R9" s="2"/>
      <c r="S9" s="2"/>
      <c r="T9" s="2"/>
    </row>
    <row r="10" spans="1:20" x14ac:dyDescent="0.3">
      <c r="N10" s="2"/>
      <c r="O10" s="2"/>
      <c r="P10" s="2"/>
      <c r="Q10" s="2"/>
      <c r="R10" s="2"/>
      <c r="S10" s="2"/>
      <c r="T10" s="2"/>
    </row>
    <row r="11" spans="1:20" x14ac:dyDescent="0.3">
      <c r="N11" s="2"/>
      <c r="O11" s="2"/>
      <c r="P11" s="2"/>
      <c r="Q11" s="2"/>
      <c r="R11" s="2"/>
      <c r="S11" s="2"/>
      <c r="T11" s="2"/>
    </row>
    <row r="12" spans="1:20" x14ac:dyDescent="0.3">
      <c r="N12" s="2"/>
      <c r="O12" s="2"/>
      <c r="P12" s="2"/>
      <c r="Q12" s="2"/>
      <c r="R12" s="2"/>
      <c r="S12" s="2"/>
      <c r="T12" s="2"/>
    </row>
    <row r="13" spans="1:20" x14ac:dyDescent="0.3">
      <c r="N13" s="2"/>
      <c r="O13" s="2"/>
      <c r="P13" s="2"/>
      <c r="Q13" s="2"/>
      <c r="R13" s="2"/>
      <c r="S13" s="2"/>
      <c r="T13" s="2"/>
    </row>
    <row r="14" spans="1:20" x14ac:dyDescent="0.3">
      <c r="N14" s="2"/>
      <c r="O14" s="2"/>
      <c r="P14" s="2"/>
      <c r="Q14" s="2"/>
      <c r="R14" s="2"/>
      <c r="S14" s="2"/>
      <c r="T14" s="2"/>
    </row>
    <row r="20" spans="1:20" x14ac:dyDescent="0.3">
      <c r="A20" s="11" t="s">
        <v>17</v>
      </c>
      <c r="B20" s="11" t="s">
        <v>27</v>
      </c>
      <c r="C20" s="11" t="s">
        <v>24</v>
      </c>
      <c r="D20" s="11" t="s">
        <v>32</v>
      </c>
      <c r="N20" s="3" t="s">
        <v>49</v>
      </c>
      <c r="O20" s="2"/>
      <c r="P20" s="2"/>
      <c r="Q20" s="2"/>
      <c r="R20" s="2"/>
      <c r="S20" s="2"/>
      <c r="T20" s="2"/>
    </row>
    <row r="21" spans="1:20" x14ac:dyDescent="0.3">
      <c r="A21" s="8" t="s">
        <v>20</v>
      </c>
      <c r="B21" s="8" t="s">
        <v>30</v>
      </c>
      <c r="C21" s="17">
        <v>385923</v>
      </c>
      <c r="D21" s="10">
        <f>C21/$C$25</f>
        <v>0.57172253184359523</v>
      </c>
      <c r="N21" s="2"/>
      <c r="O21" s="2"/>
      <c r="P21" s="2"/>
      <c r="Q21" s="2"/>
      <c r="R21" s="2"/>
      <c r="S21" s="2"/>
      <c r="T21" s="2"/>
    </row>
    <row r="22" spans="1:20" x14ac:dyDescent="0.3">
      <c r="A22" s="8" t="s">
        <v>20</v>
      </c>
      <c r="B22" s="8" t="s">
        <v>28</v>
      </c>
      <c r="C22" s="17">
        <v>148196</v>
      </c>
      <c r="D22" s="10">
        <f t="shared" ref="D22:D24" si="1">C22/$C$25</f>
        <v>0.21954377512895953</v>
      </c>
      <c r="N22" s="2"/>
      <c r="O22" s="2"/>
      <c r="P22" s="2"/>
      <c r="Q22" s="2"/>
      <c r="R22" s="2"/>
      <c r="S22" s="2"/>
      <c r="T22" s="2"/>
    </row>
    <row r="23" spans="1:20" x14ac:dyDescent="0.3">
      <c r="A23" s="8" t="s">
        <v>20</v>
      </c>
      <c r="B23" s="8" t="s">
        <v>29</v>
      </c>
      <c r="C23" s="17">
        <v>126547</v>
      </c>
      <c r="D23" s="10">
        <f t="shared" si="1"/>
        <v>0.18747203778269617</v>
      </c>
      <c r="N23" s="2"/>
      <c r="O23" s="2"/>
      <c r="P23" s="2"/>
      <c r="Q23" s="2"/>
      <c r="R23" s="2"/>
      <c r="S23" s="2"/>
      <c r="T23" s="2"/>
    </row>
    <row r="24" spans="1:20" x14ac:dyDescent="0.3">
      <c r="A24" s="8" t="s">
        <v>20</v>
      </c>
      <c r="B24" s="8" t="s">
        <v>31</v>
      </c>
      <c r="C24" s="17">
        <v>14352</v>
      </c>
      <c r="D24" s="10">
        <f t="shared" si="1"/>
        <v>2.1261655244749027E-2</v>
      </c>
      <c r="N24" s="2"/>
      <c r="O24" s="2"/>
      <c r="P24" s="2"/>
      <c r="Q24" s="2"/>
      <c r="R24" s="2"/>
      <c r="S24" s="2"/>
      <c r="T24" s="2"/>
    </row>
    <row r="25" spans="1:20" x14ac:dyDescent="0.3">
      <c r="A25" s="11" t="s">
        <v>33</v>
      </c>
      <c r="B25" s="8"/>
      <c r="C25" s="17">
        <f>SUM(C21:C24)</f>
        <v>675018</v>
      </c>
      <c r="D25" s="16">
        <f>SUM(D21:D24)</f>
        <v>0.99999999999999989</v>
      </c>
      <c r="N25" s="2"/>
      <c r="O25" s="2"/>
      <c r="P25" s="2"/>
      <c r="Q25" s="2"/>
      <c r="R25" s="2"/>
      <c r="S25" s="2"/>
      <c r="T25" s="2"/>
    </row>
    <row r="26" spans="1:20" x14ac:dyDescent="0.3">
      <c r="A26" s="8" t="s">
        <v>21</v>
      </c>
      <c r="B26" s="8" t="s">
        <v>30</v>
      </c>
      <c r="C26" s="17">
        <v>1134500</v>
      </c>
      <c r="D26" s="10">
        <f>C26/$C$30</f>
        <v>0.39264587598966144</v>
      </c>
      <c r="N26" s="2"/>
      <c r="O26" s="2"/>
      <c r="P26" s="2"/>
      <c r="Q26" s="2"/>
      <c r="R26" s="2"/>
      <c r="S26" s="2"/>
      <c r="T26" s="2"/>
    </row>
    <row r="27" spans="1:20" x14ac:dyDescent="0.3">
      <c r="A27" s="8" t="s">
        <v>21</v>
      </c>
      <c r="B27" s="8" t="s">
        <v>28</v>
      </c>
      <c r="C27" s="17">
        <v>792440</v>
      </c>
      <c r="D27" s="10">
        <f t="shared" ref="D27:D29" si="2">C27/$C$30</f>
        <v>0.27426028908704037</v>
      </c>
      <c r="N27" s="2"/>
      <c r="O27" s="2"/>
      <c r="P27" s="2"/>
      <c r="Q27" s="2"/>
      <c r="R27" s="2"/>
      <c r="S27" s="2"/>
      <c r="T27" s="2"/>
    </row>
    <row r="28" spans="1:20" x14ac:dyDescent="0.3">
      <c r="A28" s="8" t="s">
        <v>21</v>
      </c>
      <c r="B28" s="8" t="s">
        <v>29</v>
      </c>
      <c r="C28" s="17">
        <v>639858</v>
      </c>
      <c r="D28" s="10">
        <f t="shared" si="2"/>
        <v>0.22145227405816903</v>
      </c>
      <c r="N28" s="2"/>
      <c r="O28" s="2"/>
      <c r="P28" s="2"/>
      <c r="Q28" s="2"/>
      <c r="R28" s="2"/>
      <c r="S28" s="2"/>
      <c r="T28" s="2"/>
    </row>
    <row r="29" spans="1:20" x14ac:dyDescent="0.3">
      <c r="A29" s="8" t="s">
        <v>21</v>
      </c>
      <c r="B29" s="8" t="s">
        <v>31</v>
      </c>
      <c r="C29" s="17">
        <v>322574</v>
      </c>
      <c r="D29" s="10">
        <f t="shared" si="2"/>
        <v>0.11164156086512916</v>
      </c>
      <c r="N29" s="2"/>
      <c r="O29" s="2"/>
      <c r="P29" s="2"/>
      <c r="Q29" s="2"/>
      <c r="R29" s="2"/>
      <c r="S29" s="2"/>
      <c r="T29" s="2"/>
    </row>
    <row r="30" spans="1:20" x14ac:dyDescent="0.3">
      <c r="A30" s="11" t="s">
        <v>33</v>
      </c>
      <c r="B30" s="8"/>
      <c r="C30" s="17">
        <f>SUM(C26:C29)</f>
        <v>2889372</v>
      </c>
      <c r="D30" s="16">
        <f>SUM(D26:D29)</f>
        <v>1</v>
      </c>
      <c r="N30" s="2"/>
      <c r="O30" s="2"/>
      <c r="P30" s="2"/>
      <c r="Q30" s="2"/>
      <c r="R30" s="2"/>
      <c r="S30" s="2"/>
      <c r="T30" s="2"/>
    </row>
    <row r="31" spans="1:20" x14ac:dyDescent="0.3">
      <c r="N31" s="2"/>
      <c r="O31" s="2"/>
      <c r="P31" s="2"/>
      <c r="Q31" s="2"/>
      <c r="R31" s="2"/>
      <c r="S31" s="2"/>
      <c r="T31" s="2"/>
    </row>
  </sheetData>
  <mergeCells count="2">
    <mergeCell ref="N3:T14"/>
    <mergeCell ref="N20:T31"/>
  </mergeCells>
  <conditionalFormatting sqref="B4:B7">
    <cfRule type="colorScale" priority="3">
      <colorScale>
        <cfvo type="min"/>
        <cfvo type="percentile" val="50"/>
        <cfvo type="max"/>
        <color rgb="FFF8696B"/>
        <color rgb="FFFFEB84"/>
        <color rgb="FF63BE7B"/>
      </colorScale>
    </cfRule>
  </conditionalFormatting>
  <conditionalFormatting sqref="C21:C24">
    <cfRule type="colorScale" priority="2">
      <colorScale>
        <cfvo type="min"/>
        <cfvo type="percentile" val="50"/>
        <cfvo type="max"/>
        <color rgb="FFF8696B"/>
        <color rgb="FFFFEB84"/>
        <color rgb="FF63BE7B"/>
      </colorScale>
    </cfRule>
  </conditionalFormatting>
  <conditionalFormatting sqref="C26:C29">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B754C-51DE-47DB-91EC-DC5A4A0BB768}">
  <dimension ref="A3:S32"/>
  <sheetViews>
    <sheetView topLeftCell="A13" workbookViewId="0">
      <selection activeCell="C5" sqref="C5"/>
    </sheetView>
  </sheetViews>
  <sheetFormatPr defaultRowHeight="14.4" x14ac:dyDescent="0.3"/>
  <cols>
    <col min="1" max="2" width="21.5546875" bestFit="1" customWidth="1"/>
    <col min="3" max="3" width="10.44140625" bestFit="1" customWidth="1"/>
  </cols>
  <sheetData>
    <row r="3" spans="1:19" x14ac:dyDescent="0.3">
      <c r="A3" s="11" t="s">
        <v>34</v>
      </c>
      <c r="B3" s="11" t="s">
        <v>41</v>
      </c>
      <c r="C3" s="11" t="s">
        <v>32</v>
      </c>
      <c r="M3" s="3" t="s">
        <v>50</v>
      </c>
      <c r="N3" s="2"/>
      <c r="O3" s="2"/>
      <c r="P3" s="2"/>
      <c r="Q3" s="2"/>
      <c r="R3" s="2"/>
      <c r="S3" s="2"/>
    </row>
    <row r="4" spans="1:19" x14ac:dyDescent="0.3">
      <c r="A4" s="8" t="s">
        <v>39</v>
      </c>
      <c r="B4" s="17">
        <v>183331</v>
      </c>
      <c r="C4" s="10">
        <f>B4/$B$9</f>
        <v>6.0946995385699657E-2</v>
      </c>
      <c r="M4" s="2"/>
      <c r="N4" s="2"/>
      <c r="O4" s="2"/>
      <c r="P4" s="2"/>
      <c r="Q4" s="2"/>
      <c r="R4" s="2"/>
      <c r="S4" s="2"/>
    </row>
    <row r="5" spans="1:19" x14ac:dyDescent="0.3">
      <c r="A5" s="8" t="s">
        <v>35</v>
      </c>
      <c r="B5" s="17">
        <v>1493506</v>
      </c>
      <c r="C5" s="10">
        <f t="shared" ref="C5:C8" si="0">B5/$B$9</f>
        <v>0.49650470073536257</v>
      </c>
      <c r="M5" s="2"/>
      <c r="N5" s="2"/>
      <c r="O5" s="2"/>
      <c r="P5" s="2"/>
      <c r="Q5" s="2"/>
      <c r="R5" s="2"/>
      <c r="S5" s="2"/>
    </row>
    <row r="6" spans="1:19" x14ac:dyDescent="0.3">
      <c r="A6" s="8" t="s">
        <v>36</v>
      </c>
      <c r="B6" s="17">
        <v>704721</v>
      </c>
      <c r="C6" s="10">
        <f t="shared" si="0"/>
        <v>0.23427913192643715</v>
      </c>
      <c r="M6" s="2"/>
      <c r="N6" s="2"/>
      <c r="O6" s="2"/>
      <c r="P6" s="2"/>
      <c r="Q6" s="2"/>
      <c r="R6" s="2"/>
      <c r="S6" s="2"/>
    </row>
    <row r="7" spans="1:19" x14ac:dyDescent="0.3">
      <c r="A7" s="8" t="s">
        <v>37</v>
      </c>
      <c r="B7" s="17">
        <v>353192</v>
      </c>
      <c r="C7" s="10">
        <f t="shared" si="0"/>
        <v>0.11741599180861957</v>
      </c>
      <c r="M7" s="2"/>
      <c r="N7" s="2"/>
      <c r="O7" s="2"/>
      <c r="P7" s="2"/>
      <c r="Q7" s="2"/>
      <c r="R7" s="2"/>
      <c r="S7" s="2"/>
    </row>
    <row r="8" spans="1:19" x14ac:dyDescent="0.3">
      <c r="A8" s="8" t="s">
        <v>38</v>
      </c>
      <c r="B8" s="17">
        <v>273290</v>
      </c>
      <c r="C8" s="10">
        <f t="shared" si="0"/>
        <v>9.0853180143881065E-2</v>
      </c>
      <c r="M8" s="2"/>
      <c r="N8" s="2"/>
      <c r="O8" s="2"/>
      <c r="P8" s="2"/>
      <c r="Q8" s="2"/>
      <c r="R8" s="2"/>
      <c r="S8" s="2"/>
    </row>
    <row r="9" spans="1:19" x14ac:dyDescent="0.3">
      <c r="A9" s="11" t="s">
        <v>40</v>
      </c>
      <c r="B9" s="17">
        <f>SUM(B4:B8)</f>
        <v>3008040</v>
      </c>
      <c r="C9" s="8"/>
      <c r="M9" s="2"/>
      <c r="N9" s="2"/>
      <c r="O9" s="2"/>
      <c r="P9" s="2"/>
      <c r="Q9" s="2"/>
      <c r="R9" s="2"/>
      <c r="S9" s="2"/>
    </row>
    <row r="10" spans="1:19" x14ac:dyDescent="0.3">
      <c r="M10" s="2"/>
      <c r="N10" s="2"/>
      <c r="O10" s="2"/>
      <c r="P10" s="2"/>
      <c r="Q10" s="2"/>
      <c r="R10" s="2"/>
      <c r="S10" s="2"/>
    </row>
    <row r="11" spans="1:19" x14ac:dyDescent="0.3">
      <c r="M11" s="2"/>
      <c r="N11" s="2"/>
      <c r="O11" s="2"/>
      <c r="P11" s="2"/>
      <c r="Q11" s="2"/>
      <c r="R11" s="2"/>
      <c r="S11" s="2"/>
    </row>
    <row r="12" spans="1:19" x14ac:dyDescent="0.3">
      <c r="M12" s="2"/>
      <c r="N12" s="2"/>
      <c r="O12" s="2"/>
      <c r="P12" s="2"/>
      <c r="Q12" s="2"/>
      <c r="R12" s="2"/>
      <c r="S12" s="2"/>
    </row>
    <row r="13" spans="1:19" x14ac:dyDescent="0.3">
      <c r="M13" s="2"/>
      <c r="N13" s="2"/>
      <c r="O13" s="2"/>
      <c r="P13" s="2"/>
      <c r="Q13" s="2"/>
      <c r="R13" s="2"/>
      <c r="S13" s="2"/>
    </row>
    <row r="14" spans="1:19" x14ac:dyDescent="0.3">
      <c r="M14" s="2"/>
      <c r="N14" s="2"/>
      <c r="O14" s="2"/>
      <c r="P14" s="2"/>
      <c r="Q14" s="2"/>
      <c r="R14" s="2"/>
      <c r="S14" s="2"/>
    </row>
    <row r="20" spans="1:19" x14ac:dyDescent="0.3">
      <c r="M20" s="3" t="s">
        <v>51</v>
      </c>
      <c r="N20" s="2"/>
      <c r="O20" s="2"/>
      <c r="P20" s="2"/>
      <c r="Q20" s="2"/>
      <c r="R20" s="2"/>
      <c r="S20" s="2"/>
    </row>
    <row r="21" spans="1:19" x14ac:dyDescent="0.3">
      <c r="A21" s="11" t="s">
        <v>17</v>
      </c>
      <c r="B21" s="11" t="s">
        <v>34</v>
      </c>
      <c r="C21" s="11" t="s">
        <v>19</v>
      </c>
      <c r="M21" s="2"/>
      <c r="N21" s="2"/>
      <c r="O21" s="2"/>
      <c r="P21" s="2"/>
      <c r="Q21" s="2"/>
      <c r="R21" s="2"/>
      <c r="S21" s="2"/>
    </row>
    <row r="22" spans="1:19" x14ac:dyDescent="0.3">
      <c r="A22" s="8" t="s">
        <v>20</v>
      </c>
      <c r="B22" s="8" t="s">
        <v>35</v>
      </c>
      <c r="C22" s="17">
        <v>64170</v>
      </c>
      <c r="M22" s="2"/>
      <c r="N22" s="2"/>
      <c r="O22" s="2"/>
      <c r="P22" s="2"/>
      <c r="Q22" s="2"/>
      <c r="R22" s="2"/>
      <c r="S22" s="2"/>
    </row>
    <row r="23" spans="1:19" x14ac:dyDescent="0.3">
      <c r="A23" s="8" t="s">
        <v>20</v>
      </c>
      <c r="B23" s="8" t="s">
        <v>36</v>
      </c>
      <c r="C23" s="17">
        <v>22406</v>
      </c>
      <c r="M23" s="2"/>
      <c r="N23" s="2"/>
      <c r="O23" s="2"/>
      <c r="P23" s="2"/>
      <c r="Q23" s="2"/>
      <c r="R23" s="2"/>
      <c r="S23" s="2"/>
    </row>
    <row r="24" spans="1:19" x14ac:dyDescent="0.3">
      <c r="A24" s="8" t="s">
        <v>20</v>
      </c>
      <c r="B24" s="8" t="s">
        <v>39</v>
      </c>
      <c r="C24" s="17">
        <v>21629</v>
      </c>
      <c r="M24" s="2"/>
      <c r="N24" s="2"/>
      <c r="O24" s="2"/>
      <c r="P24" s="2"/>
      <c r="Q24" s="2"/>
      <c r="R24" s="2"/>
      <c r="S24" s="2"/>
    </row>
    <row r="25" spans="1:19" x14ac:dyDescent="0.3">
      <c r="A25" s="8" t="s">
        <v>20</v>
      </c>
      <c r="B25" s="8" t="s">
        <v>37</v>
      </c>
      <c r="C25" s="17">
        <v>10684</v>
      </c>
      <c r="M25" s="2"/>
      <c r="N25" s="2"/>
      <c r="O25" s="2"/>
      <c r="P25" s="2"/>
      <c r="Q25" s="2"/>
      <c r="R25" s="2"/>
      <c r="S25" s="2"/>
    </row>
    <row r="26" spans="1:19" x14ac:dyDescent="0.3">
      <c r="A26" s="8" t="s">
        <v>20</v>
      </c>
      <c r="B26" s="8" t="s">
        <v>38</v>
      </c>
      <c r="C26" s="17">
        <v>5700</v>
      </c>
      <c r="M26" s="2"/>
      <c r="N26" s="2"/>
      <c r="O26" s="2"/>
      <c r="P26" s="2"/>
      <c r="Q26" s="2"/>
      <c r="R26" s="2"/>
      <c r="S26" s="2"/>
    </row>
    <row r="27" spans="1:19" x14ac:dyDescent="0.3">
      <c r="A27" s="11" t="s">
        <v>40</v>
      </c>
      <c r="B27" s="8"/>
      <c r="C27" s="17"/>
      <c r="M27" s="2"/>
      <c r="N27" s="2"/>
      <c r="O27" s="2"/>
      <c r="P27" s="2"/>
      <c r="Q27" s="2"/>
      <c r="R27" s="2"/>
      <c r="S27" s="2"/>
    </row>
    <row r="28" spans="1:19" x14ac:dyDescent="0.3">
      <c r="A28" s="8" t="s">
        <v>21</v>
      </c>
      <c r="B28" s="8" t="s">
        <v>35</v>
      </c>
      <c r="C28" s="17">
        <v>1429336</v>
      </c>
      <c r="M28" s="2"/>
      <c r="N28" s="2"/>
      <c r="O28" s="2"/>
      <c r="P28" s="2"/>
      <c r="Q28" s="2"/>
      <c r="R28" s="2"/>
      <c r="S28" s="2"/>
    </row>
    <row r="29" spans="1:19" x14ac:dyDescent="0.3">
      <c r="A29" s="8" t="s">
        <v>21</v>
      </c>
      <c r="B29" s="8" t="s">
        <v>36</v>
      </c>
      <c r="C29" s="17">
        <v>682315</v>
      </c>
      <c r="M29" s="2"/>
      <c r="N29" s="2"/>
      <c r="O29" s="2"/>
      <c r="P29" s="2"/>
      <c r="Q29" s="2"/>
      <c r="R29" s="2"/>
      <c r="S29" s="2"/>
    </row>
    <row r="30" spans="1:19" x14ac:dyDescent="0.3">
      <c r="A30" s="8" t="s">
        <v>21</v>
      </c>
      <c r="B30" s="8" t="s">
        <v>37</v>
      </c>
      <c r="C30" s="17">
        <v>342508</v>
      </c>
      <c r="M30" s="2"/>
      <c r="N30" s="2"/>
      <c r="O30" s="2"/>
      <c r="P30" s="2"/>
      <c r="Q30" s="2"/>
      <c r="R30" s="2"/>
      <c r="S30" s="2"/>
    </row>
    <row r="31" spans="1:19" x14ac:dyDescent="0.3">
      <c r="A31" s="8" t="s">
        <v>21</v>
      </c>
      <c r="B31" s="8" t="s">
        <v>38</v>
      </c>
      <c r="C31" s="17">
        <v>267590</v>
      </c>
      <c r="M31" s="2"/>
      <c r="N31" s="2"/>
      <c r="O31" s="2"/>
      <c r="P31" s="2"/>
      <c r="Q31" s="2"/>
      <c r="R31" s="2"/>
      <c r="S31" s="2"/>
    </row>
    <row r="32" spans="1:19" x14ac:dyDescent="0.3">
      <c r="A32" s="8" t="s">
        <v>21</v>
      </c>
      <c r="B32" s="8" t="s">
        <v>39</v>
      </c>
      <c r="C32" s="17">
        <v>161702</v>
      </c>
    </row>
  </sheetData>
  <mergeCells count="2">
    <mergeCell ref="M3:S14"/>
    <mergeCell ref="M20:S31"/>
  </mergeCells>
  <conditionalFormatting sqref="B4:B8">
    <cfRule type="colorScale" priority="3">
      <colorScale>
        <cfvo type="min"/>
        <cfvo type="percentile" val="50"/>
        <cfvo type="max"/>
        <color rgb="FFF8696B"/>
        <color rgb="FFFFEB84"/>
        <color rgb="FF63BE7B"/>
      </colorScale>
    </cfRule>
  </conditionalFormatting>
  <conditionalFormatting sqref="C22:C26">
    <cfRule type="colorScale" priority="2">
      <colorScale>
        <cfvo type="min"/>
        <cfvo type="percentile" val="50"/>
        <cfvo type="max"/>
        <color rgb="FFF8696B"/>
        <color rgb="FFFFEB84"/>
        <color rgb="FF63BE7B"/>
      </colorScale>
    </cfRule>
  </conditionalFormatting>
  <conditionalFormatting sqref="C28:C3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24405-971C-4370-B98F-F7C497B1FC15}">
  <dimension ref="A3:R14"/>
  <sheetViews>
    <sheetView workbookViewId="0">
      <selection activeCell="L3" sqref="L3:R14"/>
    </sheetView>
  </sheetViews>
  <sheetFormatPr defaultRowHeight="14.4" x14ac:dyDescent="0.3"/>
  <cols>
    <col min="1" max="1" width="17.88671875" bestFit="1" customWidth="1"/>
    <col min="2" max="2" width="10.21875" bestFit="1" customWidth="1"/>
  </cols>
  <sheetData>
    <row r="3" spans="1:18" x14ac:dyDescent="0.3">
      <c r="A3" s="6" t="s">
        <v>23</v>
      </c>
      <c r="B3" s="6" t="s">
        <v>24</v>
      </c>
      <c r="L3" s="3" t="s">
        <v>47</v>
      </c>
      <c r="M3" s="2"/>
      <c r="N3" s="2"/>
      <c r="O3" s="2"/>
      <c r="P3" s="2"/>
      <c r="Q3" s="2"/>
      <c r="R3" s="2"/>
    </row>
    <row r="4" spans="1:18" x14ac:dyDescent="0.3">
      <c r="A4" s="8" t="s">
        <v>25</v>
      </c>
      <c r="B4" s="17">
        <v>3440381</v>
      </c>
      <c r="L4" s="2"/>
      <c r="M4" s="2"/>
      <c r="N4" s="2"/>
      <c r="O4" s="2"/>
      <c r="P4" s="2"/>
      <c r="Q4" s="2"/>
      <c r="R4" s="2"/>
    </row>
    <row r="5" spans="1:18" x14ac:dyDescent="0.3">
      <c r="A5" s="8" t="s">
        <v>26</v>
      </c>
      <c r="B5" s="17">
        <v>124009</v>
      </c>
      <c r="L5" s="2"/>
      <c r="M5" s="2"/>
      <c r="N5" s="2"/>
      <c r="O5" s="2"/>
      <c r="P5" s="2"/>
      <c r="Q5" s="2"/>
      <c r="R5" s="2"/>
    </row>
    <row r="6" spans="1:18" x14ac:dyDescent="0.3">
      <c r="L6" s="2"/>
      <c r="M6" s="2"/>
      <c r="N6" s="2"/>
      <c r="O6" s="2"/>
      <c r="P6" s="2"/>
      <c r="Q6" s="2"/>
      <c r="R6" s="2"/>
    </row>
    <row r="7" spans="1:18" x14ac:dyDescent="0.3">
      <c r="L7" s="2"/>
      <c r="M7" s="2"/>
      <c r="N7" s="2"/>
      <c r="O7" s="2"/>
      <c r="P7" s="2"/>
      <c r="Q7" s="2"/>
      <c r="R7" s="2"/>
    </row>
    <row r="8" spans="1:18" x14ac:dyDescent="0.3">
      <c r="L8" s="2"/>
      <c r="M8" s="2"/>
      <c r="N8" s="2"/>
      <c r="O8" s="2"/>
      <c r="P8" s="2"/>
      <c r="Q8" s="2"/>
      <c r="R8" s="2"/>
    </row>
    <row r="9" spans="1:18" x14ac:dyDescent="0.3">
      <c r="L9" s="2"/>
      <c r="M9" s="2"/>
      <c r="N9" s="2"/>
      <c r="O9" s="2"/>
      <c r="P9" s="2"/>
      <c r="Q9" s="2"/>
      <c r="R9" s="2"/>
    </row>
    <row r="10" spans="1:18" x14ac:dyDescent="0.3">
      <c r="L10" s="2"/>
      <c r="M10" s="2"/>
      <c r="N10" s="2"/>
      <c r="O10" s="2"/>
      <c r="P10" s="2"/>
      <c r="Q10" s="2"/>
      <c r="R10" s="2"/>
    </row>
    <row r="11" spans="1:18" x14ac:dyDescent="0.3">
      <c r="L11" s="2"/>
      <c r="M11" s="2"/>
      <c r="N11" s="2"/>
      <c r="O11" s="2"/>
      <c r="P11" s="2"/>
      <c r="Q11" s="2"/>
      <c r="R11" s="2"/>
    </row>
    <row r="12" spans="1:18" x14ac:dyDescent="0.3">
      <c r="L12" s="2"/>
      <c r="M12" s="2"/>
      <c r="N12" s="2"/>
      <c r="O12" s="2"/>
      <c r="P12" s="2"/>
      <c r="Q12" s="2"/>
      <c r="R12" s="2"/>
    </row>
    <row r="13" spans="1:18" x14ac:dyDescent="0.3">
      <c r="L13" s="2"/>
      <c r="M13" s="2"/>
      <c r="N13" s="2"/>
      <c r="O13" s="2"/>
      <c r="P13" s="2"/>
      <c r="Q13" s="2"/>
      <c r="R13" s="2"/>
    </row>
    <row r="14" spans="1:18" x14ac:dyDescent="0.3">
      <c r="L14" s="2"/>
      <c r="M14" s="2"/>
      <c r="N14" s="2"/>
      <c r="O14" s="2"/>
      <c r="P14" s="2"/>
      <c r="Q14" s="2"/>
      <c r="R14" s="2"/>
    </row>
  </sheetData>
  <mergeCells count="1">
    <mergeCell ref="L3:R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Across Months</vt:lpstr>
      <vt:lpstr>Usertype Differences</vt:lpstr>
      <vt:lpstr>Season Based</vt:lpstr>
      <vt:lpstr>Age Group</vt:lpstr>
      <vt:lpstr>Drop 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Dhiman</dc:creator>
  <cp:lastModifiedBy>Shubham Dhiman</cp:lastModifiedBy>
  <dcterms:created xsi:type="dcterms:W3CDTF">2015-06-05T18:17:20Z</dcterms:created>
  <dcterms:modified xsi:type="dcterms:W3CDTF">2024-03-05T18:26:43Z</dcterms:modified>
</cp:coreProperties>
</file>