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hubham1276\Downloads\"/>
    </mc:Choice>
  </mc:AlternateContent>
  <xr:revisionPtr revIDLastSave="0" documentId="13_ncr:1_{D676E7EF-17FC-4958-843A-11BEAAAF9505}" xr6:coauthVersionLast="47" xr6:coauthVersionMax="47" xr10:uidLastSave="{00000000-0000-0000-0000-000000000000}"/>
  <bookViews>
    <workbookView xWindow="-108" yWindow="-108" windowWidth="23256" windowHeight="12456" xr2:uid="{C8131A34-9C3E-4678-A99E-06B063A12E92}"/>
  </bookViews>
  <sheets>
    <sheet name="Dashboard" sheetId="3" r:id="rId1"/>
    <sheet name="Data" sheetId="1" r:id="rId2"/>
    <sheet name="Pivot" sheetId="2" r:id="rId3"/>
  </sheets>
  <definedNames>
    <definedName name="Slicer_Fare_Class">#N/A</definedName>
    <definedName name="Slicer_Rou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2" l="1"/>
  <c r="I15" i="2"/>
  <c r="G15" i="2"/>
  <c r="H15" i="2"/>
</calcChain>
</file>

<file path=xl/sharedStrings.xml><?xml version="1.0" encoding="utf-8"?>
<sst xmlns="http://schemas.openxmlformats.org/spreadsheetml/2006/main" count="1393" uniqueCount="297">
  <si>
    <t>Year</t>
  </si>
  <si>
    <t>Month</t>
  </si>
  <si>
    <t>Date</t>
  </si>
  <si>
    <t>Route</t>
  </si>
  <si>
    <t>Flight Number</t>
  </si>
  <si>
    <t>Fare Class</t>
  </si>
  <si>
    <t>Tickets Sold</t>
  </si>
  <si>
    <t>Passengers</t>
  </si>
  <si>
    <t>Average Fare (INR)</t>
  </si>
  <si>
    <t>Revenue (INR)</t>
  </si>
  <si>
    <t>Anomaly</t>
  </si>
  <si>
    <t>Jan</t>
  </si>
  <si>
    <t>2023-01-05</t>
  </si>
  <si>
    <t>DEL-LHR</t>
  </si>
  <si>
    <t>AI310</t>
  </si>
  <si>
    <t>Economy</t>
  </si>
  <si>
    <t>2023-01-06</t>
  </si>
  <si>
    <t>2023-01-24</t>
  </si>
  <si>
    <t>BOM-SYD</t>
  </si>
  <si>
    <t>AI601</t>
  </si>
  <si>
    <t>Business</t>
  </si>
  <si>
    <t>route_cancelled</t>
  </si>
  <si>
    <t>Feb</t>
  </si>
  <si>
    <t>2023-02-09</t>
  </si>
  <si>
    <t>BOM-SIN</t>
  </si>
  <si>
    <t>AI412</t>
  </si>
  <si>
    <t>2023-02-20</t>
  </si>
  <si>
    <t>BOM-DEL</t>
  </si>
  <si>
    <t>AI103</t>
  </si>
  <si>
    <t>2023-02-22</t>
  </si>
  <si>
    <t>AI102</t>
  </si>
  <si>
    <t>Mar</t>
  </si>
  <si>
    <t>2023-03-04</t>
  </si>
  <si>
    <t>2023-03-10</t>
  </si>
  <si>
    <t>DEL-JFK</t>
  </si>
  <si>
    <t>AI501</t>
  </si>
  <si>
    <t>Apr</t>
  </si>
  <si>
    <t>2023-04-04</t>
  </si>
  <si>
    <t>2023-04-14</t>
  </si>
  <si>
    <t>AI309</t>
  </si>
  <si>
    <t>2023-04-16</t>
  </si>
  <si>
    <t>BOM-DXB</t>
  </si>
  <si>
    <t>AI206</t>
  </si>
  <si>
    <t>2023-04-22</t>
  </si>
  <si>
    <t>low_load_factor</t>
  </si>
  <si>
    <t>2023-04-23</t>
  </si>
  <si>
    <t>AI101</t>
  </si>
  <si>
    <t>2023-04-30</t>
  </si>
  <si>
    <t>May</t>
  </si>
  <si>
    <t>2023-05-15</t>
  </si>
  <si>
    <t>2023-05-19</t>
  </si>
  <si>
    <t>Premium</t>
  </si>
  <si>
    <t>2023-05-22</t>
  </si>
  <si>
    <t>2023-05-23</t>
  </si>
  <si>
    <t>2023-05-29</t>
  </si>
  <si>
    <t>2023-05-31</t>
  </si>
  <si>
    <t>Jun</t>
  </si>
  <si>
    <t>2023-06-01</t>
  </si>
  <si>
    <t>2023-06-07</t>
  </si>
  <si>
    <t>2023-06-09</t>
  </si>
  <si>
    <t>2023-06-14</t>
  </si>
  <si>
    <t>2023-06-23</t>
  </si>
  <si>
    <t>2023-06-24</t>
  </si>
  <si>
    <t>AI205</t>
  </si>
  <si>
    <t>2023-06-25</t>
  </si>
  <si>
    <t>AI411</t>
  </si>
  <si>
    <t>2023-06-27</t>
  </si>
  <si>
    <t>Jul</t>
  </si>
  <si>
    <t>2023-07-06</t>
  </si>
  <si>
    <t>2023-07-09</t>
  </si>
  <si>
    <t>2023-07-21</t>
  </si>
  <si>
    <t>2023-07-25</t>
  </si>
  <si>
    <t>2023-07-26</t>
  </si>
  <si>
    <t>2023-07-30</t>
  </si>
  <si>
    <t>Aug</t>
  </si>
  <si>
    <t>2023-08-05</t>
  </si>
  <si>
    <t>2023-08-21</t>
  </si>
  <si>
    <t>2023-08-23</t>
  </si>
  <si>
    <t>2023-08-24</t>
  </si>
  <si>
    <t>Sep</t>
  </si>
  <si>
    <t>2023-09-03</t>
  </si>
  <si>
    <t>2023-09-05</t>
  </si>
  <si>
    <t>2023-09-06</t>
  </si>
  <si>
    <t>2023-09-13</t>
  </si>
  <si>
    <t>2023-09-19</t>
  </si>
  <si>
    <t>Oct</t>
  </si>
  <si>
    <t>2023-10-03</t>
  </si>
  <si>
    <t>2023-10-07</t>
  </si>
  <si>
    <t>Nov</t>
  </si>
  <si>
    <t>2023-11-08</t>
  </si>
  <si>
    <t>2023-11-10</t>
  </si>
  <si>
    <t>2023-11-13</t>
  </si>
  <si>
    <t>2023-11-15</t>
  </si>
  <si>
    <t>2023-11-19</t>
  </si>
  <si>
    <t>2023-11-26</t>
  </si>
  <si>
    <t>Dec</t>
  </si>
  <si>
    <t>2023-12-05</t>
  </si>
  <si>
    <t>2023-12-06</t>
  </si>
  <si>
    <t>2023-12-11</t>
  </si>
  <si>
    <t>2023-12-23</t>
  </si>
  <si>
    <t>high_fare</t>
  </si>
  <si>
    <t>2023-12-24</t>
  </si>
  <si>
    <t>2024-01-04</t>
  </si>
  <si>
    <t>2024-01-25</t>
  </si>
  <si>
    <t>2024-01-28</t>
  </si>
  <si>
    <t>2024-02-12</t>
  </si>
  <si>
    <t>2024-02-21</t>
  </si>
  <si>
    <t>2024-03-10</t>
  </si>
  <si>
    <t>2024-03-12</t>
  </si>
  <si>
    <t>2024-03-22</t>
  </si>
  <si>
    <t>2024-03-27</t>
  </si>
  <si>
    <t>2024-04-07</t>
  </si>
  <si>
    <t>2024-04-08</t>
  </si>
  <si>
    <t>2024-04-11</t>
  </si>
  <si>
    <t>2024-04-14</t>
  </si>
  <si>
    <t>2024-04-16</t>
  </si>
  <si>
    <t>2024-04-25</t>
  </si>
  <si>
    <t>2024-04-26</t>
  </si>
  <si>
    <t>2024-04-28</t>
  </si>
  <si>
    <t>2024-05-02</t>
  </si>
  <si>
    <t>2024-05-04</t>
  </si>
  <si>
    <t>2024-05-07</t>
  </si>
  <si>
    <t>2024-05-08</t>
  </si>
  <si>
    <t>2024-05-14</t>
  </si>
  <si>
    <t>2024-05-26</t>
  </si>
  <si>
    <t>2024-05-28</t>
  </si>
  <si>
    <t>2024-06-01</t>
  </si>
  <si>
    <t>2024-06-23</t>
  </si>
  <si>
    <t>2024-06-24</t>
  </si>
  <si>
    <t>2024-06-25</t>
  </si>
  <si>
    <t>2024-07-01</t>
  </si>
  <si>
    <t>2024-07-08</t>
  </si>
  <si>
    <t>2024-07-19</t>
  </si>
  <si>
    <t>2024-07-20</t>
  </si>
  <si>
    <t>2024-07-23</t>
  </si>
  <si>
    <t>2024-07-31</t>
  </si>
  <si>
    <t>2024-08-09</t>
  </si>
  <si>
    <t>2024-08-13</t>
  </si>
  <si>
    <t>2024-08-15</t>
  </si>
  <si>
    <t>2024-08-20</t>
  </si>
  <si>
    <t>2024-08-25</t>
  </si>
  <si>
    <t>2024-08-26</t>
  </si>
  <si>
    <t>2024-08-27</t>
  </si>
  <si>
    <t>2024-08-28</t>
  </si>
  <si>
    <t>2024-09-03</t>
  </si>
  <si>
    <t>2024-09-04</t>
  </si>
  <si>
    <t>2024-09-15</t>
  </si>
  <si>
    <t>2024-09-21</t>
  </si>
  <si>
    <t>2024-09-24</t>
  </si>
  <si>
    <t>2024-09-28</t>
  </si>
  <si>
    <t>2024-09-30</t>
  </si>
  <si>
    <t>2024-10-02</t>
  </si>
  <si>
    <t>2024-10-04</t>
  </si>
  <si>
    <t>2024-10-05</t>
  </si>
  <si>
    <t>2024-10-10</t>
  </si>
  <si>
    <t>2024-11-22</t>
  </si>
  <si>
    <t>2024-11-26</t>
  </si>
  <si>
    <t>2024-11-27</t>
  </si>
  <si>
    <t>2024-12-16</t>
  </si>
  <si>
    <t>2024-12-17</t>
  </si>
  <si>
    <t>2024-12-21</t>
  </si>
  <si>
    <t>2024-12-26</t>
  </si>
  <si>
    <t>2024-12-28</t>
  </si>
  <si>
    <t>2025-01-04</t>
  </si>
  <si>
    <t>2025-01-09</t>
  </si>
  <si>
    <t>2025-01-13</t>
  </si>
  <si>
    <t>2025-01-19</t>
  </si>
  <si>
    <t>2025-01-24</t>
  </si>
  <si>
    <t>2025-01-26</t>
  </si>
  <si>
    <t>2025-01-30</t>
  </si>
  <si>
    <t>2025-02-02</t>
  </si>
  <si>
    <t>2025-02-17</t>
  </si>
  <si>
    <t>2025-02-23</t>
  </si>
  <si>
    <t>2025-02-26</t>
  </si>
  <si>
    <t>2025-03-21</t>
  </si>
  <si>
    <t>2025-04-07</t>
  </si>
  <si>
    <t>2025-04-12</t>
  </si>
  <si>
    <t>2025-04-15</t>
  </si>
  <si>
    <t>2025-04-17</t>
  </si>
  <si>
    <t>2025-04-21</t>
  </si>
  <si>
    <t>2025-04-30</t>
  </si>
  <si>
    <t>2025-05-12</t>
  </si>
  <si>
    <t>2025-05-14</t>
  </si>
  <si>
    <t>2025-05-15</t>
  </si>
  <si>
    <t>2025-05-16</t>
  </si>
  <si>
    <t>2025-05-20</t>
  </si>
  <si>
    <t>2025-05-28</t>
  </si>
  <si>
    <t>2025-06-02</t>
  </si>
  <si>
    <t>2025-06-07</t>
  </si>
  <si>
    <t>2025-06-11</t>
  </si>
  <si>
    <t>2025-06-15</t>
  </si>
  <si>
    <t>2025-06-23</t>
  </si>
  <si>
    <t>2025-06-28</t>
  </si>
  <si>
    <t>2025-07-11</t>
  </si>
  <si>
    <t>2025-07-13</t>
  </si>
  <si>
    <t>2025-07-18</t>
  </si>
  <si>
    <t>2025-07-20</t>
  </si>
  <si>
    <t>2025-07-28</t>
  </si>
  <si>
    <t>2025-07-29</t>
  </si>
  <si>
    <t>2025-07-30</t>
  </si>
  <si>
    <t>2025-07-31</t>
  </si>
  <si>
    <t>2025-08-03</t>
  </si>
  <si>
    <t>2025-08-08</t>
  </si>
  <si>
    <t>2025-08-12</t>
  </si>
  <si>
    <t>2025-08-17</t>
  </si>
  <si>
    <t>2025-08-18</t>
  </si>
  <si>
    <t>2025-08-21</t>
  </si>
  <si>
    <t>2025-08-26</t>
  </si>
  <si>
    <t>2025-08-27</t>
  </si>
  <si>
    <t>2025-08-29</t>
  </si>
  <si>
    <t>2025-08-30</t>
  </si>
  <si>
    <t>2025-08-31</t>
  </si>
  <si>
    <t>2025-09-07</t>
  </si>
  <si>
    <t>2025-09-21</t>
  </si>
  <si>
    <t>2025-09-23</t>
  </si>
  <si>
    <t>2025-10-24</t>
  </si>
  <si>
    <t>2025-10-30</t>
  </si>
  <si>
    <t>2025-11-12</t>
  </si>
  <si>
    <t>2025-11-15</t>
  </si>
  <si>
    <t>2025-11-17</t>
  </si>
  <si>
    <t>2025-11-27</t>
  </si>
  <si>
    <t>2025-12-03</t>
  </si>
  <si>
    <t>2025-12-09</t>
  </si>
  <si>
    <t>2025-12-10</t>
  </si>
  <si>
    <t>2025-12-14</t>
  </si>
  <si>
    <t>2025-12-19</t>
  </si>
  <si>
    <t>2026-01-02</t>
  </si>
  <si>
    <t>2026-01-03</t>
  </si>
  <si>
    <t>2026-01-07</t>
  </si>
  <si>
    <t>2026-01-09</t>
  </si>
  <si>
    <t>2026-01-10</t>
  </si>
  <si>
    <t>2026-01-12</t>
  </si>
  <si>
    <t>2026-01-31</t>
  </si>
  <si>
    <t>2026-02-04</t>
  </si>
  <si>
    <t>2026-02-09</t>
  </si>
  <si>
    <t>2026-02-12</t>
  </si>
  <si>
    <t>2026-02-23</t>
  </si>
  <si>
    <t>2026-03-07</t>
  </si>
  <si>
    <t>2026-03-21</t>
  </si>
  <si>
    <t>2026-03-23</t>
  </si>
  <si>
    <t>2026-03-24</t>
  </si>
  <si>
    <t>2026-03-25</t>
  </si>
  <si>
    <t>2026-04-01</t>
  </si>
  <si>
    <t>2026-04-02</t>
  </si>
  <si>
    <t>2026-04-04</t>
  </si>
  <si>
    <t>2026-04-11</t>
  </si>
  <si>
    <t>2026-04-12</t>
  </si>
  <si>
    <t>2026-04-17</t>
  </si>
  <si>
    <t>2026-04-27</t>
  </si>
  <si>
    <t>2026-05-04</t>
  </si>
  <si>
    <t>2026-05-05</t>
  </si>
  <si>
    <t>2026-05-08</t>
  </si>
  <si>
    <t>2026-05-23</t>
  </si>
  <si>
    <t>2026-06-01</t>
  </si>
  <si>
    <t>2026-06-18</t>
  </si>
  <si>
    <t>2026-06-25</t>
  </si>
  <si>
    <t>2026-06-26</t>
  </si>
  <si>
    <t>2026-06-27</t>
  </si>
  <si>
    <t>2026-07-03</t>
  </si>
  <si>
    <t>2026-07-08</t>
  </si>
  <si>
    <t>2026-07-10</t>
  </si>
  <si>
    <t>2026-07-11</t>
  </si>
  <si>
    <t>2026-07-13</t>
  </si>
  <si>
    <t>2026-07-20</t>
  </si>
  <si>
    <t>2026-08-03</t>
  </si>
  <si>
    <t>2026-08-19</t>
  </si>
  <si>
    <t>2026-08-23</t>
  </si>
  <si>
    <t>2026-08-27</t>
  </si>
  <si>
    <t>2026-09-02</t>
  </si>
  <si>
    <t>2026-09-04</t>
  </si>
  <si>
    <t>2026-09-05</t>
  </si>
  <si>
    <t>2026-09-06</t>
  </si>
  <si>
    <t>2026-09-08</t>
  </si>
  <si>
    <t>2026-09-11</t>
  </si>
  <si>
    <t>2026-09-13</t>
  </si>
  <si>
    <t>2026-09-17</t>
  </si>
  <si>
    <t>2026-09-30</t>
  </si>
  <si>
    <t>2026-10-03</t>
  </si>
  <si>
    <t>2026-10-04</t>
  </si>
  <si>
    <t>2026-10-08</t>
  </si>
  <si>
    <t>2026-10-19</t>
  </si>
  <si>
    <t>2026-11-16</t>
  </si>
  <si>
    <t>2026-11-21</t>
  </si>
  <si>
    <t>2026-11-22</t>
  </si>
  <si>
    <t>2026-11-25</t>
  </si>
  <si>
    <t>2026-12-15</t>
  </si>
  <si>
    <t>2026-12-22</t>
  </si>
  <si>
    <t>Sum of Revenue (INR)</t>
  </si>
  <si>
    <t>Row Labels</t>
  </si>
  <si>
    <t>Grand Total</t>
  </si>
  <si>
    <t>Sum of Year</t>
  </si>
  <si>
    <t>Column Labels</t>
  </si>
  <si>
    <t>Sum of Passengers</t>
  </si>
  <si>
    <t>Sum of Tickets Sold</t>
  </si>
  <si>
    <t>Sum of Average Fare (INR)</t>
  </si>
  <si>
    <t>Total Revenue</t>
  </si>
  <si>
    <t>Avg 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</si>
</sst>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0"/>
    <numFmt numFmtId="166" formatCode="&quot;₹&quot;\ #,##0"/>
    <numFmt numFmtId="167" formatCode="&quot;₹&quot;\ #,##0.00"/>
  </numFmts>
  <fonts count="5" x14ac:knownFonts="1">
    <font>
      <sz val="11"/>
      <color theme="1"/>
      <name val="Calibri"/>
      <family val="2"/>
      <scheme val="minor"/>
    </font>
    <font>
      <b/>
      <sz val="10"/>
      <color rgb="FFFFFFFF"/>
      <name val="Arial"/>
      <charset val="1"/>
    </font>
    <font>
      <sz val="10"/>
      <name val="Arial"/>
      <charset val="1"/>
    </font>
    <font>
      <sz val="3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1B2A4A"/>
        <bgColor rgb="FF132038"/>
      </patternFill>
    </fill>
    <fill>
      <patternFill patternType="solid">
        <fgColor theme="0"/>
        <bgColor indexed="64"/>
      </patternFill>
    </fill>
  </fills>
  <borders count="11">
    <border>
      <left/>
      <right/>
      <top/>
      <bottom/>
      <diagonal/>
    </border>
    <border>
      <left style="thin">
        <color rgb="FFD0D5DD"/>
      </left>
      <right style="thin">
        <color rgb="FFD0D5DD"/>
      </right>
      <top style="thin">
        <color rgb="FFD0D5DD"/>
      </top>
      <bottom style="thin">
        <color rgb="FFD0D5DD"/>
      </bottom>
      <diagonal/>
    </border>
    <border>
      <left style="thin">
        <color indexed="64"/>
      </left>
      <right style="thin">
        <color indexed="64"/>
      </right>
      <top style="thin">
        <color indexed="64"/>
      </top>
      <bottom style="thin">
        <color indexed="64"/>
      </bottom>
      <diagonal/>
    </border>
    <border>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bottom style="thin">
        <color rgb="FFD0D5DD"/>
      </bottom>
      <diagonal/>
    </border>
    <border>
      <left style="thin">
        <color rgb="FFD0D5DD"/>
      </left>
      <right style="thin">
        <color rgb="FFD0D5DD"/>
      </right>
      <top/>
      <bottom style="thin">
        <color rgb="FFD0D5DD"/>
      </bottom>
      <diagonal/>
    </border>
    <border>
      <left style="thin">
        <color rgb="FFD0D5DD"/>
      </left>
      <right/>
      <top/>
      <bottom style="thin">
        <color rgb="FFD0D5DD"/>
      </bottom>
      <diagonal/>
    </border>
    <border>
      <left/>
      <right style="thin">
        <color rgb="FFD0D5DD"/>
      </right>
      <top style="thin">
        <color rgb="FFD0D5DD"/>
      </top>
      <bottom/>
      <diagonal/>
    </border>
    <border>
      <left style="thin">
        <color rgb="FFD0D5DD"/>
      </left>
      <right style="thin">
        <color rgb="FFD0D5DD"/>
      </right>
      <top style="thin">
        <color rgb="FFD0D5DD"/>
      </top>
      <bottom/>
      <diagonal/>
    </border>
    <border>
      <left style="thin">
        <color rgb="FFD0D5DD"/>
      </left>
      <right/>
      <top style="thin">
        <color rgb="FFD0D5DD"/>
      </top>
      <bottom/>
      <diagonal/>
    </border>
  </borders>
  <cellStyleXfs count="1">
    <xf numFmtId="0" fontId="0" fillId="0" borderId="0"/>
  </cellStyleXfs>
  <cellXfs count="31">
    <xf numFmtId="0" fontId="0" fillId="0" borderId="0" xfId="0"/>
    <xf numFmtId="0" fontId="2" fillId="0" borderId="1" xfId="0" applyFont="1" applyBorder="1"/>
    <xf numFmtId="164" fontId="2" fillId="0" borderId="1" xfId="0" applyNumberFormat="1" applyFont="1" applyBorder="1"/>
    <xf numFmtId="3" fontId="2" fillId="0" borderId="1" xfId="0" applyNumberFormat="1" applyFont="1" applyBorder="1" applyAlignment="1">
      <alignment horizontal="right"/>
    </xf>
    <xf numFmtId="165" fontId="2" fillId="0" borderId="1" xfId="0" applyNumberFormat="1" applyFont="1" applyBorder="1" applyAlignment="1">
      <alignment horizontal="right"/>
    </xf>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left"/>
    </xf>
    <xf numFmtId="0" fontId="0" fillId="0" borderId="2" xfId="0" pivotButton="1" applyBorder="1"/>
    <xf numFmtId="0" fontId="0" fillId="0" borderId="2" xfId="0" applyBorder="1"/>
    <xf numFmtId="0" fontId="0" fillId="0" borderId="2" xfId="0" applyBorder="1" applyAlignment="1">
      <alignment horizontal="left"/>
    </xf>
    <xf numFmtId="3" fontId="0" fillId="0" borderId="2" xfId="0" applyNumberFormat="1" applyBorder="1"/>
    <xf numFmtId="0" fontId="0" fillId="3" borderId="0" xfId="0" applyFill="1"/>
    <xf numFmtId="166" fontId="3" fillId="3" borderId="0" xfId="0" applyNumberFormat="1" applyFont="1" applyFill="1"/>
    <xf numFmtId="0" fontId="3" fillId="3" borderId="0" xfId="0" applyFont="1" applyFill="1"/>
    <xf numFmtId="3" fontId="0" fillId="0" borderId="0" xfId="0" applyNumberFormat="1"/>
    <xf numFmtId="167" fontId="4" fillId="0" borderId="0" xfId="0" applyNumberFormat="1" applyFont="1"/>
    <xf numFmtId="166" fontId="4" fillId="0" borderId="0" xfId="0" applyNumberFormat="1" applyFont="1"/>
    <xf numFmtId="1" fontId="2" fillId="0" borderId="3" xfId="0" applyNumberFormat="1" applyFont="1" applyBorder="1" applyAlignment="1">
      <alignment horizontal="right"/>
    </xf>
    <xf numFmtId="0" fontId="2" fillId="0" borderId="4" xfId="0" applyFont="1" applyBorder="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1" fontId="2" fillId="0" borderId="8" xfId="0" applyNumberFormat="1" applyFont="1" applyBorder="1" applyAlignment="1">
      <alignment horizontal="right"/>
    </xf>
    <xf numFmtId="0" fontId="2" fillId="0" borderId="9" xfId="0" applyFont="1" applyBorder="1"/>
    <xf numFmtId="164" fontId="2" fillId="0" borderId="9" xfId="0" applyNumberFormat="1" applyFont="1" applyBorder="1"/>
    <xf numFmtId="3" fontId="2" fillId="0" borderId="9" xfId="0" applyNumberFormat="1" applyFont="1" applyBorder="1" applyAlignment="1">
      <alignment horizontal="right"/>
    </xf>
    <xf numFmtId="165" fontId="2" fillId="0" borderId="9" xfId="0" applyNumberFormat="1" applyFont="1" applyBorder="1" applyAlignment="1">
      <alignment horizontal="right"/>
    </xf>
    <xf numFmtId="0" fontId="2" fillId="0" borderId="10" xfId="0" applyFont="1" applyBorder="1"/>
  </cellXfs>
  <cellStyles count="1">
    <cellStyle name="Normal" xfId="0" builtinId="0"/>
  </cellStyles>
  <dxfs count="3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charset val="1"/>
        <scheme val="none"/>
      </font>
      <border diagonalUp="0" diagonalDown="0">
        <left style="thin">
          <color rgb="FFD0D5DD"/>
        </left>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numFmt numFmtId="165" formatCode="\₹#,##0"/>
      <alignment horizontal="right" vertical="bottom" textRotation="0" wrapText="0" indent="0" justifyLastLine="0" shrinkToFit="0" readingOrder="0"/>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numFmt numFmtId="165" formatCode="\₹#,##0"/>
      <alignment horizontal="right" vertical="bottom" textRotation="0" wrapText="0" indent="0" justifyLastLine="0" shrinkToFit="0" readingOrder="0"/>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numFmt numFmtId="3" formatCode="#,##0"/>
      <alignment horizontal="right" vertical="bottom" textRotation="0" wrapText="0" indent="0" justifyLastLine="0" shrinkToFit="0" readingOrder="0"/>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numFmt numFmtId="3" formatCode="#,##0"/>
      <alignment horizontal="right" vertical="bottom" textRotation="0" wrapText="0" indent="0" justifyLastLine="0" shrinkToFit="0" readingOrder="0"/>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numFmt numFmtId="164" formatCode="yyyy\-mm\-dd"/>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0D5DD"/>
        </left>
        <right style="thin">
          <color rgb="FFD0D5DD"/>
        </right>
        <top style="thin">
          <color rgb="FFD0D5DD"/>
        </top>
        <bottom style="thin">
          <color rgb="FFD0D5DD"/>
        </bottom>
        <vertical/>
        <horizontal/>
      </border>
    </dxf>
    <dxf>
      <font>
        <b val="0"/>
        <i val="0"/>
        <strike val="0"/>
        <condense val="0"/>
        <extend val="0"/>
        <outline val="0"/>
        <shadow val="0"/>
        <u val="none"/>
        <vertAlign val="baseline"/>
        <sz val="10"/>
        <color auto="1"/>
        <name val="Arial"/>
        <charset val="1"/>
        <scheme val="none"/>
      </font>
      <numFmt numFmtId="1" formatCode="0"/>
      <alignment horizontal="right" vertical="bottom" textRotation="0" wrapText="0" indent="0" justifyLastLine="0" shrinkToFit="0" readingOrder="0"/>
      <border diagonalUp="0" diagonalDown="0">
        <left/>
        <right style="thin">
          <color rgb="FFD0D5DD"/>
        </right>
        <top style="thin">
          <color rgb="FFD0D5DD"/>
        </top>
        <bottom style="thin">
          <color rgb="FFD0D5DD"/>
        </bottom>
        <vertical/>
        <horizontal/>
      </border>
    </dxf>
    <dxf>
      <border outline="0">
        <top style="thin">
          <color rgb="FFD0D5DD"/>
        </top>
      </border>
    </dxf>
    <dxf>
      <border outline="0">
        <left style="thin">
          <color rgb="FFD0D5DD"/>
        </left>
        <right style="thin">
          <color rgb="FFD0D5DD"/>
        </right>
        <top style="thin">
          <color rgb="FFD0D5DD"/>
        </top>
        <bottom style="thin">
          <color rgb="FFD0D5DD"/>
        </bottom>
      </border>
    </dxf>
    <dxf>
      <font>
        <b val="0"/>
        <i val="0"/>
        <strike val="0"/>
        <condense val="0"/>
        <extend val="0"/>
        <outline val="0"/>
        <shadow val="0"/>
        <u val="none"/>
        <vertAlign val="baseline"/>
        <sz val="10"/>
        <color auto="1"/>
        <name val="Arial"/>
        <charset val="1"/>
        <scheme val="none"/>
      </font>
      <alignment horizontal="right" vertical="bottom" textRotation="0" wrapText="0" indent="0" justifyLastLine="0" shrinkToFit="0" readingOrder="0"/>
    </dxf>
    <dxf>
      <border outline="0">
        <bottom style="thin">
          <color rgb="FFD0D5DD"/>
        </bottom>
      </border>
    </dxf>
    <dxf>
      <font>
        <b/>
        <i val="0"/>
        <strike val="0"/>
        <condense val="0"/>
        <extend val="0"/>
        <outline val="0"/>
        <shadow val="0"/>
        <u val="none"/>
        <vertAlign val="baseline"/>
        <sz val="10"/>
        <color rgb="FFFFFFFF"/>
        <name val="Arial"/>
        <charset val="1"/>
        <scheme val="none"/>
      </font>
      <fill>
        <patternFill patternType="solid">
          <fgColor rgb="FF132038"/>
          <bgColor rgb="FF1B2A4A"/>
        </patternFill>
      </fill>
      <alignment horizontal="center" vertical="center" textRotation="0" wrapText="1" indent="0" justifyLastLine="0" shrinkToFit="0" readingOrder="0"/>
      <border diagonalUp="0" diagonalDown="0" outline="0">
        <left style="thin">
          <color rgb="FFD0D5DD"/>
        </left>
        <right style="thin">
          <color rgb="FFD0D5DD"/>
        </right>
        <top/>
        <bottom/>
      </border>
    </dxf>
    <dxf>
      <font>
        <sz val="20"/>
      </font>
    </dxf>
  </dxfs>
  <tableStyles count="1" defaultTableStyle="TableStyleMedium2" defaultPivotStyle="PivotStyleLight16">
    <tableStyle name="Slicer Style 1" pivot="0" table="0" count="1" xr9:uid="{A3CC2B46-DDA3-4E2D-AA7E-CD752556DC81}">
      <tableStyleElement type="headerRow" dxfId="340"/>
    </tableStyle>
  </tableStyles>
  <colors>
    <mruColors>
      <color rgb="FF5F4CB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Analysis Dashboard.xlsx]Pivot!Passenger &amp; Tickets</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800" b="1" i="0" u="none" strike="noStrike" kern="1200" spc="-1" baseline="0">
                <a:solidFill>
                  <a:schemeClr val="tx1"/>
                </a:solidFill>
                <a:latin typeface="Calibri"/>
              </a:rPr>
              <a:t>Tickets sold vs passengers, by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c:f>
              <c:strCache>
                <c:ptCount val="1"/>
                <c:pt idx="0">
                  <c:v>Sum of Passengers</c:v>
                </c:pt>
              </c:strCache>
            </c:strRef>
          </c:tx>
          <c:spPr>
            <a:solidFill>
              <a:schemeClr val="accent1"/>
            </a:solidFill>
            <a:ln>
              <a:noFill/>
            </a:ln>
            <a:effectLst/>
          </c:spPr>
          <c:invertIfNegative val="0"/>
          <c:cat>
            <c:strRef>
              <c:f>Pivot!$K$4:$K$10</c:f>
              <c:strCache>
                <c:ptCount val="6"/>
                <c:pt idx="0">
                  <c:v>BOM-DEL</c:v>
                </c:pt>
                <c:pt idx="1">
                  <c:v>BOM-DXB</c:v>
                </c:pt>
                <c:pt idx="2">
                  <c:v>BOM-SIN</c:v>
                </c:pt>
                <c:pt idx="3">
                  <c:v>BOM-SYD</c:v>
                </c:pt>
                <c:pt idx="4">
                  <c:v>DEL-JFK</c:v>
                </c:pt>
                <c:pt idx="5">
                  <c:v>DEL-LHR</c:v>
                </c:pt>
              </c:strCache>
            </c:strRef>
          </c:cat>
          <c:val>
            <c:numRef>
              <c:f>Pivot!$L$4:$L$10</c:f>
              <c:numCache>
                <c:formatCode>#,##0</c:formatCode>
                <c:ptCount val="6"/>
                <c:pt idx="0">
                  <c:v>2422</c:v>
                </c:pt>
                <c:pt idx="1">
                  <c:v>1980</c:v>
                </c:pt>
                <c:pt idx="2">
                  <c:v>1946</c:v>
                </c:pt>
                <c:pt idx="3">
                  <c:v>208</c:v>
                </c:pt>
                <c:pt idx="4">
                  <c:v>940</c:v>
                </c:pt>
                <c:pt idx="5">
                  <c:v>1246</c:v>
                </c:pt>
              </c:numCache>
            </c:numRef>
          </c:val>
          <c:extLst>
            <c:ext xmlns:c16="http://schemas.microsoft.com/office/drawing/2014/chart" uri="{C3380CC4-5D6E-409C-BE32-E72D297353CC}">
              <c16:uniqueId val="{00000000-9EE1-4D64-BB5A-7D01308570DA}"/>
            </c:ext>
          </c:extLst>
        </c:ser>
        <c:ser>
          <c:idx val="1"/>
          <c:order val="1"/>
          <c:tx>
            <c:strRef>
              <c:f>Pivot!$M$3</c:f>
              <c:strCache>
                <c:ptCount val="1"/>
                <c:pt idx="0">
                  <c:v>Sum of Tickets Sold</c:v>
                </c:pt>
              </c:strCache>
            </c:strRef>
          </c:tx>
          <c:spPr>
            <a:solidFill>
              <a:schemeClr val="accent2"/>
            </a:solidFill>
            <a:ln>
              <a:noFill/>
            </a:ln>
            <a:effectLst/>
          </c:spPr>
          <c:invertIfNegative val="0"/>
          <c:cat>
            <c:strRef>
              <c:f>Pivot!$K$4:$K$10</c:f>
              <c:strCache>
                <c:ptCount val="6"/>
                <c:pt idx="0">
                  <c:v>BOM-DEL</c:v>
                </c:pt>
                <c:pt idx="1">
                  <c:v>BOM-DXB</c:v>
                </c:pt>
                <c:pt idx="2">
                  <c:v>BOM-SIN</c:v>
                </c:pt>
                <c:pt idx="3">
                  <c:v>BOM-SYD</c:v>
                </c:pt>
                <c:pt idx="4">
                  <c:v>DEL-JFK</c:v>
                </c:pt>
                <c:pt idx="5">
                  <c:v>DEL-LHR</c:v>
                </c:pt>
              </c:strCache>
            </c:strRef>
          </c:cat>
          <c:val>
            <c:numRef>
              <c:f>Pivot!$M$4:$M$10</c:f>
              <c:numCache>
                <c:formatCode>#,##0</c:formatCode>
                <c:ptCount val="6"/>
                <c:pt idx="0">
                  <c:v>2514</c:v>
                </c:pt>
                <c:pt idx="1">
                  <c:v>2155</c:v>
                </c:pt>
                <c:pt idx="2">
                  <c:v>2032</c:v>
                </c:pt>
                <c:pt idx="3">
                  <c:v>227</c:v>
                </c:pt>
                <c:pt idx="4">
                  <c:v>976</c:v>
                </c:pt>
                <c:pt idx="5">
                  <c:v>1315</c:v>
                </c:pt>
              </c:numCache>
            </c:numRef>
          </c:val>
          <c:extLst>
            <c:ext xmlns:c16="http://schemas.microsoft.com/office/drawing/2014/chart" uri="{C3380CC4-5D6E-409C-BE32-E72D297353CC}">
              <c16:uniqueId val="{00000001-9EE1-4D64-BB5A-7D01308570DA}"/>
            </c:ext>
          </c:extLst>
        </c:ser>
        <c:dLbls>
          <c:showLegendKey val="0"/>
          <c:showVal val="0"/>
          <c:showCatName val="0"/>
          <c:showSerName val="0"/>
          <c:showPercent val="0"/>
          <c:showBubbleSize val="0"/>
        </c:dLbls>
        <c:gapWidth val="219"/>
        <c:overlap val="-27"/>
        <c:axId val="735297872"/>
        <c:axId val="73942000"/>
      </c:barChart>
      <c:catAx>
        <c:axId val="7352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73942000"/>
        <c:crosses val="autoZero"/>
        <c:auto val="1"/>
        <c:lblAlgn val="ctr"/>
        <c:lblOffset val="100"/>
        <c:noMultiLvlLbl val="0"/>
      </c:catAx>
      <c:valAx>
        <c:axId val="739420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73529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Analysis Dashboard.xlsx]Pivot!Revenue Month</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2000" b="1" i="0" u="none" strike="noStrike" kern="1200" spc="-1" baseline="0">
                <a:solidFill>
                  <a:srgbClr val="000000"/>
                </a:solidFill>
                <a:latin typeface="+mn-lt"/>
              </a:rPr>
              <a:t>Revenue trend by Month</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Pivot!$P$3:$P$4</c:f>
              <c:strCache>
                <c:ptCount val="1"/>
                <c:pt idx="0">
                  <c:v>2025</c:v>
                </c:pt>
              </c:strCache>
            </c:strRef>
          </c:tx>
          <c:spPr>
            <a:solidFill>
              <a:schemeClr val="accent1"/>
            </a:solidFill>
            <a:ln>
              <a:noFill/>
            </a:ln>
            <a:effectLst/>
          </c:spPr>
          <c:invertIfNegative val="0"/>
          <c:cat>
            <c:strRef>
              <c:f>Pivot!$O$5:$O$17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Pivot!$P$5:$P$17</c:f>
              <c:numCache>
                <c:formatCode>\₹#,##0</c:formatCode>
                <c:ptCount val="12"/>
                <c:pt idx="0">
                  <c:v>5939200</c:v>
                </c:pt>
                <c:pt idx="1">
                  <c:v>3662500</c:v>
                </c:pt>
                <c:pt idx="2">
                  <c:v>901000</c:v>
                </c:pt>
                <c:pt idx="3">
                  <c:v>7089800</c:v>
                </c:pt>
                <c:pt idx="4">
                  <c:v>11233000</c:v>
                </c:pt>
                <c:pt idx="5">
                  <c:v>8385500</c:v>
                </c:pt>
                <c:pt idx="6">
                  <c:v>6863300</c:v>
                </c:pt>
                <c:pt idx="7">
                  <c:v>14881700</c:v>
                </c:pt>
                <c:pt idx="8">
                  <c:v>2673300</c:v>
                </c:pt>
                <c:pt idx="9">
                  <c:v>2935700</c:v>
                </c:pt>
                <c:pt idx="10">
                  <c:v>5877100</c:v>
                </c:pt>
                <c:pt idx="11">
                  <c:v>7952400</c:v>
                </c:pt>
              </c:numCache>
            </c:numRef>
          </c:val>
          <c:extLst>
            <c:ext xmlns:c16="http://schemas.microsoft.com/office/drawing/2014/chart" uri="{C3380CC4-5D6E-409C-BE32-E72D297353CC}">
              <c16:uniqueId val="{00000000-6DD5-4409-A660-CB962ECB363D}"/>
            </c:ext>
          </c:extLst>
        </c:ser>
        <c:dLbls>
          <c:showLegendKey val="0"/>
          <c:showVal val="0"/>
          <c:showCatName val="0"/>
          <c:showSerName val="0"/>
          <c:showPercent val="0"/>
          <c:showBubbleSize val="0"/>
        </c:dLbls>
        <c:gapWidth val="219"/>
        <c:overlap val="-27"/>
        <c:axId val="735117376"/>
        <c:axId val="723205808"/>
      </c:barChart>
      <c:catAx>
        <c:axId val="7351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723205808"/>
        <c:crosses val="autoZero"/>
        <c:auto val="1"/>
        <c:lblAlgn val="ctr"/>
        <c:lblOffset val="100"/>
        <c:noMultiLvlLbl val="0"/>
      </c:catAx>
      <c:valAx>
        <c:axId val="723205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73511737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Analysis Dashboard.xlsx]Pivot!Fare Class</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kern="1200" spc="-1" baseline="0">
                <a:solidFill>
                  <a:srgbClr val="000000"/>
                </a:solidFill>
                <a:latin typeface="Calibri"/>
              </a:rPr>
              <a:t>Tickets sold by fare class, by year</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1062502876605146"/>
              <c:y val="5.6399066893674278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dLbl>
          <c:idx val="0"/>
          <c:layout>
            <c:manualLayout>
              <c:x val="-4.6989920375569566E-2"/>
              <c:y val="5.3248023323399979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Pivot!$H$3</c:f>
              <c:strCache>
                <c:ptCount val="1"/>
                <c:pt idx="0">
                  <c:v>Sum of Revenue (INR)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05-4585-9AEE-FEE4D94D0E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05-4585-9AEE-FEE4D94D0E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05-4585-9AEE-FEE4D94D0E31}"/>
              </c:ext>
            </c:extLst>
          </c:dPt>
          <c:dLbls>
            <c:dLbl>
              <c:idx val="0"/>
              <c:layout>
                <c:manualLayout>
                  <c:x val="0.11062502876605146"/>
                  <c:y val="5.639906689367427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05-4585-9AEE-FEE4D94D0E31}"/>
                </c:ext>
              </c:extLst>
            </c:dLbl>
            <c:dLbl>
              <c:idx val="2"/>
              <c:layout>
                <c:manualLayout>
                  <c:x val="-4.6989920375569566E-2"/>
                  <c:y val="5.324802332339997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05-4585-9AEE-FEE4D94D0E31}"/>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Business</c:v>
                </c:pt>
                <c:pt idx="1">
                  <c:v>Economy</c:v>
                </c:pt>
                <c:pt idx="2">
                  <c:v>Premium</c:v>
                </c:pt>
              </c:strCache>
            </c:strRef>
          </c:cat>
          <c:val>
            <c:numRef>
              <c:f>Pivot!$H$4:$H$7</c:f>
              <c:numCache>
                <c:formatCode>\₹#,##0</c:formatCode>
                <c:ptCount val="3"/>
                <c:pt idx="0">
                  <c:v>11941800</c:v>
                </c:pt>
                <c:pt idx="1">
                  <c:v>61409300</c:v>
                </c:pt>
                <c:pt idx="2">
                  <c:v>5043400</c:v>
                </c:pt>
              </c:numCache>
            </c:numRef>
          </c:val>
          <c:extLst>
            <c:ext xmlns:c16="http://schemas.microsoft.com/office/drawing/2014/chart" uri="{C3380CC4-5D6E-409C-BE32-E72D297353CC}">
              <c16:uniqueId val="{00000006-8805-4585-9AEE-FEE4D94D0E31}"/>
            </c:ext>
          </c:extLst>
        </c:ser>
        <c:ser>
          <c:idx val="1"/>
          <c:order val="1"/>
          <c:tx>
            <c:strRef>
              <c:f>Pivot!$I$3</c:f>
              <c:strCache>
                <c:ptCount val="1"/>
                <c:pt idx="0">
                  <c:v>Sum of Year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727C-4EFA-8169-A2578A694F1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727C-4EFA-8169-A2578A694F1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727C-4EFA-8169-A2578A694F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Business</c:v>
                </c:pt>
                <c:pt idx="1">
                  <c:v>Economy</c:v>
                </c:pt>
                <c:pt idx="2">
                  <c:v>Premium</c:v>
                </c:pt>
              </c:strCache>
            </c:strRef>
          </c:cat>
          <c:val>
            <c:numRef>
              <c:f>Pivot!$I$4:$I$7</c:f>
              <c:numCache>
                <c:formatCode>0</c:formatCode>
                <c:ptCount val="3"/>
                <c:pt idx="0">
                  <c:v>40500</c:v>
                </c:pt>
                <c:pt idx="1">
                  <c:v>91125</c:v>
                </c:pt>
                <c:pt idx="2">
                  <c:v>6075</c:v>
                </c:pt>
              </c:numCache>
            </c:numRef>
          </c:val>
          <c:extLst>
            <c:ext xmlns:c16="http://schemas.microsoft.com/office/drawing/2014/chart" uri="{C3380CC4-5D6E-409C-BE32-E72D297353CC}">
              <c16:uniqueId val="{00000007-8805-4585-9AEE-FEE4D94D0E3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Analysis Dashboard.xlsx]Pivot!Avg Fare</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spc="-1" baseline="0">
                <a:solidFill>
                  <a:srgbClr val="000000"/>
                </a:solidFill>
                <a:latin typeface="+mn-lt"/>
              </a:rPr>
              <a:t>Revenue trend by year (2023–2026)</a:t>
            </a: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a:latin typeface="+mn-l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Pivot!$D$4:$D$5</c:f>
              <c:strCache>
                <c:ptCount val="1"/>
                <c:pt idx="0">
                  <c:v>2025</c:v>
                </c:pt>
              </c:strCache>
            </c:strRef>
          </c:cat>
          <c:val>
            <c:numRef>
              <c:f>Pivot!$E$4:$E$5</c:f>
              <c:numCache>
                <c:formatCode>\₹#,##0</c:formatCode>
                <c:ptCount val="1"/>
                <c:pt idx="0">
                  <c:v>822100</c:v>
                </c:pt>
              </c:numCache>
            </c:numRef>
          </c:val>
          <c:smooth val="0"/>
          <c:extLst>
            <c:ext xmlns:c16="http://schemas.microsoft.com/office/drawing/2014/chart" uri="{C3380CC4-5D6E-409C-BE32-E72D297353CC}">
              <c16:uniqueId val="{00000000-F22D-488C-A4EE-6E39E8CD03C9}"/>
            </c:ext>
          </c:extLst>
        </c:ser>
        <c:dLbls>
          <c:dLblPos val="t"/>
          <c:showLegendKey val="0"/>
          <c:showVal val="1"/>
          <c:showCatName val="0"/>
          <c:showSerName val="0"/>
          <c:showPercent val="0"/>
          <c:showBubbleSize val="0"/>
        </c:dLbls>
        <c:smooth val="0"/>
        <c:axId val="735061232"/>
        <c:axId val="73925680"/>
      </c:lineChart>
      <c:catAx>
        <c:axId val="73506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73925680"/>
        <c:crosses val="autoZero"/>
        <c:auto val="1"/>
        <c:lblAlgn val="ctr"/>
        <c:lblOffset val="100"/>
        <c:noMultiLvlLbl val="0"/>
      </c:catAx>
      <c:valAx>
        <c:axId val="739256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735061232"/>
        <c:crosses val="autoZero"/>
        <c:crossBetween val="between"/>
      </c:valAx>
      <c:spPr>
        <a:gradFill flip="none" rotWithShape="1">
          <a:gsLst>
            <a:gs pos="0">
              <a:schemeClr val="tx2">
                <a:lumMod val="60000"/>
                <a:lumOff val="40000"/>
                <a:tint val="66000"/>
                <a:satMod val="160000"/>
              </a:schemeClr>
            </a:gs>
            <a:gs pos="50000">
              <a:schemeClr val="tx2">
                <a:lumMod val="60000"/>
                <a:lumOff val="40000"/>
                <a:tint val="44500"/>
                <a:satMod val="160000"/>
              </a:schemeClr>
            </a:gs>
            <a:gs pos="100000">
              <a:schemeClr val="tx2">
                <a:lumMod val="60000"/>
                <a:lumOff val="40000"/>
                <a:tint val="23500"/>
                <a:satMod val="160000"/>
              </a:schemeClr>
            </a:gs>
          </a:gsLst>
          <a:lin ang="0" scaled="1"/>
          <a:tileRect/>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Analysis Dashboard.xlsx]Pivot!Route</c:name>
    <c:fmtId val="16"/>
  </c:pivotSource>
  <c:chart>
    <c:title>
      <c:tx>
        <c:rich>
          <a:bodyPr rot="0" spcFirstLastPara="1" vertOverflow="ellipsis" vert="horz" wrap="square" anchor="ctr" anchorCtr="1"/>
          <a:lstStyle/>
          <a:p>
            <a:pPr algn="r">
              <a:defRPr sz="1400" b="1" i="0" u="none" strike="noStrike" kern="1200" spc="0" baseline="0">
                <a:solidFill>
                  <a:schemeClr val="tx1"/>
                </a:solidFill>
                <a:latin typeface="+mn-lt"/>
                <a:ea typeface="+mn-ea"/>
                <a:cs typeface="+mn-cs"/>
              </a:defRPr>
            </a:pPr>
            <a:r>
              <a:rPr lang="en-US" sz="2000" b="1">
                <a:solidFill>
                  <a:schemeClr val="tx1"/>
                </a:solidFill>
              </a:rPr>
              <a:t>Revenue By Route</a:t>
            </a:r>
          </a:p>
        </c:rich>
      </c:tx>
      <c:overlay val="0"/>
      <c:spPr>
        <a:noFill/>
        <a:ln>
          <a:noFill/>
        </a:ln>
        <a:effectLst/>
      </c:spPr>
      <c:txPr>
        <a:bodyPr rot="0" spcFirstLastPara="1" vertOverflow="ellipsis" vert="horz" wrap="square" anchor="ctr" anchorCtr="1"/>
        <a:lstStyle/>
        <a:p>
          <a:pPr algn="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a:sp3d contourW="19050">
            <a:contourClr>
              <a:schemeClr val="lt1"/>
            </a:contourClr>
          </a:sp3d>
        </c:spPr>
      </c:pivotFmt>
      <c:pivotFmt>
        <c:idx val="10"/>
        <c:spPr>
          <a:solidFill>
            <a:schemeClr val="accent6"/>
          </a:solidFill>
          <a:ln w="19050">
            <a:solidFill>
              <a:schemeClr val="lt1"/>
            </a:solidFill>
          </a:ln>
          <a:effectLst/>
          <a:sp3d contourW="19050">
            <a:contourClr>
              <a:schemeClr val="lt1"/>
            </a:contourClr>
          </a:sp3d>
        </c:spPr>
      </c:pivotFmt>
      <c:pivotFmt>
        <c:idx val="11"/>
        <c:spPr>
          <a:solidFill>
            <a:schemeClr val="accent6"/>
          </a:solidFill>
          <a:ln w="19050">
            <a:solidFill>
              <a:schemeClr val="lt1"/>
            </a:solidFill>
          </a:ln>
          <a:effectLst/>
          <a:sp3d contourW="19050">
            <a:contourClr>
              <a:schemeClr val="lt1"/>
            </a:contourClr>
          </a:sp3d>
        </c:spPr>
      </c:pivotFmt>
      <c:pivotFmt>
        <c:idx val="12"/>
        <c:spPr>
          <a:solidFill>
            <a:schemeClr val="accent6"/>
          </a:solidFill>
          <a:ln w="19050">
            <a:solidFill>
              <a:schemeClr val="lt1"/>
            </a:solidFill>
          </a:ln>
          <a:effectLst/>
          <a:sp3d contourW="19050">
            <a:contourClr>
              <a:schemeClr val="lt1"/>
            </a:contourClr>
          </a:sp3d>
        </c:spPr>
      </c:pivotFmt>
      <c:pivotFmt>
        <c:idx val="13"/>
        <c:spPr>
          <a:solidFill>
            <a:schemeClr val="accent6"/>
          </a:solidFill>
          <a:ln w="19050">
            <a:solidFill>
              <a:schemeClr val="lt1"/>
            </a:solidFill>
          </a:ln>
          <a:effectLst/>
          <a:sp3d contourW="19050">
            <a:contourClr>
              <a:schemeClr val="lt1"/>
            </a:contourClr>
          </a:sp3d>
        </c:spPr>
      </c:pivotFmt>
      <c:pivotFmt>
        <c:idx val="14"/>
        <c:spPr>
          <a:solidFill>
            <a:schemeClr val="accent6"/>
          </a:solidFill>
          <a:ln w="19050">
            <a:solidFill>
              <a:schemeClr val="lt1"/>
            </a:solidFill>
          </a:ln>
          <a:effectLst/>
          <a:sp3d contourW="19050">
            <a:contourClr>
              <a:schemeClr val="lt1"/>
            </a:contourClr>
          </a:sp3d>
        </c:spPr>
      </c:pivotFmt>
    </c:pivotFmts>
    <c:view3D>
      <c:rotX val="15"/>
      <c:rotY val="20"/>
      <c:rAngAx val="0"/>
    </c:view3D>
    <c:floor>
      <c:thickness val="0"/>
      <c:spPr>
        <a:noFill/>
        <a:ln>
          <a:noFill/>
        </a:ln>
        <a:effectLst/>
        <a:sp3d/>
      </c:spPr>
    </c:floor>
    <c:sideWall>
      <c:thickness val="0"/>
      <c:spPr>
        <a:solidFill>
          <a:schemeClr val="accent1">
            <a:lumMod val="20000"/>
            <a:lumOff val="80000"/>
          </a:schemeClr>
        </a:solidFill>
        <a:ln>
          <a:noFill/>
        </a:ln>
        <a:effectLst/>
        <a:sp3d/>
      </c:spPr>
    </c:sideWall>
    <c:backWall>
      <c:thickness val="0"/>
      <c:spPr>
        <a:solidFill>
          <a:schemeClr val="accent1">
            <a:lumMod val="20000"/>
            <a:lumOff val="80000"/>
          </a:schemeClr>
        </a:solidFill>
        <a:ln>
          <a:noFill/>
        </a:ln>
        <a:effectLst/>
        <a:sp3d/>
      </c:spPr>
    </c:backWall>
    <c:plotArea>
      <c:layout/>
      <c:bar3DChart>
        <c:barDir val="bar"/>
        <c:grouping val="clustered"/>
        <c:varyColors val="0"/>
        <c:ser>
          <c:idx val="0"/>
          <c:order val="0"/>
          <c:tx>
            <c:strRef>
              <c:f>Pivot!$B$3</c:f>
              <c:strCache>
                <c:ptCount val="1"/>
                <c:pt idx="0">
                  <c:v>Total</c:v>
                </c:pt>
              </c:strCache>
            </c:strRef>
          </c:tx>
          <c:spPr>
            <a:solidFill>
              <a:schemeClr val="accent6"/>
            </a:solidFill>
            <a:ln w="25400">
              <a:solidFill>
                <a:schemeClr val="lt1"/>
              </a:solidFill>
            </a:ln>
            <a:effectLst/>
            <a:sp3d contourW="25400">
              <a:contourClr>
                <a:schemeClr val="lt1"/>
              </a:contourClr>
            </a:sp3d>
          </c:spPr>
          <c:invertIfNegative val="0"/>
          <c:dPt>
            <c:idx val="0"/>
            <c:invertIfNegative val="0"/>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1-F920-4F6F-9E90-A96C11F570CA}"/>
              </c:ext>
            </c:extLst>
          </c:dPt>
          <c:dPt>
            <c:idx val="1"/>
            <c:invertIfNegative val="0"/>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3-F920-4F6F-9E90-A96C11F570CA}"/>
              </c:ext>
            </c:extLst>
          </c:dPt>
          <c:dPt>
            <c:idx val="2"/>
            <c:invertIfNegative val="0"/>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5-F920-4F6F-9E90-A96C11F570CA}"/>
              </c:ext>
            </c:extLst>
          </c:dPt>
          <c:dPt>
            <c:idx val="3"/>
            <c:invertIfNegative val="0"/>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7-F920-4F6F-9E90-A96C11F570CA}"/>
              </c:ext>
            </c:extLst>
          </c:dPt>
          <c:dPt>
            <c:idx val="4"/>
            <c:invertIfNegative val="0"/>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9-F920-4F6F-9E90-A96C11F570CA}"/>
              </c:ext>
            </c:extLst>
          </c:dPt>
          <c:dPt>
            <c:idx val="5"/>
            <c:invertIfNegative val="0"/>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B-F920-4F6F-9E90-A96C11F570C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BOM-DEL</c:v>
                </c:pt>
                <c:pt idx="1">
                  <c:v>BOM-DXB</c:v>
                </c:pt>
                <c:pt idx="2">
                  <c:v>BOM-SIN</c:v>
                </c:pt>
                <c:pt idx="3">
                  <c:v>BOM-SYD</c:v>
                </c:pt>
                <c:pt idx="4">
                  <c:v>DEL-JFK</c:v>
                </c:pt>
                <c:pt idx="5">
                  <c:v>DEL-LHR</c:v>
                </c:pt>
              </c:strCache>
            </c:strRef>
          </c:cat>
          <c:val>
            <c:numRef>
              <c:f>Pivot!$B$4:$B$10</c:f>
              <c:numCache>
                <c:formatCode>\₹#,##0</c:formatCode>
                <c:ptCount val="6"/>
                <c:pt idx="0">
                  <c:v>21413700</c:v>
                </c:pt>
                <c:pt idx="1">
                  <c:v>17889300</c:v>
                </c:pt>
                <c:pt idx="2">
                  <c:v>18692800</c:v>
                </c:pt>
                <c:pt idx="3">
                  <c:v>1968500</c:v>
                </c:pt>
                <c:pt idx="4">
                  <c:v>8137800</c:v>
                </c:pt>
                <c:pt idx="5">
                  <c:v>10292400</c:v>
                </c:pt>
              </c:numCache>
            </c:numRef>
          </c:val>
          <c:extLst>
            <c:ext xmlns:c16="http://schemas.microsoft.com/office/drawing/2014/chart" uri="{C3380CC4-5D6E-409C-BE32-E72D297353CC}">
              <c16:uniqueId val="{0000000C-F920-4F6F-9E90-A96C11F570CA}"/>
            </c:ext>
          </c:extLst>
        </c:ser>
        <c:dLbls>
          <c:showLegendKey val="0"/>
          <c:showVal val="1"/>
          <c:showCatName val="0"/>
          <c:showSerName val="0"/>
          <c:showPercent val="0"/>
          <c:showBubbleSize val="0"/>
        </c:dLbls>
        <c:gapWidth val="100"/>
        <c:shape val="box"/>
        <c:axId val="540006544"/>
        <c:axId val="506057904"/>
        <c:axId val="0"/>
      </c:bar3DChart>
      <c:valAx>
        <c:axId val="50605790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540006544"/>
        <c:crosses val="autoZero"/>
        <c:crossBetween val="between"/>
      </c:valAx>
      <c:catAx>
        <c:axId val="540006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506057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Analysis Dashboard.xlsx]Pivot!PivotTable1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kern="1200" spc="-1" baseline="0">
                <a:solidFill>
                  <a:srgbClr val="000000"/>
                </a:solidFill>
                <a:latin typeface="+mn-lt"/>
              </a:rPr>
              <a:t>Revenue by Flights (2023–2026)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Pivot!$E$14</c:f>
              <c:strCache>
                <c:ptCount val="1"/>
                <c:pt idx="0">
                  <c:v>Total</c:v>
                </c:pt>
              </c:strCache>
            </c:strRef>
          </c:tx>
          <c:spPr>
            <a:solidFill>
              <a:schemeClr val="accent1"/>
            </a:solidFill>
            <a:ln>
              <a:noFill/>
            </a:ln>
            <a:effectLst/>
            <a:sp3d/>
          </c:spPr>
          <c:invertIfNegative val="0"/>
          <c:cat>
            <c:strRef>
              <c:f>Pivot!$D$15:$D$26</c:f>
              <c:strCache>
                <c:ptCount val="11"/>
                <c:pt idx="0">
                  <c:v>AI101</c:v>
                </c:pt>
                <c:pt idx="1">
                  <c:v>AI102</c:v>
                </c:pt>
                <c:pt idx="2">
                  <c:v>AI103</c:v>
                </c:pt>
                <c:pt idx="3">
                  <c:v>AI205</c:v>
                </c:pt>
                <c:pt idx="4">
                  <c:v>AI206</c:v>
                </c:pt>
                <c:pt idx="5">
                  <c:v>AI309</c:v>
                </c:pt>
                <c:pt idx="6">
                  <c:v>AI310</c:v>
                </c:pt>
                <c:pt idx="7">
                  <c:v>AI411</c:v>
                </c:pt>
                <c:pt idx="8">
                  <c:v>AI412</c:v>
                </c:pt>
                <c:pt idx="9">
                  <c:v>AI501</c:v>
                </c:pt>
                <c:pt idx="10">
                  <c:v>AI601</c:v>
                </c:pt>
              </c:strCache>
            </c:strRef>
          </c:cat>
          <c:val>
            <c:numRef>
              <c:f>Pivot!$E$15:$E$26</c:f>
              <c:numCache>
                <c:formatCode>\₹#,##0</c:formatCode>
                <c:ptCount val="11"/>
                <c:pt idx="0">
                  <c:v>1968400</c:v>
                </c:pt>
                <c:pt idx="1">
                  <c:v>12393400</c:v>
                </c:pt>
                <c:pt idx="2">
                  <c:v>7051900</c:v>
                </c:pt>
                <c:pt idx="3">
                  <c:v>10581500</c:v>
                </c:pt>
                <c:pt idx="4">
                  <c:v>7307800</c:v>
                </c:pt>
                <c:pt idx="5">
                  <c:v>6739400</c:v>
                </c:pt>
                <c:pt idx="6">
                  <c:v>3553000</c:v>
                </c:pt>
                <c:pt idx="7">
                  <c:v>10015400</c:v>
                </c:pt>
                <c:pt idx="8">
                  <c:v>8677400</c:v>
                </c:pt>
                <c:pt idx="9">
                  <c:v>8137800</c:v>
                </c:pt>
                <c:pt idx="10">
                  <c:v>1968500</c:v>
                </c:pt>
              </c:numCache>
            </c:numRef>
          </c:val>
          <c:extLst>
            <c:ext xmlns:c16="http://schemas.microsoft.com/office/drawing/2014/chart" uri="{C3380CC4-5D6E-409C-BE32-E72D297353CC}">
              <c16:uniqueId val="{00000000-59E8-4404-8F0C-E8C29704F56C}"/>
            </c:ext>
          </c:extLst>
        </c:ser>
        <c:dLbls>
          <c:showLegendKey val="0"/>
          <c:showVal val="0"/>
          <c:showCatName val="0"/>
          <c:showSerName val="0"/>
          <c:showPercent val="0"/>
          <c:showBubbleSize val="0"/>
        </c:dLbls>
        <c:gapWidth val="150"/>
        <c:shape val="box"/>
        <c:axId val="2140904864"/>
        <c:axId val="1911527984"/>
        <c:axId val="0"/>
      </c:bar3DChart>
      <c:catAx>
        <c:axId val="2140904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911527984"/>
        <c:crosses val="autoZero"/>
        <c:auto val="1"/>
        <c:lblAlgn val="ctr"/>
        <c:lblOffset val="100"/>
        <c:noMultiLvlLbl val="0"/>
      </c:catAx>
      <c:valAx>
        <c:axId val="1911527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2140904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4.png"/><Relationship Id="rId18" Type="http://schemas.openxmlformats.org/officeDocument/2006/relationships/image" Target="../media/image19.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13.svg"/><Relationship Id="rId17" Type="http://schemas.openxmlformats.org/officeDocument/2006/relationships/image" Target="../media/image18.png"/><Relationship Id="rId2" Type="http://schemas.microsoft.com/office/2007/relationships/hdphoto" Target="../media/hdphoto1.wdp"/><Relationship Id="rId16" Type="http://schemas.openxmlformats.org/officeDocument/2006/relationships/image" Target="../media/image17.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12.png"/><Relationship Id="rId5" Type="http://schemas.openxmlformats.org/officeDocument/2006/relationships/chart" Target="../charts/chart3.xml"/><Relationship Id="rId15" Type="http://schemas.openxmlformats.org/officeDocument/2006/relationships/image" Target="../media/image16.png"/><Relationship Id="rId10" Type="http://schemas.openxmlformats.org/officeDocument/2006/relationships/image" Target="../media/image11.svg"/><Relationship Id="rId4" Type="http://schemas.openxmlformats.org/officeDocument/2006/relationships/chart" Target="../charts/chart2.xml"/><Relationship Id="rId9" Type="http://schemas.openxmlformats.org/officeDocument/2006/relationships/image" Target="../media/image10.png"/><Relationship Id="rId14" Type="http://schemas.openxmlformats.org/officeDocument/2006/relationships/image" Target="../media/image15.sv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sv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6253</xdr:colOff>
      <xdr:row>5</xdr:row>
      <xdr:rowOff>0</xdr:rowOff>
    </xdr:from>
    <xdr:to>
      <xdr:col>38</xdr:col>
      <xdr:colOff>108857</xdr:colOff>
      <xdr:row>69</xdr:row>
      <xdr:rowOff>0</xdr:rowOff>
    </xdr:to>
    <xdr:pic>
      <xdr:nvPicPr>
        <xdr:cNvPr id="16" name="Picture 15">
          <a:extLst>
            <a:ext uri="{FF2B5EF4-FFF2-40B4-BE49-F238E27FC236}">
              <a16:creationId xmlns:a16="http://schemas.microsoft.com/office/drawing/2014/main" id="{D08CE3D4-EC1B-98C0-71F8-38B3D9B98786}"/>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11436253" y="3238500"/>
          <a:ext cx="27566354" cy="12477750"/>
        </a:xfrm>
        <a:prstGeom prst="rect">
          <a:avLst/>
        </a:prstGeom>
        <a:noFill/>
        <a:ln>
          <a:solidFill>
            <a:schemeClr val="tx1"/>
          </a:solidFill>
        </a:ln>
        <a:effectLst>
          <a:outerShdw blurRad="50800" dist="38100" dir="5400000" algn="t" rotWithShape="0">
            <a:prstClr val="black">
              <a:alpha val="40000"/>
            </a:prstClr>
          </a:outerShdw>
          <a:softEdge rad="112500"/>
        </a:effectLst>
      </xdr:spPr>
    </xdr:pic>
    <xdr:clientData/>
  </xdr:twoCellAnchor>
  <xdr:twoCellAnchor>
    <xdr:from>
      <xdr:col>25</xdr:col>
      <xdr:colOff>314591</xdr:colOff>
      <xdr:row>43</xdr:row>
      <xdr:rowOff>182359</xdr:rowOff>
    </xdr:from>
    <xdr:to>
      <xdr:col>37</xdr:col>
      <xdr:colOff>199391</xdr:colOff>
      <xdr:row>64</xdr:row>
      <xdr:rowOff>132900</xdr:rowOff>
    </xdr:to>
    <xdr:graphicFrame macro="">
      <xdr:nvGraphicFramePr>
        <xdr:cNvPr id="5" name="Chart 4">
          <a:extLst>
            <a:ext uri="{FF2B5EF4-FFF2-40B4-BE49-F238E27FC236}">
              <a16:creationId xmlns:a16="http://schemas.microsoft.com/office/drawing/2014/main" id="{F24BD107-C09E-4CDD-B71E-C44FA7DDA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543377</xdr:colOff>
      <xdr:row>21</xdr:row>
      <xdr:rowOff>86554</xdr:rowOff>
    </xdr:from>
    <xdr:to>
      <xdr:col>13</xdr:col>
      <xdr:colOff>537034</xdr:colOff>
      <xdr:row>42</xdr:row>
      <xdr:rowOff>28954</xdr:rowOff>
    </xdr:to>
    <xdr:graphicFrame macro="">
      <xdr:nvGraphicFramePr>
        <xdr:cNvPr id="6" name="Chart 5">
          <a:extLst>
            <a:ext uri="{FF2B5EF4-FFF2-40B4-BE49-F238E27FC236}">
              <a16:creationId xmlns:a16="http://schemas.microsoft.com/office/drawing/2014/main" id="{21C78F55-3A57-4197-987F-789FF1BB2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412826</xdr:colOff>
      <xdr:row>44</xdr:row>
      <xdr:rowOff>11561</xdr:rowOff>
    </xdr:from>
    <xdr:to>
      <xdr:col>24</xdr:col>
      <xdr:colOff>166997</xdr:colOff>
      <xdr:row>64</xdr:row>
      <xdr:rowOff>128132</xdr:rowOff>
    </xdr:to>
    <xdr:graphicFrame macro="">
      <xdr:nvGraphicFramePr>
        <xdr:cNvPr id="7" name="Chart 6">
          <a:extLst>
            <a:ext uri="{FF2B5EF4-FFF2-40B4-BE49-F238E27FC236}">
              <a16:creationId xmlns:a16="http://schemas.microsoft.com/office/drawing/2014/main" id="{E7B10709-0E57-40CF-ACE5-FC6805583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543377</xdr:colOff>
      <xdr:row>44</xdr:row>
      <xdr:rowOff>11561</xdr:rowOff>
    </xdr:from>
    <xdr:to>
      <xdr:col>13</xdr:col>
      <xdr:colOff>537034</xdr:colOff>
      <xdr:row>64</xdr:row>
      <xdr:rowOff>137405</xdr:rowOff>
    </xdr:to>
    <xdr:graphicFrame macro="">
      <xdr:nvGraphicFramePr>
        <xdr:cNvPr id="9" name="Chart 8">
          <a:extLst>
            <a:ext uri="{FF2B5EF4-FFF2-40B4-BE49-F238E27FC236}">
              <a16:creationId xmlns:a16="http://schemas.microsoft.com/office/drawing/2014/main" id="{80903363-109A-4349-A269-C93FD1695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435428</xdr:colOff>
      <xdr:row>10</xdr:row>
      <xdr:rowOff>179574</xdr:rowOff>
    </xdr:from>
    <xdr:to>
      <xdr:col>5</xdr:col>
      <xdr:colOff>206378</xdr:colOff>
      <xdr:row>26</xdr:row>
      <xdr:rowOff>11574</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5FF2BEE1-690E-415B-BAEA-81929C2A3B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8745" y="2335476"/>
              <a:ext cx="3599535" cy="2805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435428</xdr:colOff>
      <xdr:row>28</xdr:row>
      <xdr:rowOff>3550</xdr:rowOff>
    </xdr:from>
    <xdr:to>
      <xdr:col>5</xdr:col>
      <xdr:colOff>206378</xdr:colOff>
      <xdr:row>40</xdr:row>
      <xdr:rowOff>165550</xdr:rowOff>
    </xdr:to>
    <mc:AlternateContent xmlns:mc="http://schemas.openxmlformats.org/markup-compatibility/2006" xmlns:a14="http://schemas.microsoft.com/office/drawing/2010/main">
      <mc:Choice Requires="a14">
        <xdr:graphicFrame macro="">
          <xdr:nvGraphicFramePr>
            <xdr:cNvPr id="12" name="Fare Class">
              <a:extLst>
                <a:ext uri="{FF2B5EF4-FFF2-40B4-BE49-F238E27FC236}">
                  <a16:creationId xmlns:a16="http://schemas.microsoft.com/office/drawing/2014/main" id="{78983569-2978-4D85-A856-49934A7E113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Fare Class"/>
            </a:graphicData>
          </a:graphic>
        </xdr:graphicFrame>
      </mc:Choice>
      <mc:Fallback xmlns="">
        <xdr:sp macro="" textlink="">
          <xdr:nvSpPr>
            <xdr:cNvPr id="0" name=""/>
            <xdr:cNvSpPr>
              <a:spLocks noTextEdit="1"/>
            </xdr:cNvSpPr>
          </xdr:nvSpPr>
          <xdr:spPr>
            <a:xfrm>
              <a:off x="1048745" y="5504818"/>
              <a:ext cx="3599535" cy="2392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433589</xdr:colOff>
      <xdr:row>21</xdr:row>
      <xdr:rowOff>88686</xdr:rowOff>
    </xdr:from>
    <xdr:to>
      <xdr:col>24</xdr:col>
      <xdr:colOff>187760</xdr:colOff>
      <xdr:row>42</xdr:row>
      <xdr:rowOff>31086</xdr:rowOff>
    </xdr:to>
    <xdr:graphicFrame macro="">
      <xdr:nvGraphicFramePr>
        <xdr:cNvPr id="8" name="Chart 7">
          <a:extLst>
            <a:ext uri="{FF2B5EF4-FFF2-40B4-BE49-F238E27FC236}">
              <a16:creationId xmlns:a16="http://schemas.microsoft.com/office/drawing/2014/main" id="{29F3FCD6-FD68-4124-B71A-F9DF3C02A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435428</xdr:colOff>
      <xdr:row>42</xdr:row>
      <xdr:rowOff>31086</xdr:rowOff>
    </xdr:from>
    <xdr:to>
      <xdr:col>5</xdr:col>
      <xdr:colOff>170378</xdr:colOff>
      <xdr:row>65</xdr:row>
      <xdr:rowOff>5586</xdr:rowOff>
    </xdr:to>
    <mc:AlternateContent xmlns:mc="http://schemas.openxmlformats.org/markup-compatibility/2006" xmlns:a14="http://schemas.microsoft.com/office/drawing/2010/main">
      <mc:Choice Requires="a14">
        <xdr:graphicFrame macro="">
          <xdr:nvGraphicFramePr>
            <xdr:cNvPr id="22" name="Route">
              <a:extLst>
                <a:ext uri="{FF2B5EF4-FFF2-40B4-BE49-F238E27FC236}">
                  <a16:creationId xmlns:a16="http://schemas.microsoft.com/office/drawing/2014/main" id="{E2E5C372-F3E0-42B5-AA6F-5FCC7AE29C5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mlns="">
        <xdr:sp macro="" textlink="">
          <xdr:nvSpPr>
            <xdr:cNvPr id="0" name=""/>
            <xdr:cNvSpPr>
              <a:spLocks noTextEdit="1"/>
            </xdr:cNvSpPr>
          </xdr:nvSpPr>
          <xdr:spPr>
            <a:xfrm>
              <a:off x="1048745" y="8134306"/>
              <a:ext cx="3563535" cy="424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893858</xdr:colOff>
      <xdr:row>5</xdr:row>
      <xdr:rowOff>91440</xdr:rowOff>
    </xdr:from>
    <xdr:to>
      <xdr:col>15</xdr:col>
      <xdr:colOff>1238250</xdr:colOff>
      <xdr:row>10</xdr:row>
      <xdr:rowOff>140790</xdr:rowOff>
    </xdr:to>
    <xdr:sp macro="" textlink="">
      <xdr:nvSpPr>
        <xdr:cNvPr id="23" name="TextBox 22">
          <a:extLst>
            <a:ext uri="{FF2B5EF4-FFF2-40B4-BE49-F238E27FC236}">
              <a16:creationId xmlns:a16="http://schemas.microsoft.com/office/drawing/2014/main" id="{9BF69AB0-13F3-75A9-4ACF-A6E05693D8EF}"/>
            </a:ext>
          </a:extLst>
        </xdr:cNvPr>
        <xdr:cNvSpPr txBox="1"/>
      </xdr:nvSpPr>
      <xdr:spPr>
        <a:xfrm>
          <a:off x="2710935" y="1019517"/>
          <a:ext cx="11344546" cy="1280273"/>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500" b="1">
              <a:solidFill>
                <a:schemeClr val="bg2"/>
              </a:solidFill>
              <a:latin typeface="+mn-lt"/>
            </a:rPr>
            <a:t>AIRLINE REVENUE</a:t>
          </a:r>
          <a:r>
            <a:rPr lang="en-IN" sz="3500" b="1" baseline="0">
              <a:solidFill>
                <a:schemeClr val="bg2"/>
              </a:solidFill>
              <a:latin typeface="+mn-lt"/>
            </a:rPr>
            <a:t> AND PASSENGER ANALYTICS (2023-2026)</a:t>
          </a:r>
        </a:p>
        <a:p>
          <a:pPr algn="ctr"/>
          <a:r>
            <a:rPr lang="en-IN" sz="2200" b="1" baseline="0">
              <a:solidFill>
                <a:schemeClr val="bg2"/>
              </a:solidFill>
              <a:latin typeface="+mn-lt"/>
            </a:rPr>
            <a:t>Revenue Performance | Tickets Sold | Passseneger Trends | Route Analysis</a:t>
          </a:r>
          <a:endParaRPr lang="en-IN" sz="2200" b="1">
            <a:solidFill>
              <a:schemeClr val="bg2"/>
            </a:solidFill>
            <a:latin typeface="+mn-lt"/>
          </a:endParaRPr>
        </a:p>
      </xdr:txBody>
    </xdr:sp>
    <xdr:clientData/>
  </xdr:twoCellAnchor>
  <xdr:twoCellAnchor>
    <xdr:from>
      <xdr:col>25</xdr:col>
      <xdr:colOff>314591</xdr:colOff>
      <xdr:row>21</xdr:row>
      <xdr:rowOff>39383</xdr:rowOff>
    </xdr:from>
    <xdr:to>
      <xdr:col>37</xdr:col>
      <xdr:colOff>199391</xdr:colOff>
      <xdr:row>41</xdr:row>
      <xdr:rowOff>155954</xdr:rowOff>
    </xdr:to>
    <xdr:graphicFrame macro="">
      <xdr:nvGraphicFramePr>
        <xdr:cNvPr id="3" name="Chart 2">
          <a:extLst>
            <a:ext uri="{FF2B5EF4-FFF2-40B4-BE49-F238E27FC236}">
              <a16:creationId xmlns:a16="http://schemas.microsoft.com/office/drawing/2014/main" id="{43E8D10B-4CAA-4AB9-9D34-B520C993F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607901</xdr:colOff>
      <xdr:row>10</xdr:row>
      <xdr:rowOff>99933</xdr:rowOff>
    </xdr:from>
    <xdr:to>
      <xdr:col>11</xdr:col>
      <xdr:colOff>9797</xdr:colOff>
      <xdr:row>18</xdr:row>
      <xdr:rowOff>146561</xdr:rowOff>
    </xdr:to>
    <xdr:sp macro="" textlink="Pivot!G15">
      <xdr:nvSpPr>
        <xdr:cNvPr id="11" name="Rectangle: Rounded Corners 10">
          <a:extLst>
            <a:ext uri="{FF2B5EF4-FFF2-40B4-BE49-F238E27FC236}">
              <a16:creationId xmlns:a16="http://schemas.microsoft.com/office/drawing/2014/main" id="{6C879990-6FEC-9E4C-A92D-14FE989E32F3}"/>
            </a:ext>
          </a:extLst>
        </xdr:cNvPr>
        <xdr:cNvSpPr/>
      </xdr:nvSpPr>
      <xdr:spPr>
        <a:xfrm>
          <a:off x="16671685" y="4486582"/>
          <a:ext cx="4344598" cy="1529438"/>
        </a:xfrm>
        <a:prstGeom prst="roundRect">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500" b="1" i="0" u="none" strike="noStrike">
              <a:solidFill>
                <a:srgbClr val="000000"/>
              </a:solidFill>
              <a:latin typeface="Calibri"/>
              <a:ea typeface="Calibri"/>
              <a:cs typeface="Calibri"/>
            </a:rPr>
            <a:t>Total Revenue</a:t>
          </a:r>
        </a:p>
        <a:p>
          <a:pPr algn="ctr"/>
          <a:r>
            <a:rPr lang="en-US" sz="3500" b="1" i="0" u="none" strike="noStrike">
              <a:solidFill>
                <a:srgbClr val="000000"/>
              </a:solidFill>
              <a:latin typeface="Calibri"/>
              <a:ea typeface="Calibri"/>
              <a:cs typeface="Calibri"/>
            </a:rPr>
            <a:t> </a:t>
          </a:r>
          <a:fld id="{C1080ECE-6094-4FEC-A237-EE31265006F5}" type="TxLink">
            <a:rPr lang="en-US" sz="3500" b="1" i="0" u="none" strike="noStrike">
              <a:solidFill>
                <a:srgbClr val="000000"/>
              </a:solidFill>
              <a:latin typeface="Calibri"/>
              <a:ea typeface="Calibri"/>
              <a:cs typeface="Calibri"/>
            </a:rPr>
            <a:t>₹ 7,83,94,500</a:t>
          </a:fld>
          <a:endParaRPr lang="en-IN" sz="3500" b="1">
            <a:solidFill>
              <a:schemeClr val="tx1"/>
            </a:solidFill>
          </a:endParaRPr>
        </a:p>
      </xdr:txBody>
    </xdr:sp>
    <xdr:clientData/>
  </xdr:twoCellAnchor>
  <xdr:twoCellAnchor>
    <xdr:from>
      <xdr:col>13</xdr:col>
      <xdr:colOff>0</xdr:colOff>
      <xdr:row>10</xdr:row>
      <xdr:rowOff>82378</xdr:rowOff>
    </xdr:from>
    <xdr:to>
      <xdr:col>17</xdr:col>
      <xdr:colOff>545628</xdr:colOff>
      <xdr:row>18</xdr:row>
      <xdr:rowOff>129007</xdr:rowOff>
    </xdr:to>
    <xdr:sp macro="" textlink="Pivot!H15">
      <xdr:nvSpPr>
        <xdr:cNvPr id="13" name="Rectangle: Rounded Corners 12">
          <a:extLst>
            <a:ext uri="{FF2B5EF4-FFF2-40B4-BE49-F238E27FC236}">
              <a16:creationId xmlns:a16="http://schemas.microsoft.com/office/drawing/2014/main" id="{99B78103-7845-18F0-79AD-F07BA4C7F37B}"/>
            </a:ext>
          </a:extLst>
        </xdr:cNvPr>
        <xdr:cNvSpPr/>
      </xdr:nvSpPr>
      <xdr:spPr>
        <a:xfrm>
          <a:off x="11720286" y="2205092"/>
          <a:ext cx="4355628" cy="1498058"/>
        </a:xfrm>
        <a:prstGeom prst="roundRect">
          <a:avLst/>
        </a:prstGeom>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500" b="1" i="0" u="none" strike="noStrike">
              <a:solidFill>
                <a:srgbClr val="000000"/>
              </a:solidFill>
              <a:latin typeface="Calibri"/>
              <a:ea typeface="Calibri"/>
              <a:cs typeface="Calibri"/>
            </a:rPr>
            <a:t>      Ticket's</a:t>
          </a:r>
          <a:r>
            <a:rPr lang="en-US" sz="3500" b="1" i="0" u="none" strike="noStrike" baseline="0">
              <a:solidFill>
                <a:srgbClr val="000000"/>
              </a:solidFill>
              <a:latin typeface="Calibri"/>
              <a:ea typeface="Calibri"/>
              <a:cs typeface="Calibri"/>
            </a:rPr>
            <a:t> Sold</a:t>
          </a:r>
          <a:endParaRPr lang="en-US" sz="3500" b="1" i="0" u="none" strike="noStrike">
            <a:solidFill>
              <a:srgbClr val="000000"/>
            </a:solidFill>
            <a:latin typeface="Calibri"/>
            <a:ea typeface="Calibri"/>
            <a:cs typeface="Calibri"/>
          </a:endParaRPr>
        </a:p>
        <a:p>
          <a:pPr algn="ctr"/>
          <a:fld id="{4EE123A3-E27C-4A67-B99C-21A490A69175}" type="TxLink">
            <a:rPr lang="en-US" sz="3500" b="1" i="0" u="none" strike="noStrike">
              <a:solidFill>
                <a:srgbClr val="000000"/>
              </a:solidFill>
              <a:latin typeface="Calibri"/>
              <a:ea typeface="Calibri"/>
              <a:cs typeface="Calibri"/>
            </a:rPr>
            <a:t>9,219</a:t>
          </a:fld>
          <a:endParaRPr lang="en-IN" sz="3500" b="1"/>
        </a:p>
      </xdr:txBody>
    </xdr:sp>
    <xdr:clientData/>
  </xdr:twoCellAnchor>
  <xdr:twoCellAnchor>
    <xdr:from>
      <xdr:col>20</xdr:col>
      <xdr:colOff>378542</xdr:colOff>
      <xdr:row>10</xdr:row>
      <xdr:rowOff>50801</xdr:rowOff>
    </xdr:from>
    <xdr:to>
      <xdr:col>27</xdr:col>
      <xdr:colOff>431342</xdr:colOff>
      <xdr:row>18</xdr:row>
      <xdr:rowOff>97430</xdr:rowOff>
    </xdr:to>
    <xdr:sp macro="" textlink="Pivot!I15">
      <xdr:nvSpPr>
        <xdr:cNvPr id="14" name="Rectangle: Rounded Corners 13">
          <a:extLst>
            <a:ext uri="{FF2B5EF4-FFF2-40B4-BE49-F238E27FC236}">
              <a16:creationId xmlns:a16="http://schemas.microsoft.com/office/drawing/2014/main" id="{6AFC676D-F970-14B2-97FC-8C502D18FEA2}"/>
            </a:ext>
          </a:extLst>
        </xdr:cNvPr>
        <xdr:cNvSpPr/>
      </xdr:nvSpPr>
      <xdr:spPr>
        <a:xfrm>
          <a:off x="28757893" y="4437450"/>
          <a:ext cx="4377665" cy="1529439"/>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500" b="1" i="0" u="none" strike="noStrike">
              <a:solidFill>
                <a:srgbClr val="000000"/>
              </a:solidFill>
              <a:latin typeface="Calibri"/>
              <a:ea typeface="Calibri"/>
              <a:cs typeface="Calibri"/>
            </a:rPr>
            <a:t>Passenger's</a:t>
          </a:r>
        </a:p>
        <a:p>
          <a:pPr algn="ctr"/>
          <a:fld id="{30FE1696-76BD-437F-911D-002242476E73}" type="TxLink">
            <a:rPr lang="en-US" sz="3500" b="1" i="0" u="none" strike="noStrike">
              <a:solidFill>
                <a:srgbClr val="000000"/>
              </a:solidFill>
              <a:latin typeface="Calibri"/>
              <a:ea typeface="Calibri"/>
              <a:cs typeface="Calibri"/>
            </a:rPr>
            <a:t>8,742</a:t>
          </a:fld>
          <a:endParaRPr lang="en-IN" sz="3500" b="1"/>
        </a:p>
      </xdr:txBody>
    </xdr:sp>
    <xdr:clientData/>
  </xdr:twoCellAnchor>
  <xdr:twoCellAnchor>
    <xdr:from>
      <xdr:col>30</xdr:col>
      <xdr:colOff>0</xdr:colOff>
      <xdr:row>10</xdr:row>
      <xdr:rowOff>71492</xdr:rowOff>
    </xdr:from>
    <xdr:to>
      <xdr:col>37</xdr:col>
      <xdr:colOff>52801</xdr:colOff>
      <xdr:row>18</xdr:row>
      <xdr:rowOff>136557</xdr:rowOff>
    </xdr:to>
    <xdr:sp macro="" textlink="Pivot!J15">
      <xdr:nvSpPr>
        <xdr:cNvPr id="15" name="Rectangle: Rounded Corners 14">
          <a:extLst>
            <a:ext uri="{FF2B5EF4-FFF2-40B4-BE49-F238E27FC236}">
              <a16:creationId xmlns:a16="http://schemas.microsoft.com/office/drawing/2014/main" id="{14FF24AC-A46F-4624-95F2-DA84CAF1E544}"/>
            </a:ext>
          </a:extLst>
        </xdr:cNvPr>
        <xdr:cNvSpPr/>
      </xdr:nvSpPr>
      <xdr:spPr>
        <a:xfrm>
          <a:off x="23374350" y="2281292"/>
          <a:ext cx="4320001" cy="158906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500" b="1" i="0" u="none" strike="noStrike">
              <a:solidFill>
                <a:srgbClr val="000000"/>
              </a:solidFill>
              <a:latin typeface="Calibri"/>
              <a:ea typeface="Calibri"/>
              <a:cs typeface="Calibri"/>
            </a:rPr>
            <a:t>Average Fare</a:t>
          </a:r>
        </a:p>
        <a:p>
          <a:pPr algn="ctr"/>
          <a:fld id="{271E6C85-7237-4D90-8C75-182AFF2DF8B6}" type="TxLink">
            <a:rPr lang="en-US" sz="3500" b="1" i="0" u="none" strike="noStrike">
              <a:solidFill>
                <a:srgbClr val="000000"/>
              </a:solidFill>
              <a:latin typeface="Calibri"/>
              <a:ea typeface="Calibri"/>
              <a:cs typeface="Calibri"/>
            </a:rPr>
            <a:t>₹ 8,22,100.00</a:t>
          </a:fld>
          <a:endParaRPr lang="en-IN" sz="3500" b="1"/>
        </a:p>
      </xdr:txBody>
    </xdr:sp>
    <xdr:clientData/>
  </xdr:twoCellAnchor>
  <xdr:twoCellAnchor editAs="oneCell">
    <xdr:from>
      <xdr:col>6</xdr:col>
      <xdr:colOff>607901</xdr:colOff>
      <xdr:row>12</xdr:row>
      <xdr:rowOff>78600</xdr:rowOff>
    </xdr:from>
    <xdr:to>
      <xdr:col>6</xdr:col>
      <xdr:colOff>1502404</xdr:colOff>
      <xdr:row>17</xdr:row>
      <xdr:rowOff>5442</xdr:rowOff>
    </xdr:to>
    <xdr:pic>
      <xdr:nvPicPr>
        <xdr:cNvPr id="26" name="Graphic 25" descr="Coins with solid fill">
          <a:extLst>
            <a:ext uri="{FF2B5EF4-FFF2-40B4-BE49-F238E27FC236}">
              <a16:creationId xmlns:a16="http://schemas.microsoft.com/office/drawing/2014/main" id="{91389DBA-12E0-E3DE-5789-3BE4DCC58F6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671685" y="4835951"/>
          <a:ext cx="894503" cy="853599"/>
        </a:xfrm>
        <a:prstGeom prst="rect">
          <a:avLst/>
        </a:prstGeom>
      </xdr:spPr>
    </xdr:pic>
    <xdr:clientData/>
  </xdr:twoCellAnchor>
  <xdr:twoCellAnchor editAs="oneCell">
    <xdr:from>
      <xdr:col>13</xdr:col>
      <xdr:colOff>260310</xdr:colOff>
      <xdr:row>11</xdr:row>
      <xdr:rowOff>77183</xdr:rowOff>
    </xdr:from>
    <xdr:to>
      <xdr:col>14</xdr:col>
      <xdr:colOff>577752</xdr:colOff>
      <xdr:row>16</xdr:row>
      <xdr:rowOff>41189</xdr:rowOff>
    </xdr:to>
    <xdr:pic>
      <xdr:nvPicPr>
        <xdr:cNvPr id="28" name="Graphic 27" descr="Employee badge with solid fill">
          <a:extLst>
            <a:ext uri="{FF2B5EF4-FFF2-40B4-BE49-F238E27FC236}">
              <a16:creationId xmlns:a16="http://schemas.microsoft.com/office/drawing/2014/main" id="{AA839D94-959B-88BF-88A4-41E1B1174C0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976148" y="4649183"/>
          <a:ext cx="935280" cy="890763"/>
        </a:xfrm>
        <a:prstGeom prst="rect">
          <a:avLst/>
        </a:prstGeom>
      </xdr:spPr>
    </xdr:pic>
    <xdr:clientData/>
  </xdr:twoCellAnchor>
  <xdr:twoCellAnchor editAs="oneCell">
    <xdr:from>
      <xdr:col>20</xdr:col>
      <xdr:colOff>411892</xdr:colOff>
      <xdr:row>12</xdr:row>
      <xdr:rowOff>27214</xdr:rowOff>
    </xdr:from>
    <xdr:to>
      <xdr:col>22</xdr:col>
      <xdr:colOff>107092</xdr:colOff>
      <xdr:row>17</xdr:row>
      <xdr:rowOff>5442</xdr:rowOff>
    </xdr:to>
    <xdr:pic>
      <xdr:nvPicPr>
        <xdr:cNvPr id="30" name="Graphic 29" descr="Users with solid fill">
          <a:extLst>
            <a:ext uri="{FF2B5EF4-FFF2-40B4-BE49-F238E27FC236}">
              <a16:creationId xmlns:a16="http://schemas.microsoft.com/office/drawing/2014/main" id="{BD052710-0CE0-D6C3-D631-455F74F7AC0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791243" y="4784565"/>
          <a:ext cx="930876" cy="904985"/>
        </a:xfrm>
        <a:prstGeom prst="rect">
          <a:avLst/>
        </a:prstGeom>
      </xdr:spPr>
    </xdr:pic>
    <xdr:clientData/>
  </xdr:twoCellAnchor>
  <xdr:twoCellAnchor editAs="oneCell">
    <xdr:from>
      <xdr:col>30</xdr:col>
      <xdr:colOff>76201</xdr:colOff>
      <xdr:row>12</xdr:row>
      <xdr:rowOff>27214</xdr:rowOff>
    </xdr:from>
    <xdr:to>
      <xdr:col>31</xdr:col>
      <xdr:colOff>224320</xdr:colOff>
      <xdr:row>16</xdr:row>
      <xdr:rowOff>54428</xdr:rowOff>
    </xdr:to>
    <xdr:pic>
      <xdr:nvPicPr>
        <xdr:cNvPr id="34" name="Graphic 33" descr="Money with solid fill">
          <a:extLst>
            <a:ext uri="{FF2B5EF4-FFF2-40B4-BE49-F238E27FC236}">
              <a16:creationId xmlns:a16="http://schemas.microsoft.com/office/drawing/2014/main" id="{7F93F6B9-BC2B-F8A2-B628-32ADA13452E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3625630" y="2512785"/>
          <a:ext cx="764976" cy="752929"/>
        </a:xfrm>
        <a:prstGeom prst="rect">
          <a:avLst/>
        </a:prstGeom>
      </xdr:spPr>
    </xdr:pic>
    <xdr:clientData/>
  </xdr:twoCellAnchor>
  <xdr:twoCellAnchor>
    <xdr:from>
      <xdr:col>32</xdr:col>
      <xdr:colOff>0</xdr:colOff>
      <xdr:row>8</xdr:row>
      <xdr:rowOff>0</xdr:rowOff>
    </xdr:from>
    <xdr:to>
      <xdr:col>38</xdr:col>
      <xdr:colOff>0</xdr:colOff>
      <xdr:row>11</xdr:row>
      <xdr:rowOff>0</xdr:rowOff>
    </xdr:to>
    <xdr:sp macro="" textlink="">
      <xdr:nvSpPr>
        <xdr:cNvPr id="35" name="TextBox 34">
          <a:extLst>
            <a:ext uri="{FF2B5EF4-FFF2-40B4-BE49-F238E27FC236}">
              <a16:creationId xmlns:a16="http://schemas.microsoft.com/office/drawing/2014/main" id="{0A286CD3-ED81-254A-7BDA-6AD036C02746}"/>
            </a:ext>
          </a:extLst>
        </xdr:cNvPr>
        <xdr:cNvSpPr txBox="1"/>
      </xdr:nvSpPr>
      <xdr:spPr>
        <a:xfrm>
          <a:off x="24597360" y="1463040"/>
          <a:ext cx="3657600" cy="853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500" b="1">
              <a:solidFill>
                <a:schemeClr val="tx1"/>
              </a:solidFill>
            </a:rPr>
            <a:t>Email ID : shubhamsukne@gmail.com</a:t>
          </a:r>
        </a:p>
        <a:p>
          <a:pPr algn="l"/>
          <a:r>
            <a:rPr lang="en-IN" sz="1500" b="1">
              <a:solidFill>
                <a:schemeClr val="tx1"/>
              </a:solidFill>
            </a:rPr>
            <a:t>            Contact : 7030215936</a:t>
          </a:r>
        </a:p>
      </xdr:txBody>
    </xdr:sp>
    <xdr:clientData/>
  </xdr:twoCellAnchor>
  <xdr:twoCellAnchor editAs="oneCell">
    <xdr:from>
      <xdr:col>15</xdr:col>
      <xdr:colOff>1238250</xdr:colOff>
      <xdr:row>44</xdr:row>
      <xdr:rowOff>11561</xdr:rowOff>
    </xdr:from>
    <xdr:to>
      <xdr:col>15</xdr:col>
      <xdr:colOff>1619250</xdr:colOff>
      <xdr:row>46</xdr:row>
      <xdr:rowOff>11561</xdr:rowOff>
    </xdr:to>
    <xdr:pic>
      <xdr:nvPicPr>
        <xdr:cNvPr id="37" name="Graphic 36" descr="Employee badge with solid fill">
          <a:extLst>
            <a:ext uri="{FF2B5EF4-FFF2-40B4-BE49-F238E27FC236}">
              <a16:creationId xmlns:a16="http://schemas.microsoft.com/office/drawing/2014/main" id="{592362F4-A6C1-93E0-191C-F5C845420BB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116050" y="8698361"/>
          <a:ext cx="381000" cy="381000"/>
        </a:xfrm>
        <a:prstGeom prst="rect">
          <a:avLst/>
        </a:prstGeom>
      </xdr:spPr>
    </xdr:pic>
    <xdr:clientData/>
  </xdr:twoCellAnchor>
  <xdr:twoCellAnchor editAs="oneCell">
    <xdr:from>
      <xdr:col>28</xdr:col>
      <xdr:colOff>2666</xdr:colOff>
      <xdr:row>44</xdr:row>
      <xdr:rowOff>46040</xdr:rowOff>
    </xdr:from>
    <xdr:to>
      <xdr:col>28</xdr:col>
      <xdr:colOff>390745</xdr:colOff>
      <xdr:row>46</xdr:row>
      <xdr:rowOff>75531</xdr:rowOff>
    </xdr:to>
    <xdr:pic>
      <xdr:nvPicPr>
        <xdr:cNvPr id="39" name="Graphic 38" descr="Business Growth with solid fill">
          <a:extLst>
            <a:ext uri="{FF2B5EF4-FFF2-40B4-BE49-F238E27FC236}">
              <a16:creationId xmlns:a16="http://schemas.microsoft.com/office/drawing/2014/main" id="{9D9353DF-C82F-0D38-EFB6-0F822429642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217897" y="8375937"/>
          <a:ext cx="388079" cy="394209"/>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0.21777</cdr:x>
      <cdr:y>0.00058</cdr:y>
    </cdr:from>
    <cdr:to>
      <cdr:x>0.27984</cdr:x>
      <cdr:y>0.12206</cdr:y>
    </cdr:to>
    <cdr:pic>
      <cdr:nvPicPr>
        <cdr:cNvPr id="3" name="Graphic 2" descr="Bar graph with upward trend with solid fill">
          <a:extLst xmlns:a="http://schemas.openxmlformats.org/drawingml/2006/main">
            <a:ext uri="{FF2B5EF4-FFF2-40B4-BE49-F238E27FC236}">
              <a16:creationId xmlns:a16="http://schemas.microsoft.com/office/drawing/2014/main" id="{D23D1591-AEF3-B973-3349-CDD8E5EB06C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61539" y="2132"/>
          <a:ext cx="445074" cy="445074"/>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0.1864</cdr:x>
      <cdr:y>0.01009</cdr:y>
    </cdr:from>
    <cdr:to>
      <cdr:x>0.24484</cdr:x>
      <cdr:y>0.12449</cdr:y>
    </cdr:to>
    <cdr:pic>
      <cdr:nvPicPr>
        <cdr:cNvPr id="3" name="Graphic 2" descr="Statistics with solid fill">
          <a:extLst xmlns:a="http://schemas.openxmlformats.org/drawingml/2006/main">
            <a:ext uri="{FF2B5EF4-FFF2-40B4-BE49-F238E27FC236}">
              <a16:creationId xmlns:a16="http://schemas.microsoft.com/office/drawing/2014/main" id="{0BF7C264-F234-7A82-2451-641006BDDF3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flipH="1">
          <a:off x="1343425" y="37139"/>
          <a:ext cx="421200" cy="42120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0.2728</cdr:x>
      <cdr:y>0.01864</cdr:y>
    </cdr:from>
    <cdr:to>
      <cdr:x>0.32554</cdr:x>
      <cdr:y>0.12148</cdr:y>
    </cdr:to>
    <cdr:pic>
      <cdr:nvPicPr>
        <cdr:cNvPr id="3" name="Graphic 2" descr="Upward trend with solid fill">
          <a:extLst xmlns:a="http://schemas.openxmlformats.org/drawingml/2006/main">
            <a:ext uri="{FF2B5EF4-FFF2-40B4-BE49-F238E27FC236}">
              <a16:creationId xmlns:a16="http://schemas.microsoft.com/office/drawing/2014/main" id="{50BF0FDA-50A2-FCEB-B54E-A35647D734A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977511" y="70154"/>
          <a:ext cx="382340" cy="38707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0.21031</cdr:x>
      <cdr:y>0.0132</cdr:y>
    </cdr:from>
    <cdr:to>
      <cdr:x>0.26851</cdr:x>
      <cdr:y>0.11979</cdr:y>
    </cdr:to>
    <cdr:pic>
      <cdr:nvPicPr>
        <cdr:cNvPr id="3" name="Graphic 2" descr="Airplane with solid fill">
          <a:extLst xmlns:a="http://schemas.openxmlformats.org/drawingml/2006/main">
            <a:ext uri="{FF2B5EF4-FFF2-40B4-BE49-F238E27FC236}">
              <a16:creationId xmlns:a16="http://schemas.microsoft.com/office/drawing/2014/main" id="{C1BDFE36-026F-3CB5-44D1-D305C7727C2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14209" y="49303"/>
          <a:ext cx="419037" cy="39823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1276" refreshedDate="46283.458895254633" createdVersion="8" refreshedVersion="8" minRefreshableVersion="3" recordCount="260" xr:uid="{06B3BBBC-17A4-48DA-9721-43DA664A18B9}">
  <cacheSource type="worksheet">
    <worksheetSource ref="A1:K261" sheet="Data"/>
  </cacheSource>
  <cacheFields count="11">
    <cacheField name="Year" numFmtId="1">
      <sharedItems containsSemiMixedTypes="0" containsString="0" containsNumber="1" containsInteger="1" minValue="2023" maxValue="2026" count="4">
        <n v="2023"/>
        <n v="2024"/>
        <n v="2025"/>
        <n v="2026"/>
      </sharedItems>
    </cacheField>
    <cacheField name="Month" numFmtId="0">
      <sharedItems count="12">
        <s v="Jan"/>
        <s v="Feb"/>
        <s v="Mar"/>
        <s v="Apr"/>
        <s v="May"/>
        <s v="Jun"/>
        <s v="Jul"/>
        <s v="Aug"/>
        <s v="Sep"/>
        <s v="Oct"/>
        <s v="Nov"/>
        <s v="Dec"/>
      </sharedItems>
    </cacheField>
    <cacheField name="Date" numFmtId="164">
      <sharedItems/>
    </cacheField>
    <cacheField name="Route" numFmtId="0">
      <sharedItems count="6">
        <s v="DEL-LHR"/>
        <s v="BOM-SYD"/>
        <s v="BOM-SIN"/>
        <s v="BOM-DEL"/>
        <s v="DEL-JFK"/>
        <s v="BOM-DXB"/>
      </sharedItems>
    </cacheField>
    <cacheField name="Flight Number" numFmtId="0">
      <sharedItems count="11">
        <s v="AI310"/>
        <s v="AI601"/>
        <s v="AI412"/>
        <s v="AI103"/>
        <s v="AI102"/>
        <s v="AI501"/>
        <s v="AI309"/>
        <s v="AI206"/>
        <s v="AI101"/>
        <s v="AI205"/>
        <s v="AI411"/>
      </sharedItems>
    </cacheField>
    <cacheField name="Fare Class" numFmtId="0">
      <sharedItems count="3">
        <s v="Economy"/>
        <s v="Business"/>
        <s v="Premium"/>
      </sharedItems>
    </cacheField>
    <cacheField name="Tickets Sold" numFmtId="3">
      <sharedItems containsSemiMixedTypes="0" containsString="0" containsNumber="1" containsInteger="1" minValue="0" maxValue="325" count="151">
        <n v="196"/>
        <n v="232"/>
        <n v="0"/>
        <n v="160"/>
        <n v="19"/>
        <n v="215"/>
        <n v="16"/>
        <n v="113"/>
        <n v="169"/>
        <n v="123"/>
        <n v="187"/>
        <n v="147"/>
        <n v="12"/>
        <n v="213"/>
        <n v="26"/>
        <n v="99"/>
        <n v="252"/>
        <n v="268"/>
        <n v="140"/>
        <n v="102"/>
        <n v="54"/>
        <n v="259"/>
        <n v="111"/>
        <n v="278"/>
        <n v="39"/>
        <n v="31"/>
        <n v="24"/>
        <n v="165"/>
        <n v="168"/>
        <n v="166"/>
        <n v="242"/>
        <n v="124"/>
        <n v="29"/>
        <n v="38"/>
        <n v="21"/>
        <n v="179"/>
        <n v="220"/>
        <n v="37"/>
        <n v="188"/>
        <n v="237"/>
        <n v="85"/>
        <n v="133"/>
        <n v="276"/>
        <n v="139"/>
        <n v="14"/>
        <n v="211"/>
        <n v="267"/>
        <n v="46"/>
        <n v="207"/>
        <n v="130"/>
        <n v="219"/>
        <n v="254"/>
        <n v="206"/>
        <n v="23"/>
        <n v="156"/>
        <n v="182"/>
        <n v="36"/>
        <n v="87"/>
        <n v="229"/>
        <n v="184"/>
        <n v="153"/>
        <n v="116"/>
        <n v="258"/>
        <n v="154"/>
        <n v="239"/>
        <n v="265"/>
        <n v="230"/>
        <n v="285"/>
        <n v="289"/>
        <n v="44"/>
        <n v="119"/>
        <n v="32"/>
        <n v="115"/>
        <n v="175"/>
        <n v="161"/>
        <n v="118"/>
        <n v="138"/>
        <n v="35"/>
        <n v="180"/>
        <n v="201"/>
        <n v="174"/>
        <n v="167"/>
        <n v="212"/>
        <n v="145"/>
        <n v="194"/>
        <n v="191"/>
        <n v="43"/>
        <n v="143"/>
        <n v="28"/>
        <n v="30"/>
        <n v="41"/>
        <n v="195"/>
        <n v="283"/>
        <n v="152"/>
        <n v="45"/>
        <n v="262"/>
        <n v="162"/>
        <n v="47"/>
        <n v="148"/>
        <n v="164"/>
        <n v="250"/>
        <n v="163"/>
        <n v="11"/>
        <n v="20"/>
        <n v="253"/>
        <n v="13"/>
        <n v="106"/>
        <n v="222"/>
        <n v="246"/>
        <n v="61"/>
        <n v="295"/>
        <n v="132"/>
        <n v="65"/>
        <n v="42"/>
        <n v="221"/>
        <n v="227"/>
        <n v="34"/>
        <n v="204"/>
        <n v="120"/>
        <n v="249"/>
        <n v="217"/>
        <n v="114"/>
        <n v="157"/>
        <n v="117"/>
        <n v="52"/>
        <n v="313"/>
        <n v="312"/>
        <n v="208"/>
        <n v="240"/>
        <n v="146"/>
        <n v="261"/>
        <n v="288"/>
        <n v="48"/>
        <n v="200"/>
        <n v="192"/>
        <n v="27"/>
        <n v="40"/>
        <n v="33"/>
        <n v="319"/>
        <n v="55"/>
        <n v="189"/>
        <n v="50"/>
        <n v="203"/>
        <n v="193"/>
        <n v="238"/>
        <n v="190"/>
        <n v="244"/>
        <n v="325"/>
        <n v="301"/>
        <n v="282"/>
        <n v="264"/>
      </sharedItems>
    </cacheField>
    <cacheField name="Passengers" numFmtId="3">
      <sharedItems containsSemiMixedTypes="0" containsString="0" containsNumber="1" containsInteger="1" minValue="0" maxValue="314" count="157">
        <n v="185"/>
        <n v="231"/>
        <n v="0"/>
        <n v="159"/>
        <n v="18"/>
        <n v="214"/>
        <n v="15"/>
        <n v="110"/>
        <n v="157"/>
        <n v="120"/>
        <n v="179"/>
        <n v="64"/>
        <n v="138"/>
        <n v="11"/>
        <n v="200"/>
        <n v="25"/>
        <n v="92"/>
        <n v="232"/>
        <n v="266"/>
        <n v="136"/>
        <n v="95"/>
        <n v="51"/>
        <n v="245"/>
        <n v="108"/>
        <n v="275"/>
        <n v="199"/>
        <n v="38"/>
        <n v="29"/>
        <n v="22"/>
        <n v="163"/>
        <n v="164"/>
        <n v="193"/>
        <n v="238"/>
        <n v="116"/>
        <n v="28"/>
        <n v="36"/>
        <n v="19"/>
        <n v="165"/>
        <n v="218"/>
        <n v="17"/>
        <n v="34"/>
        <n v="173"/>
        <n v="229"/>
        <n v="83"/>
        <n v="35"/>
        <n v="131"/>
        <n v="217"/>
        <n v="270"/>
        <n v="132"/>
        <n v="13"/>
        <n v="111"/>
        <n v="246"/>
        <n v="42"/>
        <n v="203"/>
        <n v="127"/>
        <n v="241"/>
        <n v="190"/>
        <n v="121"/>
        <n v="21"/>
        <n v="147"/>
        <n v="169"/>
        <n v="85"/>
        <n v="24"/>
        <n v="182"/>
        <n v="149"/>
        <n v="115"/>
        <n v="254"/>
        <n v="153"/>
        <n v="189"/>
        <n v="158"/>
        <n v="224"/>
        <n v="264"/>
        <n v="279"/>
        <n v="41"/>
        <n v="118"/>
        <n v="160"/>
        <n v="130"/>
        <n v="33"/>
        <n v="170"/>
        <n v="187"/>
        <n v="171"/>
        <n v="23"/>
        <n v="154"/>
        <n v="209"/>
        <n v="183"/>
        <n v="124"/>
        <n v="40"/>
        <n v="141"/>
        <n v="27"/>
        <n v="192"/>
        <n v="262"/>
        <n v="148"/>
        <n v="43"/>
        <n v="260"/>
        <n v="80"/>
        <n v="155"/>
        <n v="45"/>
        <n v="53"/>
        <n v="156"/>
        <n v="249"/>
        <n v="150"/>
        <n v="10"/>
        <n v="26"/>
        <n v="12"/>
        <n v="99"/>
        <n v="228"/>
        <n v="269"/>
        <n v="236"/>
        <n v="181"/>
        <n v="60"/>
        <n v="281"/>
        <n v="62"/>
        <n v="63"/>
        <n v="206"/>
        <n v="240"/>
        <n v="253"/>
        <n v="105"/>
        <n v="213"/>
        <n v="31"/>
        <n v="239"/>
        <n v="202"/>
        <n v="197"/>
        <n v="244"/>
        <n v="297"/>
        <n v="293"/>
        <n v="196"/>
        <n v="234"/>
        <n v="142"/>
        <n v="46"/>
        <n v="268"/>
        <n v="47"/>
        <n v="59"/>
        <n v="198"/>
        <n v="176"/>
        <n v="30"/>
        <n v="221"/>
        <n v="49"/>
        <n v="300"/>
        <n v="272"/>
        <n v="52"/>
        <n v="167"/>
        <n v="177"/>
        <n v="205"/>
        <n v="48"/>
        <n v="186"/>
        <n v="135"/>
        <n v="219"/>
        <n v="267"/>
        <n v="54"/>
        <n v="287"/>
        <n v="225"/>
        <n v="166"/>
        <n v="314"/>
        <n v="277"/>
        <n v="278"/>
        <n v="308"/>
        <n v="257"/>
      </sharedItems>
    </cacheField>
    <cacheField name="Average Fare (INR)" numFmtId="165">
      <sharedItems containsSemiMixedTypes="0" containsString="0" containsNumber="1" containsInteger="1" minValue="0" maxValue="39100" count="132">
        <n v="5200"/>
        <n v="6000"/>
        <n v="0"/>
        <n v="4900"/>
        <n v="21700"/>
        <n v="6600"/>
        <n v="17800"/>
        <n v="4200"/>
        <n v="8500"/>
        <n v="7500"/>
        <n v="4300"/>
        <n v="6800"/>
        <n v="7400"/>
        <n v="21400"/>
        <n v="5100"/>
        <n v="31100"/>
        <n v="7800"/>
        <n v="5700"/>
        <n v="4100"/>
        <n v="25000"/>
        <n v="7000"/>
        <n v="6700"/>
        <n v="19300"/>
        <n v="34400"/>
        <n v="32700"/>
        <n v="5300"/>
        <n v="7600"/>
        <n v="3900"/>
        <n v="24900"/>
        <n v="36500"/>
        <n v="35600"/>
        <n v="32000"/>
        <n v="4000"/>
        <n v="35100"/>
        <n v="8100"/>
        <n v="21300"/>
        <n v="7300"/>
        <n v="5400"/>
        <n v="30900"/>
        <n v="8400"/>
        <n v="5500"/>
        <n v="20700"/>
        <n v="31400"/>
        <n v="6300"/>
        <n v="11000"/>
        <n v="15500"/>
        <n v="27800"/>
        <n v="17300"/>
        <n v="8200"/>
        <n v="18200"/>
        <n v="24000"/>
        <n v="8000"/>
        <n v="5800"/>
        <n v="17200"/>
        <n v="4600"/>
        <n v="6500"/>
        <n v="6100"/>
        <n v="27700"/>
        <n v="4800"/>
        <n v="4400"/>
        <n v="21000"/>
        <n v="23500"/>
        <n v="4700"/>
        <n v="8300"/>
        <n v="33600"/>
        <n v="8600"/>
        <n v="5000"/>
        <n v="15300"/>
        <n v="22700"/>
        <n v="7100"/>
        <n v="28000"/>
        <n v="23600"/>
        <n v="38200"/>
        <n v="29800"/>
        <n v="4500"/>
        <n v="19400"/>
        <n v="20900"/>
        <n v="34000"/>
        <n v="23300"/>
        <n v="23700"/>
        <n v="8800"/>
        <n v="17600"/>
        <n v="20800"/>
        <n v="15200"/>
        <n v="20500"/>
        <n v="19100"/>
        <n v="6200"/>
        <n v="22800"/>
        <n v="35000"/>
        <n v="6400"/>
        <n v="35900"/>
        <n v="29900"/>
        <n v="7700"/>
        <n v="15100"/>
        <n v="18400"/>
        <n v="21900"/>
        <n v="23000"/>
        <n v="5600"/>
        <n v="5900"/>
        <n v="17700"/>
        <n v="8900"/>
        <n v="6900"/>
        <n v="19500"/>
        <n v="24100"/>
        <n v="22900"/>
        <n v="18000"/>
        <n v="39100"/>
        <n v="30600"/>
        <n v="37200"/>
        <n v="26000"/>
        <n v="20400"/>
        <n v="31700"/>
        <n v="21200"/>
        <n v="19900"/>
        <n v="31200"/>
        <n v="27100"/>
        <n v="22000"/>
        <n v="32400"/>
        <n v="9200"/>
        <n v="38900"/>
        <n v="15600"/>
        <n v="30500"/>
        <n v="26200"/>
        <n v="34500"/>
        <n v="36000"/>
        <n v="17900"/>
        <n v="36700"/>
        <n v="37500"/>
        <n v="26900"/>
        <n v="9000"/>
        <n v="29700"/>
        <n v="33900"/>
      </sharedItems>
    </cacheField>
    <cacheField name="Revenue (INR)" numFmtId="165">
      <sharedItems containsSemiMixedTypes="0" containsString="0" containsNumber="1" containsInteger="1" minValue="0" maxValue="3767400" count="251">
        <n v="1019200"/>
        <n v="1392000"/>
        <n v="0"/>
        <n v="784000"/>
        <n v="412300"/>
        <n v="1419000"/>
        <n v="284800"/>
        <n v="474600"/>
        <n v="1436500"/>
        <n v="922500"/>
        <n v="804100"/>
        <n v="836400"/>
        <n v="1087800"/>
        <n v="256800"/>
        <n v="1086300"/>
        <n v="808600"/>
        <n v="772200"/>
        <n v="1436400"/>
        <n v="2278000"/>
        <n v="574000"/>
        <n v="418200"/>
        <n v="1350000"/>
        <n v="1476300"/>
        <n v="777000"/>
        <n v="1862600"/>
        <n v="1427100"/>
        <n v="752700"/>
        <n v="1066400"/>
        <n v="784800"/>
        <n v="874500"/>
        <n v="1125600"/>
        <n v="1261600"/>
        <n v="764400"/>
        <n v="1887600"/>
        <n v="830800"/>
        <n v="722100"/>
        <n v="1387000"/>
        <n v="1352800"/>
        <n v="672000"/>
        <n v="1396200"/>
        <n v="880000"/>
        <n v="366700"/>
        <n v="1298700"/>
        <n v="1316000"/>
        <n v="1350900"/>
        <n v="688500"/>
        <n v="809400"/>
        <n v="970900"/>
        <n v="1252800"/>
        <n v="957900"/>
        <n v="2318400"/>
        <n v="764500"/>
        <n v="289800"/>
        <n v="1582500"/>
        <n v="1388400"/>
        <n v="1444400"/>
        <n v="1449000"/>
        <n v="819000"/>
        <n v="2409000"/>
        <n v="186000"/>
        <n v="2057400"/>
        <n v="803400"/>
        <n v="744000"/>
        <n v="639400"/>
        <n v="936000"/>
        <n v="363300"/>
        <n v="1492400"/>
        <n v="655200"/>
        <n v="661200"/>
        <n v="1213700"/>
        <n v="624000"/>
        <n v="1472000"/>
        <n v="887400"/>
        <n v="447200"/>
        <n v="846800"/>
        <n v="1109400"/>
        <n v="708400"/>
        <n v="1339000"/>
        <n v="832000"/>
        <n v="979900"/>
        <n v="1616500"/>
        <n v="858700"/>
        <n v="1104000"/>
        <n v="1254000"/>
        <n v="2369800"/>
        <n v="924000"/>
        <n v="690200"/>
        <n v="752000"/>
        <n v="494500"/>
        <n v="822500"/>
        <n v="966000"/>
        <n v="1344000"/>
        <n v="873200"/>
        <n v="1145400"/>
        <n v="1176000"/>
        <n v="882000"/>
        <n v="1728600"/>
        <n v="870000"/>
        <n v="367200"/>
        <n v="784900"/>
        <n v="1590000"/>
        <n v="522100"/>
        <n v="783000"/>
        <n v="853600"/>
        <n v="576000"/>
        <n v="1356100"/>
        <n v="611800"/>
        <n v="1204000"/>
        <n v="1172600"/>
        <n v="660800"/>
        <n v="1146000"/>
        <n v="808400"/>
        <n v="1221800"/>
        <n v="1111500"/>
        <n v="1273500"/>
        <n v="2356000"/>
        <n v="873000"/>
        <n v="1336200"/>
        <n v="1085400"/>
        <n v="1024800"/>
        <n v="961400"/>
        <n v="1836000"/>
        <n v="1095100"/>
        <n v="696000"/>
        <n v="971700"/>
        <n v="1302400"/>
        <n v="1082400"/>
        <n v="1150000"/>
        <n v="1369200"/>
        <n v="193600"/>
        <n v="416000"/>
        <n v="425600"/>
        <n v="2226400"/>
        <n v="248300"/>
        <n v="613800"/>
        <n v="901000"/>
        <n v="421200"/>
        <n v="1972000"/>
        <n v="1132200"/>
        <n v="319200"/>
        <n v="910000"/>
        <n v="2335200"/>
        <n v="851200"/>
        <n v="3763800"/>
        <n v="1645600"/>
        <n v="2189900"/>
        <n v="1858500"/>
        <n v="1943500"/>
        <n v="995400"/>
        <n v="1613300"/>
        <n v="1948100"/>
        <n v="543600"/>
        <n v="1341600"/>
        <n v="754400"/>
        <n v="632700"/>
        <n v="1362000"/>
        <n v="832200"/>
        <n v="727600"/>
        <n v="897600"/>
        <n v="1012000"/>
        <n v="644800"/>
        <n v="1092000"/>
        <n v="564000"/>
        <n v="1215400"/>
        <n v="778800"/>
        <n v="2216100"/>
        <n v="1138500"/>
        <n v="1236900"/>
        <n v="3767400"/>
        <n v="499500"/>
        <n v="1287400"/>
        <n v="253500"/>
        <n v="748800"/>
        <n v="1718100"/>
        <n v="206400"/>
        <n v="626600"/>
        <n v="1552500"/>
        <n v="756600"/>
        <n v="1190800"/>
        <n v="874800"/>
        <n v="1596300"/>
        <n v="2215200"/>
        <n v="1289600"/>
        <n v="1701700"/>
        <n v="1416000"/>
        <n v="1182600"/>
        <n v="1696500"/>
        <n v="666000"/>
        <n v="1391500"/>
        <n v="1094800"/>
        <n v="827200"/>
        <n v="1584000"/>
        <n v="938900"/>
        <n v="1468800"/>
        <n v="1780200"/>
        <n v="2269200"/>
        <n v="1080000"/>
        <n v="1651200"/>
        <n v="957000"/>
        <n v="276800"/>
        <n v="1139200"/>
        <n v="1573800"/>
        <n v="550800"/>
        <n v="1268000"/>
        <n v="1102400"/>
        <n v="656700"/>
        <n v="2009700"/>
        <n v="1445500"/>
        <n v="1372800"/>
        <n v="1490500"/>
        <n v="352000"/>
        <n v="2106000"/>
        <n v="1610000"/>
        <n v="1587600"/>
        <n v="999600"/>
        <n v="2014800"/>
        <n v="1478200"/>
        <n v="2160000"/>
        <n v="592800"/>
        <n v="1525000"/>
        <n v="1666000"/>
        <n v="1310000"/>
        <n v="1311000"/>
        <n v="1220100"/>
        <n v="1238300"/>
        <n v="1621200"/>
        <n v="1501200"/>
        <n v="1980000"/>
        <n v="841300"/>
        <n v="1594600"/>
        <n v="1009200"/>
        <n v="1578100"/>
        <n v="1881000"/>
        <n v="2062500"/>
        <n v="941500"/>
        <n v="1691000"/>
        <n v="2601000"/>
        <n v="861300"/>
        <n v="1356000"/>
        <n v="1419800"/>
        <n v="2074000"/>
        <n v="1018700"/>
        <n v="2892500"/>
        <n v="1254500"/>
        <n v="2678900"/>
        <n v="2002200"/>
        <n v="1863400"/>
        <n v="1040400"/>
        <n v="2242500"/>
        <n v="2665000"/>
        <n v="1953600"/>
      </sharedItems>
    </cacheField>
    <cacheField name="Anomaly" numFmtId="0">
      <sharedItems containsBlank="1" count="4">
        <m/>
        <s v="route_cancelled"/>
        <s v="low_load_factor"/>
        <s v="high_fare"/>
      </sharedItems>
    </cacheField>
  </cacheFields>
  <extLst>
    <ext xmlns:x14="http://schemas.microsoft.com/office/spreadsheetml/2009/9/main" uri="{725AE2AE-9491-48be-B2B4-4EB974FC3084}">
      <x14:pivotCacheDefinition pivotCacheId="1306904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x v="0"/>
    <x v="0"/>
    <s v="2023-01-05"/>
    <x v="0"/>
    <x v="0"/>
    <x v="0"/>
    <x v="0"/>
    <x v="0"/>
    <x v="0"/>
    <x v="0"/>
    <x v="0"/>
  </r>
  <r>
    <x v="0"/>
    <x v="0"/>
    <s v="2023-01-06"/>
    <x v="0"/>
    <x v="0"/>
    <x v="0"/>
    <x v="1"/>
    <x v="1"/>
    <x v="1"/>
    <x v="1"/>
    <x v="0"/>
  </r>
  <r>
    <x v="0"/>
    <x v="0"/>
    <s v="2023-01-24"/>
    <x v="1"/>
    <x v="1"/>
    <x v="1"/>
    <x v="2"/>
    <x v="2"/>
    <x v="2"/>
    <x v="2"/>
    <x v="1"/>
  </r>
  <r>
    <x v="0"/>
    <x v="1"/>
    <s v="2023-02-09"/>
    <x v="2"/>
    <x v="2"/>
    <x v="0"/>
    <x v="3"/>
    <x v="3"/>
    <x v="3"/>
    <x v="3"/>
    <x v="0"/>
  </r>
  <r>
    <x v="0"/>
    <x v="1"/>
    <s v="2023-02-20"/>
    <x v="3"/>
    <x v="3"/>
    <x v="1"/>
    <x v="4"/>
    <x v="4"/>
    <x v="4"/>
    <x v="4"/>
    <x v="0"/>
  </r>
  <r>
    <x v="0"/>
    <x v="1"/>
    <s v="2023-02-22"/>
    <x v="3"/>
    <x v="4"/>
    <x v="0"/>
    <x v="5"/>
    <x v="5"/>
    <x v="5"/>
    <x v="5"/>
    <x v="0"/>
  </r>
  <r>
    <x v="0"/>
    <x v="2"/>
    <s v="2023-03-04"/>
    <x v="3"/>
    <x v="4"/>
    <x v="1"/>
    <x v="6"/>
    <x v="6"/>
    <x v="6"/>
    <x v="6"/>
    <x v="0"/>
  </r>
  <r>
    <x v="0"/>
    <x v="2"/>
    <s v="2023-03-10"/>
    <x v="4"/>
    <x v="5"/>
    <x v="0"/>
    <x v="7"/>
    <x v="7"/>
    <x v="7"/>
    <x v="7"/>
    <x v="0"/>
  </r>
  <r>
    <x v="0"/>
    <x v="3"/>
    <s v="2023-04-04"/>
    <x v="1"/>
    <x v="1"/>
    <x v="0"/>
    <x v="8"/>
    <x v="8"/>
    <x v="8"/>
    <x v="8"/>
    <x v="0"/>
  </r>
  <r>
    <x v="0"/>
    <x v="3"/>
    <s v="2023-04-14"/>
    <x v="0"/>
    <x v="6"/>
    <x v="0"/>
    <x v="9"/>
    <x v="9"/>
    <x v="9"/>
    <x v="9"/>
    <x v="0"/>
  </r>
  <r>
    <x v="0"/>
    <x v="3"/>
    <s v="2023-04-16"/>
    <x v="5"/>
    <x v="7"/>
    <x v="0"/>
    <x v="10"/>
    <x v="10"/>
    <x v="10"/>
    <x v="10"/>
    <x v="0"/>
  </r>
  <r>
    <x v="0"/>
    <x v="3"/>
    <s v="2023-04-22"/>
    <x v="2"/>
    <x v="2"/>
    <x v="0"/>
    <x v="9"/>
    <x v="11"/>
    <x v="11"/>
    <x v="11"/>
    <x v="2"/>
  </r>
  <r>
    <x v="0"/>
    <x v="3"/>
    <s v="2023-04-23"/>
    <x v="3"/>
    <x v="8"/>
    <x v="0"/>
    <x v="11"/>
    <x v="12"/>
    <x v="12"/>
    <x v="12"/>
    <x v="0"/>
  </r>
  <r>
    <x v="0"/>
    <x v="3"/>
    <s v="2023-04-30"/>
    <x v="4"/>
    <x v="5"/>
    <x v="1"/>
    <x v="12"/>
    <x v="13"/>
    <x v="13"/>
    <x v="13"/>
    <x v="0"/>
  </r>
  <r>
    <x v="0"/>
    <x v="4"/>
    <s v="2023-05-15"/>
    <x v="0"/>
    <x v="6"/>
    <x v="0"/>
    <x v="13"/>
    <x v="14"/>
    <x v="14"/>
    <x v="14"/>
    <x v="0"/>
  </r>
  <r>
    <x v="0"/>
    <x v="4"/>
    <s v="2023-05-19"/>
    <x v="3"/>
    <x v="8"/>
    <x v="2"/>
    <x v="14"/>
    <x v="15"/>
    <x v="15"/>
    <x v="15"/>
    <x v="0"/>
  </r>
  <r>
    <x v="0"/>
    <x v="4"/>
    <s v="2023-05-22"/>
    <x v="2"/>
    <x v="2"/>
    <x v="0"/>
    <x v="15"/>
    <x v="16"/>
    <x v="16"/>
    <x v="16"/>
    <x v="0"/>
  </r>
  <r>
    <x v="0"/>
    <x v="4"/>
    <s v="2023-05-23"/>
    <x v="5"/>
    <x v="7"/>
    <x v="0"/>
    <x v="16"/>
    <x v="17"/>
    <x v="17"/>
    <x v="17"/>
    <x v="0"/>
  </r>
  <r>
    <x v="0"/>
    <x v="4"/>
    <s v="2023-05-29"/>
    <x v="3"/>
    <x v="8"/>
    <x v="0"/>
    <x v="17"/>
    <x v="18"/>
    <x v="8"/>
    <x v="18"/>
    <x v="0"/>
  </r>
  <r>
    <x v="0"/>
    <x v="4"/>
    <s v="2023-05-31"/>
    <x v="3"/>
    <x v="4"/>
    <x v="0"/>
    <x v="18"/>
    <x v="19"/>
    <x v="18"/>
    <x v="19"/>
    <x v="0"/>
  </r>
  <r>
    <x v="0"/>
    <x v="5"/>
    <s v="2023-06-01"/>
    <x v="5"/>
    <x v="7"/>
    <x v="0"/>
    <x v="19"/>
    <x v="20"/>
    <x v="18"/>
    <x v="20"/>
    <x v="0"/>
  </r>
  <r>
    <x v="0"/>
    <x v="5"/>
    <s v="2023-06-07"/>
    <x v="1"/>
    <x v="1"/>
    <x v="2"/>
    <x v="20"/>
    <x v="21"/>
    <x v="19"/>
    <x v="21"/>
    <x v="0"/>
  </r>
  <r>
    <x v="0"/>
    <x v="5"/>
    <s v="2023-06-09"/>
    <x v="0"/>
    <x v="6"/>
    <x v="0"/>
    <x v="21"/>
    <x v="22"/>
    <x v="17"/>
    <x v="22"/>
    <x v="0"/>
  </r>
  <r>
    <x v="0"/>
    <x v="5"/>
    <s v="2023-06-14"/>
    <x v="3"/>
    <x v="3"/>
    <x v="0"/>
    <x v="22"/>
    <x v="23"/>
    <x v="20"/>
    <x v="23"/>
    <x v="0"/>
  </r>
  <r>
    <x v="0"/>
    <x v="5"/>
    <s v="2023-06-23"/>
    <x v="5"/>
    <x v="7"/>
    <x v="0"/>
    <x v="23"/>
    <x v="24"/>
    <x v="21"/>
    <x v="24"/>
    <x v="0"/>
  </r>
  <r>
    <x v="0"/>
    <x v="5"/>
    <s v="2023-06-24"/>
    <x v="5"/>
    <x v="9"/>
    <x v="0"/>
    <x v="13"/>
    <x v="25"/>
    <x v="21"/>
    <x v="25"/>
    <x v="0"/>
  </r>
  <r>
    <x v="0"/>
    <x v="5"/>
    <s v="2023-06-25"/>
    <x v="2"/>
    <x v="10"/>
    <x v="1"/>
    <x v="24"/>
    <x v="26"/>
    <x v="22"/>
    <x v="26"/>
    <x v="0"/>
  </r>
  <r>
    <x v="0"/>
    <x v="5"/>
    <s v="2023-06-27"/>
    <x v="5"/>
    <x v="7"/>
    <x v="2"/>
    <x v="25"/>
    <x v="27"/>
    <x v="23"/>
    <x v="27"/>
    <x v="0"/>
  </r>
  <r>
    <x v="0"/>
    <x v="6"/>
    <s v="2023-07-06"/>
    <x v="3"/>
    <x v="8"/>
    <x v="2"/>
    <x v="26"/>
    <x v="28"/>
    <x v="24"/>
    <x v="28"/>
    <x v="0"/>
  </r>
  <r>
    <x v="0"/>
    <x v="6"/>
    <s v="2023-07-06"/>
    <x v="2"/>
    <x v="10"/>
    <x v="0"/>
    <x v="27"/>
    <x v="29"/>
    <x v="25"/>
    <x v="29"/>
    <x v="0"/>
  </r>
  <r>
    <x v="0"/>
    <x v="6"/>
    <s v="2023-07-09"/>
    <x v="0"/>
    <x v="0"/>
    <x v="0"/>
    <x v="28"/>
    <x v="8"/>
    <x v="21"/>
    <x v="30"/>
    <x v="0"/>
  </r>
  <r>
    <x v="0"/>
    <x v="6"/>
    <s v="2023-07-21"/>
    <x v="3"/>
    <x v="8"/>
    <x v="0"/>
    <x v="29"/>
    <x v="30"/>
    <x v="26"/>
    <x v="31"/>
    <x v="0"/>
  </r>
  <r>
    <x v="0"/>
    <x v="6"/>
    <s v="2023-07-25"/>
    <x v="2"/>
    <x v="10"/>
    <x v="0"/>
    <x v="0"/>
    <x v="31"/>
    <x v="27"/>
    <x v="32"/>
    <x v="0"/>
  </r>
  <r>
    <x v="0"/>
    <x v="6"/>
    <s v="2023-07-26"/>
    <x v="0"/>
    <x v="0"/>
    <x v="0"/>
    <x v="30"/>
    <x v="32"/>
    <x v="16"/>
    <x v="33"/>
    <x v="0"/>
  </r>
  <r>
    <x v="0"/>
    <x v="6"/>
    <s v="2023-07-30"/>
    <x v="3"/>
    <x v="3"/>
    <x v="0"/>
    <x v="31"/>
    <x v="33"/>
    <x v="21"/>
    <x v="34"/>
    <x v="0"/>
  </r>
  <r>
    <x v="0"/>
    <x v="6"/>
    <s v="2023-07-30"/>
    <x v="2"/>
    <x v="2"/>
    <x v="2"/>
    <x v="32"/>
    <x v="34"/>
    <x v="28"/>
    <x v="35"/>
    <x v="0"/>
  </r>
  <r>
    <x v="0"/>
    <x v="7"/>
    <s v="2023-08-05"/>
    <x v="0"/>
    <x v="0"/>
    <x v="2"/>
    <x v="33"/>
    <x v="35"/>
    <x v="29"/>
    <x v="36"/>
    <x v="0"/>
  </r>
  <r>
    <x v="0"/>
    <x v="7"/>
    <s v="2023-08-21"/>
    <x v="2"/>
    <x v="10"/>
    <x v="2"/>
    <x v="33"/>
    <x v="35"/>
    <x v="30"/>
    <x v="37"/>
    <x v="0"/>
  </r>
  <r>
    <x v="0"/>
    <x v="7"/>
    <s v="2023-08-23"/>
    <x v="3"/>
    <x v="3"/>
    <x v="2"/>
    <x v="34"/>
    <x v="36"/>
    <x v="31"/>
    <x v="38"/>
    <x v="0"/>
  </r>
  <r>
    <x v="0"/>
    <x v="7"/>
    <s v="2023-08-24"/>
    <x v="5"/>
    <x v="7"/>
    <x v="0"/>
    <x v="35"/>
    <x v="37"/>
    <x v="16"/>
    <x v="39"/>
    <x v="0"/>
  </r>
  <r>
    <x v="0"/>
    <x v="8"/>
    <s v="2023-09-03"/>
    <x v="4"/>
    <x v="5"/>
    <x v="0"/>
    <x v="36"/>
    <x v="38"/>
    <x v="32"/>
    <x v="40"/>
    <x v="0"/>
  </r>
  <r>
    <x v="0"/>
    <x v="8"/>
    <s v="2023-09-05"/>
    <x v="4"/>
    <x v="5"/>
    <x v="1"/>
    <x v="4"/>
    <x v="39"/>
    <x v="22"/>
    <x v="41"/>
    <x v="0"/>
  </r>
  <r>
    <x v="0"/>
    <x v="8"/>
    <s v="2023-09-06"/>
    <x v="3"/>
    <x v="8"/>
    <x v="2"/>
    <x v="37"/>
    <x v="40"/>
    <x v="33"/>
    <x v="42"/>
    <x v="0"/>
  </r>
  <r>
    <x v="0"/>
    <x v="8"/>
    <s v="2023-09-06"/>
    <x v="2"/>
    <x v="10"/>
    <x v="0"/>
    <x v="38"/>
    <x v="41"/>
    <x v="20"/>
    <x v="43"/>
    <x v="0"/>
  </r>
  <r>
    <x v="0"/>
    <x v="8"/>
    <s v="2023-09-13"/>
    <x v="5"/>
    <x v="7"/>
    <x v="0"/>
    <x v="39"/>
    <x v="42"/>
    <x v="17"/>
    <x v="44"/>
    <x v="0"/>
  </r>
  <r>
    <x v="0"/>
    <x v="8"/>
    <s v="2023-09-19"/>
    <x v="3"/>
    <x v="8"/>
    <x v="0"/>
    <x v="40"/>
    <x v="43"/>
    <x v="34"/>
    <x v="45"/>
    <x v="0"/>
  </r>
  <r>
    <x v="0"/>
    <x v="8"/>
    <s v="2023-09-19"/>
    <x v="1"/>
    <x v="1"/>
    <x v="1"/>
    <x v="33"/>
    <x v="44"/>
    <x v="35"/>
    <x v="46"/>
    <x v="0"/>
  </r>
  <r>
    <x v="0"/>
    <x v="9"/>
    <s v="2023-10-03"/>
    <x v="5"/>
    <x v="7"/>
    <x v="0"/>
    <x v="41"/>
    <x v="45"/>
    <x v="36"/>
    <x v="47"/>
    <x v="0"/>
  </r>
  <r>
    <x v="0"/>
    <x v="9"/>
    <s v="2023-10-07"/>
    <x v="3"/>
    <x v="4"/>
    <x v="0"/>
    <x v="1"/>
    <x v="46"/>
    <x v="37"/>
    <x v="48"/>
    <x v="0"/>
  </r>
  <r>
    <x v="0"/>
    <x v="10"/>
    <s v="2023-11-08"/>
    <x v="2"/>
    <x v="10"/>
    <x v="2"/>
    <x v="25"/>
    <x v="27"/>
    <x v="38"/>
    <x v="49"/>
    <x v="0"/>
  </r>
  <r>
    <x v="0"/>
    <x v="10"/>
    <s v="2023-11-10"/>
    <x v="0"/>
    <x v="0"/>
    <x v="0"/>
    <x v="42"/>
    <x v="47"/>
    <x v="39"/>
    <x v="50"/>
    <x v="0"/>
  </r>
  <r>
    <x v="0"/>
    <x v="10"/>
    <s v="2023-11-13"/>
    <x v="1"/>
    <x v="1"/>
    <x v="0"/>
    <x v="43"/>
    <x v="48"/>
    <x v="40"/>
    <x v="51"/>
    <x v="0"/>
  </r>
  <r>
    <x v="0"/>
    <x v="10"/>
    <s v="2023-11-15"/>
    <x v="3"/>
    <x v="3"/>
    <x v="1"/>
    <x v="44"/>
    <x v="49"/>
    <x v="41"/>
    <x v="52"/>
    <x v="0"/>
  </r>
  <r>
    <x v="0"/>
    <x v="10"/>
    <s v="2023-11-19"/>
    <x v="0"/>
    <x v="6"/>
    <x v="0"/>
    <x v="45"/>
    <x v="50"/>
    <x v="9"/>
    <x v="53"/>
    <x v="2"/>
  </r>
  <r>
    <x v="0"/>
    <x v="10"/>
    <s v="2023-11-26"/>
    <x v="0"/>
    <x v="6"/>
    <x v="0"/>
    <x v="46"/>
    <x v="51"/>
    <x v="0"/>
    <x v="54"/>
    <x v="0"/>
  </r>
  <r>
    <x v="0"/>
    <x v="11"/>
    <s v="2023-12-05"/>
    <x v="2"/>
    <x v="10"/>
    <x v="2"/>
    <x v="47"/>
    <x v="52"/>
    <x v="42"/>
    <x v="55"/>
    <x v="0"/>
  </r>
  <r>
    <x v="0"/>
    <x v="11"/>
    <s v="2023-12-06"/>
    <x v="2"/>
    <x v="10"/>
    <x v="0"/>
    <x v="48"/>
    <x v="53"/>
    <x v="20"/>
    <x v="56"/>
    <x v="0"/>
  </r>
  <r>
    <x v="0"/>
    <x v="11"/>
    <s v="2023-12-11"/>
    <x v="3"/>
    <x v="4"/>
    <x v="0"/>
    <x v="49"/>
    <x v="54"/>
    <x v="43"/>
    <x v="57"/>
    <x v="0"/>
  </r>
  <r>
    <x v="0"/>
    <x v="11"/>
    <s v="2023-12-23"/>
    <x v="4"/>
    <x v="5"/>
    <x v="0"/>
    <x v="50"/>
    <x v="38"/>
    <x v="44"/>
    <x v="58"/>
    <x v="3"/>
  </r>
  <r>
    <x v="0"/>
    <x v="11"/>
    <s v="2023-12-24"/>
    <x v="3"/>
    <x v="4"/>
    <x v="1"/>
    <x v="12"/>
    <x v="13"/>
    <x v="45"/>
    <x v="59"/>
    <x v="0"/>
  </r>
  <r>
    <x v="1"/>
    <x v="0"/>
    <s v="2024-01-04"/>
    <x v="3"/>
    <x v="3"/>
    <x v="0"/>
    <x v="51"/>
    <x v="55"/>
    <x v="34"/>
    <x v="60"/>
    <x v="0"/>
  </r>
  <r>
    <x v="1"/>
    <x v="0"/>
    <s v="2024-01-25"/>
    <x v="5"/>
    <x v="7"/>
    <x v="0"/>
    <x v="52"/>
    <x v="56"/>
    <x v="27"/>
    <x v="61"/>
    <x v="0"/>
  </r>
  <r>
    <x v="1"/>
    <x v="0"/>
    <s v="2024-01-28"/>
    <x v="5"/>
    <x v="9"/>
    <x v="0"/>
    <x v="31"/>
    <x v="57"/>
    <x v="1"/>
    <x v="62"/>
    <x v="0"/>
  </r>
  <r>
    <x v="1"/>
    <x v="1"/>
    <s v="2024-02-12"/>
    <x v="0"/>
    <x v="0"/>
    <x v="2"/>
    <x v="53"/>
    <x v="58"/>
    <x v="46"/>
    <x v="63"/>
    <x v="0"/>
  </r>
  <r>
    <x v="1"/>
    <x v="1"/>
    <s v="2024-02-21"/>
    <x v="5"/>
    <x v="7"/>
    <x v="0"/>
    <x v="54"/>
    <x v="59"/>
    <x v="1"/>
    <x v="64"/>
    <x v="0"/>
  </r>
  <r>
    <x v="1"/>
    <x v="2"/>
    <s v="2024-03-10"/>
    <x v="0"/>
    <x v="6"/>
    <x v="1"/>
    <x v="34"/>
    <x v="36"/>
    <x v="47"/>
    <x v="65"/>
    <x v="0"/>
  </r>
  <r>
    <x v="1"/>
    <x v="2"/>
    <s v="2024-03-12"/>
    <x v="2"/>
    <x v="2"/>
    <x v="0"/>
    <x v="55"/>
    <x v="60"/>
    <x v="48"/>
    <x v="66"/>
    <x v="0"/>
  </r>
  <r>
    <x v="1"/>
    <x v="2"/>
    <s v="2024-03-22"/>
    <x v="2"/>
    <x v="10"/>
    <x v="1"/>
    <x v="56"/>
    <x v="40"/>
    <x v="49"/>
    <x v="67"/>
    <x v="0"/>
  </r>
  <r>
    <x v="1"/>
    <x v="2"/>
    <s v="2024-03-27"/>
    <x v="2"/>
    <x v="10"/>
    <x v="0"/>
    <x v="57"/>
    <x v="61"/>
    <x v="26"/>
    <x v="68"/>
    <x v="0"/>
  </r>
  <r>
    <x v="1"/>
    <x v="3"/>
    <s v="2024-04-07"/>
    <x v="2"/>
    <x v="2"/>
    <x v="0"/>
    <x v="58"/>
    <x v="38"/>
    <x v="25"/>
    <x v="69"/>
    <x v="0"/>
  </r>
  <r>
    <x v="1"/>
    <x v="3"/>
    <s v="2024-04-07"/>
    <x v="1"/>
    <x v="1"/>
    <x v="1"/>
    <x v="14"/>
    <x v="62"/>
    <x v="50"/>
    <x v="70"/>
    <x v="0"/>
  </r>
  <r>
    <x v="1"/>
    <x v="3"/>
    <s v="2024-04-08"/>
    <x v="3"/>
    <x v="3"/>
    <x v="0"/>
    <x v="59"/>
    <x v="63"/>
    <x v="51"/>
    <x v="71"/>
    <x v="0"/>
  </r>
  <r>
    <x v="1"/>
    <x v="3"/>
    <s v="2024-04-11"/>
    <x v="5"/>
    <x v="9"/>
    <x v="0"/>
    <x v="60"/>
    <x v="64"/>
    <x v="52"/>
    <x v="72"/>
    <x v="0"/>
  </r>
  <r>
    <x v="1"/>
    <x v="3"/>
    <s v="2024-04-14"/>
    <x v="3"/>
    <x v="8"/>
    <x v="1"/>
    <x v="14"/>
    <x v="15"/>
    <x v="53"/>
    <x v="73"/>
    <x v="0"/>
  </r>
  <r>
    <x v="1"/>
    <x v="3"/>
    <s v="2024-04-16"/>
    <x v="4"/>
    <x v="5"/>
    <x v="0"/>
    <x v="61"/>
    <x v="65"/>
    <x v="36"/>
    <x v="74"/>
    <x v="0"/>
  </r>
  <r>
    <x v="1"/>
    <x v="3"/>
    <s v="2024-04-25"/>
    <x v="5"/>
    <x v="7"/>
    <x v="0"/>
    <x v="62"/>
    <x v="66"/>
    <x v="10"/>
    <x v="75"/>
    <x v="0"/>
  </r>
  <r>
    <x v="1"/>
    <x v="3"/>
    <s v="2024-04-26"/>
    <x v="1"/>
    <x v="1"/>
    <x v="0"/>
    <x v="63"/>
    <x v="67"/>
    <x v="54"/>
    <x v="76"/>
    <x v="0"/>
  </r>
  <r>
    <x v="1"/>
    <x v="3"/>
    <s v="2024-04-28"/>
    <x v="0"/>
    <x v="6"/>
    <x v="0"/>
    <x v="52"/>
    <x v="68"/>
    <x v="55"/>
    <x v="77"/>
    <x v="0"/>
  </r>
  <r>
    <x v="1"/>
    <x v="4"/>
    <s v="2024-05-02"/>
    <x v="4"/>
    <x v="5"/>
    <x v="0"/>
    <x v="3"/>
    <x v="69"/>
    <x v="0"/>
    <x v="78"/>
    <x v="0"/>
  </r>
  <r>
    <x v="1"/>
    <x v="4"/>
    <s v="2024-05-04"/>
    <x v="4"/>
    <x v="5"/>
    <x v="0"/>
    <x v="64"/>
    <x v="70"/>
    <x v="18"/>
    <x v="79"/>
    <x v="0"/>
  </r>
  <r>
    <x v="1"/>
    <x v="4"/>
    <s v="2024-05-07"/>
    <x v="2"/>
    <x v="10"/>
    <x v="0"/>
    <x v="65"/>
    <x v="71"/>
    <x v="56"/>
    <x v="80"/>
    <x v="0"/>
  </r>
  <r>
    <x v="1"/>
    <x v="4"/>
    <s v="2024-05-08"/>
    <x v="2"/>
    <x v="10"/>
    <x v="2"/>
    <x v="25"/>
    <x v="27"/>
    <x v="57"/>
    <x v="81"/>
    <x v="0"/>
  </r>
  <r>
    <x v="1"/>
    <x v="4"/>
    <s v="2024-05-14"/>
    <x v="2"/>
    <x v="10"/>
    <x v="0"/>
    <x v="66"/>
    <x v="38"/>
    <x v="58"/>
    <x v="82"/>
    <x v="0"/>
  </r>
  <r>
    <x v="1"/>
    <x v="4"/>
    <s v="2024-05-26"/>
    <x v="3"/>
    <x v="4"/>
    <x v="0"/>
    <x v="67"/>
    <x v="47"/>
    <x v="59"/>
    <x v="83"/>
    <x v="0"/>
  </r>
  <r>
    <x v="1"/>
    <x v="4"/>
    <s v="2024-05-26"/>
    <x v="1"/>
    <x v="1"/>
    <x v="0"/>
    <x v="68"/>
    <x v="72"/>
    <x v="48"/>
    <x v="84"/>
    <x v="0"/>
  </r>
  <r>
    <x v="1"/>
    <x v="4"/>
    <s v="2024-05-28"/>
    <x v="1"/>
    <x v="1"/>
    <x v="1"/>
    <x v="69"/>
    <x v="73"/>
    <x v="60"/>
    <x v="85"/>
    <x v="0"/>
  </r>
  <r>
    <x v="1"/>
    <x v="5"/>
    <s v="2024-06-01"/>
    <x v="2"/>
    <x v="10"/>
    <x v="0"/>
    <x v="70"/>
    <x v="74"/>
    <x v="52"/>
    <x v="86"/>
    <x v="0"/>
  </r>
  <r>
    <x v="1"/>
    <x v="5"/>
    <s v="2024-06-23"/>
    <x v="2"/>
    <x v="2"/>
    <x v="1"/>
    <x v="71"/>
    <x v="27"/>
    <x v="61"/>
    <x v="87"/>
    <x v="0"/>
  </r>
  <r>
    <x v="1"/>
    <x v="5"/>
    <s v="2024-06-24"/>
    <x v="2"/>
    <x v="2"/>
    <x v="0"/>
    <x v="72"/>
    <x v="50"/>
    <x v="10"/>
    <x v="88"/>
    <x v="0"/>
  </r>
  <r>
    <x v="1"/>
    <x v="5"/>
    <s v="2024-06-25"/>
    <x v="1"/>
    <x v="1"/>
    <x v="0"/>
    <x v="73"/>
    <x v="41"/>
    <x v="62"/>
    <x v="89"/>
    <x v="0"/>
  </r>
  <r>
    <x v="1"/>
    <x v="5"/>
    <s v="2024-06-25"/>
    <x v="1"/>
    <x v="1"/>
    <x v="0"/>
    <x v="74"/>
    <x v="67"/>
    <x v="1"/>
    <x v="90"/>
    <x v="0"/>
  </r>
  <r>
    <x v="1"/>
    <x v="6"/>
    <s v="2024-07-01"/>
    <x v="3"/>
    <x v="8"/>
    <x v="0"/>
    <x v="28"/>
    <x v="75"/>
    <x v="51"/>
    <x v="91"/>
    <x v="0"/>
  </r>
  <r>
    <x v="1"/>
    <x v="6"/>
    <s v="2024-07-08"/>
    <x v="5"/>
    <x v="7"/>
    <x v="0"/>
    <x v="75"/>
    <x v="65"/>
    <x v="12"/>
    <x v="92"/>
    <x v="0"/>
  </r>
  <r>
    <x v="1"/>
    <x v="6"/>
    <s v="2024-07-19"/>
    <x v="2"/>
    <x v="2"/>
    <x v="0"/>
    <x v="76"/>
    <x v="76"/>
    <x v="63"/>
    <x v="93"/>
    <x v="3"/>
  </r>
  <r>
    <x v="1"/>
    <x v="6"/>
    <s v="2024-07-20"/>
    <x v="3"/>
    <x v="8"/>
    <x v="0"/>
    <x v="2"/>
    <x v="2"/>
    <x v="2"/>
    <x v="2"/>
    <x v="1"/>
  </r>
  <r>
    <x v="1"/>
    <x v="6"/>
    <s v="2024-07-23"/>
    <x v="3"/>
    <x v="3"/>
    <x v="2"/>
    <x v="77"/>
    <x v="77"/>
    <x v="64"/>
    <x v="94"/>
    <x v="0"/>
  </r>
  <r>
    <x v="1"/>
    <x v="6"/>
    <s v="2024-07-31"/>
    <x v="4"/>
    <x v="5"/>
    <x v="0"/>
    <x v="78"/>
    <x v="78"/>
    <x v="3"/>
    <x v="95"/>
    <x v="0"/>
  </r>
  <r>
    <x v="1"/>
    <x v="6"/>
    <s v="2024-07-31"/>
    <x v="0"/>
    <x v="0"/>
    <x v="0"/>
    <x v="79"/>
    <x v="79"/>
    <x v="65"/>
    <x v="96"/>
    <x v="0"/>
  </r>
  <r>
    <x v="1"/>
    <x v="7"/>
    <s v="2024-08-09"/>
    <x v="5"/>
    <x v="9"/>
    <x v="0"/>
    <x v="80"/>
    <x v="80"/>
    <x v="66"/>
    <x v="97"/>
    <x v="0"/>
  </r>
  <r>
    <x v="1"/>
    <x v="7"/>
    <s v="2024-08-13"/>
    <x v="5"/>
    <x v="7"/>
    <x v="1"/>
    <x v="26"/>
    <x v="81"/>
    <x v="67"/>
    <x v="98"/>
    <x v="0"/>
  </r>
  <r>
    <x v="1"/>
    <x v="7"/>
    <s v="2024-08-15"/>
    <x v="3"/>
    <x v="4"/>
    <x v="0"/>
    <x v="81"/>
    <x v="82"/>
    <x v="62"/>
    <x v="99"/>
    <x v="0"/>
  </r>
  <r>
    <x v="1"/>
    <x v="7"/>
    <s v="2024-08-15"/>
    <x v="0"/>
    <x v="6"/>
    <x v="0"/>
    <x v="82"/>
    <x v="83"/>
    <x v="9"/>
    <x v="100"/>
    <x v="0"/>
  </r>
  <r>
    <x v="1"/>
    <x v="7"/>
    <s v="2024-08-20"/>
    <x v="2"/>
    <x v="2"/>
    <x v="1"/>
    <x v="53"/>
    <x v="58"/>
    <x v="68"/>
    <x v="101"/>
    <x v="0"/>
  </r>
  <r>
    <x v="1"/>
    <x v="7"/>
    <s v="2024-08-25"/>
    <x v="5"/>
    <x v="9"/>
    <x v="0"/>
    <x v="83"/>
    <x v="12"/>
    <x v="37"/>
    <x v="102"/>
    <x v="0"/>
  </r>
  <r>
    <x v="1"/>
    <x v="7"/>
    <s v="2024-08-26"/>
    <x v="2"/>
    <x v="10"/>
    <x v="0"/>
    <x v="84"/>
    <x v="84"/>
    <x v="59"/>
    <x v="103"/>
    <x v="0"/>
  </r>
  <r>
    <x v="1"/>
    <x v="7"/>
    <s v="2024-08-27"/>
    <x v="0"/>
    <x v="6"/>
    <x v="1"/>
    <x v="26"/>
    <x v="81"/>
    <x v="50"/>
    <x v="104"/>
    <x v="0"/>
  </r>
  <r>
    <x v="1"/>
    <x v="7"/>
    <s v="2024-08-28"/>
    <x v="2"/>
    <x v="2"/>
    <x v="0"/>
    <x v="85"/>
    <x v="0"/>
    <x v="69"/>
    <x v="105"/>
    <x v="0"/>
  </r>
  <r>
    <x v="1"/>
    <x v="8"/>
    <s v="2024-09-03"/>
    <x v="1"/>
    <x v="1"/>
    <x v="0"/>
    <x v="41"/>
    <x v="85"/>
    <x v="54"/>
    <x v="106"/>
    <x v="0"/>
  </r>
  <r>
    <x v="1"/>
    <x v="8"/>
    <s v="2024-09-04"/>
    <x v="1"/>
    <x v="1"/>
    <x v="2"/>
    <x v="86"/>
    <x v="86"/>
    <x v="70"/>
    <x v="107"/>
    <x v="0"/>
  </r>
  <r>
    <x v="1"/>
    <x v="8"/>
    <s v="2024-09-15"/>
    <x v="2"/>
    <x v="10"/>
    <x v="0"/>
    <x v="87"/>
    <x v="87"/>
    <x v="48"/>
    <x v="108"/>
    <x v="0"/>
  </r>
  <r>
    <x v="1"/>
    <x v="8"/>
    <s v="2024-09-21"/>
    <x v="4"/>
    <x v="5"/>
    <x v="1"/>
    <x v="88"/>
    <x v="88"/>
    <x v="71"/>
    <x v="109"/>
    <x v="0"/>
  </r>
  <r>
    <x v="1"/>
    <x v="8"/>
    <s v="2024-09-24"/>
    <x v="3"/>
    <x v="3"/>
    <x v="2"/>
    <x v="89"/>
    <x v="34"/>
    <x v="72"/>
    <x v="110"/>
    <x v="0"/>
  </r>
  <r>
    <x v="1"/>
    <x v="8"/>
    <s v="2024-09-28"/>
    <x v="2"/>
    <x v="2"/>
    <x v="0"/>
    <x v="38"/>
    <x v="41"/>
    <x v="10"/>
    <x v="111"/>
    <x v="0"/>
  </r>
  <r>
    <x v="1"/>
    <x v="8"/>
    <s v="2024-09-30"/>
    <x v="0"/>
    <x v="0"/>
    <x v="2"/>
    <x v="90"/>
    <x v="26"/>
    <x v="73"/>
    <x v="112"/>
    <x v="0"/>
  </r>
  <r>
    <x v="1"/>
    <x v="9"/>
    <s v="2024-10-02"/>
    <x v="0"/>
    <x v="0"/>
    <x v="0"/>
    <x v="91"/>
    <x v="89"/>
    <x v="17"/>
    <x v="113"/>
    <x v="0"/>
  </r>
  <r>
    <x v="1"/>
    <x v="9"/>
    <s v="2024-10-04"/>
    <x v="0"/>
    <x v="0"/>
    <x v="0"/>
    <x v="92"/>
    <x v="90"/>
    <x v="74"/>
    <x v="114"/>
    <x v="0"/>
  </r>
  <r>
    <x v="1"/>
    <x v="9"/>
    <s v="2024-10-05"/>
    <x v="5"/>
    <x v="9"/>
    <x v="0"/>
    <x v="93"/>
    <x v="91"/>
    <x v="45"/>
    <x v="115"/>
    <x v="3"/>
  </r>
  <r>
    <x v="1"/>
    <x v="9"/>
    <s v="2024-10-10"/>
    <x v="1"/>
    <x v="1"/>
    <x v="1"/>
    <x v="94"/>
    <x v="92"/>
    <x v="75"/>
    <x v="116"/>
    <x v="0"/>
  </r>
  <r>
    <x v="1"/>
    <x v="10"/>
    <s v="2024-11-22"/>
    <x v="0"/>
    <x v="0"/>
    <x v="0"/>
    <x v="95"/>
    <x v="93"/>
    <x v="14"/>
    <x v="117"/>
    <x v="0"/>
  </r>
  <r>
    <x v="1"/>
    <x v="10"/>
    <s v="2024-11-26"/>
    <x v="0"/>
    <x v="6"/>
    <x v="0"/>
    <x v="96"/>
    <x v="94"/>
    <x v="21"/>
    <x v="118"/>
    <x v="2"/>
  </r>
  <r>
    <x v="1"/>
    <x v="10"/>
    <s v="2024-11-27"/>
    <x v="3"/>
    <x v="4"/>
    <x v="0"/>
    <x v="28"/>
    <x v="95"/>
    <x v="56"/>
    <x v="119"/>
    <x v="0"/>
  </r>
  <r>
    <x v="1"/>
    <x v="11"/>
    <s v="2024-12-16"/>
    <x v="0"/>
    <x v="6"/>
    <x v="1"/>
    <x v="47"/>
    <x v="96"/>
    <x v="76"/>
    <x v="120"/>
    <x v="0"/>
  </r>
  <r>
    <x v="1"/>
    <x v="11"/>
    <s v="2024-12-17"/>
    <x v="5"/>
    <x v="7"/>
    <x v="2"/>
    <x v="20"/>
    <x v="97"/>
    <x v="77"/>
    <x v="121"/>
    <x v="0"/>
  </r>
  <r>
    <x v="1"/>
    <x v="11"/>
    <s v="2024-12-21"/>
    <x v="5"/>
    <x v="7"/>
    <x v="1"/>
    <x v="97"/>
    <x v="92"/>
    <x v="78"/>
    <x v="122"/>
    <x v="0"/>
  </r>
  <r>
    <x v="1"/>
    <x v="11"/>
    <s v="2024-12-26"/>
    <x v="3"/>
    <x v="4"/>
    <x v="0"/>
    <x v="61"/>
    <x v="50"/>
    <x v="1"/>
    <x v="123"/>
    <x v="0"/>
  </r>
  <r>
    <x v="1"/>
    <x v="11"/>
    <s v="2024-12-28"/>
    <x v="5"/>
    <x v="9"/>
    <x v="1"/>
    <x v="90"/>
    <x v="26"/>
    <x v="79"/>
    <x v="124"/>
    <x v="0"/>
  </r>
  <r>
    <x v="2"/>
    <x v="0"/>
    <s v="2025-01-04"/>
    <x v="3"/>
    <x v="8"/>
    <x v="0"/>
    <x v="98"/>
    <x v="19"/>
    <x v="80"/>
    <x v="125"/>
    <x v="0"/>
  </r>
  <r>
    <x v="2"/>
    <x v="0"/>
    <s v="2025-01-04"/>
    <x v="0"/>
    <x v="6"/>
    <x v="0"/>
    <x v="99"/>
    <x v="98"/>
    <x v="5"/>
    <x v="126"/>
    <x v="0"/>
  </r>
  <r>
    <x v="2"/>
    <x v="0"/>
    <s v="2025-01-09"/>
    <x v="3"/>
    <x v="3"/>
    <x v="0"/>
    <x v="100"/>
    <x v="99"/>
    <x v="54"/>
    <x v="127"/>
    <x v="0"/>
  </r>
  <r>
    <x v="2"/>
    <x v="0"/>
    <s v="2025-01-13"/>
    <x v="5"/>
    <x v="7"/>
    <x v="0"/>
    <x v="101"/>
    <x v="100"/>
    <x v="39"/>
    <x v="128"/>
    <x v="0"/>
  </r>
  <r>
    <x v="2"/>
    <x v="0"/>
    <s v="2025-01-19"/>
    <x v="3"/>
    <x v="4"/>
    <x v="1"/>
    <x v="102"/>
    <x v="101"/>
    <x v="81"/>
    <x v="129"/>
    <x v="0"/>
  </r>
  <r>
    <x v="2"/>
    <x v="0"/>
    <s v="2025-01-24"/>
    <x v="1"/>
    <x v="1"/>
    <x v="1"/>
    <x v="103"/>
    <x v="4"/>
    <x v="82"/>
    <x v="130"/>
    <x v="0"/>
  </r>
  <r>
    <x v="2"/>
    <x v="0"/>
    <s v="2025-01-26"/>
    <x v="5"/>
    <x v="7"/>
    <x v="0"/>
    <x v="2"/>
    <x v="2"/>
    <x v="2"/>
    <x v="2"/>
    <x v="1"/>
  </r>
  <r>
    <x v="2"/>
    <x v="0"/>
    <s v="2025-01-30"/>
    <x v="3"/>
    <x v="4"/>
    <x v="1"/>
    <x v="88"/>
    <x v="102"/>
    <x v="83"/>
    <x v="131"/>
    <x v="0"/>
  </r>
  <r>
    <x v="2"/>
    <x v="1"/>
    <s v="2025-02-02"/>
    <x v="3"/>
    <x v="3"/>
    <x v="0"/>
    <x v="104"/>
    <x v="55"/>
    <x v="80"/>
    <x v="132"/>
    <x v="0"/>
  </r>
  <r>
    <x v="2"/>
    <x v="1"/>
    <s v="2025-02-17"/>
    <x v="2"/>
    <x v="2"/>
    <x v="1"/>
    <x v="88"/>
    <x v="102"/>
    <x v="84"/>
    <x v="19"/>
    <x v="0"/>
  </r>
  <r>
    <x v="2"/>
    <x v="1"/>
    <s v="2025-02-23"/>
    <x v="3"/>
    <x v="3"/>
    <x v="1"/>
    <x v="105"/>
    <x v="103"/>
    <x v="85"/>
    <x v="133"/>
    <x v="0"/>
  </r>
  <r>
    <x v="2"/>
    <x v="1"/>
    <s v="2025-02-26"/>
    <x v="2"/>
    <x v="10"/>
    <x v="0"/>
    <x v="15"/>
    <x v="16"/>
    <x v="86"/>
    <x v="134"/>
    <x v="0"/>
  </r>
  <r>
    <x v="2"/>
    <x v="2"/>
    <s v="2025-03-21"/>
    <x v="5"/>
    <x v="7"/>
    <x v="0"/>
    <x v="106"/>
    <x v="104"/>
    <x v="8"/>
    <x v="135"/>
    <x v="0"/>
  </r>
  <r>
    <x v="2"/>
    <x v="3"/>
    <s v="2025-04-07"/>
    <x v="2"/>
    <x v="2"/>
    <x v="1"/>
    <x v="12"/>
    <x v="13"/>
    <x v="33"/>
    <x v="136"/>
    <x v="3"/>
  </r>
  <r>
    <x v="2"/>
    <x v="3"/>
    <s v="2025-04-12"/>
    <x v="2"/>
    <x v="10"/>
    <x v="0"/>
    <x v="1"/>
    <x v="105"/>
    <x v="8"/>
    <x v="137"/>
    <x v="0"/>
  </r>
  <r>
    <x v="2"/>
    <x v="3"/>
    <s v="2025-04-15"/>
    <x v="5"/>
    <x v="7"/>
    <x v="0"/>
    <x v="107"/>
    <x v="5"/>
    <x v="14"/>
    <x v="138"/>
    <x v="0"/>
  </r>
  <r>
    <x v="2"/>
    <x v="3"/>
    <s v="2025-04-17"/>
    <x v="0"/>
    <x v="6"/>
    <x v="1"/>
    <x v="44"/>
    <x v="49"/>
    <x v="87"/>
    <x v="139"/>
    <x v="0"/>
  </r>
  <r>
    <x v="2"/>
    <x v="3"/>
    <s v="2025-04-21"/>
    <x v="2"/>
    <x v="10"/>
    <x v="2"/>
    <x v="14"/>
    <x v="81"/>
    <x v="88"/>
    <x v="140"/>
    <x v="0"/>
  </r>
  <r>
    <x v="2"/>
    <x v="3"/>
    <s v="2025-04-30"/>
    <x v="3"/>
    <x v="3"/>
    <x v="0"/>
    <x v="23"/>
    <x v="106"/>
    <x v="39"/>
    <x v="141"/>
    <x v="0"/>
  </r>
  <r>
    <x v="2"/>
    <x v="4"/>
    <s v="2025-05-12"/>
    <x v="2"/>
    <x v="2"/>
    <x v="0"/>
    <x v="41"/>
    <x v="85"/>
    <x v="89"/>
    <x v="142"/>
    <x v="0"/>
  </r>
  <r>
    <x v="2"/>
    <x v="4"/>
    <s v="2025-05-14"/>
    <x v="4"/>
    <x v="5"/>
    <x v="0"/>
    <x v="108"/>
    <x v="107"/>
    <x v="67"/>
    <x v="143"/>
    <x v="3"/>
  </r>
  <r>
    <x v="2"/>
    <x v="4"/>
    <s v="2025-05-15"/>
    <x v="0"/>
    <x v="6"/>
    <x v="0"/>
    <x v="10"/>
    <x v="108"/>
    <x v="80"/>
    <x v="144"/>
    <x v="0"/>
  </r>
  <r>
    <x v="2"/>
    <x v="4"/>
    <s v="2025-05-16"/>
    <x v="5"/>
    <x v="9"/>
    <x v="2"/>
    <x v="109"/>
    <x v="109"/>
    <x v="90"/>
    <x v="145"/>
    <x v="0"/>
  </r>
  <r>
    <x v="2"/>
    <x v="4"/>
    <s v="2025-05-20"/>
    <x v="5"/>
    <x v="9"/>
    <x v="0"/>
    <x v="110"/>
    <x v="110"/>
    <x v="43"/>
    <x v="146"/>
    <x v="0"/>
  </r>
  <r>
    <x v="2"/>
    <x v="4"/>
    <s v="2025-05-28"/>
    <x v="5"/>
    <x v="7"/>
    <x v="0"/>
    <x v="111"/>
    <x v="111"/>
    <x v="20"/>
    <x v="85"/>
    <x v="2"/>
  </r>
  <r>
    <x v="2"/>
    <x v="5"/>
    <s v="2025-06-02"/>
    <x v="3"/>
    <x v="4"/>
    <x v="2"/>
    <x v="112"/>
    <x v="112"/>
    <x v="91"/>
    <x v="147"/>
    <x v="0"/>
  </r>
  <r>
    <x v="2"/>
    <x v="5"/>
    <s v="2025-06-07"/>
    <x v="3"/>
    <x v="4"/>
    <x v="1"/>
    <x v="113"/>
    <x v="86"/>
    <x v="79"/>
    <x v="148"/>
    <x v="0"/>
  </r>
  <r>
    <x v="2"/>
    <x v="5"/>
    <s v="2025-06-11"/>
    <x v="2"/>
    <x v="10"/>
    <x v="0"/>
    <x v="114"/>
    <x v="113"/>
    <x v="36"/>
    <x v="149"/>
    <x v="0"/>
  </r>
  <r>
    <x v="2"/>
    <x v="5"/>
    <s v="2025-06-15"/>
    <x v="3"/>
    <x v="4"/>
    <x v="0"/>
    <x v="104"/>
    <x v="114"/>
    <x v="92"/>
    <x v="150"/>
    <x v="0"/>
  </r>
  <r>
    <x v="2"/>
    <x v="5"/>
    <s v="2025-06-23"/>
    <x v="2"/>
    <x v="2"/>
    <x v="1"/>
    <x v="56"/>
    <x v="44"/>
    <x v="93"/>
    <x v="151"/>
    <x v="0"/>
  </r>
  <r>
    <x v="2"/>
    <x v="5"/>
    <s v="2025-06-28"/>
    <x v="4"/>
    <x v="5"/>
    <x v="0"/>
    <x v="62"/>
    <x v="115"/>
    <x v="0"/>
    <x v="152"/>
    <x v="0"/>
  </r>
  <r>
    <x v="2"/>
    <x v="6"/>
    <s v="2025-07-11"/>
    <x v="3"/>
    <x v="4"/>
    <x v="1"/>
    <x v="90"/>
    <x v="26"/>
    <x v="94"/>
    <x v="153"/>
    <x v="0"/>
  </r>
  <r>
    <x v="2"/>
    <x v="6"/>
    <s v="2025-07-13"/>
    <x v="3"/>
    <x v="4"/>
    <x v="0"/>
    <x v="22"/>
    <x v="116"/>
    <x v="17"/>
    <x v="154"/>
    <x v="0"/>
  </r>
  <r>
    <x v="2"/>
    <x v="6"/>
    <s v="2025-07-13"/>
    <x v="5"/>
    <x v="9"/>
    <x v="0"/>
    <x v="115"/>
    <x v="117"/>
    <x v="1"/>
    <x v="155"/>
    <x v="0"/>
  </r>
  <r>
    <x v="2"/>
    <x v="6"/>
    <s v="2025-07-18"/>
    <x v="0"/>
    <x v="6"/>
    <x v="1"/>
    <x v="33"/>
    <x v="35"/>
    <x v="95"/>
    <x v="156"/>
    <x v="0"/>
  </r>
  <r>
    <x v="2"/>
    <x v="6"/>
    <s v="2025-07-20"/>
    <x v="3"/>
    <x v="4"/>
    <x v="1"/>
    <x v="116"/>
    <x v="118"/>
    <x v="13"/>
    <x v="157"/>
    <x v="0"/>
  </r>
  <r>
    <x v="2"/>
    <x v="6"/>
    <s v="2025-07-28"/>
    <x v="3"/>
    <x v="3"/>
    <x v="0"/>
    <x v="2"/>
    <x v="2"/>
    <x v="2"/>
    <x v="2"/>
    <x v="1"/>
  </r>
  <r>
    <x v="2"/>
    <x v="6"/>
    <s v="2025-07-29"/>
    <x v="2"/>
    <x v="2"/>
    <x v="0"/>
    <x v="117"/>
    <x v="25"/>
    <x v="59"/>
    <x v="158"/>
    <x v="0"/>
  </r>
  <r>
    <x v="2"/>
    <x v="6"/>
    <s v="2025-07-30"/>
    <x v="5"/>
    <x v="7"/>
    <x v="1"/>
    <x v="69"/>
    <x v="86"/>
    <x v="96"/>
    <x v="159"/>
    <x v="0"/>
  </r>
  <r>
    <x v="2"/>
    <x v="6"/>
    <s v="2025-07-31"/>
    <x v="0"/>
    <x v="6"/>
    <x v="0"/>
    <x v="31"/>
    <x v="74"/>
    <x v="0"/>
    <x v="160"/>
    <x v="0"/>
  </r>
  <r>
    <x v="2"/>
    <x v="7"/>
    <s v="2025-08-03"/>
    <x v="3"/>
    <x v="3"/>
    <x v="0"/>
    <x v="91"/>
    <x v="79"/>
    <x v="97"/>
    <x v="161"/>
    <x v="0"/>
  </r>
  <r>
    <x v="2"/>
    <x v="7"/>
    <s v="2025-08-08"/>
    <x v="5"/>
    <x v="7"/>
    <x v="0"/>
    <x v="118"/>
    <x v="7"/>
    <x v="62"/>
    <x v="162"/>
    <x v="0"/>
  </r>
  <r>
    <x v="2"/>
    <x v="7"/>
    <s v="2025-08-12"/>
    <x v="0"/>
    <x v="0"/>
    <x v="0"/>
    <x v="52"/>
    <x v="31"/>
    <x v="98"/>
    <x v="163"/>
    <x v="0"/>
  </r>
  <r>
    <x v="2"/>
    <x v="7"/>
    <s v="2025-08-17"/>
    <x v="5"/>
    <x v="7"/>
    <x v="1"/>
    <x v="69"/>
    <x v="52"/>
    <x v="99"/>
    <x v="164"/>
    <x v="0"/>
  </r>
  <r>
    <x v="2"/>
    <x v="7"/>
    <s v="2025-08-18"/>
    <x v="5"/>
    <x v="9"/>
    <x v="0"/>
    <x v="119"/>
    <x v="119"/>
    <x v="100"/>
    <x v="165"/>
    <x v="0"/>
  </r>
  <r>
    <x v="2"/>
    <x v="7"/>
    <s v="2025-08-18"/>
    <x v="2"/>
    <x v="10"/>
    <x v="0"/>
    <x v="27"/>
    <x v="75"/>
    <x v="101"/>
    <x v="166"/>
    <x v="0"/>
  </r>
  <r>
    <x v="2"/>
    <x v="7"/>
    <s v="2025-08-21"/>
    <x v="5"/>
    <x v="9"/>
    <x v="0"/>
    <x v="120"/>
    <x v="120"/>
    <x v="17"/>
    <x v="167"/>
    <x v="0"/>
  </r>
  <r>
    <x v="2"/>
    <x v="7"/>
    <s v="2025-08-26"/>
    <x v="0"/>
    <x v="0"/>
    <x v="0"/>
    <x v="121"/>
    <x v="7"/>
    <x v="36"/>
    <x v="156"/>
    <x v="0"/>
  </r>
  <r>
    <x v="2"/>
    <x v="7"/>
    <s v="2025-08-27"/>
    <x v="2"/>
    <x v="2"/>
    <x v="0"/>
    <x v="48"/>
    <x v="121"/>
    <x v="49"/>
    <x v="168"/>
    <x v="3"/>
  </r>
  <r>
    <x v="2"/>
    <x v="7"/>
    <s v="2025-08-29"/>
    <x v="3"/>
    <x v="4"/>
    <x v="0"/>
    <x v="22"/>
    <x v="7"/>
    <x v="74"/>
    <x v="169"/>
    <x v="0"/>
  </r>
  <r>
    <x v="2"/>
    <x v="7"/>
    <s v="2025-08-30"/>
    <x v="2"/>
    <x v="10"/>
    <x v="0"/>
    <x v="122"/>
    <x v="67"/>
    <x v="48"/>
    <x v="170"/>
    <x v="0"/>
  </r>
  <r>
    <x v="2"/>
    <x v="7"/>
    <s v="2025-08-31"/>
    <x v="4"/>
    <x v="5"/>
    <x v="1"/>
    <x v="105"/>
    <x v="103"/>
    <x v="102"/>
    <x v="171"/>
    <x v="0"/>
  </r>
  <r>
    <x v="2"/>
    <x v="8"/>
    <s v="2025-09-07"/>
    <x v="0"/>
    <x v="0"/>
    <x v="0"/>
    <x v="123"/>
    <x v="23"/>
    <x v="89"/>
    <x v="172"/>
    <x v="0"/>
  </r>
  <r>
    <x v="2"/>
    <x v="8"/>
    <s v="2025-09-21"/>
    <x v="5"/>
    <x v="9"/>
    <x v="0"/>
    <x v="119"/>
    <x v="122"/>
    <x v="101"/>
    <x v="173"/>
    <x v="0"/>
  </r>
  <r>
    <x v="2"/>
    <x v="8"/>
    <s v="2025-09-23"/>
    <x v="2"/>
    <x v="2"/>
    <x v="1"/>
    <x v="12"/>
    <x v="13"/>
    <x v="53"/>
    <x v="174"/>
    <x v="0"/>
  </r>
  <r>
    <x v="2"/>
    <x v="9"/>
    <s v="2025-10-24"/>
    <x v="5"/>
    <x v="7"/>
    <x v="1"/>
    <x v="14"/>
    <x v="62"/>
    <x v="103"/>
    <x v="175"/>
    <x v="0"/>
  </r>
  <r>
    <x v="2"/>
    <x v="9"/>
    <s v="2025-10-30"/>
    <x v="1"/>
    <x v="1"/>
    <x v="0"/>
    <x v="48"/>
    <x v="56"/>
    <x v="9"/>
    <x v="176"/>
    <x v="0"/>
  </r>
  <r>
    <x v="2"/>
    <x v="9"/>
    <s v="2025-10-30"/>
    <x v="0"/>
    <x v="0"/>
    <x v="1"/>
    <x v="24"/>
    <x v="26"/>
    <x v="75"/>
    <x v="177"/>
    <x v="0"/>
  </r>
  <r>
    <x v="2"/>
    <x v="10"/>
    <s v="2025-11-12"/>
    <x v="2"/>
    <x v="10"/>
    <x v="1"/>
    <x v="124"/>
    <x v="21"/>
    <x v="104"/>
    <x v="178"/>
    <x v="0"/>
  </r>
  <r>
    <x v="2"/>
    <x v="10"/>
    <s v="2025-11-15"/>
    <x v="3"/>
    <x v="4"/>
    <x v="0"/>
    <x v="96"/>
    <x v="67"/>
    <x v="37"/>
    <x v="179"/>
    <x v="0"/>
  </r>
  <r>
    <x v="2"/>
    <x v="10"/>
    <s v="2025-11-17"/>
    <x v="4"/>
    <x v="5"/>
    <x v="0"/>
    <x v="125"/>
    <x v="123"/>
    <x v="14"/>
    <x v="180"/>
    <x v="0"/>
  </r>
  <r>
    <x v="2"/>
    <x v="10"/>
    <s v="2025-11-27"/>
    <x v="0"/>
    <x v="6"/>
    <x v="0"/>
    <x v="126"/>
    <x v="124"/>
    <x v="69"/>
    <x v="181"/>
    <x v="0"/>
  </r>
  <r>
    <x v="2"/>
    <x v="11"/>
    <s v="2025-12-03"/>
    <x v="2"/>
    <x v="10"/>
    <x v="0"/>
    <x v="127"/>
    <x v="125"/>
    <x v="86"/>
    <x v="182"/>
    <x v="0"/>
  </r>
  <r>
    <x v="2"/>
    <x v="11"/>
    <s v="2025-12-09"/>
    <x v="3"/>
    <x v="4"/>
    <x v="0"/>
    <x v="114"/>
    <x v="46"/>
    <x v="92"/>
    <x v="183"/>
    <x v="0"/>
  </r>
  <r>
    <x v="2"/>
    <x v="11"/>
    <s v="2025-12-09"/>
    <x v="2"/>
    <x v="2"/>
    <x v="0"/>
    <x v="128"/>
    <x v="126"/>
    <x v="98"/>
    <x v="184"/>
    <x v="0"/>
  </r>
  <r>
    <x v="2"/>
    <x v="11"/>
    <s v="2025-12-10"/>
    <x v="4"/>
    <x v="5"/>
    <x v="0"/>
    <x v="129"/>
    <x v="127"/>
    <x v="34"/>
    <x v="185"/>
    <x v="0"/>
  </r>
  <r>
    <x v="2"/>
    <x v="11"/>
    <s v="2025-12-14"/>
    <x v="3"/>
    <x v="4"/>
    <x v="0"/>
    <x v="130"/>
    <x v="93"/>
    <x v="55"/>
    <x v="186"/>
    <x v="0"/>
  </r>
  <r>
    <x v="2"/>
    <x v="11"/>
    <s v="2025-12-19"/>
    <x v="3"/>
    <x v="8"/>
    <x v="1"/>
    <x v="37"/>
    <x v="44"/>
    <x v="105"/>
    <x v="187"/>
    <x v="0"/>
  </r>
  <r>
    <x v="3"/>
    <x v="0"/>
    <s v="2026-01-02"/>
    <x v="3"/>
    <x v="3"/>
    <x v="0"/>
    <x v="104"/>
    <x v="55"/>
    <x v="40"/>
    <x v="188"/>
    <x v="0"/>
  </r>
  <r>
    <x v="3"/>
    <x v="0"/>
    <s v="2026-01-03"/>
    <x v="0"/>
    <x v="6"/>
    <x v="2"/>
    <x v="88"/>
    <x v="88"/>
    <x v="106"/>
    <x v="189"/>
    <x v="0"/>
  </r>
  <r>
    <x v="3"/>
    <x v="0"/>
    <s v="2026-01-07"/>
    <x v="2"/>
    <x v="2"/>
    <x v="1"/>
    <x v="97"/>
    <x v="128"/>
    <x v="81"/>
    <x v="190"/>
    <x v="0"/>
  </r>
  <r>
    <x v="3"/>
    <x v="0"/>
    <s v="2026-01-07"/>
    <x v="2"/>
    <x v="10"/>
    <x v="0"/>
    <x v="131"/>
    <x v="129"/>
    <x v="40"/>
    <x v="191"/>
    <x v="0"/>
  </r>
  <r>
    <x v="3"/>
    <x v="0"/>
    <s v="2026-01-07"/>
    <x v="1"/>
    <x v="1"/>
    <x v="1"/>
    <x v="90"/>
    <x v="86"/>
    <x v="104"/>
    <x v="192"/>
    <x v="0"/>
  </r>
  <r>
    <x v="3"/>
    <x v="0"/>
    <s v="2026-01-09"/>
    <x v="2"/>
    <x v="2"/>
    <x v="2"/>
    <x v="132"/>
    <x v="130"/>
    <x v="107"/>
    <x v="193"/>
    <x v="0"/>
  </r>
  <r>
    <x v="3"/>
    <x v="0"/>
    <s v="2026-01-10"/>
    <x v="2"/>
    <x v="2"/>
    <x v="0"/>
    <x v="48"/>
    <x v="125"/>
    <x v="65"/>
    <x v="194"/>
    <x v="0"/>
  </r>
  <r>
    <x v="3"/>
    <x v="0"/>
    <s v="2026-01-12"/>
    <x v="3"/>
    <x v="8"/>
    <x v="2"/>
    <x v="109"/>
    <x v="131"/>
    <x v="108"/>
    <x v="195"/>
    <x v="0"/>
  </r>
  <r>
    <x v="3"/>
    <x v="0"/>
    <s v="2026-01-31"/>
    <x v="3"/>
    <x v="8"/>
    <x v="0"/>
    <x v="133"/>
    <x v="132"/>
    <x v="37"/>
    <x v="196"/>
    <x v="0"/>
  </r>
  <r>
    <x v="3"/>
    <x v="1"/>
    <s v="2026-02-04"/>
    <x v="2"/>
    <x v="2"/>
    <x v="0"/>
    <x v="134"/>
    <x v="133"/>
    <x v="65"/>
    <x v="197"/>
    <x v="0"/>
  </r>
  <r>
    <x v="3"/>
    <x v="1"/>
    <s v="2026-02-09"/>
    <x v="5"/>
    <x v="9"/>
    <x v="0"/>
    <x v="27"/>
    <x v="29"/>
    <x v="52"/>
    <x v="198"/>
    <x v="0"/>
  </r>
  <r>
    <x v="3"/>
    <x v="1"/>
    <s v="2026-02-12"/>
    <x v="1"/>
    <x v="1"/>
    <x v="1"/>
    <x v="6"/>
    <x v="6"/>
    <x v="47"/>
    <x v="199"/>
    <x v="0"/>
  </r>
  <r>
    <x v="3"/>
    <x v="1"/>
    <s v="2026-02-23"/>
    <x v="0"/>
    <x v="6"/>
    <x v="2"/>
    <x v="71"/>
    <x v="134"/>
    <x v="30"/>
    <x v="200"/>
    <x v="0"/>
  </r>
  <r>
    <x v="3"/>
    <x v="2"/>
    <s v="2026-03-07"/>
    <x v="0"/>
    <x v="6"/>
    <x v="0"/>
    <x v="62"/>
    <x v="119"/>
    <x v="56"/>
    <x v="201"/>
    <x v="0"/>
  </r>
  <r>
    <x v="3"/>
    <x v="2"/>
    <s v="2026-03-21"/>
    <x v="5"/>
    <x v="7"/>
    <x v="0"/>
    <x v="128"/>
    <x v="135"/>
    <x v="52"/>
    <x v="1"/>
    <x v="0"/>
  </r>
  <r>
    <x v="3"/>
    <x v="2"/>
    <s v="2026-03-23"/>
    <x v="5"/>
    <x v="7"/>
    <x v="2"/>
    <x v="56"/>
    <x v="77"/>
    <x v="109"/>
    <x v="64"/>
    <x v="0"/>
  </r>
  <r>
    <x v="3"/>
    <x v="2"/>
    <s v="2026-03-24"/>
    <x v="5"/>
    <x v="9"/>
    <x v="1"/>
    <x v="135"/>
    <x v="102"/>
    <x v="110"/>
    <x v="202"/>
    <x v="0"/>
  </r>
  <r>
    <x v="3"/>
    <x v="2"/>
    <s v="2026-03-25"/>
    <x v="1"/>
    <x v="1"/>
    <x v="2"/>
    <x v="136"/>
    <x v="4"/>
    <x v="111"/>
    <x v="203"/>
    <x v="2"/>
  </r>
  <r>
    <x v="3"/>
    <x v="3"/>
    <s v="2026-04-01"/>
    <x v="2"/>
    <x v="10"/>
    <x v="1"/>
    <x v="124"/>
    <x v="136"/>
    <x v="112"/>
    <x v="204"/>
    <x v="0"/>
  </r>
  <r>
    <x v="3"/>
    <x v="3"/>
    <s v="2026-04-02"/>
    <x v="4"/>
    <x v="5"/>
    <x v="1"/>
    <x v="137"/>
    <x v="118"/>
    <x v="113"/>
    <x v="205"/>
    <x v="0"/>
  </r>
  <r>
    <x v="3"/>
    <x v="3"/>
    <s v="2026-04-04"/>
    <x v="5"/>
    <x v="7"/>
    <x v="0"/>
    <x v="138"/>
    <x v="137"/>
    <x v="43"/>
    <x v="206"/>
    <x v="0"/>
  </r>
  <r>
    <x v="3"/>
    <x v="3"/>
    <s v="2026-04-11"/>
    <x v="2"/>
    <x v="10"/>
    <x v="0"/>
    <x v="110"/>
    <x v="138"/>
    <x v="3"/>
    <x v="207"/>
    <x v="0"/>
  </r>
  <r>
    <x v="3"/>
    <x v="3"/>
    <s v="2026-04-12"/>
    <x v="0"/>
    <x v="0"/>
    <x v="2"/>
    <x v="69"/>
    <x v="36"/>
    <x v="114"/>
    <x v="208"/>
    <x v="2"/>
  </r>
  <r>
    <x v="3"/>
    <x v="3"/>
    <s v="2026-04-17"/>
    <x v="3"/>
    <x v="3"/>
    <x v="2"/>
    <x v="139"/>
    <x v="139"/>
    <x v="115"/>
    <x v="209"/>
    <x v="0"/>
  </r>
  <r>
    <x v="3"/>
    <x v="3"/>
    <s v="2026-04-27"/>
    <x v="4"/>
    <x v="5"/>
    <x v="1"/>
    <x v="6"/>
    <x v="6"/>
    <x v="116"/>
    <x v="210"/>
    <x v="0"/>
  </r>
  <r>
    <x v="3"/>
    <x v="4"/>
    <s v="2026-05-04"/>
    <x v="0"/>
    <x v="6"/>
    <x v="2"/>
    <x v="112"/>
    <x v="109"/>
    <x v="117"/>
    <x v="211"/>
    <x v="0"/>
  </r>
  <r>
    <x v="3"/>
    <x v="4"/>
    <s v="2026-05-05"/>
    <x v="3"/>
    <x v="8"/>
    <x v="0"/>
    <x v="73"/>
    <x v="140"/>
    <x v="118"/>
    <x v="212"/>
    <x v="0"/>
  </r>
  <r>
    <x v="3"/>
    <x v="4"/>
    <s v="2026-05-08"/>
    <x v="0"/>
    <x v="0"/>
    <x v="0"/>
    <x v="140"/>
    <x v="141"/>
    <x v="39"/>
    <x v="213"/>
    <x v="0"/>
  </r>
  <r>
    <x v="3"/>
    <x v="4"/>
    <s v="2026-05-23"/>
    <x v="3"/>
    <x v="3"/>
    <x v="2"/>
    <x v="2"/>
    <x v="2"/>
    <x v="2"/>
    <x v="2"/>
    <x v="1"/>
  </r>
  <r>
    <x v="3"/>
    <x v="5"/>
    <s v="2026-06-01"/>
    <x v="1"/>
    <x v="1"/>
    <x v="0"/>
    <x v="117"/>
    <x v="121"/>
    <x v="3"/>
    <x v="214"/>
    <x v="0"/>
  </r>
  <r>
    <x v="3"/>
    <x v="5"/>
    <s v="2026-06-18"/>
    <x v="3"/>
    <x v="4"/>
    <x v="0"/>
    <x v="50"/>
    <x v="142"/>
    <x v="118"/>
    <x v="215"/>
    <x v="0"/>
  </r>
  <r>
    <x v="3"/>
    <x v="5"/>
    <s v="2026-06-25"/>
    <x v="3"/>
    <x v="3"/>
    <x v="2"/>
    <x v="33"/>
    <x v="36"/>
    <x v="119"/>
    <x v="216"/>
    <x v="2"/>
  </r>
  <r>
    <x v="3"/>
    <x v="5"/>
    <s v="2026-06-26"/>
    <x v="3"/>
    <x v="3"/>
    <x v="0"/>
    <x v="131"/>
    <x v="24"/>
    <x v="9"/>
    <x v="217"/>
    <x v="0"/>
  </r>
  <r>
    <x v="3"/>
    <x v="5"/>
    <s v="2026-06-27"/>
    <x v="4"/>
    <x v="5"/>
    <x v="1"/>
    <x v="33"/>
    <x v="44"/>
    <x v="120"/>
    <x v="218"/>
    <x v="0"/>
  </r>
  <r>
    <x v="3"/>
    <x v="6"/>
    <s v="2026-07-03"/>
    <x v="0"/>
    <x v="6"/>
    <x v="2"/>
    <x v="141"/>
    <x v="143"/>
    <x v="121"/>
    <x v="219"/>
    <x v="0"/>
  </r>
  <r>
    <x v="3"/>
    <x v="6"/>
    <s v="2026-07-08"/>
    <x v="5"/>
    <x v="9"/>
    <x v="0"/>
    <x v="0"/>
    <x v="144"/>
    <x v="8"/>
    <x v="220"/>
    <x v="0"/>
  </r>
  <r>
    <x v="3"/>
    <x v="6"/>
    <s v="2026-07-10"/>
    <x v="3"/>
    <x v="4"/>
    <x v="2"/>
    <x v="141"/>
    <x v="128"/>
    <x v="122"/>
    <x v="221"/>
    <x v="0"/>
  </r>
  <r>
    <x v="3"/>
    <x v="6"/>
    <s v="2026-07-11"/>
    <x v="4"/>
    <x v="5"/>
    <x v="2"/>
    <x v="33"/>
    <x v="44"/>
    <x v="123"/>
    <x v="222"/>
    <x v="0"/>
  </r>
  <r>
    <x v="3"/>
    <x v="6"/>
    <s v="2026-07-13"/>
    <x v="1"/>
    <x v="1"/>
    <x v="0"/>
    <x v="11"/>
    <x v="145"/>
    <x v="63"/>
    <x v="223"/>
    <x v="0"/>
  </r>
  <r>
    <x v="3"/>
    <x v="6"/>
    <s v="2026-07-20"/>
    <x v="4"/>
    <x v="5"/>
    <x v="0"/>
    <x v="142"/>
    <x v="31"/>
    <x v="56"/>
    <x v="224"/>
    <x v="0"/>
  </r>
  <r>
    <x v="3"/>
    <x v="7"/>
    <s v="2026-08-03"/>
    <x v="2"/>
    <x v="2"/>
    <x v="0"/>
    <x v="143"/>
    <x v="108"/>
    <x v="39"/>
    <x v="225"/>
    <x v="0"/>
  </r>
  <r>
    <x v="3"/>
    <x v="7"/>
    <s v="2026-08-19"/>
    <x v="3"/>
    <x v="3"/>
    <x v="2"/>
    <x v="20"/>
    <x v="97"/>
    <x v="46"/>
    <x v="226"/>
    <x v="0"/>
  </r>
  <r>
    <x v="3"/>
    <x v="7"/>
    <s v="2026-08-23"/>
    <x v="3"/>
    <x v="4"/>
    <x v="2"/>
    <x v="139"/>
    <x v="139"/>
    <x v="124"/>
    <x v="227"/>
    <x v="0"/>
  </r>
  <r>
    <x v="3"/>
    <x v="7"/>
    <s v="2026-08-27"/>
    <x v="3"/>
    <x v="8"/>
    <x v="1"/>
    <x v="97"/>
    <x v="92"/>
    <x v="125"/>
    <x v="228"/>
    <x v="0"/>
  </r>
  <r>
    <x v="3"/>
    <x v="7"/>
    <s v="2026-08-27"/>
    <x v="5"/>
    <x v="9"/>
    <x v="0"/>
    <x v="144"/>
    <x v="146"/>
    <x v="21"/>
    <x v="229"/>
    <x v="0"/>
  </r>
  <r>
    <x v="3"/>
    <x v="8"/>
    <s v="2026-09-02"/>
    <x v="3"/>
    <x v="3"/>
    <x v="0"/>
    <x v="80"/>
    <x v="30"/>
    <x v="52"/>
    <x v="230"/>
    <x v="0"/>
  </r>
  <r>
    <x v="3"/>
    <x v="8"/>
    <s v="2026-09-02"/>
    <x v="1"/>
    <x v="1"/>
    <x v="2"/>
    <x v="86"/>
    <x v="52"/>
    <x v="126"/>
    <x v="231"/>
    <x v="0"/>
  </r>
  <r>
    <x v="3"/>
    <x v="8"/>
    <s v="2026-09-04"/>
    <x v="3"/>
    <x v="4"/>
    <x v="0"/>
    <x v="67"/>
    <x v="147"/>
    <x v="5"/>
    <x v="232"/>
    <x v="0"/>
  </r>
  <r>
    <x v="3"/>
    <x v="8"/>
    <s v="2026-09-05"/>
    <x v="3"/>
    <x v="8"/>
    <x v="2"/>
    <x v="139"/>
    <x v="148"/>
    <x v="127"/>
    <x v="233"/>
    <x v="0"/>
  </r>
  <r>
    <x v="3"/>
    <x v="8"/>
    <s v="2026-09-06"/>
    <x v="4"/>
    <x v="5"/>
    <x v="2"/>
    <x v="77"/>
    <x v="77"/>
    <x v="128"/>
    <x v="234"/>
    <x v="0"/>
  </r>
  <r>
    <x v="3"/>
    <x v="8"/>
    <s v="2026-09-08"/>
    <x v="4"/>
    <x v="5"/>
    <x v="0"/>
    <x v="145"/>
    <x v="144"/>
    <x v="100"/>
    <x v="235"/>
    <x v="0"/>
  </r>
  <r>
    <x v="3"/>
    <x v="8"/>
    <s v="2026-09-11"/>
    <x v="2"/>
    <x v="2"/>
    <x v="0"/>
    <x v="68"/>
    <x v="149"/>
    <x v="129"/>
    <x v="236"/>
    <x v="0"/>
  </r>
  <r>
    <x v="3"/>
    <x v="8"/>
    <s v="2026-09-13"/>
    <x v="2"/>
    <x v="10"/>
    <x v="2"/>
    <x v="32"/>
    <x v="102"/>
    <x v="130"/>
    <x v="237"/>
    <x v="0"/>
  </r>
  <r>
    <x v="3"/>
    <x v="8"/>
    <s v="2026-09-13"/>
    <x v="2"/>
    <x v="10"/>
    <x v="2"/>
    <x v="136"/>
    <x v="26"/>
    <x v="131"/>
    <x v="238"/>
    <x v="0"/>
  </r>
  <r>
    <x v="3"/>
    <x v="8"/>
    <s v="2026-09-17"/>
    <x v="0"/>
    <x v="0"/>
    <x v="0"/>
    <x v="58"/>
    <x v="150"/>
    <x v="86"/>
    <x v="239"/>
    <x v="0"/>
  </r>
  <r>
    <x v="3"/>
    <x v="8"/>
    <s v="2026-09-30"/>
    <x v="0"/>
    <x v="0"/>
    <x v="0"/>
    <x v="146"/>
    <x v="114"/>
    <x v="8"/>
    <x v="240"/>
    <x v="0"/>
  </r>
  <r>
    <x v="3"/>
    <x v="9"/>
    <s v="2026-10-03"/>
    <x v="5"/>
    <x v="9"/>
    <x v="0"/>
    <x v="81"/>
    <x v="151"/>
    <x v="56"/>
    <x v="241"/>
    <x v="0"/>
  </r>
  <r>
    <x v="3"/>
    <x v="9"/>
    <s v="2026-10-04"/>
    <x v="3"/>
    <x v="4"/>
    <x v="0"/>
    <x v="147"/>
    <x v="152"/>
    <x v="100"/>
    <x v="242"/>
    <x v="0"/>
  </r>
  <r>
    <x v="3"/>
    <x v="9"/>
    <s v="2026-10-08"/>
    <x v="5"/>
    <x v="7"/>
    <x v="0"/>
    <x v="143"/>
    <x v="63"/>
    <x v="55"/>
    <x v="243"/>
    <x v="0"/>
  </r>
  <r>
    <x v="3"/>
    <x v="9"/>
    <s v="2026-10-19"/>
    <x v="2"/>
    <x v="2"/>
    <x v="0"/>
    <x v="148"/>
    <x v="153"/>
    <x v="100"/>
    <x v="244"/>
    <x v="0"/>
  </r>
  <r>
    <x v="3"/>
    <x v="10"/>
    <s v="2026-11-16"/>
    <x v="3"/>
    <x v="3"/>
    <x v="0"/>
    <x v="149"/>
    <x v="154"/>
    <x v="69"/>
    <x v="245"/>
    <x v="0"/>
  </r>
  <r>
    <x v="3"/>
    <x v="10"/>
    <s v="2026-11-21"/>
    <x v="5"/>
    <x v="7"/>
    <x v="0"/>
    <x v="30"/>
    <x v="107"/>
    <x v="92"/>
    <x v="246"/>
    <x v="0"/>
  </r>
  <r>
    <x v="3"/>
    <x v="10"/>
    <s v="2026-11-22"/>
    <x v="5"/>
    <x v="7"/>
    <x v="2"/>
    <x v="116"/>
    <x v="77"/>
    <x v="107"/>
    <x v="247"/>
    <x v="0"/>
  </r>
  <r>
    <x v="3"/>
    <x v="10"/>
    <s v="2026-11-25"/>
    <x v="3"/>
    <x v="8"/>
    <x v="2"/>
    <x v="112"/>
    <x v="111"/>
    <x v="123"/>
    <x v="248"/>
    <x v="0"/>
  </r>
  <r>
    <x v="3"/>
    <x v="11"/>
    <s v="2026-12-15"/>
    <x v="0"/>
    <x v="0"/>
    <x v="0"/>
    <x v="147"/>
    <x v="155"/>
    <x v="48"/>
    <x v="249"/>
    <x v="0"/>
  </r>
  <r>
    <x v="3"/>
    <x v="11"/>
    <s v="2026-12-22"/>
    <x v="3"/>
    <x v="4"/>
    <x v="0"/>
    <x v="150"/>
    <x v="156"/>
    <x v="12"/>
    <x v="25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A6B01B-355B-44BB-984A-4AF6F2FEA4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14:E26" firstHeaderRow="1" firstDataRow="1" firstDataCol="1"/>
  <pivotFields count="11">
    <pivotField numFmtId="1" multipleItemSelectionAllowed="1" showAll="0">
      <items count="5">
        <item h="1" x="0"/>
        <item h="1" x="1"/>
        <item x="2"/>
        <item h="1" x="3"/>
        <item t="default"/>
      </items>
    </pivotField>
    <pivotField showAll="0"/>
    <pivotField showAll="0"/>
    <pivotField showAll="0">
      <items count="7">
        <item x="3"/>
        <item x="5"/>
        <item x="2"/>
        <item x="1"/>
        <item x="4"/>
        <item x="0"/>
        <item t="default"/>
      </items>
    </pivotField>
    <pivotField axis="axisRow" showAll="0">
      <items count="12">
        <item x="8"/>
        <item x="4"/>
        <item x="3"/>
        <item x="9"/>
        <item x="7"/>
        <item x="6"/>
        <item x="0"/>
        <item x="10"/>
        <item x="2"/>
        <item x="5"/>
        <item x="1"/>
        <item t="default"/>
      </items>
    </pivotField>
    <pivotField showAll="0">
      <items count="4">
        <item x="1"/>
        <item x="0"/>
        <item x="2"/>
        <item t="default"/>
      </items>
    </pivotField>
    <pivotField numFmtId="3" showAll="0">
      <items count="152">
        <item x="2"/>
        <item x="102"/>
        <item x="12"/>
        <item x="105"/>
        <item x="44"/>
        <item x="6"/>
        <item x="4"/>
        <item x="103"/>
        <item x="34"/>
        <item x="53"/>
        <item x="26"/>
        <item x="14"/>
        <item x="135"/>
        <item x="88"/>
        <item x="32"/>
        <item x="89"/>
        <item x="25"/>
        <item x="71"/>
        <item x="137"/>
        <item x="116"/>
        <item x="77"/>
        <item x="56"/>
        <item x="37"/>
        <item x="33"/>
        <item x="24"/>
        <item x="136"/>
        <item x="90"/>
        <item x="113"/>
        <item x="86"/>
        <item x="69"/>
        <item x="94"/>
        <item x="47"/>
        <item x="97"/>
        <item x="132"/>
        <item x="141"/>
        <item x="124"/>
        <item x="20"/>
        <item x="139"/>
        <item x="109"/>
        <item x="112"/>
        <item x="40"/>
        <item x="57"/>
        <item x="15"/>
        <item x="19"/>
        <item x="106"/>
        <item x="22"/>
        <item x="7"/>
        <item x="121"/>
        <item x="72"/>
        <item x="61"/>
        <item x="123"/>
        <item x="75"/>
        <item x="70"/>
        <item x="118"/>
        <item x="9"/>
        <item x="31"/>
        <item x="49"/>
        <item x="111"/>
        <item x="41"/>
        <item x="76"/>
        <item x="43"/>
        <item x="18"/>
        <item x="87"/>
        <item x="83"/>
        <item x="129"/>
        <item x="11"/>
        <item x="98"/>
        <item x="93"/>
        <item x="60"/>
        <item x="63"/>
        <item x="54"/>
        <item x="122"/>
        <item x="3"/>
        <item x="74"/>
        <item x="96"/>
        <item x="101"/>
        <item x="99"/>
        <item x="27"/>
        <item x="29"/>
        <item x="81"/>
        <item x="28"/>
        <item x="8"/>
        <item x="80"/>
        <item x="73"/>
        <item x="35"/>
        <item x="78"/>
        <item x="55"/>
        <item x="59"/>
        <item x="10"/>
        <item x="38"/>
        <item x="140"/>
        <item x="145"/>
        <item x="85"/>
        <item x="134"/>
        <item x="143"/>
        <item x="84"/>
        <item x="91"/>
        <item x="0"/>
        <item x="133"/>
        <item x="79"/>
        <item x="142"/>
        <item x="117"/>
        <item x="52"/>
        <item x="48"/>
        <item x="127"/>
        <item x="45"/>
        <item x="82"/>
        <item x="13"/>
        <item x="5"/>
        <item x="120"/>
        <item x="50"/>
        <item x="36"/>
        <item x="114"/>
        <item x="107"/>
        <item x="115"/>
        <item x="58"/>
        <item x="66"/>
        <item x="1"/>
        <item x="39"/>
        <item x="144"/>
        <item x="64"/>
        <item x="128"/>
        <item x="30"/>
        <item x="146"/>
        <item x="108"/>
        <item x="119"/>
        <item x="100"/>
        <item x="16"/>
        <item x="104"/>
        <item x="51"/>
        <item x="62"/>
        <item x="21"/>
        <item x="130"/>
        <item x="95"/>
        <item x="150"/>
        <item x="65"/>
        <item x="46"/>
        <item x="17"/>
        <item x="42"/>
        <item x="23"/>
        <item x="149"/>
        <item x="92"/>
        <item x="67"/>
        <item x="131"/>
        <item x="68"/>
        <item x="110"/>
        <item x="148"/>
        <item x="126"/>
        <item x="125"/>
        <item x="138"/>
        <item x="147"/>
        <item t="default"/>
      </items>
    </pivotField>
    <pivotField numFmtId="3" showAll="0">
      <items count="158">
        <item x="2"/>
        <item x="101"/>
        <item x="13"/>
        <item x="103"/>
        <item x="49"/>
        <item x="6"/>
        <item x="39"/>
        <item x="4"/>
        <item x="36"/>
        <item x="58"/>
        <item x="28"/>
        <item x="81"/>
        <item x="62"/>
        <item x="15"/>
        <item x="102"/>
        <item x="88"/>
        <item x="34"/>
        <item x="27"/>
        <item x="134"/>
        <item x="118"/>
        <item x="77"/>
        <item x="40"/>
        <item x="44"/>
        <item x="35"/>
        <item x="26"/>
        <item x="86"/>
        <item x="73"/>
        <item x="52"/>
        <item x="92"/>
        <item x="96"/>
        <item x="128"/>
        <item x="130"/>
        <item x="143"/>
        <item x="136"/>
        <item x="21"/>
        <item x="139"/>
        <item x="97"/>
        <item x="148"/>
        <item x="131"/>
        <item x="109"/>
        <item x="111"/>
        <item x="112"/>
        <item x="11"/>
        <item x="94"/>
        <item x="43"/>
        <item x="61"/>
        <item x="16"/>
        <item x="20"/>
        <item x="104"/>
        <item x="116"/>
        <item x="23"/>
        <item x="7"/>
        <item x="50"/>
        <item x="65"/>
        <item x="33"/>
        <item x="74"/>
        <item x="9"/>
        <item x="57"/>
        <item x="85"/>
        <item x="54"/>
        <item x="76"/>
        <item x="45"/>
        <item x="48"/>
        <item x="145"/>
        <item x="19"/>
        <item x="12"/>
        <item x="87"/>
        <item x="127"/>
        <item x="59"/>
        <item x="91"/>
        <item x="64"/>
        <item x="100"/>
        <item x="67"/>
        <item x="82"/>
        <item x="95"/>
        <item x="98"/>
        <item x="8"/>
        <item x="69"/>
        <item x="3"/>
        <item x="75"/>
        <item x="29"/>
        <item x="30"/>
        <item x="37"/>
        <item x="151"/>
        <item x="140"/>
        <item x="60"/>
        <item x="78"/>
        <item x="80"/>
        <item x="41"/>
        <item x="133"/>
        <item x="141"/>
        <item x="10"/>
        <item x="108"/>
        <item x="63"/>
        <item x="84"/>
        <item x="0"/>
        <item x="144"/>
        <item x="79"/>
        <item x="68"/>
        <item x="56"/>
        <item x="89"/>
        <item x="31"/>
        <item x="125"/>
        <item x="121"/>
        <item x="132"/>
        <item x="25"/>
        <item x="14"/>
        <item x="120"/>
        <item x="53"/>
        <item x="142"/>
        <item x="113"/>
        <item x="83"/>
        <item x="117"/>
        <item x="5"/>
        <item x="46"/>
        <item x="38"/>
        <item x="146"/>
        <item x="135"/>
        <item x="70"/>
        <item x="150"/>
        <item x="105"/>
        <item x="42"/>
        <item x="1"/>
        <item x="17"/>
        <item x="126"/>
        <item x="107"/>
        <item x="32"/>
        <item x="119"/>
        <item x="114"/>
        <item x="55"/>
        <item x="122"/>
        <item x="22"/>
        <item x="51"/>
        <item x="99"/>
        <item x="115"/>
        <item x="66"/>
        <item x="156"/>
        <item x="93"/>
        <item x="90"/>
        <item x="71"/>
        <item x="18"/>
        <item x="147"/>
        <item x="129"/>
        <item x="106"/>
        <item x="47"/>
        <item x="138"/>
        <item x="24"/>
        <item x="153"/>
        <item x="154"/>
        <item x="72"/>
        <item x="110"/>
        <item x="149"/>
        <item x="124"/>
        <item x="123"/>
        <item x="137"/>
        <item x="155"/>
        <item x="152"/>
        <item t="default"/>
      </items>
    </pivotField>
    <pivotField numFmtId="165" showAll="0">
      <items count="133">
        <item x="2"/>
        <item x="27"/>
        <item x="32"/>
        <item x="18"/>
        <item x="7"/>
        <item x="10"/>
        <item x="59"/>
        <item x="74"/>
        <item x="54"/>
        <item x="62"/>
        <item x="58"/>
        <item x="3"/>
        <item x="66"/>
        <item x="14"/>
        <item x="0"/>
        <item x="25"/>
        <item x="37"/>
        <item x="40"/>
        <item x="97"/>
        <item x="17"/>
        <item x="52"/>
        <item x="98"/>
        <item x="1"/>
        <item x="56"/>
        <item x="86"/>
        <item x="43"/>
        <item x="89"/>
        <item x="55"/>
        <item x="5"/>
        <item x="21"/>
        <item x="11"/>
        <item x="101"/>
        <item x="20"/>
        <item x="69"/>
        <item x="36"/>
        <item x="12"/>
        <item x="9"/>
        <item x="26"/>
        <item x="92"/>
        <item x="16"/>
        <item x="51"/>
        <item x="34"/>
        <item x="48"/>
        <item x="63"/>
        <item x="39"/>
        <item x="8"/>
        <item x="65"/>
        <item x="80"/>
        <item x="100"/>
        <item x="129"/>
        <item x="118"/>
        <item x="44"/>
        <item x="93"/>
        <item x="83"/>
        <item x="67"/>
        <item x="45"/>
        <item x="120"/>
        <item x="53"/>
        <item x="47"/>
        <item x="81"/>
        <item x="99"/>
        <item x="6"/>
        <item x="125"/>
        <item x="105"/>
        <item x="49"/>
        <item x="94"/>
        <item x="85"/>
        <item x="22"/>
        <item x="75"/>
        <item x="102"/>
        <item x="113"/>
        <item x="110"/>
        <item x="84"/>
        <item x="41"/>
        <item x="82"/>
        <item x="76"/>
        <item x="60"/>
        <item x="112"/>
        <item x="35"/>
        <item x="13"/>
        <item x="4"/>
        <item x="95"/>
        <item x="116"/>
        <item x="68"/>
        <item x="87"/>
        <item x="104"/>
        <item x="96"/>
        <item x="78"/>
        <item x="61"/>
        <item x="71"/>
        <item x="79"/>
        <item x="50"/>
        <item x="103"/>
        <item x="28"/>
        <item x="19"/>
        <item x="109"/>
        <item x="122"/>
        <item x="128"/>
        <item x="115"/>
        <item x="57"/>
        <item x="46"/>
        <item x="70"/>
        <item x="130"/>
        <item x="73"/>
        <item x="91"/>
        <item x="121"/>
        <item x="107"/>
        <item x="38"/>
        <item x="15"/>
        <item x="114"/>
        <item x="42"/>
        <item x="111"/>
        <item x="31"/>
        <item x="117"/>
        <item x="24"/>
        <item x="64"/>
        <item x="131"/>
        <item x="77"/>
        <item x="23"/>
        <item x="123"/>
        <item x="88"/>
        <item x="33"/>
        <item x="30"/>
        <item x="90"/>
        <item x="124"/>
        <item x="29"/>
        <item x="126"/>
        <item x="108"/>
        <item x="127"/>
        <item x="72"/>
        <item x="119"/>
        <item x="106"/>
        <item t="default"/>
      </items>
    </pivotField>
    <pivotField dataField="1" numFmtId="165" showAll="0"/>
    <pivotField showAll="0">
      <items count="5">
        <item x="3"/>
        <item x="2"/>
        <item x="1"/>
        <item x="0"/>
        <item t="default"/>
      </items>
    </pivotField>
  </pivotFields>
  <rowFields count="1">
    <field x="4"/>
  </rowFields>
  <rowItems count="12">
    <i>
      <x/>
    </i>
    <i>
      <x v="1"/>
    </i>
    <i>
      <x v="2"/>
    </i>
    <i>
      <x v="3"/>
    </i>
    <i>
      <x v="4"/>
    </i>
    <i>
      <x v="5"/>
    </i>
    <i>
      <x v="6"/>
    </i>
    <i>
      <x v="7"/>
    </i>
    <i>
      <x v="8"/>
    </i>
    <i>
      <x v="9"/>
    </i>
    <i>
      <x v="10"/>
    </i>
    <i t="grand">
      <x/>
    </i>
  </rowItems>
  <colItems count="1">
    <i/>
  </colItems>
  <dataFields count="1">
    <dataField name="Sum of Revenue (INR)" fld="9" baseField="0" baseItem="0" numFmtId="165"/>
  </dataFields>
  <chartFormats count="2">
    <chartFormat chart="16" format="8"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00CB05-78F6-46E9-9858-303936FF8098}" name="Revenue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3:Q17" firstHeaderRow="1" firstDataRow="2" firstDataCol="1"/>
  <pivotFields count="11">
    <pivotField axis="axisCol" numFmtId="1" multipleItemSelectionAllowed="1" showAll="0">
      <items count="5">
        <item h="1" x="0"/>
        <item h="1" x="1"/>
        <item x="2"/>
        <item h="1" x="3"/>
        <item t="default"/>
      </items>
    </pivotField>
    <pivotField axis="axisRow" showAll="0">
      <items count="13">
        <item x="0"/>
        <item x="1"/>
        <item x="2"/>
        <item x="3"/>
        <item x="4"/>
        <item x="5"/>
        <item x="6"/>
        <item x="7"/>
        <item x="8"/>
        <item x="9"/>
        <item x="10"/>
        <item x="11"/>
        <item t="default"/>
      </items>
    </pivotField>
    <pivotField showAll="0"/>
    <pivotField showAll="0">
      <items count="7">
        <item x="3"/>
        <item x="5"/>
        <item x="2"/>
        <item x="1"/>
        <item x="4"/>
        <item x="0"/>
        <item t="default"/>
      </items>
    </pivotField>
    <pivotField showAll="0"/>
    <pivotField showAll="0">
      <items count="4">
        <item x="1"/>
        <item x="0"/>
        <item x="2"/>
        <item t="default"/>
      </items>
    </pivotField>
    <pivotField numFmtId="3" showAll="0">
      <items count="152">
        <item x="2"/>
        <item x="102"/>
        <item x="12"/>
        <item x="105"/>
        <item x="44"/>
        <item x="6"/>
        <item x="4"/>
        <item x="103"/>
        <item x="34"/>
        <item x="53"/>
        <item x="26"/>
        <item x="14"/>
        <item x="135"/>
        <item x="88"/>
        <item x="32"/>
        <item x="89"/>
        <item x="25"/>
        <item x="71"/>
        <item x="137"/>
        <item x="116"/>
        <item x="77"/>
        <item x="56"/>
        <item x="37"/>
        <item x="33"/>
        <item x="24"/>
        <item x="136"/>
        <item x="90"/>
        <item x="113"/>
        <item x="86"/>
        <item x="69"/>
        <item x="94"/>
        <item x="47"/>
        <item x="97"/>
        <item x="132"/>
        <item x="141"/>
        <item x="124"/>
        <item x="20"/>
        <item x="139"/>
        <item x="109"/>
        <item x="112"/>
        <item x="40"/>
        <item x="57"/>
        <item x="15"/>
        <item x="19"/>
        <item x="106"/>
        <item x="22"/>
        <item x="7"/>
        <item x="121"/>
        <item x="72"/>
        <item x="61"/>
        <item x="123"/>
        <item x="75"/>
        <item x="70"/>
        <item x="118"/>
        <item x="9"/>
        <item x="31"/>
        <item x="49"/>
        <item x="111"/>
        <item x="41"/>
        <item x="76"/>
        <item x="43"/>
        <item x="18"/>
        <item x="87"/>
        <item x="83"/>
        <item x="129"/>
        <item x="11"/>
        <item x="98"/>
        <item x="93"/>
        <item x="60"/>
        <item x="63"/>
        <item x="54"/>
        <item x="122"/>
        <item x="3"/>
        <item x="74"/>
        <item x="96"/>
        <item x="101"/>
        <item x="99"/>
        <item x="27"/>
        <item x="29"/>
        <item x="81"/>
        <item x="28"/>
        <item x="8"/>
        <item x="80"/>
        <item x="73"/>
        <item x="35"/>
        <item x="78"/>
        <item x="55"/>
        <item x="59"/>
        <item x="10"/>
        <item x="38"/>
        <item x="140"/>
        <item x="145"/>
        <item x="85"/>
        <item x="134"/>
        <item x="143"/>
        <item x="84"/>
        <item x="91"/>
        <item x="0"/>
        <item x="133"/>
        <item x="79"/>
        <item x="142"/>
        <item x="117"/>
        <item x="52"/>
        <item x="48"/>
        <item x="127"/>
        <item x="45"/>
        <item x="82"/>
        <item x="13"/>
        <item x="5"/>
        <item x="120"/>
        <item x="50"/>
        <item x="36"/>
        <item x="114"/>
        <item x="107"/>
        <item x="115"/>
        <item x="58"/>
        <item x="66"/>
        <item x="1"/>
        <item x="39"/>
        <item x="144"/>
        <item x="64"/>
        <item x="128"/>
        <item x="30"/>
        <item x="146"/>
        <item x="108"/>
        <item x="119"/>
        <item x="100"/>
        <item x="16"/>
        <item x="104"/>
        <item x="51"/>
        <item x="62"/>
        <item x="21"/>
        <item x="130"/>
        <item x="95"/>
        <item x="150"/>
        <item x="65"/>
        <item x="46"/>
        <item x="17"/>
        <item x="42"/>
        <item x="23"/>
        <item x="149"/>
        <item x="92"/>
        <item x="67"/>
        <item x="131"/>
        <item x="68"/>
        <item x="110"/>
        <item x="148"/>
        <item x="126"/>
        <item x="125"/>
        <item x="138"/>
        <item x="147"/>
        <item t="default"/>
      </items>
    </pivotField>
    <pivotField numFmtId="3" showAll="0"/>
    <pivotField numFmtId="165" showAll="0">
      <items count="133">
        <item x="2"/>
        <item x="27"/>
        <item x="32"/>
        <item x="18"/>
        <item x="7"/>
        <item x="10"/>
        <item x="59"/>
        <item x="74"/>
        <item x="54"/>
        <item x="62"/>
        <item x="58"/>
        <item x="3"/>
        <item x="66"/>
        <item x="14"/>
        <item x="0"/>
        <item x="25"/>
        <item x="37"/>
        <item x="40"/>
        <item x="97"/>
        <item x="17"/>
        <item x="52"/>
        <item x="98"/>
        <item x="1"/>
        <item x="56"/>
        <item x="86"/>
        <item x="43"/>
        <item x="89"/>
        <item x="55"/>
        <item x="5"/>
        <item x="21"/>
        <item x="11"/>
        <item x="101"/>
        <item x="20"/>
        <item x="69"/>
        <item x="36"/>
        <item x="12"/>
        <item x="9"/>
        <item x="26"/>
        <item x="92"/>
        <item x="16"/>
        <item x="51"/>
        <item x="34"/>
        <item x="48"/>
        <item x="63"/>
        <item x="39"/>
        <item x="8"/>
        <item x="65"/>
        <item x="80"/>
        <item x="100"/>
        <item x="129"/>
        <item x="118"/>
        <item x="44"/>
        <item x="93"/>
        <item x="83"/>
        <item x="67"/>
        <item x="45"/>
        <item x="120"/>
        <item x="53"/>
        <item x="47"/>
        <item x="81"/>
        <item x="99"/>
        <item x="6"/>
        <item x="125"/>
        <item x="105"/>
        <item x="49"/>
        <item x="94"/>
        <item x="85"/>
        <item x="22"/>
        <item x="75"/>
        <item x="102"/>
        <item x="113"/>
        <item x="110"/>
        <item x="84"/>
        <item x="41"/>
        <item x="82"/>
        <item x="76"/>
        <item x="60"/>
        <item x="112"/>
        <item x="35"/>
        <item x="13"/>
        <item x="4"/>
        <item x="95"/>
        <item x="116"/>
        <item x="68"/>
        <item x="87"/>
        <item x="104"/>
        <item x="96"/>
        <item x="78"/>
        <item x="61"/>
        <item x="71"/>
        <item x="79"/>
        <item x="50"/>
        <item x="103"/>
        <item x="28"/>
        <item x="19"/>
        <item x="109"/>
        <item x="122"/>
        <item x="128"/>
        <item x="115"/>
        <item x="57"/>
        <item x="46"/>
        <item x="70"/>
        <item x="130"/>
        <item x="73"/>
        <item x="91"/>
        <item x="121"/>
        <item x="107"/>
        <item x="38"/>
        <item x="15"/>
        <item x="114"/>
        <item x="42"/>
        <item x="111"/>
        <item x="31"/>
        <item x="117"/>
        <item x="24"/>
        <item x="64"/>
        <item x="131"/>
        <item x="77"/>
        <item x="23"/>
        <item x="123"/>
        <item x="88"/>
        <item x="33"/>
        <item x="30"/>
        <item x="90"/>
        <item x="124"/>
        <item x="29"/>
        <item x="126"/>
        <item x="108"/>
        <item x="127"/>
        <item x="72"/>
        <item x="119"/>
        <item x="106"/>
        <item t="default"/>
      </items>
    </pivotField>
    <pivotField dataField="1" numFmtId="165" showAll="0">
      <items count="252">
        <item x="2"/>
        <item x="59"/>
        <item x="129"/>
        <item x="174"/>
        <item x="133"/>
        <item x="171"/>
        <item x="13"/>
        <item x="199"/>
        <item x="6"/>
        <item x="52"/>
        <item x="139"/>
        <item x="210"/>
        <item x="65"/>
        <item x="41"/>
        <item x="98"/>
        <item x="4"/>
        <item x="130"/>
        <item x="20"/>
        <item x="136"/>
        <item x="131"/>
        <item x="73"/>
        <item x="7"/>
        <item x="88"/>
        <item x="169"/>
        <item x="101"/>
        <item x="151"/>
        <item x="202"/>
        <item x="162"/>
        <item x="19"/>
        <item x="104"/>
        <item x="218"/>
        <item x="106"/>
        <item x="134"/>
        <item x="70"/>
        <item x="175"/>
        <item x="154"/>
        <item x="63"/>
        <item x="160"/>
        <item x="67"/>
        <item x="205"/>
        <item x="109"/>
        <item x="68"/>
        <item x="187"/>
        <item x="38"/>
        <item x="45"/>
        <item x="86"/>
        <item x="123"/>
        <item x="76"/>
        <item x="35"/>
        <item x="157"/>
        <item x="62"/>
        <item x="172"/>
        <item x="87"/>
        <item x="26"/>
        <item x="153"/>
        <item x="177"/>
        <item x="32"/>
        <item x="51"/>
        <item x="16"/>
        <item x="23"/>
        <item x="164"/>
        <item x="102"/>
        <item x="3"/>
        <item x="28"/>
        <item x="99"/>
        <item x="61"/>
        <item x="10"/>
        <item x="111"/>
        <item x="15"/>
        <item x="46"/>
        <item x="57"/>
        <item x="89"/>
        <item x="190"/>
        <item x="34"/>
        <item x="78"/>
        <item x="156"/>
        <item x="11"/>
        <item x="228"/>
        <item x="74"/>
        <item x="142"/>
        <item x="103"/>
        <item x="81"/>
        <item x="237"/>
        <item x="97"/>
        <item x="116"/>
        <item x="92"/>
        <item x="29"/>
        <item x="179"/>
        <item x="40"/>
        <item x="95"/>
        <item x="72"/>
        <item x="158"/>
        <item x="135"/>
        <item x="140"/>
        <item x="9"/>
        <item x="85"/>
        <item x="64"/>
        <item x="192"/>
        <item x="234"/>
        <item x="198"/>
        <item x="49"/>
        <item x="120"/>
        <item x="90"/>
        <item x="47"/>
        <item x="124"/>
        <item x="79"/>
        <item x="148"/>
        <item x="214"/>
        <item x="230"/>
        <item x="159"/>
        <item x="241"/>
        <item x="0"/>
        <item x="119"/>
        <item x="247"/>
        <item x="27"/>
        <item x="196"/>
        <item x="126"/>
        <item x="118"/>
        <item x="14"/>
        <item x="12"/>
        <item x="161"/>
        <item x="189"/>
        <item x="122"/>
        <item x="204"/>
        <item x="82"/>
        <item x="75"/>
        <item x="113"/>
        <item x="30"/>
        <item x="138"/>
        <item x="166"/>
        <item x="200"/>
        <item x="93"/>
        <item x="110"/>
        <item x="127"/>
        <item x="108"/>
        <item x="94"/>
        <item x="185"/>
        <item x="178"/>
        <item x="107"/>
        <item x="69"/>
        <item x="163"/>
        <item x="223"/>
        <item x="112"/>
        <item x="167"/>
        <item x="224"/>
        <item x="48"/>
        <item x="83"/>
        <item x="243"/>
        <item x="31"/>
        <item x="203"/>
        <item x="114"/>
        <item x="170"/>
        <item x="182"/>
        <item x="42"/>
        <item x="125"/>
        <item x="221"/>
        <item x="222"/>
        <item x="43"/>
        <item x="117"/>
        <item x="77"/>
        <item x="152"/>
        <item x="91"/>
        <item x="21"/>
        <item x="44"/>
        <item x="37"/>
        <item x="238"/>
        <item x="105"/>
        <item x="155"/>
        <item x="128"/>
        <item x="208"/>
        <item x="36"/>
        <item x="54"/>
        <item x="188"/>
        <item x="1"/>
        <item x="39"/>
        <item x="184"/>
        <item x="5"/>
        <item x="239"/>
        <item x="25"/>
        <item x="17"/>
        <item x="8"/>
        <item x="55"/>
        <item x="207"/>
        <item x="56"/>
        <item x="193"/>
        <item x="71"/>
        <item x="22"/>
        <item x="216"/>
        <item x="209"/>
        <item x="66"/>
        <item x="226"/>
        <item x="219"/>
        <item x="176"/>
        <item x="201"/>
        <item x="231"/>
        <item x="53"/>
        <item x="191"/>
        <item x="213"/>
        <item x="100"/>
        <item x="229"/>
        <item x="180"/>
        <item x="212"/>
        <item x="149"/>
        <item x="80"/>
        <item x="225"/>
        <item x="144"/>
        <item x="197"/>
        <item x="220"/>
        <item x="235"/>
        <item x="186"/>
        <item x="183"/>
        <item x="173"/>
        <item x="96"/>
        <item x="194"/>
        <item x="121"/>
        <item x="146"/>
        <item x="24"/>
        <item x="246"/>
        <item x="232"/>
        <item x="33"/>
        <item x="147"/>
        <item x="150"/>
        <item x="250"/>
        <item x="137"/>
        <item x="227"/>
        <item x="245"/>
        <item x="206"/>
        <item x="215"/>
        <item x="60"/>
        <item x="233"/>
        <item x="240"/>
        <item x="211"/>
        <item x="217"/>
        <item x="145"/>
        <item x="181"/>
        <item x="165"/>
        <item x="132"/>
        <item x="248"/>
        <item x="195"/>
        <item x="18"/>
        <item x="50"/>
        <item x="141"/>
        <item x="115"/>
        <item x="84"/>
        <item x="58"/>
        <item x="236"/>
        <item x="249"/>
        <item x="244"/>
        <item x="242"/>
        <item x="143"/>
        <item x="168"/>
        <item t="default"/>
      </items>
    </pivotField>
    <pivotField showAll="0"/>
  </pivotFields>
  <rowFields count="1">
    <field x="1"/>
  </rowFields>
  <rowItems count="13">
    <i>
      <x/>
    </i>
    <i>
      <x v="1"/>
    </i>
    <i>
      <x v="2"/>
    </i>
    <i>
      <x v="3"/>
    </i>
    <i>
      <x v="4"/>
    </i>
    <i>
      <x v="5"/>
    </i>
    <i>
      <x v="6"/>
    </i>
    <i>
      <x v="7"/>
    </i>
    <i>
      <x v="8"/>
    </i>
    <i>
      <x v="9"/>
    </i>
    <i>
      <x v="10"/>
    </i>
    <i>
      <x v="11"/>
    </i>
    <i t="grand">
      <x/>
    </i>
  </rowItems>
  <colFields count="1">
    <field x="0"/>
  </colFields>
  <colItems count="2">
    <i>
      <x v="2"/>
    </i>
    <i t="grand">
      <x/>
    </i>
  </colItems>
  <dataFields count="1">
    <dataField name="Sum of Revenue (INR)" fld="9" baseField="0" baseItem="0" numFmtId="165"/>
  </dataFields>
  <chartFormats count="1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2"/>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2" format="9" series="1">
      <pivotArea type="data" outline="0" fieldPosition="0">
        <references count="2">
          <reference field="4294967294" count="1" selected="0">
            <x v="0"/>
          </reference>
          <reference field="0" count="1" selected="0">
            <x v="0"/>
          </reference>
        </references>
      </pivotArea>
    </chartFormat>
    <chartFormat chart="2" format="10" series="1">
      <pivotArea type="data" outline="0" fieldPosition="0">
        <references count="2">
          <reference field="4294967294" count="1" selected="0">
            <x v="0"/>
          </reference>
          <reference field="0" count="1" selected="0">
            <x v="1"/>
          </reference>
        </references>
      </pivotArea>
    </chartFormat>
    <chartFormat chart="2" format="11" series="1">
      <pivotArea type="data" outline="0" fieldPosition="0">
        <references count="2">
          <reference field="4294967294" count="1" selected="0">
            <x v="0"/>
          </reference>
          <reference field="0" count="1" selected="0">
            <x v="2"/>
          </reference>
        </references>
      </pivotArea>
    </chartFormat>
    <chartFormat chart="2" format="12" series="1">
      <pivotArea type="data" outline="0" fieldPosition="0">
        <references count="2">
          <reference field="4294967294" count="1" selected="0">
            <x v="0"/>
          </reference>
          <reference field="0" count="1" selected="0">
            <x v="3"/>
          </reference>
        </references>
      </pivotArea>
    </chartFormat>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B0E15B-C07C-4714-A64A-18B449A2B408}" name="Passenger &amp; Ticke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M10" firstHeaderRow="0" firstDataRow="1" firstDataCol="1"/>
  <pivotFields count="11">
    <pivotField numFmtId="1" multipleItemSelectionAllowed="1" showAll="0">
      <items count="5">
        <item h="1" x="0"/>
        <item h="1" x="1"/>
        <item x="2"/>
        <item h="1" x="3"/>
        <item t="default"/>
      </items>
    </pivotField>
    <pivotField showAll="0">
      <items count="13">
        <item x="0"/>
        <item x="1"/>
        <item x="2"/>
        <item x="3"/>
        <item x="4"/>
        <item x="5"/>
        <item x="6"/>
        <item x="7"/>
        <item x="8"/>
        <item x="9"/>
        <item x="10"/>
        <item x="11"/>
        <item t="default"/>
      </items>
    </pivotField>
    <pivotField showAll="0"/>
    <pivotField axis="axisRow" showAll="0">
      <items count="7">
        <item x="3"/>
        <item x="5"/>
        <item x="2"/>
        <item x="1"/>
        <item x="4"/>
        <item x="0"/>
        <item t="default"/>
      </items>
    </pivotField>
    <pivotField showAll="0"/>
    <pivotField showAll="0">
      <items count="4">
        <item x="1"/>
        <item x="0"/>
        <item x="2"/>
        <item t="default"/>
      </items>
    </pivotField>
    <pivotField dataField="1" numFmtId="3" showAll="0">
      <items count="152">
        <item x="2"/>
        <item x="102"/>
        <item x="12"/>
        <item x="105"/>
        <item x="44"/>
        <item x="6"/>
        <item x="4"/>
        <item x="103"/>
        <item x="34"/>
        <item x="53"/>
        <item x="26"/>
        <item x="14"/>
        <item x="135"/>
        <item x="88"/>
        <item x="32"/>
        <item x="89"/>
        <item x="25"/>
        <item x="71"/>
        <item x="137"/>
        <item x="116"/>
        <item x="77"/>
        <item x="56"/>
        <item x="37"/>
        <item x="33"/>
        <item x="24"/>
        <item x="136"/>
        <item x="90"/>
        <item x="113"/>
        <item x="86"/>
        <item x="69"/>
        <item x="94"/>
        <item x="47"/>
        <item x="97"/>
        <item x="132"/>
        <item x="141"/>
        <item x="124"/>
        <item x="20"/>
        <item x="139"/>
        <item x="109"/>
        <item x="112"/>
        <item x="40"/>
        <item x="57"/>
        <item x="15"/>
        <item x="19"/>
        <item x="106"/>
        <item x="22"/>
        <item x="7"/>
        <item x="121"/>
        <item x="72"/>
        <item x="61"/>
        <item x="123"/>
        <item x="75"/>
        <item x="70"/>
        <item x="118"/>
        <item x="9"/>
        <item x="31"/>
        <item x="49"/>
        <item x="111"/>
        <item x="41"/>
        <item x="76"/>
        <item x="43"/>
        <item x="18"/>
        <item x="87"/>
        <item x="83"/>
        <item x="129"/>
        <item x="11"/>
        <item x="98"/>
        <item x="93"/>
        <item x="60"/>
        <item x="63"/>
        <item x="54"/>
        <item x="122"/>
        <item x="3"/>
        <item x="74"/>
        <item x="96"/>
        <item x="101"/>
        <item x="99"/>
        <item x="27"/>
        <item x="29"/>
        <item x="81"/>
        <item x="28"/>
        <item x="8"/>
        <item x="80"/>
        <item x="73"/>
        <item x="35"/>
        <item x="78"/>
        <item x="55"/>
        <item x="59"/>
        <item x="10"/>
        <item x="38"/>
        <item x="140"/>
        <item x="145"/>
        <item x="85"/>
        <item x="134"/>
        <item x="143"/>
        <item x="84"/>
        <item x="91"/>
        <item x="0"/>
        <item x="133"/>
        <item x="79"/>
        <item x="142"/>
        <item x="117"/>
        <item x="52"/>
        <item x="48"/>
        <item x="127"/>
        <item x="45"/>
        <item x="82"/>
        <item x="13"/>
        <item x="5"/>
        <item x="120"/>
        <item x="50"/>
        <item x="36"/>
        <item x="114"/>
        <item x="107"/>
        <item x="115"/>
        <item x="58"/>
        <item x="66"/>
        <item x="1"/>
        <item x="39"/>
        <item x="144"/>
        <item x="64"/>
        <item x="128"/>
        <item x="30"/>
        <item x="146"/>
        <item x="108"/>
        <item x="119"/>
        <item x="100"/>
        <item x="16"/>
        <item x="104"/>
        <item x="51"/>
        <item x="62"/>
        <item x="21"/>
        <item x="130"/>
        <item x="95"/>
        <item x="150"/>
        <item x="65"/>
        <item x="46"/>
        <item x="17"/>
        <item x="42"/>
        <item x="23"/>
        <item x="149"/>
        <item x="92"/>
        <item x="67"/>
        <item x="131"/>
        <item x="68"/>
        <item x="110"/>
        <item x="148"/>
        <item x="126"/>
        <item x="125"/>
        <item x="138"/>
        <item x="147"/>
        <item t="default"/>
      </items>
    </pivotField>
    <pivotField dataField="1" numFmtId="3" showAll="0"/>
    <pivotField numFmtId="165" showAll="0">
      <items count="133">
        <item x="2"/>
        <item x="27"/>
        <item x="32"/>
        <item x="18"/>
        <item x="7"/>
        <item x="10"/>
        <item x="59"/>
        <item x="74"/>
        <item x="54"/>
        <item x="62"/>
        <item x="58"/>
        <item x="3"/>
        <item x="66"/>
        <item x="14"/>
        <item x="0"/>
        <item x="25"/>
        <item x="37"/>
        <item x="40"/>
        <item x="97"/>
        <item x="17"/>
        <item x="52"/>
        <item x="98"/>
        <item x="1"/>
        <item x="56"/>
        <item x="86"/>
        <item x="43"/>
        <item x="89"/>
        <item x="55"/>
        <item x="5"/>
        <item x="21"/>
        <item x="11"/>
        <item x="101"/>
        <item x="20"/>
        <item x="69"/>
        <item x="36"/>
        <item x="12"/>
        <item x="9"/>
        <item x="26"/>
        <item x="92"/>
        <item x="16"/>
        <item x="51"/>
        <item x="34"/>
        <item x="48"/>
        <item x="63"/>
        <item x="39"/>
        <item x="8"/>
        <item x="65"/>
        <item x="80"/>
        <item x="100"/>
        <item x="129"/>
        <item x="118"/>
        <item x="44"/>
        <item x="93"/>
        <item x="83"/>
        <item x="67"/>
        <item x="45"/>
        <item x="120"/>
        <item x="53"/>
        <item x="47"/>
        <item x="81"/>
        <item x="99"/>
        <item x="6"/>
        <item x="125"/>
        <item x="105"/>
        <item x="49"/>
        <item x="94"/>
        <item x="85"/>
        <item x="22"/>
        <item x="75"/>
        <item x="102"/>
        <item x="113"/>
        <item x="110"/>
        <item x="84"/>
        <item x="41"/>
        <item x="82"/>
        <item x="76"/>
        <item x="60"/>
        <item x="112"/>
        <item x="35"/>
        <item x="13"/>
        <item x="4"/>
        <item x="95"/>
        <item x="116"/>
        <item x="68"/>
        <item x="87"/>
        <item x="104"/>
        <item x="96"/>
        <item x="78"/>
        <item x="61"/>
        <item x="71"/>
        <item x="79"/>
        <item x="50"/>
        <item x="103"/>
        <item x="28"/>
        <item x="19"/>
        <item x="109"/>
        <item x="122"/>
        <item x="128"/>
        <item x="115"/>
        <item x="57"/>
        <item x="46"/>
        <item x="70"/>
        <item x="130"/>
        <item x="73"/>
        <item x="91"/>
        <item x="121"/>
        <item x="107"/>
        <item x="38"/>
        <item x="15"/>
        <item x="114"/>
        <item x="42"/>
        <item x="111"/>
        <item x="31"/>
        <item x="117"/>
        <item x="24"/>
        <item x="64"/>
        <item x="131"/>
        <item x="77"/>
        <item x="23"/>
        <item x="123"/>
        <item x="88"/>
        <item x="33"/>
        <item x="30"/>
        <item x="90"/>
        <item x="124"/>
        <item x="29"/>
        <item x="126"/>
        <item x="108"/>
        <item x="127"/>
        <item x="72"/>
        <item x="119"/>
        <item x="106"/>
        <item t="default"/>
      </items>
    </pivotField>
    <pivotField numFmtId="165" showAll="0">
      <items count="252">
        <item x="2"/>
        <item x="59"/>
        <item x="129"/>
        <item x="174"/>
        <item x="133"/>
        <item x="171"/>
        <item x="13"/>
        <item x="199"/>
        <item x="6"/>
        <item x="52"/>
        <item x="139"/>
        <item x="210"/>
        <item x="65"/>
        <item x="41"/>
        <item x="98"/>
        <item x="4"/>
        <item x="130"/>
        <item x="20"/>
        <item x="136"/>
        <item x="131"/>
        <item x="73"/>
        <item x="7"/>
        <item x="88"/>
        <item x="169"/>
        <item x="101"/>
        <item x="151"/>
        <item x="202"/>
        <item x="162"/>
        <item x="19"/>
        <item x="104"/>
        <item x="218"/>
        <item x="106"/>
        <item x="134"/>
        <item x="70"/>
        <item x="175"/>
        <item x="154"/>
        <item x="63"/>
        <item x="160"/>
        <item x="67"/>
        <item x="205"/>
        <item x="109"/>
        <item x="68"/>
        <item x="187"/>
        <item x="38"/>
        <item x="45"/>
        <item x="86"/>
        <item x="123"/>
        <item x="76"/>
        <item x="35"/>
        <item x="157"/>
        <item x="62"/>
        <item x="172"/>
        <item x="87"/>
        <item x="26"/>
        <item x="153"/>
        <item x="177"/>
        <item x="32"/>
        <item x="51"/>
        <item x="16"/>
        <item x="23"/>
        <item x="164"/>
        <item x="102"/>
        <item x="3"/>
        <item x="28"/>
        <item x="99"/>
        <item x="61"/>
        <item x="10"/>
        <item x="111"/>
        <item x="15"/>
        <item x="46"/>
        <item x="57"/>
        <item x="89"/>
        <item x="190"/>
        <item x="34"/>
        <item x="78"/>
        <item x="156"/>
        <item x="11"/>
        <item x="228"/>
        <item x="74"/>
        <item x="142"/>
        <item x="103"/>
        <item x="81"/>
        <item x="237"/>
        <item x="97"/>
        <item x="116"/>
        <item x="92"/>
        <item x="29"/>
        <item x="179"/>
        <item x="40"/>
        <item x="95"/>
        <item x="72"/>
        <item x="158"/>
        <item x="135"/>
        <item x="140"/>
        <item x="9"/>
        <item x="85"/>
        <item x="64"/>
        <item x="192"/>
        <item x="234"/>
        <item x="198"/>
        <item x="49"/>
        <item x="120"/>
        <item x="90"/>
        <item x="47"/>
        <item x="124"/>
        <item x="79"/>
        <item x="148"/>
        <item x="214"/>
        <item x="230"/>
        <item x="159"/>
        <item x="241"/>
        <item x="0"/>
        <item x="119"/>
        <item x="247"/>
        <item x="27"/>
        <item x="196"/>
        <item x="126"/>
        <item x="118"/>
        <item x="14"/>
        <item x="12"/>
        <item x="161"/>
        <item x="189"/>
        <item x="122"/>
        <item x="204"/>
        <item x="82"/>
        <item x="75"/>
        <item x="113"/>
        <item x="30"/>
        <item x="138"/>
        <item x="166"/>
        <item x="200"/>
        <item x="93"/>
        <item x="110"/>
        <item x="127"/>
        <item x="108"/>
        <item x="94"/>
        <item x="185"/>
        <item x="178"/>
        <item x="107"/>
        <item x="69"/>
        <item x="163"/>
        <item x="223"/>
        <item x="112"/>
        <item x="167"/>
        <item x="224"/>
        <item x="48"/>
        <item x="83"/>
        <item x="243"/>
        <item x="31"/>
        <item x="203"/>
        <item x="114"/>
        <item x="170"/>
        <item x="182"/>
        <item x="42"/>
        <item x="125"/>
        <item x="221"/>
        <item x="222"/>
        <item x="43"/>
        <item x="117"/>
        <item x="77"/>
        <item x="152"/>
        <item x="91"/>
        <item x="21"/>
        <item x="44"/>
        <item x="37"/>
        <item x="238"/>
        <item x="105"/>
        <item x="155"/>
        <item x="128"/>
        <item x="208"/>
        <item x="36"/>
        <item x="54"/>
        <item x="188"/>
        <item x="1"/>
        <item x="39"/>
        <item x="184"/>
        <item x="5"/>
        <item x="239"/>
        <item x="25"/>
        <item x="17"/>
        <item x="8"/>
        <item x="55"/>
        <item x="207"/>
        <item x="56"/>
        <item x="193"/>
        <item x="71"/>
        <item x="22"/>
        <item x="216"/>
        <item x="209"/>
        <item x="66"/>
        <item x="226"/>
        <item x="219"/>
        <item x="176"/>
        <item x="201"/>
        <item x="231"/>
        <item x="53"/>
        <item x="191"/>
        <item x="213"/>
        <item x="100"/>
        <item x="229"/>
        <item x="180"/>
        <item x="212"/>
        <item x="149"/>
        <item x="80"/>
        <item x="225"/>
        <item x="144"/>
        <item x="197"/>
        <item x="220"/>
        <item x="235"/>
        <item x="186"/>
        <item x="183"/>
        <item x="173"/>
        <item x="96"/>
        <item x="194"/>
        <item x="121"/>
        <item x="146"/>
        <item x="24"/>
        <item x="246"/>
        <item x="232"/>
        <item x="33"/>
        <item x="147"/>
        <item x="150"/>
        <item x="250"/>
        <item x="137"/>
        <item x="227"/>
        <item x="245"/>
        <item x="206"/>
        <item x="215"/>
        <item x="60"/>
        <item x="233"/>
        <item x="240"/>
        <item x="211"/>
        <item x="217"/>
        <item x="145"/>
        <item x="181"/>
        <item x="165"/>
        <item x="132"/>
        <item x="248"/>
        <item x="195"/>
        <item x="18"/>
        <item x="50"/>
        <item x="141"/>
        <item x="115"/>
        <item x="84"/>
        <item x="58"/>
        <item x="236"/>
        <item x="249"/>
        <item x="244"/>
        <item x="242"/>
        <item x="143"/>
        <item x="168"/>
        <item t="default"/>
      </items>
    </pivotField>
    <pivotField showAll="0"/>
  </pivotFields>
  <rowFields count="1">
    <field x="3"/>
  </rowFields>
  <rowItems count="7">
    <i>
      <x/>
    </i>
    <i>
      <x v="1"/>
    </i>
    <i>
      <x v="2"/>
    </i>
    <i>
      <x v="3"/>
    </i>
    <i>
      <x v="4"/>
    </i>
    <i>
      <x v="5"/>
    </i>
    <i t="grand">
      <x/>
    </i>
  </rowItems>
  <colFields count="1">
    <field x="-2"/>
  </colFields>
  <colItems count="2">
    <i>
      <x/>
    </i>
    <i i="1">
      <x v="1"/>
    </i>
  </colItems>
  <dataFields count="2">
    <dataField name="Sum of Passengers" fld="7" baseField="0" baseItem="0" numFmtId="3"/>
    <dataField name="Sum of Tickets Sold" fld="6" baseField="0" baseItem="0" numFmtId="3"/>
  </dataFields>
  <formats count="6">
    <format dxfId="144">
      <pivotArea type="all" dataOnly="0" outline="0" fieldPosition="0"/>
    </format>
    <format dxfId="145">
      <pivotArea outline="0" collapsedLevelsAreSubtotals="1" fieldPosition="0"/>
    </format>
    <format dxfId="146">
      <pivotArea field="3" type="button" dataOnly="0" labelOnly="1" outline="0" axis="axisRow" fieldPosition="0"/>
    </format>
    <format dxfId="147">
      <pivotArea dataOnly="0" labelOnly="1" fieldPosition="0">
        <references count="1">
          <reference field="3" count="0"/>
        </references>
      </pivotArea>
    </format>
    <format dxfId="148">
      <pivotArea dataOnly="0" labelOnly="1" grandRow="1" outline="0" fieldPosition="0"/>
    </format>
    <format dxfId="149">
      <pivotArea dataOnly="0" labelOnly="1" outline="0" fieldPosition="0">
        <references count="1">
          <reference field="4294967294" count="2">
            <x v="0"/>
            <x v="1"/>
          </reference>
        </references>
      </pivotArea>
    </format>
  </formats>
  <chartFormats count="12">
    <chartFormat chart="2" format="1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41D964-3F4B-4E65-A7D4-67FC768FDEA0}" name="Fare 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I7" firstHeaderRow="0" firstDataRow="1" firstDataCol="1"/>
  <pivotFields count="11">
    <pivotField dataField="1" numFmtId="1" multipleItemSelectionAllowed="1" showAll="0">
      <items count="5">
        <item h="1" x="0"/>
        <item h="1" x="1"/>
        <item x="2"/>
        <item h="1" x="3"/>
        <item t="default"/>
      </items>
    </pivotField>
    <pivotField showAll="0">
      <items count="13">
        <item x="0"/>
        <item x="1"/>
        <item x="2"/>
        <item x="3"/>
        <item x="4"/>
        <item x="5"/>
        <item x="6"/>
        <item x="7"/>
        <item x="8"/>
        <item x="9"/>
        <item x="10"/>
        <item x="11"/>
        <item t="default"/>
      </items>
    </pivotField>
    <pivotField showAll="0"/>
    <pivotField showAll="0">
      <items count="7">
        <item x="3"/>
        <item x="5"/>
        <item x="2"/>
        <item x="1"/>
        <item x="4"/>
        <item x="0"/>
        <item t="default"/>
      </items>
    </pivotField>
    <pivotField showAll="0"/>
    <pivotField axis="axisRow" showAll="0">
      <items count="4">
        <item x="1"/>
        <item x="0"/>
        <item x="2"/>
        <item t="default"/>
      </items>
    </pivotField>
    <pivotField numFmtId="3" showAll="0">
      <items count="152">
        <item x="2"/>
        <item x="102"/>
        <item x="12"/>
        <item x="105"/>
        <item x="44"/>
        <item x="6"/>
        <item x="4"/>
        <item x="103"/>
        <item x="34"/>
        <item x="53"/>
        <item x="26"/>
        <item x="14"/>
        <item x="135"/>
        <item x="88"/>
        <item x="32"/>
        <item x="89"/>
        <item x="25"/>
        <item x="71"/>
        <item x="137"/>
        <item x="116"/>
        <item x="77"/>
        <item x="56"/>
        <item x="37"/>
        <item x="33"/>
        <item x="24"/>
        <item x="136"/>
        <item x="90"/>
        <item x="113"/>
        <item x="86"/>
        <item x="69"/>
        <item x="94"/>
        <item x="47"/>
        <item x="97"/>
        <item x="132"/>
        <item x="141"/>
        <item x="124"/>
        <item x="20"/>
        <item x="139"/>
        <item x="109"/>
        <item x="112"/>
        <item x="40"/>
        <item x="57"/>
        <item x="15"/>
        <item x="19"/>
        <item x="106"/>
        <item x="22"/>
        <item x="7"/>
        <item x="121"/>
        <item x="72"/>
        <item x="61"/>
        <item x="123"/>
        <item x="75"/>
        <item x="70"/>
        <item x="118"/>
        <item x="9"/>
        <item x="31"/>
        <item x="49"/>
        <item x="111"/>
        <item x="41"/>
        <item x="76"/>
        <item x="43"/>
        <item x="18"/>
        <item x="87"/>
        <item x="83"/>
        <item x="129"/>
        <item x="11"/>
        <item x="98"/>
        <item x="93"/>
        <item x="60"/>
        <item x="63"/>
        <item x="54"/>
        <item x="122"/>
        <item x="3"/>
        <item x="74"/>
        <item x="96"/>
        <item x="101"/>
        <item x="99"/>
        <item x="27"/>
        <item x="29"/>
        <item x="81"/>
        <item x="28"/>
        <item x="8"/>
        <item x="80"/>
        <item x="73"/>
        <item x="35"/>
        <item x="78"/>
        <item x="55"/>
        <item x="59"/>
        <item x="10"/>
        <item x="38"/>
        <item x="140"/>
        <item x="145"/>
        <item x="85"/>
        <item x="134"/>
        <item x="143"/>
        <item x="84"/>
        <item x="91"/>
        <item x="0"/>
        <item x="133"/>
        <item x="79"/>
        <item x="142"/>
        <item x="117"/>
        <item x="52"/>
        <item x="48"/>
        <item x="127"/>
        <item x="45"/>
        <item x="82"/>
        <item x="13"/>
        <item x="5"/>
        <item x="120"/>
        <item x="50"/>
        <item x="36"/>
        <item x="114"/>
        <item x="107"/>
        <item x="115"/>
        <item x="58"/>
        <item x="66"/>
        <item x="1"/>
        <item x="39"/>
        <item x="144"/>
        <item x="64"/>
        <item x="128"/>
        <item x="30"/>
        <item x="146"/>
        <item x="108"/>
        <item x="119"/>
        <item x="100"/>
        <item x="16"/>
        <item x="104"/>
        <item x="51"/>
        <item x="62"/>
        <item x="21"/>
        <item x="130"/>
        <item x="95"/>
        <item x="150"/>
        <item x="65"/>
        <item x="46"/>
        <item x="17"/>
        <item x="42"/>
        <item x="23"/>
        <item x="149"/>
        <item x="92"/>
        <item x="67"/>
        <item x="131"/>
        <item x="68"/>
        <item x="110"/>
        <item x="148"/>
        <item x="126"/>
        <item x="125"/>
        <item x="138"/>
        <item x="147"/>
        <item t="default"/>
      </items>
    </pivotField>
    <pivotField numFmtId="3" showAll="0">
      <items count="158">
        <item x="2"/>
        <item x="101"/>
        <item x="13"/>
        <item x="103"/>
        <item x="49"/>
        <item x="6"/>
        <item x="39"/>
        <item x="4"/>
        <item x="36"/>
        <item x="58"/>
        <item x="28"/>
        <item x="81"/>
        <item x="62"/>
        <item x="15"/>
        <item x="102"/>
        <item x="88"/>
        <item x="34"/>
        <item x="27"/>
        <item x="134"/>
        <item x="118"/>
        <item x="77"/>
        <item x="40"/>
        <item x="44"/>
        <item x="35"/>
        <item x="26"/>
        <item x="86"/>
        <item x="73"/>
        <item x="52"/>
        <item x="92"/>
        <item x="96"/>
        <item x="128"/>
        <item x="130"/>
        <item x="143"/>
        <item x="136"/>
        <item x="21"/>
        <item x="139"/>
        <item x="97"/>
        <item x="148"/>
        <item x="131"/>
        <item x="109"/>
        <item x="111"/>
        <item x="112"/>
        <item x="11"/>
        <item x="94"/>
        <item x="43"/>
        <item x="61"/>
        <item x="16"/>
        <item x="20"/>
        <item x="104"/>
        <item x="116"/>
        <item x="23"/>
        <item x="7"/>
        <item x="50"/>
        <item x="65"/>
        <item x="33"/>
        <item x="74"/>
        <item x="9"/>
        <item x="57"/>
        <item x="85"/>
        <item x="54"/>
        <item x="76"/>
        <item x="45"/>
        <item x="48"/>
        <item x="145"/>
        <item x="19"/>
        <item x="12"/>
        <item x="87"/>
        <item x="127"/>
        <item x="59"/>
        <item x="91"/>
        <item x="64"/>
        <item x="100"/>
        <item x="67"/>
        <item x="82"/>
        <item x="95"/>
        <item x="98"/>
        <item x="8"/>
        <item x="69"/>
        <item x="3"/>
        <item x="75"/>
        <item x="29"/>
        <item x="30"/>
        <item x="37"/>
        <item x="151"/>
        <item x="140"/>
        <item x="60"/>
        <item x="78"/>
        <item x="80"/>
        <item x="41"/>
        <item x="133"/>
        <item x="141"/>
        <item x="10"/>
        <item x="108"/>
        <item x="63"/>
        <item x="84"/>
        <item x="0"/>
        <item x="144"/>
        <item x="79"/>
        <item x="68"/>
        <item x="56"/>
        <item x="89"/>
        <item x="31"/>
        <item x="125"/>
        <item x="121"/>
        <item x="132"/>
        <item x="25"/>
        <item x="14"/>
        <item x="120"/>
        <item x="53"/>
        <item x="142"/>
        <item x="113"/>
        <item x="83"/>
        <item x="117"/>
        <item x="5"/>
        <item x="46"/>
        <item x="38"/>
        <item x="146"/>
        <item x="135"/>
        <item x="70"/>
        <item x="150"/>
        <item x="105"/>
        <item x="42"/>
        <item x="1"/>
        <item x="17"/>
        <item x="126"/>
        <item x="107"/>
        <item x="32"/>
        <item x="119"/>
        <item x="114"/>
        <item x="55"/>
        <item x="122"/>
        <item x="22"/>
        <item x="51"/>
        <item x="99"/>
        <item x="115"/>
        <item x="66"/>
        <item x="156"/>
        <item x="93"/>
        <item x="90"/>
        <item x="71"/>
        <item x="18"/>
        <item x="147"/>
        <item x="129"/>
        <item x="106"/>
        <item x="47"/>
        <item x="138"/>
        <item x="24"/>
        <item x="153"/>
        <item x="154"/>
        <item x="72"/>
        <item x="110"/>
        <item x="149"/>
        <item x="124"/>
        <item x="123"/>
        <item x="137"/>
        <item x="155"/>
        <item x="152"/>
        <item t="default"/>
      </items>
    </pivotField>
    <pivotField numFmtId="165" showAll="0">
      <items count="133">
        <item x="2"/>
        <item x="27"/>
        <item x="32"/>
        <item x="18"/>
        <item x="7"/>
        <item x="10"/>
        <item x="59"/>
        <item x="74"/>
        <item x="54"/>
        <item x="62"/>
        <item x="58"/>
        <item x="3"/>
        <item x="66"/>
        <item x="14"/>
        <item x="0"/>
        <item x="25"/>
        <item x="37"/>
        <item x="40"/>
        <item x="97"/>
        <item x="17"/>
        <item x="52"/>
        <item x="98"/>
        <item x="1"/>
        <item x="56"/>
        <item x="86"/>
        <item x="43"/>
        <item x="89"/>
        <item x="55"/>
        <item x="5"/>
        <item x="21"/>
        <item x="11"/>
        <item x="101"/>
        <item x="20"/>
        <item x="69"/>
        <item x="36"/>
        <item x="12"/>
        <item x="9"/>
        <item x="26"/>
        <item x="92"/>
        <item x="16"/>
        <item x="51"/>
        <item x="34"/>
        <item x="48"/>
        <item x="63"/>
        <item x="39"/>
        <item x="8"/>
        <item x="65"/>
        <item x="80"/>
        <item x="100"/>
        <item x="129"/>
        <item x="118"/>
        <item x="44"/>
        <item x="93"/>
        <item x="83"/>
        <item x="67"/>
        <item x="45"/>
        <item x="120"/>
        <item x="53"/>
        <item x="47"/>
        <item x="81"/>
        <item x="99"/>
        <item x="6"/>
        <item x="125"/>
        <item x="105"/>
        <item x="49"/>
        <item x="94"/>
        <item x="85"/>
        <item x="22"/>
        <item x="75"/>
        <item x="102"/>
        <item x="113"/>
        <item x="110"/>
        <item x="84"/>
        <item x="41"/>
        <item x="82"/>
        <item x="76"/>
        <item x="60"/>
        <item x="112"/>
        <item x="35"/>
        <item x="13"/>
        <item x="4"/>
        <item x="95"/>
        <item x="116"/>
        <item x="68"/>
        <item x="87"/>
        <item x="104"/>
        <item x="96"/>
        <item x="78"/>
        <item x="61"/>
        <item x="71"/>
        <item x="79"/>
        <item x="50"/>
        <item x="103"/>
        <item x="28"/>
        <item x="19"/>
        <item x="109"/>
        <item x="122"/>
        <item x="128"/>
        <item x="115"/>
        <item x="57"/>
        <item x="46"/>
        <item x="70"/>
        <item x="130"/>
        <item x="73"/>
        <item x="91"/>
        <item x="121"/>
        <item x="107"/>
        <item x="38"/>
        <item x="15"/>
        <item x="114"/>
        <item x="42"/>
        <item x="111"/>
        <item x="31"/>
        <item x="117"/>
        <item x="24"/>
        <item x="64"/>
        <item x="131"/>
        <item x="77"/>
        <item x="23"/>
        <item x="123"/>
        <item x="88"/>
        <item x="33"/>
        <item x="30"/>
        <item x="90"/>
        <item x="124"/>
        <item x="29"/>
        <item x="126"/>
        <item x="108"/>
        <item x="127"/>
        <item x="72"/>
        <item x="119"/>
        <item x="106"/>
        <item t="default"/>
      </items>
    </pivotField>
    <pivotField dataField="1" numFmtId="165" showAll="0">
      <items count="252">
        <item x="2"/>
        <item x="59"/>
        <item x="129"/>
        <item x="174"/>
        <item x="133"/>
        <item x="171"/>
        <item x="13"/>
        <item x="199"/>
        <item x="6"/>
        <item x="52"/>
        <item x="139"/>
        <item x="210"/>
        <item x="65"/>
        <item x="41"/>
        <item x="98"/>
        <item x="4"/>
        <item x="130"/>
        <item x="20"/>
        <item x="136"/>
        <item x="131"/>
        <item x="73"/>
        <item x="7"/>
        <item x="88"/>
        <item x="169"/>
        <item x="101"/>
        <item x="151"/>
        <item x="202"/>
        <item x="162"/>
        <item x="19"/>
        <item x="104"/>
        <item x="218"/>
        <item x="106"/>
        <item x="134"/>
        <item x="70"/>
        <item x="175"/>
        <item x="154"/>
        <item x="63"/>
        <item x="160"/>
        <item x="67"/>
        <item x="205"/>
        <item x="109"/>
        <item x="68"/>
        <item x="187"/>
        <item x="38"/>
        <item x="45"/>
        <item x="86"/>
        <item x="123"/>
        <item x="76"/>
        <item x="35"/>
        <item x="157"/>
        <item x="62"/>
        <item x="172"/>
        <item x="87"/>
        <item x="26"/>
        <item x="153"/>
        <item x="177"/>
        <item x="32"/>
        <item x="51"/>
        <item x="16"/>
        <item x="23"/>
        <item x="164"/>
        <item x="102"/>
        <item x="3"/>
        <item x="28"/>
        <item x="99"/>
        <item x="61"/>
        <item x="10"/>
        <item x="111"/>
        <item x="15"/>
        <item x="46"/>
        <item x="57"/>
        <item x="89"/>
        <item x="190"/>
        <item x="34"/>
        <item x="78"/>
        <item x="156"/>
        <item x="11"/>
        <item x="228"/>
        <item x="74"/>
        <item x="142"/>
        <item x="103"/>
        <item x="81"/>
        <item x="237"/>
        <item x="97"/>
        <item x="116"/>
        <item x="92"/>
        <item x="29"/>
        <item x="179"/>
        <item x="40"/>
        <item x="95"/>
        <item x="72"/>
        <item x="158"/>
        <item x="135"/>
        <item x="140"/>
        <item x="9"/>
        <item x="85"/>
        <item x="64"/>
        <item x="192"/>
        <item x="234"/>
        <item x="198"/>
        <item x="49"/>
        <item x="120"/>
        <item x="90"/>
        <item x="47"/>
        <item x="124"/>
        <item x="79"/>
        <item x="148"/>
        <item x="214"/>
        <item x="230"/>
        <item x="159"/>
        <item x="241"/>
        <item x="0"/>
        <item x="119"/>
        <item x="247"/>
        <item x="27"/>
        <item x="196"/>
        <item x="126"/>
        <item x="118"/>
        <item x="14"/>
        <item x="12"/>
        <item x="161"/>
        <item x="189"/>
        <item x="122"/>
        <item x="204"/>
        <item x="82"/>
        <item x="75"/>
        <item x="113"/>
        <item x="30"/>
        <item x="138"/>
        <item x="166"/>
        <item x="200"/>
        <item x="93"/>
        <item x="110"/>
        <item x="127"/>
        <item x="108"/>
        <item x="94"/>
        <item x="185"/>
        <item x="178"/>
        <item x="107"/>
        <item x="69"/>
        <item x="163"/>
        <item x="223"/>
        <item x="112"/>
        <item x="167"/>
        <item x="224"/>
        <item x="48"/>
        <item x="83"/>
        <item x="243"/>
        <item x="31"/>
        <item x="203"/>
        <item x="114"/>
        <item x="170"/>
        <item x="182"/>
        <item x="42"/>
        <item x="125"/>
        <item x="221"/>
        <item x="222"/>
        <item x="43"/>
        <item x="117"/>
        <item x="77"/>
        <item x="152"/>
        <item x="91"/>
        <item x="21"/>
        <item x="44"/>
        <item x="37"/>
        <item x="238"/>
        <item x="105"/>
        <item x="155"/>
        <item x="128"/>
        <item x="208"/>
        <item x="36"/>
        <item x="54"/>
        <item x="188"/>
        <item x="1"/>
        <item x="39"/>
        <item x="184"/>
        <item x="5"/>
        <item x="239"/>
        <item x="25"/>
        <item x="17"/>
        <item x="8"/>
        <item x="55"/>
        <item x="207"/>
        <item x="56"/>
        <item x="193"/>
        <item x="71"/>
        <item x="22"/>
        <item x="216"/>
        <item x="209"/>
        <item x="66"/>
        <item x="226"/>
        <item x="219"/>
        <item x="176"/>
        <item x="201"/>
        <item x="231"/>
        <item x="53"/>
        <item x="191"/>
        <item x="213"/>
        <item x="100"/>
        <item x="229"/>
        <item x="180"/>
        <item x="212"/>
        <item x="149"/>
        <item x="80"/>
        <item x="225"/>
        <item x="144"/>
        <item x="197"/>
        <item x="220"/>
        <item x="235"/>
        <item x="186"/>
        <item x="183"/>
        <item x="173"/>
        <item x="96"/>
        <item x="194"/>
        <item x="121"/>
        <item x="146"/>
        <item x="24"/>
        <item x="246"/>
        <item x="232"/>
        <item x="33"/>
        <item x="147"/>
        <item x="150"/>
        <item x="250"/>
        <item x="137"/>
        <item x="227"/>
        <item x="245"/>
        <item x="206"/>
        <item x="215"/>
        <item x="60"/>
        <item x="233"/>
        <item x="240"/>
        <item x="211"/>
        <item x="217"/>
        <item x="145"/>
        <item x="181"/>
        <item x="165"/>
        <item x="132"/>
        <item x="248"/>
        <item x="195"/>
        <item x="18"/>
        <item x="50"/>
        <item x="141"/>
        <item x="115"/>
        <item x="84"/>
        <item x="58"/>
        <item x="236"/>
        <item x="249"/>
        <item x="244"/>
        <item x="242"/>
        <item x="143"/>
        <item x="168"/>
        <item t="default"/>
      </items>
    </pivotField>
    <pivotField showAll="0"/>
  </pivotFields>
  <rowFields count="1">
    <field x="5"/>
  </rowFields>
  <rowItems count="4">
    <i>
      <x/>
    </i>
    <i>
      <x v="1"/>
    </i>
    <i>
      <x v="2"/>
    </i>
    <i t="grand">
      <x/>
    </i>
  </rowItems>
  <colFields count="1">
    <field x="-2"/>
  </colFields>
  <colItems count="2">
    <i>
      <x/>
    </i>
    <i i="1">
      <x v="1"/>
    </i>
  </colItems>
  <dataFields count="2">
    <dataField name="Sum of Revenue (INR)" fld="9" baseField="0" baseItem="0" numFmtId="165"/>
    <dataField name="Sum of Year" fld="0" baseField="0" baseItem="0" numFmtId="1"/>
  </dataFields>
  <chartFormats count="15">
    <chartFormat chart="10" format="1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2" format="2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5" count="1" selected="0">
            <x v="0"/>
          </reference>
        </references>
      </pivotArea>
    </chartFormat>
    <chartFormat chart="13" format="7">
      <pivotArea type="data" outline="0" fieldPosition="0">
        <references count="2">
          <reference field="4294967294" count="1" selected="0">
            <x v="0"/>
          </reference>
          <reference field="5" count="1" selected="0">
            <x v="1"/>
          </reference>
        </references>
      </pivotArea>
    </chartFormat>
    <chartFormat chart="13" format="8">
      <pivotArea type="data" outline="0" fieldPosition="0">
        <references count="2">
          <reference field="4294967294" count="1" selected="0">
            <x v="0"/>
          </reference>
          <reference field="5" count="1" selected="0">
            <x v="2"/>
          </reference>
        </references>
      </pivotArea>
    </chartFormat>
    <chartFormat chart="13" format="9" series="1">
      <pivotArea type="data" outline="0" fieldPosition="0">
        <references count="1">
          <reference field="4294967294" count="1" selected="0">
            <x v="1"/>
          </reference>
        </references>
      </pivotArea>
    </chartFormat>
    <chartFormat chart="13" format="10">
      <pivotArea type="data" outline="0" fieldPosition="0">
        <references count="2">
          <reference field="4294967294" count="1" selected="0">
            <x v="1"/>
          </reference>
          <reference field="5" count="1" selected="0">
            <x v="0"/>
          </reference>
        </references>
      </pivotArea>
    </chartFormat>
    <chartFormat chart="13" format="11">
      <pivotArea type="data" outline="0" fieldPosition="0">
        <references count="2">
          <reference field="4294967294" count="1" selected="0">
            <x v="1"/>
          </reference>
          <reference field="5" count="1" selected="0">
            <x v="1"/>
          </reference>
        </references>
      </pivotArea>
    </chartFormat>
    <chartFormat chart="13" format="12">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CE35EA-C331-4DDF-BD28-D631E8330672}" name="Avg Fa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3:E5" firstHeaderRow="1" firstDataRow="1" firstDataCol="1"/>
  <pivotFields count="11">
    <pivotField axis="axisRow" numFmtId="1" multipleItemSelectionAllowed="1" showAll="0">
      <items count="5">
        <item h="1" x="0"/>
        <item h="1" x="1"/>
        <item x="2"/>
        <item h="1" x="3"/>
        <item t="default"/>
      </items>
    </pivotField>
    <pivotField showAll="0"/>
    <pivotField showAll="0"/>
    <pivotField showAll="0">
      <items count="7">
        <item x="3"/>
        <item x="5"/>
        <item x="2"/>
        <item x="1"/>
        <item x="4"/>
        <item x="0"/>
        <item t="default"/>
      </items>
    </pivotField>
    <pivotField showAll="0"/>
    <pivotField showAll="0">
      <items count="4">
        <item x="1"/>
        <item x="0"/>
        <item x="2"/>
        <item t="default"/>
      </items>
    </pivotField>
    <pivotField numFmtId="3" showAll="0">
      <items count="152">
        <item x="2"/>
        <item x="102"/>
        <item x="12"/>
        <item x="105"/>
        <item x="44"/>
        <item x="6"/>
        <item x="4"/>
        <item x="103"/>
        <item x="34"/>
        <item x="53"/>
        <item x="26"/>
        <item x="14"/>
        <item x="135"/>
        <item x="88"/>
        <item x="32"/>
        <item x="89"/>
        <item x="25"/>
        <item x="71"/>
        <item x="137"/>
        <item x="116"/>
        <item x="77"/>
        <item x="56"/>
        <item x="37"/>
        <item x="33"/>
        <item x="24"/>
        <item x="136"/>
        <item x="90"/>
        <item x="113"/>
        <item x="86"/>
        <item x="69"/>
        <item x="94"/>
        <item x="47"/>
        <item x="97"/>
        <item x="132"/>
        <item x="141"/>
        <item x="124"/>
        <item x="20"/>
        <item x="139"/>
        <item x="109"/>
        <item x="112"/>
        <item x="40"/>
        <item x="57"/>
        <item x="15"/>
        <item x="19"/>
        <item x="106"/>
        <item x="22"/>
        <item x="7"/>
        <item x="121"/>
        <item x="72"/>
        <item x="61"/>
        <item x="123"/>
        <item x="75"/>
        <item x="70"/>
        <item x="118"/>
        <item x="9"/>
        <item x="31"/>
        <item x="49"/>
        <item x="111"/>
        <item x="41"/>
        <item x="76"/>
        <item x="43"/>
        <item x="18"/>
        <item x="87"/>
        <item x="83"/>
        <item x="129"/>
        <item x="11"/>
        <item x="98"/>
        <item x="93"/>
        <item x="60"/>
        <item x="63"/>
        <item x="54"/>
        <item x="122"/>
        <item x="3"/>
        <item x="74"/>
        <item x="96"/>
        <item x="101"/>
        <item x="99"/>
        <item x="27"/>
        <item x="29"/>
        <item x="81"/>
        <item x="28"/>
        <item x="8"/>
        <item x="80"/>
        <item x="73"/>
        <item x="35"/>
        <item x="78"/>
        <item x="55"/>
        <item x="59"/>
        <item x="10"/>
        <item x="38"/>
        <item x="140"/>
        <item x="145"/>
        <item x="85"/>
        <item x="134"/>
        <item x="143"/>
        <item x="84"/>
        <item x="91"/>
        <item x="0"/>
        <item x="133"/>
        <item x="79"/>
        <item x="142"/>
        <item x="117"/>
        <item x="52"/>
        <item x="48"/>
        <item x="127"/>
        <item x="45"/>
        <item x="82"/>
        <item x="13"/>
        <item x="5"/>
        <item x="120"/>
        <item x="50"/>
        <item x="36"/>
        <item x="114"/>
        <item x="107"/>
        <item x="115"/>
        <item x="58"/>
        <item x="66"/>
        <item x="1"/>
        <item x="39"/>
        <item x="144"/>
        <item x="64"/>
        <item x="128"/>
        <item x="30"/>
        <item x="146"/>
        <item x="108"/>
        <item x="119"/>
        <item x="100"/>
        <item x="16"/>
        <item x="104"/>
        <item x="51"/>
        <item x="62"/>
        <item x="21"/>
        <item x="130"/>
        <item x="95"/>
        <item x="150"/>
        <item x="65"/>
        <item x="46"/>
        <item x="17"/>
        <item x="42"/>
        <item x="23"/>
        <item x="149"/>
        <item x="92"/>
        <item x="67"/>
        <item x="131"/>
        <item x="68"/>
        <item x="110"/>
        <item x="148"/>
        <item x="126"/>
        <item x="125"/>
        <item x="138"/>
        <item x="147"/>
        <item t="default"/>
      </items>
    </pivotField>
    <pivotField numFmtId="3" showAll="0">
      <items count="158">
        <item x="2"/>
        <item x="101"/>
        <item x="13"/>
        <item x="103"/>
        <item x="49"/>
        <item x="6"/>
        <item x="39"/>
        <item x="4"/>
        <item x="36"/>
        <item x="58"/>
        <item x="28"/>
        <item x="81"/>
        <item x="62"/>
        <item x="15"/>
        <item x="102"/>
        <item x="88"/>
        <item x="34"/>
        <item x="27"/>
        <item x="134"/>
        <item x="118"/>
        <item x="77"/>
        <item x="40"/>
        <item x="44"/>
        <item x="35"/>
        <item x="26"/>
        <item x="86"/>
        <item x="73"/>
        <item x="52"/>
        <item x="92"/>
        <item x="96"/>
        <item x="128"/>
        <item x="130"/>
        <item x="143"/>
        <item x="136"/>
        <item x="21"/>
        <item x="139"/>
        <item x="97"/>
        <item x="148"/>
        <item x="131"/>
        <item x="109"/>
        <item x="111"/>
        <item x="112"/>
        <item x="11"/>
        <item x="94"/>
        <item x="43"/>
        <item x="61"/>
        <item x="16"/>
        <item x="20"/>
        <item x="104"/>
        <item x="116"/>
        <item x="23"/>
        <item x="7"/>
        <item x="50"/>
        <item x="65"/>
        <item x="33"/>
        <item x="74"/>
        <item x="9"/>
        <item x="57"/>
        <item x="85"/>
        <item x="54"/>
        <item x="76"/>
        <item x="45"/>
        <item x="48"/>
        <item x="145"/>
        <item x="19"/>
        <item x="12"/>
        <item x="87"/>
        <item x="127"/>
        <item x="59"/>
        <item x="91"/>
        <item x="64"/>
        <item x="100"/>
        <item x="67"/>
        <item x="82"/>
        <item x="95"/>
        <item x="98"/>
        <item x="8"/>
        <item x="69"/>
        <item x="3"/>
        <item x="75"/>
        <item x="29"/>
        <item x="30"/>
        <item x="37"/>
        <item x="151"/>
        <item x="140"/>
        <item x="60"/>
        <item x="78"/>
        <item x="80"/>
        <item x="41"/>
        <item x="133"/>
        <item x="141"/>
        <item x="10"/>
        <item x="108"/>
        <item x="63"/>
        <item x="84"/>
        <item x="0"/>
        <item x="144"/>
        <item x="79"/>
        <item x="68"/>
        <item x="56"/>
        <item x="89"/>
        <item x="31"/>
        <item x="125"/>
        <item x="121"/>
        <item x="132"/>
        <item x="25"/>
        <item x="14"/>
        <item x="120"/>
        <item x="53"/>
        <item x="142"/>
        <item x="113"/>
        <item x="83"/>
        <item x="117"/>
        <item x="5"/>
        <item x="46"/>
        <item x="38"/>
        <item x="146"/>
        <item x="135"/>
        <item x="70"/>
        <item x="150"/>
        <item x="105"/>
        <item x="42"/>
        <item x="1"/>
        <item x="17"/>
        <item x="126"/>
        <item x="107"/>
        <item x="32"/>
        <item x="119"/>
        <item x="114"/>
        <item x="55"/>
        <item x="122"/>
        <item x="22"/>
        <item x="51"/>
        <item x="99"/>
        <item x="115"/>
        <item x="66"/>
        <item x="156"/>
        <item x="93"/>
        <item x="90"/>
        <item x="71"/>
        <item x="18"/>
        <item x="147"/>
        <item x="129"/>
        <item x="106"/>
        <item x="47"/>
        <item x="138"/>
        <item x="24"/>
        <item x="153"/>
        <item x="154"/>
        <item x="72"/>
        <item x="110"/>
        <item x="149"/>
        <item x="124"/>
        <item x="123"/>
        <item x="137"/>
        <item x="155"/>
        <item x="152"/>
        <item t="default"/>
      </items>
    </pivotField>
    <pivotField dataField="1" numFmtId="165" showAll="0"/>
    <pivotField numFmtId="165" showAll="0">
      <items count="252">
        <item x="2"/>
        <item x="59"/>
        <item x="129"/>
        <item x="174"/>
        <item x="133"/>
        <item x="171"/>
        <item x="13"/>
        <item x="199"/>
        <item x="6"/>
        <item x="52"/>
        <item x="139"/>
        <item x="210"/>
        <item x="65"/>
        <item x="41"/>
        <item x="98"/>
        <item x="4"/>
        <item x="130"/>
        <item x="20"/>
        <item x="136"/>
        <item x="131"/>
        <item x="73"/>
        <item x="7"/>
        <item x="88"/>
        <item x="169"/>
        <item x="101"/>
        <item x="151"/>
        <item x="202"/>
        <item x="162"/>
        <item x="19"/>
        <item x="104"/>
        <item x="218"/>
        <item x="106"/>
        <item x="134"/>
        <item x="70"/>
        <item x="175"/>
        <item x="154"/>
        <item x="63"/>
        <item x="160"/>
        <item x="67"/>
        <item x="205"/>
        <item x="109"/>
        <item x="68"/>
        <item x="187"/>
        <item x="38"/>
        <item x="45"/>
        <item x="86"/>
        <item x="123"/>
        <item x="76"/>
        <item x="35"/>
        <item x="157"/>
        <item x="62"/>
        <item x="172"/>
        <item x="87"/>
        <item x="26"/>
        <item x="153"/>
        <item x="177"/>
        <item x="32"/>
        <item x="51"/>
        <item x="16"/>
        <item x="23"/>
        <item x="164"/>
        <item x="102"/>
        <item x="3"/>
        <item x="28"/>
        <item x="99"/>
        <item x="61"/>
        <item x="10"/>
        <item x="111"/>
        <item x="15"/>
        <item x="46"/>
        <item x="57"/>
        <item x="89"/>
        <item x="190"/>
        <item x="34"/>
        <item x="78"/>
        <item x="156"/>
        <item x="11"/>
        <item x="228"/>
        <item x="74"/>
        <item x="142"/>
        <item x="103"/>
        <item x="81"/>
        <item x="237"/>
        <item x="97"/>
        <item x="116"/>
        <item x="92"/>
        <item x="29"/>
        <item x="179"/>
        <item x="40"/>
        <item x="95"/>
        <item x="72"/>
        <item x="158"/>
        <item x="135"/>
        <item x="140"/>
        <item x="9"/>
        <item x="85"/>
        <item x="64"/>
        <item x="192"/>
        <item x="234"/>
        <item x="198"/>
        <item x="49"/>
        <item x="120"/>
        <item x="90"/>
        <item x="47"/>
        <item x="124"/>
        <item x="79"/>
        <item x="148"/>
        <item x="214"/>
        <item x="230"/>
        <item x="159"/>
        <item x="241"/>
        <item x="0"/>
        <item x="119"/>
        <item x="247"/>
        <item x="27"/>
        <item x="196"/>
        <item x="126"/>
        <item x="118"/>
        <item x="14"/>
        <item x="12"/>
        <item x="161"/>
        <item x="189"/>
        <item x="122"/>
        <item x="204"/>
        <item x="82"/>
        <item x="75"/>
        <item x="113"/>
        <item x="30"/>
        <item x="138"/>
        <item x="166"/>
        <item x="200"/>
        <item x="93"/>
        <item x="110"/>
        <item x="127"/>
        <item x="108"/>
        <item x="94"/>
        <item x="185"/>
        <item x="178"/>
        <item x="107"/>
        <item x="69"/>
        <item x="163"/>
        <item x="223"/>
        <item x="112"/>
        <item x="167"/>
        <item x="224"/>
        <item x="48"/>
        <item x="83"/>
        <item x="243"/>
        <item x="31"/>
        <item x="203"/>
        <item x="114"/>
        <item x="170"/>
        <item x="182"/>
        <item x="42"/>
        <item x="125"/>
        <item x="221"/>
        <item x="222"/>
        <item x="43"/>
        <item x="117"/>
        <item x="77"/>
        <item x="152"/>
        <item x="91"/>
        <item x="21"/>
        <item x="44"/>
        <item x="37"/>
        <item x="238"/>
        <item x="105"/>
        <item x="155"/>
        <item x="128"/>
        <item x="208"/>
        <item x="36"/>
        <item x="54"/>
        <item x="188"/>
        <item x="1"/>
        <item x="39"/>
        <item x="184"/>
        <item x="5"/>
        <item x="239"/>
        <item x="25"/>
        <item x="17"/>
        <item x="8"/>
        <item x="55"/>
        <item x="207"/>
        <item x="56"/>
        <item x="193"/>
        <item x="71"/>
        <item x="22"/>
        <item x="216"/>
        <item x="209"/>
        <item x="66"/>
        <item x="226"/>
        <item x="219"/>
        <item x="176"/>
        <item x="201"/>
        <item x="231"/>
        <item x="53"/>
        <item x="191"/>
        <item x="213"/>
        <item x="100"/>
        <item x="229"/>
        <item x="180"/>
        <item x="212"/>
        <item x="149"/>
        <item x="80"/>
        <item x="225"/>
        <item x="144"/>
        <item x="197"/>
        <item x="220"/>
        <item x="235"/>
        <item x="186"/>
        <item x="183"/>
        <item x="173"/>
        <item x="96"/>
        <item x="194"/>
        <item x="121"/>
        <item x="146"/>
        <item x="24"/>
        <item x="246"/>
        <item x="232"/>
        <item x="33"/>
        <item x="147"/>
        <item x="150"/>
        <item x="250"/>
        <item x="137"/>
        <item x="227"/>
        <item x="245"/>
        <item x="206"/>
        <item x="215"/>
        <item x="60"/>
        <item x="233"/>
        <item x="240"/>
        <item x="211"/>
        <item x="217"/>
        <item x="145"/>
        <item x="181"/>
        <item x="165"/>
        <item x="132"/>
        <item x="248"/>
        <item x="195"/>
        <item x="18"/>
        <item x="50"/>
        <item x="141"/>
        <item x="115"/>
        <item x="84"/>
        <item x="58"/>
        <item x="236"/>
        <item x="249"/>
        <item x="244"/>
        <item x="242"/>
        <item x="143"/>
        <item x="168"/>
        <item t="default"/>
      </items>
    </pivotField>
    <pivotField showAll="0"/>
  </pivotFields>
  <rowFields count="1">
    <field x="0"/>
  </rowFields>
  <rowItems count="2">
    <i>
      <x v="2"/>
    </i>
    <i t="grand">
      <x/>
    </i>
  </rowItems>
  <colItems count="1">
    <i/>
  </colItems>
  <dataFields count="1">
    <dataField name="Sum of Average Fare (INR)" fld="8" baseField="0" baseItem="0" numFmtId="165"/>
  </dataFields>
  <chartFormats count="8">
    <chartFormat chart="10" format="1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2BE47C-3545-493F-8327-4EEE51D465DB}" name="Rou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0" firstHeaderRow="1" firstDataRow="1" firstDataCol="1"/>
  <pivotFields count="11">
    <pivotField numFmtId="1" multipleItemSelectionAllowed="1" showAll="0">
      <items count="5">
        <item h="1" x="0"/>
        <item h="1" x="1"/>
        <item x="2"/>
        <item h="1" x="3"/>
        <item t="default"/>
      </items>
    </pivotField>
    <pivotField showAll="0"/>
    <pivotField showAll="0"/>
    <pivotField axis="axisRow" showAll="0">
      <items count="7">
        <item x="3"/>
        <item x="5"/>
        <item x="2"/>
        <item x="1"/>
        <item x="4"/>
        <item x="0"/>
        <item t="default"/>
      </items>
    </pivotField>
    <pivotField showAll="0">
      <items count="12">
        <item x="8"/>
        <item x="4"/>
        <item x="3"/>
        <item x="9"/>
        <item x="7"/>
        <item x="6"/>
        <item x="0"/>
        <item x="10"/>
        <item x="2"/>
        <item x="5"/>
        <item x="1"/>
        <item t="default"/>
      </items>
    </pivotField>
    <pivotField showAll="0">
      <items count="4">
        <item x="1"/>
        <item x="0"/>
        <item x="2"/>
        <item t="default"/>
      </items>
    </pivotField>
    <pivotField numFmtId="3" showAll="0">
      <items count="152">
        <item x="2"/>
        <item x="102"/>
        <item x="12"/>
        <item x="105"/>
        <item x="44"/>
        <item x="6"/>
        <item x="4"/>
        <item x="103"/>
        <item x="34"/>
        <item x="53"/>
        <item x="26"/>
        <item x="14"/>
        <item x="135"/>
        <item x="88"/>
        <item x="32"/>
        <item x="89"/>
        <item x="25"/>
        <item x="71"/>
        <item x="137"/>
        <item x="116"/>
        <item x="77"/>
        <item x="56"/>
        <item x="37"/>
        <item x="33"/>
        <item x="24"/>
        <item x="136"/>
        <item x="90"/>
        <item x="113"/>
        <item x="86"/>
        <item x="69"/>
        <item x="94"/>
        <item x="47"/>
        <item x="97"/>
        <item x="132"/>
        <item x="141"/>
        <item x="124"/>
        <item x="20"/>
        <item x="139"/>
        <item x="109"/>
        <item x="112"/>
        <item x="40"/>
        <item x="57"/>
        <item x="15"/>
        <item x="19"/>
        <item x="106"/>
        <item x="22"/>
        <item x="7"/>
        <item x="121"/>
        <item x="72"/>
        <item x="61"/>
        <item x="123"/>
        <item x="75"/>
        <item x="70"/>
        <item x="118"/>
        <item x="9"/>
        <item x="31"/>
        <item x="49"/>
        <item x="111"/>
        <item x="41"/>
        <item x="76"/>
        <item x="43"/>
        <item x="18"/>
        <item x="87"/>
        <item x="83"/>
        <item x="129"/>
        <item x="11"/>
        <item x="98"/>
        <item x="93"/>
        <item x="60"/>
        <item x="63"/>
        <item x="54"/>
        <item x="122"/>
        <item x="3"/>
        <item x="74"/>
        <item x="96"/>
        <item x="101"/>
        <item x="99"/>
        <item x="27"/>
        <item x="29"/>
        <item x="81"/>
        <item x="28"/>
        <item x="8"/>
        <item x="80"/>
        <item x="73"/>
        <item x="35"/>
        <item x="78"/>
        <item x="55"/>
        <item x="59"/>
        <item x="10"/>
        <item x="38"/>
        <item x="140"/>
        <item x="145"/>
        <item x="85"/>
        <item x="134"/>
        <item x="143"/>
        <item x="84"/>
        <item x="91"/>
        <item x="0"/>
        <item x="133"/>
        <item x="79"/>
        <item x="142"/>
        <item x="117"/>
        <item x="52"/>
        <item x="48"/>
        <item x="127"/>
        <item x="45"/>
        <item x="82"/>
        <item x="13"/>
        <item x="5"/>
        <item x="120"/>
        <item x="50"/>
        <item x="36"/>
        <item x="114"/>
        <item x="107"/>
        <item x="115"/>
        <item x="58"/>
        <item x="66"/>
        <item x="1"/>
        <item x="39"/>
        <item x="144"/>
        <item x="64"/>
        <item x="128"/>
        <item x="30"/>
        <item x="146"/>
        <item x="108"/>
        <item x="119"/>
        <item x="100"/>
        <item x="16"/>
        <item x="104"/>
        <item x="51"/>
        <item x="62"/>
        <item x="21"/>
        <item x="130"/>
        <item x="95"/>
        <item x="150"/>
        <item x="65"/>
        <item x="46"/>
        <item x="17"/>
        <item x="42"/>
        <item x="23"/>
        <item x="149"/>
        <item x="92"/>
        <item x="67"/>
        <item x="131"/>
        <item x="68"/>
        <item x="110"/>
        <item x="148"/>
        <item x="126"/>
        <item x="125"/>
        <item x="138"/>
        <item x="147"/>
        <item t="default"/>
      </items>
    </pivotField>
    <pivotField numFmtId="3" showAll="0">
      <items count="158">
        <item x="2"/>
        <item x="101"/>
        <item x="13"/>
        <item x="103"/>
        <item x="49"/>
        <item x="6"/>
        <item x="39"/>
        <item x="4"/>
        <item x="36"/>
        <item x="58"/>
        <item x="28"/>
        <item x="81"/>
        <item x="62"/>
        <item x="15"/>
        <item x="102"/>
        <item x="88"/>
        <item x="34"/>
        <item x="27"/>
        <item x="134"/>
        <item x="118"/>
        <item x="77"/>
        <item x="40"/>
        <item x="44"/>
        <item x="35"/>
        <item x="26"/>
        <item x="86"/>
        <item x="73"/>
        <item x="52"/>
        <item x="92"/>
        <item x="96"/>
        <item x="128"/>
        <item x="130"/>
        <item x="143"/>
        <item x="136"/>
        <item x="21"/>
        <item x="139"/>
        <item x="97"/>
        <item x="148"/>
        <item x="131"/>
        <item x="109"/>
        <item x="111"/>
        <item x="112"/>
        <item x="11"/>
        <item x="94"/>
        <item x="43"/>
        <item x="61"/>
        <item x="16"/>
        <item x="20"/>
        <item x="104"/>
        <item x="116"/>
        <item x="23"/>
        <item x="7"/>
        <item x="50"/>
        <item x="65"/>
        <item x="33"/>
        <item x="74"/>
        <item x="9"/>
        <item x="57"/>
        <item x="85"/>
        <item x="54"/>
        <item x="76"/>
        <item x="45"/>
        <item x="48"/>
        <item x="145"/>
        <item x="19"/>
        <item x="12"/>
        <item x="87"/>
        <item x="127"/>
        <item x="59"/>
        <item x="91"/>
        <item x="64"/>
        <item x="100"/>
        <item x="67"/>
        <item x="82"/>
        <item x="95"/>
        <item x="98"/>
        <item x="8"/>
        <item x="69"/>
        <item x="3"/>
        <item x="75"/>
        <item x="29"/>
        <item x="30"/>
        <item x="37"/>
        <item x="151"/>
        <item x="140"/>
        <item x="60"/>
        <item x="78"/>
        <item x="80"/>
        <item x="41"/>
        <item x="133"/>
        <item x="141"/>
        <item x="10"/>
        <item x="108"/>
        <item x="63"/>
        <item x="84"/>
        <item x="0"/>
        <item x="144"/>
        <item x="79"/>
        <item x="68"/>
        <item x="56"/>
        <item x="89"/>
        <item x="31"/>
        <item x="125"/>
        <item x="121"/>
        <item x="132"/>
        <item x="25"/>
        <item x="14"/>
        <item x="120"/>
        <item x="53"/>
        <item x="142"/>
        <item x="113"/>
        <item x="83"/>
        <item x="117"/>
        <item x="5"/>
        <item x="46"/>
        <item x="38"/>
        <item x="146"/>
        <item x="135"/>
        <item x="70"/>
        <item x="150"/>
        <item x="105"/>
        <item x="42"/>
        <item x="1"/>
        <item x="17"/>
        <item x="126"/>
        <item x="107"/>
        <item x="32"/>
        <item x="119"/>
        <item x="114"/>
        <item x="55"/>
        <item x="122"/>
        <item x="22"/>
        <item x="51"/>
        <item x="99"/>
        <item x="115"/>
        <item x="66"/>
        <item x="156"/>
        <item x="93"/>
        <item x="90"/>
        <item x="71"/>
        <item x="18"/>
        <item x="147"/>
        <item x="129"/>
        <item x="106"/>
        <item x="47"/>
        <item x="138"/>
        <item x="24"/>
        <item x="153"/>
        <item x="154"/>
        <item x="72"/>
        <item x="110"/>
        <item x="149"/>
        <item x="124"/>
        <item x="123"/>
        <item x="137"/>
        <item x="155"/>
        <item x="152"/>
        <item t="default"/>
      </items>
    </pivotField>
    <pivotField numFmtId="165" showAll="0">
      <items count="133">
        <item x="2"/>
        <item x="27"/>
        <item x="32"/>
        <item x="18"/>
        <item x="7"/>
        <item x="10"/>
        <item x="59"/>
        <item x="74"/>
        <item x="54"/>
        <item x="62"/>
        <item x="58"/>
        <item x="3"/>
        <item x="66"/>
        <item x="14"/>
        <item x="0"/>
        <item x="25"/>
        <item x="37"/>
        <item x="40"/>
        <item x="97"/>
        <item x="17"/>
        <item x="52"/>
        <item x="98"/>
        <item x="1"/>
        <item x="56"/>
        <item x="86"/>
        <item x="43"/>
        <item x="89"/>
        <item x="55"/>
        <item x="5"/>
        <item x="21"/>
        <item x="11"/>
        <item x="101"/>
        <item x="20"/>
        <item x="69"/>
        <item x="36"/>
        <item x="12"/>
        <item x="9"/>
        <item x="26"/>
        <item x="92"/>
        <item x="16"/>
        <item x="51"/>
        <item x="34"/>
        <item x="48"/>
        <item x="63"/>
        <item x="39"/>
        <item x="8"/>
        <item x="65"/>
        <item x="80"/>
        <item x="100"/>
        <item x="129"/>
        <item x="118"/>
        <item x="44"/>
        <item x="93"/>
        <item x="83"/>
        <item x="67"/>
        <item x="45"/>
        <item x="120"/>
        <item x="53"/>
        <item x="47"/>
        <item x="81"/>
        <item x="99"/>
        <item x="6"/>
        <item x="125"/>
        <item x="105"/>
        <item x="49"/>
        <item x="94"/>
        <item x="85"/>
        <item x="22"/>
        <item x="75"/>
        <item x="102"/>
        <item x="113"/>
        <item x="110"/>
        <item x="84"/>
        <item x="41"/>
        <item x="82"/>
        <item x="76"/>
        <item x="60"/>
        <item x="112"/>
        <item x="35"/>
        <item x="13"/>
        <item x="4"/>
        <item x="95"/>
        <item x="116"/>
        <item x="68"/>
        <item x="87"/>
        <item x="104"/>
        <item x="96"/>
        <item x="78"/>
        <item x="61"/>
        <item x="71"/>
        <item x="79"/>
        <item x="50"/>
        <item x="103"/>
        <item x="28"/>
        <item x="19"/>
        <item x="109"/>
        <item x="122"/>
        <item x="128"/>
        <item x="115"/>
        <item x="57"/>
        <item x="46"/>
        <item x="70"/>
        <item x="130"/>
        <item x="73"/>
        <item x="91"/>
        <item x="121"/>
        <item x="107"/>
        <item x="38"/>
        <item x="15"/>
        <item x="114"/>
        <item x="42"/>
        <item x="111"/>
        <item x="31"/>
        <item x="117"/>
        <item x="24"/>
        <item x="64"/>
        <item x="131"/>
        <item x="77"/>
        <item x="23"/>
        <item x="123"/>
        <item x="88"/>
        <item x="33"/>
        <item x="30"/>
        <item x="90"/>
        <item x="124"/>
        <item x="29"/>
        <item x="126"/>
        <item x="108"/>
        <item x="127"/>
        <item x="72"/>
        <item x="119"/>
        <item x="106"/>
        <item t="default"/>
      </items>
    </pivotField>
    <pivotField dataField="1" numFmtId="165" showAll="0"/>
    <pivotField showAll="0">
      <items count="5">
        <item x="3"/>
        <item x="2"/>
        <item x="1"/>
        <item x="0"/>
        <item t="default"/>
      </items>
    </pivotField>
  </pivotFields>
  <rowFields count="1">
    <field x="3"/>
  </rowFields>
  <rowItems count="7">
    <i>
      <x/>
    </i>
    <i>
      <x v="1"/>
    </i>
    <i>
      <x v="2"/>
    </i>
    <i>
      <x v="3"/>
    </i>
    <i>
      <x v="4"/>
    </i>
    <i>
      <x v="5"/>
    </i>
    <i t="grand">
      <x/>
    </i>
  </rowItems>
  <colItems count="1">
    <i/>
  </colItems>
  <dataFields count="1">
    <dataField name="Sum of Revenue (INR)" fld="9" baseField="0" baseItem="0" numFmtId="165"/>
  </dataFields>
  <chartFormats count="7">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3" count="1" selected="0">
            <x v="0"/>
          </reference>
        </references>
      </pivotArea>
    </chartFormat>
    <chartFormat chart="16" format="10">
      <pivotArea type="data" outline="0" fieldPosition="0">
        <references count="2">
          <reference field="4294967294" count="1" selected="0">
            <x v="0"/>
          </reference>
          <reference field="3" count="1" selected="0">
            <x v="1"/>
          </reference>
        </references>
      </pivotArea>
    </chartFormat>
    <chartFormat chart="16" format="11">
      <pivotArea type="data" outline="0" fieldPosition="0">
        <references count="2">
          <reference field="4294967294" count="1" selected="0">
            <x v="0"/>
          </reference>
          <reference field="3" count="1" selected="0">
            <x v="2"/>
          </reference>
        </references>
      </pivotArea>
    </chartFormat>
    <chartFormat chart="16" format="12">
      <pivotArea type="data" outline="0" fieldPosition="0">
        <references count="2">
          <reference field="4294967294" count="1" selected="0">
            <x v="0"/>
          </reference>
          <reference field="3" count="1" selected="0">
            <x v="3"/>
          </reference>
        </references>
      </pivotArea>
    </chartFormat>
    <chartFormat chart="16" format="13">
      <pivotArea type="data" outline="0" fieldPosition="0">
        <references count="2">
          <reference field="4294967294" count="1" selected="0">
            <x v="0"/>
          </reference>
          <reference field="3" count="1" selected="0">
            <x v="4"/>
          </reference>
        </references>
      </pivotArea>
    </chartFormat>
    <chartFormat chart="16"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B94135-E3A6-42AE-BCC1-FA347606A67B}" sourceName="Year">
  <pivotTables>
    <pivotTable tabId="2" name="Fare Class"/>
    <pivotTable tabId="2" name="Passenger &amp; Tickets"/>
    <pivotTable tabId="2" name="Revenue Month"/>
    <pivotTable tabId="2" name="Avg Fare"/>
    <pivotTable tabId="2" name="PivotTable1"/>
    <pivotTable tabId="2" name="Route"/>
  </pivotTables>
  <data>
    <tabular pivotCacheId="1306904663">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Class" xr10:uid="{7A860973-42D5-4A82-B10D-183B3B6D4FE8}" sourceName="Fare Class">
  <pivotTables>
    <pivotTable tabId="2" name="Fare Class"/>
    <pivotTable tabId="2" name="Passenger &amp; Tickets"/>
    <pivotTable tabId="2" name="Revenue Month"/>
    <pivotTable tabId="2" name="Avg Fare"/>
  </pivotTables>
  <data>
    <tabular pivotCacheId="130690466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E04EE99A-9297-488C-A98B-ED6CAF4922DF}" sourceName="Route">
  <pivotTables>
    <pivotTable tabId="2" name="Route"/>
    <pivotTable tabId="2" name="PivotTable1"/>
  </pivotTables>
  <data>
    <tabular pivotCacheId="1306904663">
      <items count="6">
        <i x="3" s="1"/>
        <i x="5"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44C7FD5-5FDF-4DF2-BFDA-5C8383E6E50F}" cache="Slicer_Year" caption="Year" startItem="1" style="SlicerStyleDark5" rowHeight="720000"/>
  <slicer name="Fare Class" xr10:uid="{2F07AE92-D0D4-4D13-8AF8-BD971CAC1756}" cache="Slicer_Fare_Class" caption="Fare Class" style="SlicerStyleDark2" rowHeight="648000"/>
  <slicer name="Route" xr10:uid="{0D3600E5-F376-4B1C-93CC-3F9B1EE72819}" cache="Slicer_Route" caption="Route" style="SlicerStyleDark6"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C074D6-8EB1-4C1C-8FD6-C0BB23183C90}" name="Table1" displayName="Table1" ref="A1:K261" totalsRowShown="0" headerRowDxfId="339" dataDxfId="337" headerRowBorderDxfId="338" tableBorderDxfId="336" totalsRowBorderDxfId="335">
  <autoFilter ref="A1:K261" xr:uid="{A6C074D6-8EB1-4C1C-8FD6-C0BB23183C90}"/>
  <tableColumns count="11">
    <tableColumn id="1" xr3:uid="{0285DDAF-EFA7-4D7C-BB48-535CA2229ECD}" name="Year" dataDxfId="334"/>
    <tableColumn id="2" xr3:uid="{E39E338E-6B1D-485A-A2DE-71DBBC829B17}" name="Month" dataDxfId="333"/>
    <tableColumn id="3" xr3:uid="{4C25909B-DF1D-4745-902E-CC19B31C7AC1}" name="Date" dataDxfId="332"/>
    <tableColumn id="4" xr3:uid="{1D867BD8-9CF6-4E95-B5AB-F19E0330B734}" name="Route" dataDxfId="331"/>
    <tableColumn id="5" xr3:uid="{B892EA4E-0DBE-46B2-9510-3D400F545E70}" name="Flight Number" dataDxfId="330"/>
    <tableColumn id="6" xr3:uid="{992E4504-F197-4CCD-8988-6A6101F8CE41}" name="Fare Class" dataDxfId="329"/>
    <tableColumn id="7" xr3:uid="{986311C3-C692-48B3-8CE4-29127B134549}" name="Tickets Sold" dataDxfId="328"/>
    <tableColumn id="8" xr3:uid="{A1ABF856-A01F-48D9-9F61-A52B985888C1}" name="Passengers" dataDxfId="327"/>
    <tableColumn id="9" xr3:uid="{8952C6A1-77E5-4321-8DAF-E564C8123977}" name="Average Fare (INR)" dataDxfId="326"/>
    <tableColumn id="10" xr3:uid="{E8F32B35-DCA9-444F-B1AE-9707E6382171}" name="Revenue (INR)" dataDxfId="325"/>
    <tableColumn id="11" xr3:uid="{21723DC0-0599-4367-AD61-6724B69B1444}" name="Anomaly" dataDxfId="3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C959-8319-4C9F-AE48-15EDFC63D958}">
  <dimension ref="G9:P9"/>
  <sheetViews>
    <sheetView showGridLines="0" tabSelected="1" zoomScale="38" zoomScaleNormal="40" workbookViewId="0">
      <selection activeCell="AT24" sqref="AT24"/>
    </sheetView>
  </sheetViews>
  <sheetFormatPr defaultRowHeight="14.4" x14ac:dyDescent="0.3"/>
  <cols>
    <col min="1" max="3" width="8.88671875" style="14"/>
    <col min="4" max="4" width="29.109375" style="14" customWidth="1"/>
    <col min="5" max="6" width="8.88671875" style="14"/>
    <col min="7" max="7" width="35.88671875" style="14" bestFit="1" customWidth="1"/>
    <col min="8" max="11" width="8.88671875" style="14"/>
    <col min="12" max="12" width="16" style="14" bestFit="1" customWidth="1"/>
    <col min="13" max="15" width="8.88671875" style="14"/>
    <col min="16" max="16" width="28.6640625" style="14" bestFit="1" customWidth="1"/>
    <col min="17" max="16384" width="8.88671875" style="14"/>
  </cols>
  <sheetData>
    <row r="9" spans="7:16" ht="38.4" x14ac:dyDescent="0.7">
      <c r="G9" s="15"/>
      <c r="L9" s="16"/>
      <c r="P9"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1CF1-22EA-4FB1-A109-956C4BA787FD}">
  <dimension ref="A1:K261"/>
  <sheetViews>
    <sheetView workbookViewId="0">
      <selection activeCell="K15" sqref="K15"/>
    </sheetView>
  </sheetViews>
  <sheetFormatPr defaultRowHeight="14.4" x14ac:dyDescent="0.3"/>
  <cols>
    <col min="1" max="1" width="6.77734375" customWidth="1"/>
    <col min="2" max="2" width="8.33203125" customWidth="1"/>
    <col min="3" max="3" width="10.33203125" bestFit="1" customWidth="1"/>
    <col min="4" max="4" width="9.44140625" bestFit="1" customWidth="1"/>
    <col min="5" max="5" width="15.21875" customWidth="1"/>
    <col min="6" max="6" width="12.109375" customWidth="1"/>
    <col min="7" max="7" width="13.5546875" customWidth="1"/>
    <col min="8" max="8" width="13.109375" customWidth="1"/>
    <col min="9" max="9" width="19.44140625" customWidth="1"/>
    <col min="10" max="10" width="15.44140625" customWidth="1"/>
    <col min="11" max="11" width="13.88671875" bestFit="1" customWidth="1"/>
  </cols>
  <sheetData>
    <row r="1" spans="1:11" ht="39.6" x14ac:dyDescent="0.3">
      <c r="A1" s="22" t="s">
        <v>0</v>
      </c>
      <c r="B1" s="23" t="s">
        <v>1</v>
      </c>
      <c r="C1" s="23" t="s">
        <v>2</v>
      </c>
      <c r="D1" s="23" t="s">
        <v>3</v>
      </c>
      <c r="E1" s="23" t="s">
        <v>4</v>
      </c>
      <c r="F1" s="23" t="s">
        <v>5</v>
      </c>
      <c r="G1" s="23" t="s">
        <v>6</v>
      </c>
      <c r="H1" s="23" t="s">
        <v>7</v>
      </c>
      <c r="I1" s="23" t="s">
        <v>8</v>
      </c>
      <c r="J1" s="23" t="s">
        <v>9</v>
      </c>
      <c r="K1" s="24" t="s">
        <v>10</v>
      </c>
    </row>
    <row r="2" spans="1:11" x14ac:dyDescent="0.3">
      <c r="A2" s="20">
        <v>2023</v>
      </c>
      <c r="B2" s="1" t="s">
        <v>11</v>
      </c>
      <c r="C2" s="2" t="s">
        <v>12</v>
      </c>
      <c r="D2" s="1" t="s">
        <v>13</v>
      </c>
      <c r="E2" s="1" t="s">
        <v>14</v>
      </c>
      <c r="F2" s="1" t="s">
        <v>15</v>
      </c>
      <c r="G2" s="3">
        <v>196</v>
      </c>
      <c r="H2" s="3">
        <v>185</v>
      </c>
      <c r="I2" s="4">
        <v>5200</v>
      </c>
      <c r="J2" s="4">
        <v>1019200</v>
      </c>
      <c r="K2" s="21"/>
    </row>
    <row r="3" spans="1:11" x14ac:dyDescent="0.3">
      <c r="A3" s="20">
        <v>2023</v>
      </c>
      <c r="B3" s="1" t="s">
        <v>11</v>
      </c>
      <c r="C3" s="2" t="s">
        <v>16</v>
      </c>
      <c r="D3" s="1" t="s">
        <v>13</v>
      </c>
      <c r="E3" s="1" t="s">
        <v>14</v>
      </c>
      <c r="F3" s="1" t="s">
        <v>15</v>
      </c>
      <c r="G3" s="3">
        <v>232</v>
      </c>
      <c r="H3" s="3">
        <v>231</v>
      </c>
      <c r="I3" s="4">
        <v>6000</v>
      </c>
      <c r="J3" s="4">
        <v>1392000</v>
      </c>
      <c r="K3" s="21"/>
    </row>
    <row r="4" spans="1:11" x14ac:dyDescent="0.3">
      <c r="A4" s="20">
        <v>2023</v>
      </c>
      <c r="B4" s="1" t="s">
        <v>11</v>
      </c>
      <c r="C4" s="2" t="s">
        <v>17</v>
      </c>
      <c r="D4" s="1" t="s">
        <v>18</v>
      </c>
      <c r="E4" s="1" t="s">
        <v>19</v>
      </c>
      <c r="F4" s="1" t="s">
        <v>20</v>
      </c>
      <c r="G4" s="3">
        <v>0</v>
      </c>
      <c r="H4" s="3">
        <v>0</v>
      </c>
      <c r="I4" s="4">
        <v>0</v>
      </c>
      <c r="J4" s="4">
        <v>0</v>
      </c>
      <c r="K4" s="21" t="s">
        <v>21</v>
      </c>
    </row>
    <row r="5" spans="1:11" x14ac:dyDescent="0.3">
      <c r="A5" s="20">
        <v>2023</v>
      </c>
      <c r="B5" s="1" t="s">
        <v>22</v>
      </c>
      <c r="C5" s="2" t="s">
        <v>23</v>
      </c>
      <c r="D5" s="1" t="s">
        <v>24</v>
      </c>
      <c r="E5" s="1" t="s">
        <v>25</v>
      </c>
      <c r="F5" s="1" t="s">
        <v>15</v>
      </c>
      <c r="G5" s="3">
        <v>160</v>
      </c>
      <c r="H5" s="3">
        <v>159</v>
      </c>
      <c r="I5" s="4">
        <v>4900</v>
      </c>
      <c r="J5" s="4">
        <v>784000</v>
      </c>
      <c r="K5" s="21"/>
    </row>
    <row r="6" spans="1:11" x14ac:dyDescent="0.3">
      <c r="A6" s="20">
        <v>2023</v>
      </c>
      <c r="B6" s="1" t="s">
        <v>22</v>
      </c>
      <c r="C6" s="2" t="s">
        <v>26</v>
      </c>
      <c r="D6" s="1" t="s">
        <v>27</v>
      </c>
      <c r="E6" s="1" t="s">
        <v>28</v>
      </c>
      <c r="F6" s="1" t="s">
        <v>20</v>
      </c>
      <c r="G6" s="3">
        <v>19</v>
      </c>
      <c r="H6" s="3">
        <v>18</v>
      </c>
      <c r="I6" s="4">
        <v>21700</v>
      </c>
      <c r="J6" s="4">
        <v>412300</v>
      </c>
      <c r="K6" s="21"/>
    </row>
    <row r="7" spans="1:11" x14ac:dyDescent="0.3">
      <c r="A7" s="20">
        <v>2023</v>
      </c>
      <c r="B7" s="1" t="s">
        <v>22</v>
      </c>
      <c r="C7" s="2" t="s">
        <v>29</v>
      </c>
      <c r="D7" s="1" t="s">
        <v>27</v>
      </c>
      <c r="E7" s="1" t="s">
        <v>30</v>
      </c>
      <c r="F7" s="1" t="s">
        <v>15</v>
      </c>
      <c r="G7" s="3">
        <v>215</v>
      </c>
      <c r="H7" s="3">
        <v>214</v>
      </c>
      <c r="I7" s="4">
        <v>6600</v>
      </c>
      <c r="J7" s="4">
        <v>1419000</v>
      </c>
      <c r="K7" s="21"/>
    </row>
    <row r="8" spans="1:11" x14ac:dyDescent="0.3">
      <c r="A8" s="20">
        <v>2023</v>
      </c>
      <c r="B8" s="1" t="s">
        <v>31</v>
      </c>
      <c r="C8" s="2" t="s">
        <v>32</v>
      </c>
      <c r="D8" s="1" t="s">
        <v>27</v>
      </c>
      <c r="E8" s="1" t="s">
        <v>30</v>
      </c>
      <c r="F8" s="1" t="s">
        <v>20</v>
      </c>
      <c r="G8" s="3">
        <v>16</v>
      </c>
      <c r="H8" s="3">
        <v>15</v>
      </c>
      <c r="I8" s="4">
        <v>17800</v>
      </c>
      <c r="J8" s="4">
        <v>284800</v>
      </c>
      <c r="K8" s="21"/>
    </row>
    <row r="9" spans="1:11" x14ac:dyDescent="0.3">
      <c r="A9" s="20">
        <v>2023</v>
      </c>
      <c r="B9" s="1" t="s">
        <v>31</v>
      </c>
      <c r="C9" s="2" t="s">
        <v>33</v>
      </c>
      <c r="D9" s="1" t="s">
        <v>34</v>
      </c>
      <c r="E9" s="1" t="s">
        <v>35</v>
      </c>
      <c r="F9" s="1" t="s">
        <v>15</v>
      </c>
      <c r="G9" s="3">
        <v>113</v>
      </c>
      <c r="H9" s="3">
        <v>110</v>
      </c>
      <c r="I9" s="4">
        <v>4200</v>
      </c>
      <c r="J9" s="4">
        <v>474600</v>
      </c>
      <c r="K9" s="21"/>
    </row>
    <row r="10" spans="1:11" x14ac:dyDescent="0.3">
      <c r="A10" s="20">
        <v>2023</v>
      </c>
      <c r="B10" s="1" t="s">
        <v>36</v>
      </c>
      <c r="C10" s="2" t="s">
        <v>37</v>
      </c>
      <c r="D10" s="1" t="s">
        <v>18</v>
      </c>
      <c r="E10" s="1" t="s">
        <v>19</v>
      </c>
      <c r="F10" s="1" t="s">
        <v>15</v>
      </c>
      <c r="G10" s="3">
        <v>169</v>
      </c>
      <c r="H10" s="3">
        <v>157</v>
      </c>
      <c r="I10" s="4">
        <v>8500</v>
      </c>
      <c r="J10" s="4">
        <v>1436500</v>
      </c>
      <c r="K10" s="21"/>
    </row>
    <row r="11" spans="1:11" x14ac:dyDescent="0.3">
      <c r="A11" s="20">
        <v>2023</v>
      </c>
      <c r="B11" s="1" t="s">
        <v>36</v>
      </c>
      <c r="C11" s="2" t="s">
        <v>38</v>
      </c>
      <c r="D11" s="1" t="s">
        <v>13</v>
      </c>
      <c r="E11" s="1" t="s">
        <v>39</v>
      </c>
      <c r="F11" s="1" t="s">
        <v>15</v>
      </c>
      <c r="G11" s="3">
        <v>123</v>
      </c>
      <c r="H11" s="3">
        <v>120</v>
      </c>
      <c r="I11" s="4">
        <v>7500</v>
      </c>
      <c r="J11" s="4">
        <v>922500</v>
      </c>
      <c r="K11" s="21"/>
    </row>
    <row r="12" spans="1:11" x14ac:dyDescent="0.3">
      <c r="A12" s="20">
        <v>2023</v>
      </c>
      <c r="B12" s="1" t="s">
        <v>36</v>
      </c>
      <c r="C12" s="2" t="s">
        <v>40</v>
      </c>
      <c r="D12" s="1" t="s">
        <v>41</v>
      </c>
      <c r="E12" s="1" t="s">
        <v>42</v>
      </c>
      <c r="F12" s="1" t="s">
        <v>15</v>
      </c>
      <c r="G12" s="3">
        <v>187</v>
      </c>
      <c r="H12" s="3">
        <v>179</v>
      </c>
      <c r="I12" s="4">
        <v>4300</v>
      </c>
      <c r="J12" s="4">
        <v>804100</v>
      </c>
      <c r="K12" s="21"/>
    </row>
    <row r="13" spans="1:11" x14ac:dyDescent="0.3">
      <c r="A13" s="20">
        <v>2023</v>
      </c>
      <c r="B13" s="1" t="s">
        <v>36</v>
      </c>
      <c r="C13" s="2" t="s">
        <v>43</v>
      </c>
      <c r="D13" s="1" t="s">
        <v>24</v>
      </c>
      <c r="E13" s="1" t="s">
        <v>25</v>
      </c>
      <c r="F13" s="1" t="s">
        <v>15</v>
      </c>
      <c r="G13" s="3">
        <v>123</v>
      </c>
      <c r="H13" s="3">
        <v>64</v>
      </c>
      <c r="I13" s="4">
        <v>6800</v>
      </c>
      <c r="J13" s="4">
        <v>836400</v>
      </c>
      <c r="K13" s="21" t="s">
        <v>44</v>
      </c>
    </row>
    <row r="14" spans="1:11" x14ac:dyDescent="0.3">
      <c r="A14" s="20">
        <v>2023</v>
      </c>
      <c r="B14" s="1" t="s">
        <v>36</v>
      </c>
      <c r="C14" s="2" t="s">
        <v>45</v>
      </c>
      <c r="D14" s="1" t="s">
        <v>27</v>
      </c>
      <c r="E14" s="1" t="s">
        <v>46</v>
      </c>
      <c r="F14" s="1" t="s">
        <v>15</v>
      </c>
      <c r="G14" s="3">
        <v>147</v>
      </c>
      <c r="H14" s="3">
        <v>138</v>
      </c>
      <c r="I14" s="4">
        <v>7400</v>
      </c>
      <c r="J14" s="4">
        <v>1087800</v>
      </c>
      <c r="K14" s="21"/>
    </row>
    <row r="15" spans="1:11" x14ac:dyDescent="0.3">
      <c r="A15" s="20">
        <v>2023</v>
      </c>
      <c r="B15" s="1" t="s">
        <v>36</v>
      </c>
      <c r="C15" s="2" t="s">
        <v>47</v>
      </c>
      <c r="D15" s="1" t="s">
        <v>34</v>
      </c>
      <c r="E15" s="1" t="s">
        <v>35</v>
      </c>
      <c r="F15" s="1" t="s">
        <v>20</v>
      </c>
      <c r="G15" s="3">
        <v>12</v>
      </c>
      <c r="H15" s="3">
        <v>11</v>
      </c>
      <c r="I15" s="4">
        <v>21400</v>
      </c>
      <c r="J15" s="4">
        <v>256800</v>
      </c>
      <c r="K15" s="21"/>
    </row>
    <row r="16" spans="1:11" x14ac:dyDescent="0.3">
      <c r="A16" s="20">
        <v>2023</v>
      </c>
      <c r="B16" s="1" t="s">
        <v>48</v>
      </c>
      <c r="C16" s="2" t="s">
        <v>49</v>
      </c>
      <c r="D16" s="1" t="s">
        <v>13</v>
      </c>
      <c r="E16" s="1" t="s">
        <v>39</v>
      </c>
      <c r="F16" s="1" t="s">
        <v>15</v>
      </c>
      <c r="G16" s="3">
        <v>213</v>
      </c>
      <c r="H16" s="3">
        <v>200</v>
      </c>
      <c r="I16" s="4">
        <v>5100</v>
      </c>
      <c r="J16" s="4">
        <v>1086300</v>
      </c>
      <c r="K16" s="21"/>
    </row>
    <row r="17" spans="1:11" x14ac:dyDescent="0.3">
      <c r="A17" s="20">
        <v>2023</v>
      </c>
      <c r="B17" s="1" t="s">
        <v>48</v>
      </c>
      <c r="C17" s="2" t="s">
        <v>50</v>
      </c>
      <c r="D17" s="1" t="s">
        <v>27</v>
      </c>
      <c r="E17" s="1" t="s">
        <v>46</v>
      </c>
      <c r="F17" s="1" t="s">
        <v>51</v>
      </c>
      <c r="G17" s="3">
        <v>26</v>
      </c>
      <c r="H17" s="3">
        <v>25</v>
      </c>
      <c r="I17" s="4">
        <v>31100</v>
      </c>
      <c r="J17" s="4">
        <v>808600</v>
      </c>
      <c r="K17" s="21"/>
    </row>
    <row r="18" spans="1:11" x14ac:dyDescent="0.3">
      <c r="A18" s="20">
        <v>2023</v>
      </c>
      <c r="B18" s="1" t="s">
        <v>48</v>
      </c>
      <c r="C18" s="2" t="s">
        <v>52</v>
      </c>
      <c r="D18" s="1" t="s">
        <v>24</v>
      </c>
      <c r="E18" s="1" t="s">
        <v>25</v>
      </c>
      <c r="F18" s="1" t="s">
        <v>15</v>
      </c>
      <c r="G18" s="3">
        <v>99</v>
      </c>
      <c r="H18" s="3">
        <v>92</v>
      </c>
      <c r="I18" s="4">
        <v>7800</v>
      </c>
      <c r="J18" s="4">
        <v>772200</v>
      </c>
      <c r="K18" s="21"/>
    </row>
    <row r="19" spans="1:11" x14ac:dyDescent="0.3">
      <c r="A19" s="20">
        <v>2023</v>
      </c>
      <c r="B19" s="1" t="s">
        <v>48</v>
      </c>
      <c r="C19" s="2" t="s">
        <v>53</v>
      </c>
      <c r="D19" s="1" t="s">
        <v>41</v>
      </c>
      <c r="E19" s="1" t="s">
        <v>42</v>
      </c>
      <c r="F19" s="1" t="s">
        <v>15</v>
      </c>
      <c r="G19" s="3">
        <v>252</v>
      </c>
      <c r="H19" s="3">
        <v>232</v>
      </c>
      <c r="I19" s="4">
        <v>5700</v>
      </c>
      <c r="J19" s="4">
        <v>1436400</v>
      </c>
      <c r="K19" s="21"/>
    </row>
    <row r="20" spans="1:11" x14ac:dyDescent="0.3">
      <c r="A20" s="20">
        <v>2023</v>
      </c>
      <c r="B20" s="1" t="s">
        <v>48</v>
      </c>
      <c r="C20" s="2" t="s">
        <v>54</v>
      </c>
      <c r="D20" s="1" t="s">
        <v>27</v>
      </c>
      <c r="E20" s="1" t="s">
        <v>46</v>
      </c>
      <c r="F20" s="1" t="s">
        <v>15</v>
      </c>
      <c r="G20" s="3">
        <v>268</v>
      </c>
      <c r="H20" s="3">
        <v>266</v>
      </c>
      <c r="I20" s="4">
        <v>8500</v>
      </c>
      <c r="J20" s="4">
        <v>2278000</v>
      </c>
      <c r="K20" s="21"/>
    </row>
    <row r="21" spans="1:11" x14ac:dyDescent="0.3">
      <c r="A21" s="20">
        <v>2023</v>
      </c>
      <c r="B21" s="1" t="s">
        <v>48</v>
      </c>
      <c r="C21" s="2" t="s">
        <v>55</v>
      </c>
      <c r="D21" s="1" t="s">
        <v>27</v>
      </c>
      <c r="E21" s="1" t="s">
        <v>30</v>
      </c>
      <c r="F21" s="1" t="s">
        <v>15</v>
      </c>
      <c r="G21" s="3">
        <v>140</v>
      </c>
      <c r="H21" s="3">
        <v>136</v>
      </c>
      <c r="I21" s="4">
        <v>4100</v>
      </c>
      <c r="J21" s="4">
        <v>574000</v>
      </c>
      <c r="K21" s="21"/>
    </row>
    <row r="22" spans="1:11" x14ac:dyDescent="0.3">
      <c r="A22" s="20">
        <v>2023</v>
      </c>
      <c r="B22" s="1" t="s">
        <v>56</v>
      </c>
      <c r="C22" s="2" t="s">
        <v>57</v>
      </c>
      <c r="D22" s="1" t="s">
        <v>41</v>
      </c>
      <c r="E22" s="1" t="s">
        <v>42</v>
      </c>
      <c r="F22" s="1" t="s">
        <v>15</v>
      </c>
      <c r="G22" s="3">
        <v>102</v>
      </c>
      <c r="H22" s="3">
        <v>95</v>
      </c>
      <c r="I22" s="4">
        <v>4100</v>
      </c>
      <c r="J22" s="4">
        <v>418200</v>
      </c>
      <c r="K22" s="21"/>
    </row>
    <row r="23" spans="1:11" x14ac:dyDescent="0.3">
      <c r="A23" s="20">
        <v>2023</v>
      </c>
      <c r="B23" s="1" t="s">
        <v>56</v>
      </c>
      <c r="C23" s="2" t="s">
        <v>58</v>
      </c>
      <c r="D23" s="1" t="s">
        <v>18</v>
      </c>
      <c r="E23" s="1" t="s">
        <v>19</v>
      </c>
      <c r="F23" s="1" t="s">
        <v>51</v>
      </c>
      <c r="G23" s="3">
        <v>54</v>
      </c>
      <c r="H23" s="3">
        <v>51</v>
      </c>
      <c r="I23" s="4">
        <v>25000</v>
      </c>
      <c r="J23" s="4">
        <v>1350000</v>
      </c>
      <c r="K23" s="21"/>
    </row>
    <row r="24" spans="1:11" x14ac:dyDescent="0.3">
      <c r="A24" s="20">
        <v>2023</v>
      </c>
      <c r="B24" s="1" t="s">
        <v>56</v>
      </c>
      <c r="C24" s="2" t="s">
        <v>59</v>
      </c>
      <c r="D24" s="1" t="s">
        <v>13</v>
      </c>
      <c r="E24" s="1" t="s">
        <v>39</v>
      </c>
      <c r="F24" s="1" t="s">
        <v>15</v>
      </c>
      <c r="G24" s="3">
        <v>259</v>
      </c>
      <c r="H24" s="3">
        <v>245</v>
      </c>
      <c r="I24" s="4">
        <v>5700</v>
      </c>
      <c r="J24" s="4">
        <v>1476300</v>
      </c>
      <c r="K24" s="21"/>
    </row>
    <row r="25" spans="1:11" x14ac:dyDescent="0.3">
      <c r="A25" s="20">
        <v>2023</v>
      </c>
      <c r="B25" s="1" t="s">
        <v>56</v>
      </c>
      <c r="C25" s="2" t="s">
        <v>60</v>
      </c>
      <c r="D25" s="1" t="s">
        <v>27</v>
      </c>
      <c r="E25" s="1" t="s">
        <v>28</v>
      </c>
      <c r="F25" s="1" t="s">
        <v>15</v>
      </c>
      <c r="G25" s="3">
        <v>111</v>
      </c>
      <c r="H25" s="3">
        <v>108</v>
      </c>
      <c r="I25" s="4">
        <v>7000</v>
      </c>
      <c r="J25" s="4">
        <v>777000</v>
      </c>
      <c r="K25" s="21"/>
    </row>
    <row r="26" spans="1:11" x14ac:dyDescent="0.3">
      <c r="A26" s="20">
        <v>2023</v>
      </c>
      <c r="B26" s="1" t="s">
        <v>56</v>
      </c>
      <c r="C26" s="2" t="s">
        <v>61</v>
      </c>
      <c r="D26" s="1" t="s">
        <v>41</v>
      </c>
      <c r="E26" s="1" t="s">
        <v>42</v>
      </c>
      <c r="F26" s="1" t="s">
        <v>15</v>
      </c>
      <c r="G26" s="3">
        <v>278</v>
      </c>
      <c r="H26" s="3">
        <v>275</v>
      </c>
      <c r="I26" s="4">
        <v>6700</v>
      </c>
      <c r="J26" s="4">
        <v>1862600</v>
      </c>
      <c r="K26" s="21"/>
    </row>
    <row r="27" spans="1:11" x14ac:dyDescent="0.3">
      <c r="A27" s="20">
        <v>2023</v>
      </c>
      <c r="B27" s="1" t="s">
        <v>56</v>
      </c>
      <c r="C27" s="2" t="s">
        <v>62</v>
      </c>
      <c r="D27" s="1" t="s">
        <v>41</v>
      </c>
      <c r="E27" s="1" t="s">
        <v>63</v>
      </c>
      <c r="F27" s="1" t="s">
        <v>15</v>
      </c>
      <c r="G27" s="3">
        <v>213</v>
      </c>
      <c r="H27" s="3">
        <v>199</v>
      </c>
      <c r="I27" s="4">
        <v>6700</v>
      </c>
      <c r="J27" s="4">
        <v>1427100</v>
      </c>
      <c r="K27" s="21"/>
    </row>
    <row r="28" spans="1:11" x14ac:dyDescent="0.3">
      <c r="A28" s="20">
        <v>2023</v>
      </c>
      <c r="B28" s="1" t="s">
        <v>56</v>
      </c>
      <c r="C28" s="2" t="s">
        <v>64</v>
      </c>
      <c r="D28" s="1" t="s">
        <v>24</v>
      </c>
      <c r="E28" s="1" t="s">
        <v>65</v>
      </c>
      <c r="F28" s="1" t="s">
        <v>20</v>
      </c>
      <c r="G28" s="3">
        <v>39</v>
      </c>
      <c r="H28" s="3">
        <v>38</v>
      </c>
      <c r="I28" s="4">
        <v>19300</v>
      </c>
      <c r="J28" s="4">
        <v>752700</v>
      </c>
      <c r="K28" s="21"/>
    </row>
    <row r="29" spans="1:11" x14ac:dyDescent="0.3">
      <c r="A29" s="20">
        <v>2023</v>
      </c>
      <c r="B29" s="1" t="s">
        <v>56</v>
      </c>
      <c r="C29" s="2" t="s">
        <v>66</v>
      </c>
      <c r="D29" s="1" t="s">
        <v>41</v>
      </c>
      <c r="E29" s="1" t="s">
        <v>42</v>
      </c>
      <c r="F29" s="1" t="s">
        <v>51</v>
      </c>
      <c r="G29" s="3">
        <v>31</v>
      </c>
      <c r="H29" s="3">
        <v>29</v>
      </c>
      <c r="I29" s="4">
        <v>34400</v>
      </c>
      <c r="J29" s="4">
        <v>1066400</v>
      </c>
      <c r="K29" s="21"/>
    </row>
    <row r="30" spans="1:11" x14ac:dyDescent="0.3">
      <c r="A30" s="20">
        <v>2023</v>
      </c>
      <c r="B30" s="1" t="s">
        <v>67</v>
      </c>
      <c r="C30" s="2" t="s">
        <v>68</v>
      </c>
      <c r="D30" s="1" t="s">
        <v>27</v>
      </c>
      <c r="E30" s="1" t="s">
        <v>46</v>
      </c>
      <c r="F30" s="1" t="s">
        <v>51</v>
      </c>
      <c r="G30" s="3">
        <v>24</v>
      </c>
      <c r="H30" s="3">
        <v>22</v>
      </c>
      <c r="I30" s="4">
        <v>32700</v>
      </c>
      <c r="J30" s="4">
        <v>784800</v>
      </c>
      <c r="K30" s="21"/>
    </row>
    <row r="31" spans="1:11" x14ac:dyDescent="0.3">
      <c r="A31" s="20">
        <v>2023</v>
      </c>
      <c r="B31" s="1" t="s">
        <v>67</v>
      </c>
      <c r="C31" s="2" t="s">
        <v>68</v>
      </c>
      <c r="D31" s="1" t="s">
        <v>24</v>
      </c>
      <c r="E31" s="1" t="s">
        <v>65</v>
      </c>
      <c r="F31" s="1" t="s">
        <v>15</v>
      </c>
      <c r="G31" s="3">
        <v>165</v>
      </c>
      <c r="H31" s="3">
        <v>163</v>
      </c>
      <c r="I31" s="4">
        <v>5300</v>
      </c>
      <c r="J31" s="4">
        <v>874500</v>
      </c>
      <c r="K31" s="21"/>
    </row>
    <row r="32" spans="1:11" x14ac:dyDescent="0.3">
      <c r="A32" s="20">
        <v>2023</v>
      </c>
      <c r="B32" s="1" t="s">
        <v>67</v>
      </c>
      <c r="C32" s="2" t="s">
        <v>69</v>
      </c>
      <c r="D32" s="1" t="s">
        <v>13</v>
      </c>
      <c r="E32" s="1" t="s">
        <v>14</v>
      </c>
      <c r="F32" s="1" t="s">
        <v>15</v>
      </c>
      <c r="G32" s="3">
        <v>168</v>
      </c>
      <c r="H32" s="3">
        <v>157</v>
      </c>
      <c r="I32" s="4">
        <v>6700</v>
      </c>
      <c r="J32" s="4">
        <v>1125600</v>
      </c>
      <c r="K32" s="21"/>
    </row>
    <row r="33" spans="1:11" x14ac:dyDescent="0.3">
      <c r="A33" s="20">
        <v>2023</v>
      </c>
      <c r="B33" s="1" t="s">
        <v>67</v>
      </c>
      <c r="C33" s="2" t="s">
        <v>70</v>
      </c>
      <c r="D33" s="1" t="s">
        <v>27</v>
      </c>
      <c r="E33" s="1" t="s">
        <v>46</v>
      </c>
      <c r="F33" s="1" t="s">
        <v>15</v>
      </c>
      <c r="G33" s="3">
        <v>166</v>
      </c>
      <c r="H33" s="3">
        <v>164</v>
      </c>
      <c r="I33" s="4">
        <v>7600</v>
      </c>
      <c r="J33" s="4">
        <v>1261600</v>
      </c>
      <c r="K33" s="21"/>
    </row>
    <row r="34" spans="1:11" x14ac:dyDescent="0.3">
      <c r="A34" s="20">
        <v>2023</v>
      </c>
      <c r="B34" s="1" t="s">
        <v>67</v>
      </c>
      <c r="C34" s="2" t="s">
        <v>71</v>
      </c>
      <c r="D34" s="1" t="s">
        <v>24</v>
      </c>
      <c r="E34" s="1" t="s">
        <v>65</v>
      </c>
      <c r="F34" s="1" t="s">
        <v>15</v>
      </c>
      <c r="G34" s="3">
        <v>196</v>
      </c>
      <c r="H34" s="3">
        <v>193</v>
      </c>
      <c r="I34" s="4">
        <v>3900</v>
      </c>
      <c r="J34" s="4">
        <v>764400</v>
      </c>
      <c r="K34" s="21"/>
    </row>
    <row r="35" spans="1:11" x14ac:dyDescent="0.3">
      <c r="A35" s="20">
        <v>2023</v>
      </c>
      <c r="B35" s="1" t="s">
        <v>67</v>
      </c>
      <c r="C35" s="2" t="s">
        <v>72</v>
      </c>
      <c r="D35" s="1" t="s">
        <v>13</v>
      </c>
      <c r="E35" s="1" t="s">
        <v>14</v>
      </c>
      <c r="F35" s="1" t="s">
        <v>15</v>
      </c>
      <c r="G35" s="3">
        <v>242</v>
      </c>
      <c r="H35" s="3">
        <v>238</v>
      </c>
      <c r="I35" s="4">
        <v>7800</v>
      </c>
      <c r="J35" s="4">
        <v>1887600</v>
      </c>
      <c r="K35" s="21"/>
    </row>
    <row r="36" spans="1:11" x14ac:dyDescent="0.3">
      <c r="A36" s="20">
        <v>2023</v>
      </c>
      <c r="B36" s="1" t="s">
        <v>67</v>
      </c>
      <c r="C36" s="2" t="s">
        <v>73</v>
      </c>
      <c r="D36" s="1" t="s">
        <v>27</v>
      </c>
      <c r="E36" s="1" t="s">
        <v>28</v>
      </c>
      <c r="F36" s="1" t="s">
        <v>15</v>
      </c>
      <c r="G36" s="3">
        <v>124</v>
      </c>
      <c r="H36" s="3">
        <v>116</v>
      </c>
      <c r="I36" s="4">
        <v>6700</v>
      </c>
      <c r="J36" s="4">
        <v>830800</v>
      </c>
      <c r="K36" s="21"/>
    </row>
    <row r="37" spans="1:11" x14ac:dyDescent="0.3">
      <c r="A37" s="20">
        <v>2023</v>
      </c>
      <c r="B37" s="1" t="s">
        <v>67</v>
      </c>
      <c r="C37" s="2" t="s">
        <v>73</v>
      </c>
      <c r="D37" s="1" t="s">
        <v>24</v>
      </c>
      <c r="E37" s="1" t="s">
        <v>25</v>
      </c>
      <c r="F37" s="1" t="s">
        <v>51</v>
      </c>
      <c r="G37" s="3">
        <v>29</v>
      </c>
      <c r="H37" s="3">
        <v>28</v>
      </c>
      <c r="I37" s="4">
        <v>24900</v>
      </c>
      <c r="J37" s="4">
        <v>722100</v>
      </c>
      <c r="K37" s="21"/>
    </row>
    <row r="38" spans="1:11" x14ac:dyDescent="0.3">
      <c r="A38" s="20">
        <v>2023</v>
      </c>
      <c r="B38" s="1" t="s">
        <v>74</v>
      </c>
      <c r="C38" s="2" t="s">
        <v>75</v>
      </c>
      <c r="D38" s="1" t="s">
        <v>13</v>
      </c>
      <c r="E38" s="1" t="s">
        <v>14</v>
      </c>
      <c r="F38" s="1" t="s">
        <v>51</v>
      </c>
      <c r="G38" s="3">
        <v>38</v>
      </c>
      <c r="H38" s="3">
        <v>36</v>
      </c>
      <c r="I38" s="4">
        <v>36500</v>
      </c>
      <c r="J38" s="4">
        <v>1387000</v>
      </c>
      <c r="K38" s="21"/>
    </row>
    <row r="39" spans="1:11" x14ac:dyDescent="0.3">
      <c r="A39" s="20">
        <v>2023</v>
      </c>
      <c r="B39" s="1" t="s">
        <v>74</v>
      </c>
      <c r="C39" s="2" t="s">
        <v>76</v>
      </c>
      <c r="D39" s="1" t="s">
        <v>24</v>
      </c>
      <c r="E39" s="1" t="s">
        <v>65</v>
      </c>
      <c r="F39" s="1" t="s">
        <v>51</v>
      </c>
      <c r="G39" s="3">
        <v>38</v>
      </c>
      <c r="H39" s="3">
        <v>36</v>
      </c>
      <c r="I39" s="4">
        <v>35600</v>
      </c>
      <c r="J39" s="4">
        <v>1352800</v>
      </c>
      <c r="K39" s="21"/>
    </row>
    <row r="40" spans="1:11" x14ac:dyDescent="0.3">
      <c r="A40" s="20">
        <v>2023</v>
      </c>
      <c r="B40" s="1" t="s">
        <v>74</v>
      </c>
      <c r="C40" s="2" t="s">
        <v>77</v>
      </c>
      <c r="D40" s="1" t="s">
        <v>27</v>
      </c>
      <c r="E40" s="1" t="s">
        <v>28</v>
      </c>
      <c r="F40" s="1" t="s">
        <v>51</v>
      </c>
      <c r="G40" s="3">
        <v>21</v>
      </c>
      <c r="H40" s="3">
        <v>19</v>
      </c>
      <c r="I40" s="4">
        <v>32000</v>
      </c>
      <c r="J40" s="4">
        <v>672000</v>
      </c>
      <c r="K40" s="21"/>
    </row>
    <row r="41" spans="1:11" x14ac:dyDescent="0.3">
      <c r="A41" s="20">
        <v>2023</v>
      </c>
      <c r="B41" s="1" t="s">
        <v>74</v>
      </c>
      <c r="C41" s="2" t="s">
        <v>78</v>
      </c>
      <c r="D41" s="1" t="s">
        <v>41</v>
      </c>
      <c r="E41" s="1" t="s">
        <v>42</v>
      </c>
      <c r="F41" s="1" t="s">
        <v>15</v>
      </c>
      <c r="G41" s="3">
        <v>179</v>
      </c>
      <c r="H41" s="3">
        <v>165</v>
      </c>
      <c r="I41" s="4">
        <v>7800</v>
      </c>
      <c r="J41" s="4">
        <v>1396200</v>
      </c>
      <c r="K41" s="21"/>
    </row>
    <row r="42" spans="1:11" x14ac:dyDescent="0.3">
      <c r="A42" s="20">
        <v>2023</v>
      </c>
      <c r="B42" s="1" t="s">
        <v>79</v>
      </c>
      <c r="C42" s="2" t="s">
        <v>80</v>
      </c>
      <c r="D42" s="1" t="s">
        <v>34</v>
      </c>
      <c r="E42" s="1" t="s">
        <v>35</v>
      </c>
      <c r="F42" s="1" t="s">
        <v>15</v>
      </c>
      <c r="G42" s="3">
        <v>220</v>
      </c>
      <c r="H42" s="3">
        <v>218</v>
      </c>
      <c r="I42" s="4">
        <v>4000</v>
      </c>
      <c r="J42" s="4">
        <v>880000</v>
      </c>
      <c r="K42" s="21"/>
    </row>
    <row r="43" spans="1:11" x14ac:dyDescent="0.3">
      <c r="A43" s="20">
        <v>2023</v>
      </c>
      <c r="B43" s="1" t="s">
        <v>79</v>
      </c>
      <c r="C43" s="2" t="s">
        <v>81</v>
      </c>
      <c r="D43" s="1" t="s">
        <v>34</v>
      </c>
      <c r="E43" s="1" t="s">
        <v>35</v>
      </c>
      <c r="F43" s="1" t="s">
        <v>20</v>
      </c>
      <c r="G43" s="3">
        <v>19</v>
      </c>
      <c r="H43" s="3">
        <v>17</v>
      </c>
      <c r="I43" s="4">
        <v>19300</v>
      </c>
      <c r="J43" s="4">
        <v>366700</v>
      </c>
      <c r="K43" s="21"/>
    </row>
    <row r="44" spans="1:11" x14ac:dyDescent="0.3">
      <c r="A44" s="20">
        <v>2023</v>
      </c>
      <c r="B44" s="1" t="s">
        <v>79</v>
      </c>
      <c r="C44" s="2" t="s">
        <v>82</v>
      </c>
      <c r="D44" s="1" t="s">
        <v>27</v>
      </c>
      <c r="E44" s="1" t="s">
        <v>46</v>
      </c>
      <c r="F44" s="1" t="s">
        <v>51</v>
      </c>
      <c r="G44" s="3">
        <v>37</v>
      </c>
      <c r="H44" s="3">
        <v>34</v>
      </c>
      <c r="I44" s="4">
        <v>35100</v>
      </c>
      <c r="J44" s="4">
        <v>1298700</v>
      </c>
      <c r="K44" s="21"/>
    </row>
    <row r="45" spans="1:11" x14ac:dyDescent="0.3">
      <c r="A45" s="20">
        <v>2023</v>
      </c>
      <c r="B45" s="1" t="s">
        <v>79</v>
      </c>
      <c r="C45" s="2" t="s">
        <v>82</v>
      </c>
      <c r="D45" s="1" t="s">
        <v>24</v>
      </c>
      <c r="E45" s="1" t="s">
        <v>65</v>
      </c>
      <c r="F45" s="1" t="s">
        <v>15</v>
      </c>
      <c r="G45" s="3">
        <v>188</v>
      </c>
      <c r="H45" s="3">
        <v>173</v>
      </c>
      <c r="I45" s="4">
        <v>7000</v>
      </c>
      <c r="J45" s="4">
        <v>1316000</v>
      </c>
      <c r="K45" s="21"/>
    </row>
    <row r="46" spans="1:11" x14ac:dyDescent="0.3">
      <c r="A46" s="20">
        <v>2023</v>
      </c>
      <c r="B46" s="1" t="s">
        <v>79</v>
      </c>
      <c r="C46" s="2" t="s">
        <v>83</v>
      </c>
      <c r="D46" s="1" t="s">
        <v>41</v>
      </c>
      <c r="E46" s="1" t="s">
        <v>42</v>
      </c>
      <c r="F46" s="1" t="s">
        <v>15</v>
      </c>
      <c r="G46" s="3">
        <v>237</v>
      </c>
      <c r="H46" s="3">
        <v>229</v>
      </c>
      <c r="I46" s="4">
        <v>5700</v>
      </c>
      <c r="J46" s="4">
        <v>1350900</v>
      </c>
      <c r="K46" s="21"/>
    </row>
    <row r="47" spans="1:11" x14ac:dyDescent="0.3">
      <c r="A47" s="20">
        <v>2023</v>
      </c>
      <c r="B47" s="1" t="s">
        <v>79</v>
      </c>
      <c r="C47" s="2" t="s">
        <v>84</v>
      </c>
      <c r="D47" s="1" t="s">
        <v>27</v>
      </c>
      <c r="E47" s="1" t="s">
        <v>46</v>
      </c>
      <c r="F47" s="1" t="s">
        <v>15</v>
      </c>
      <c r="G47" s="3">
        <v>85</v>
      </c>
      <c r="H47" s="3">
        <v>83</v>
      </c>
      <c r="I47" s="4">
        <v>8100</v>
      </c>
      <c r="J47" s="4">
        <v>688500</v>
      </c>
      <c r="K47" s="21"/>
    </row>
    <row r="48" spans="1:11" x14ac:dyDescent="0.3">
      <c r="A48" s="20">
        <v>2023</v>
      </c>
      <c r="B48" s="1" t="s">
        <v>79</v>
      </c>
      <c r="C48" s="2" t="s">
        <v>84</v>
      </c>
      <c r="D48" s="1" t="s">
        <v>18</v>
      </c>
      <c r="E48" s="1" t="s">
        <v>19</v>
      </c>
      <c r="F48" s="1" t="s">
        <v>20</v>
      </c>
      <c r="G48" s="3">
        <v>38</v>
      </c>
      <c r="H48" s="3">
        <v>35</v>
      </c>
      <c r="I48" s="4">
        <v>21300</v>
      </c>
      <c r="J48" s="4">
        <v>809400</v>
      </c>
      <c r="K48" s="21"/>
    </row>
    <row r="49" spans="1:11" x14ac:dyDescent="0.3">
      <c r="A49" s="20">
        <v>2023</v>
      </c>
      <c r="B49" s="1" t="s">
        <v>85</v>
      </c>
      <c r="C49" s="2" t="s">
        <v>86</v>
      </c>
      <c r="D49" s="1" t="s">
        <v>41</v>
      </c>
      <c r="E49" s="1" t="s">
        <v>42</v>
      </c>
      <c r="F49" s="1" t="s">
        <v>15</v>
      </c>
      <c r="G49" s="3">
        <v>133</v>
      </c>
      <c r="H49" s="3">
        <v>131</v>
      </c>
      <c r="I49" s="4">
        <v>7300</v>
      </c>
      <c r="J49" s="4">
        <v>970900</v>
      </c>
      <c r="K49" s="21"/>
    </row>
    <row r="50" spans="1:11" x14ac:dyDescent="0.3">
      <c r="A50" s="20">
        <v>2023</v>
      </c>
      <c r="B50" s="1" t="s">
        <v>85</v>
      </c>
      <c r="C50" s="2" t="s">
        <v>87</v>
      </c>
      <c r="D50" s="1" t="s">
        <v>27</v>
      </c>
      <c r="E50" s="1" t="s">
        <v>30</v>
      </c>
      <c r="F50" s="1" t="s">
        <v>15</v>
      </c>
      <c r="G50" s="3">
        <v>232</v>
      </c>
      <c r="H50" s="3">
        <v>217</v>
      </c>
      <c r="I50" s="4">
        <v>5400</v>
      </c>
      <c r="J50" s="4">
        <v>1252800</v>
      </c>
      <c r="K50" s="21"/>
    </row>
    <row r="51" spans="1:11" x14ac:dyDescent="0.3">
      <c r="A51" s="20">
        <v>2023</v>
      </c>
      <c r="B51" s="1" t="s">
        <v>88</v>
      </c>
      <c r="C51" s="2" t="s">
        <v>89</v>
      </c>
      <c r="D51" s="1" t="s">
        <v>24</v>
      </c>
      <c r="E51" s="1" t="s">
        <v>65</v>
      </c>
      <c r="F51" s="1" t="s">
        <v>51</v>
      </c>
      <c r="G51" s="3">
        <v>31</v>
      </c>
      <c r="H51" s="3">
        <v>29</v>
      </c>
      <c r="I51" s="4">
        <v>30900</v>
      </c>
      <c r="J51" s="4">
        <v>957900</v>
      </c>
      <c r="K51" s="21"/>
    </row>
    <row r="52" spans="1:11" x14ac:dyDescent="0.3">
      <c r="A52" s="20">
        <v>2023</v>
      </c>
      <c r="B52" s="1" t="s">
        <v>88</v>
      </c>
      <c r="C52" s="2" t="s">
        <v>90</v>
      </c>
      <c r="D52" s="1" t="s">
        <v>13</v>
      </c>
      <c r="E52" s="1" t="s">
        <v>14</v>
      </c>
      <c r="F52" s="1" t="s">
        <v>15</v>
      </c>
      <c r="G52" s="3">
        <v>276</v>
      </c>
      <c r="H52" s="3">
        <v>270</v>
      </c>
      <c r="I52" s="4">
        <v>8400</v>
      </c>
      <c r="J52" s="4">
        <v>2318400</v>
      </c>
      <c r="K52" s="21"/>
    </row>
    <row r="53" spans="1:11" x14ac:dyDescent="0.3">
      <c r="A53" s="20">
        <v>2023</v>
      </c>
      <c r="B53" s="1" t="s">
        <v>88</v>
      </c>
      <c r="C53" s="2" t="s">
        <v>91</v>
      </c>
      <c r="D53" s="1" t="s">
        <v>18</v>
      </c>
      <c r="E53" s="1" t="s">
        <v>19</v>
      </c>
      <c r="F53" s="1" t="s">
        <v>15</v>
      </c>
      <c r="G53" s="3">
        <v>139</v>
      </c>
      <c r="H53" s="3">
        <v>132</v>
      </c>
      <c r="I53" s="4">
        <v>5500</v>
      </c>
      <c r="J53" s="4">
        <v>764500</v>
      </c>
      <c r="K53" s="21"/>
    </row>
    <row r="54" spans="1:11" x14ac:dyDescent="0.3">
      <c r="A54" s="20">
        <v>2023</v>
      </c>
      <c r="B54" s="1" t="s">
        <v>88</v>
      </c>
      <c r="C54" s="2" t="s">
        <v>92</v>
      </c>
      <c r="D54" s="1" t="s">
        <v>27</v>
      </c>
      <c r="E54" s="1" t="s">
        <v>28</v>
      </c>
      <c r="F54" s="1" t="s">
        <v>20</v>
      </c>
      <c r="G54" s="3">
        <v>14</v>
      </c>
      <c r="H54" s="3">
        <v>13</v>
      </c>
      <c r="I54" s="4">
        <v>20700</v>
      </c>
      <c r="J54" s="4">
        <v>289800</v>
      </c>
      <c r="K54" s="21"/>
    </row>
    <row r="55" spans="1:11" x14ac:dyDescent="0.3">
      <c r="A55" s="20">
        <v>2023</v>
      </c>
      <c r="B55" s="1" t="s">
        <v>88</v>
      </c>
      <c r="C55" s="2" t="s">
        <v>93</v>
      </c>
      <c r="D55" s="1" t="s">
        <v>13</v>
      </c>
      <c r="E55" s="1" t="s">
        <v>39</v>
      </c>
      <c r="F55" s="1" t="s">
        <v>15</v>
      </c>
      <c r="G55" s="3">
        <v>211</v>
      </c>
      <c r="H55" s="3">
        <v>111</v>
      </c>
      <c r="I55" s="4">
        <v>7500</v>
      </c>
      <c r="J55" s="4">
        <v>1582500</v>
      </c>
      <c r="K55" s="21" t="s">
        <v>44</v>
      </c>
    </row>
    <row r="56" spans="1:11" x14ac:dyDescent="0.3">
      <c r="A56" s="20">
        <v>2023</v>
      </c>
      <c r="B56" s="1" t="s">
        <v>88</v>
      </c>
      <c r="C56" s="2" t="s">
        <v>94</v>
      </c>
      <c r="D56" s="1" t="s">
        <v>13</v>
      </c>
      <c r="E56" s="1" t="s">
        <v>39</v>
      </c>
      <c r="F56" s="1" t="s">
        <v>15</v>
      </c>
      <c r="G56" s="3">
        <v>267</v>
      </c>
      <c r="H56" s="3">
        <v>246</v>
      </c>
      <c r="I56" s="4">
        <v>5200</v>
      </c>
      <c r="J56" s="4">
        <v>1388400</v>
      </c>
      <c r="K56" s="21"/>
    </row>
    <row r="57" spans="1:11" x14ac:dyDescent="0.3">
      <c r="A57" s="20">
        <v>2023</v>
      </c>
      <c r="B57" s="1" t="s">
        <v>95</v>
      </c>
      <c r="C57" s="2" t="s">
        <v>96</v>
      </c>
      <c r="D57" s="1" t="s">
        <v>24</v>
      </c>
      <c r="E57" s="1" t="s">
        <v>65</v>
      </c>
      <c r="F57" s="1" t="s">
        <v>51</v>
      </c>
      <c r="G57" s="3">
        <v>46</v>
      </c>
      <c r="H57" s="3">
        <v>42</v>
      </c>
      <c r="I57" s="4">
        <v>31400</v>
      </c>
      <c r="J57" s="4">
        <v>1444400</v>
      </c>
      <c r="K57" s="21"/>
    </row>
    <row r="58" spans="1:11" x14ac:dyDescent="0.3">
      <c r="A58" s="20">
        <v>2023</v>
      </c>
      <c r="B58" s="1" t="s">
        <v>95</v>
      </c>
      <c r="C58" s="2" t="s">
        <v>97</v>
      </c>
      <c r="D58" s="1" t="s">
        <v>24</v>
      </c>
      <c r="E58" s="1" t="s">
        <v>65</v>
      </c>
      <c r="F58" s="1" t="s">
        <v>15</v>
      </c>
      <c r="G58" s="3">
        <v>207</v>
      </c>
      <c r="H58" s="3">
        <v>203</v>
      </c>
      <c r="I58" s="4">
        <v>7000</v>
      </c>
      <c r="J58" s="4">
        <v>1449000</v>
      </c>
      <c r="K58" s="21"/>
    </row>
    <row r="59" spans="1:11" x14ac:dyDescent="0.3">
      <c r="A59" s="20">
        <v>2023</v>
      </c>
      <c r="B59" s="1" t="s">
        <v>95</v>
      </c>
      <c r="C59" s="2" t="s">
        <v>98</v>
      </c>
      <c r="D59" s="1" t="s">
        <v>27</v>
      </c>
      <c r="E59" s="1" t="s">
        <v>30</v>
      </c>
      <c r="F59" s="1" t="s">
        <v>15</v>
      </c>
      <c r="G59" s="3">
        <v>130</v>
      </c>
      <c r="H59" s="3">
        <v>127</v>
      </c>
      <c r="I59" s="4">
        <v>6300</v>
      </c>
      <c r="J59" s="4">
        <v>819000</v>
      </c>
      <c r="K59" s="21"/>
    </row>
    <row r="60" spans="1:11" x14ac:dyDescent="0.3">
      <c r="A60" s="20">
        <v>2023</v>
      </c>
      <c r="B60" s="1" t="s">
        <v>95</v>
      </c>
      <c r="C60" s="2" t="s">
        <v>99</v>
      </c>
      <c r="D60" s="1" t="s">
        <v>34</v>
      </c>
      <c r="E60" s="1" t="s">
        <v>35</v>
      </c>
      <c r="F60" s="1" t="s">
        <v>15</v>
      </c>
      <c r="G60" s="3">
        <v>219</v>
      </c>
      <c r="H60" s="3">
        <v>218</v>
      </c>
      <c r="I60" s="4">
        <v>11000</v>
      </c>
      <c r="J60" s="4">
        <v>2409000</v>
      </c>
      <c r="K60" s="21" t="s">
        <v>100</v>
      </c>
    </row>
    <row r="61" spans="1:11" x14ac:dyDescent="0.3">
      <c r="A61" s="20">
        <v>2023</v>
      </c>
      <c r="B61" s="1" t="s">
        <v>95</v>
      </c>
      <c r="C61" s="2" t="s">
        <v>101</v>
      </c>
      <c r="D61" s="1" t="s">
        <v>27</v>
      </c>
      <c r="E61" s="1" t="s">
        <v>30</v>
      </c>
      <c r="F61" s="1" t="s">
        <v>20</v>
      </c>
      <c r="G61" s="3">
        <v>12</v>
      </c>
      <c r="H61" s="3">
        <v>11</v>
      </c>
      <c r="I61" s="4">
        <v>15500</v>
      </c>
      <c r="J61" s="4">
        <v>186000</v>
      </c>
      <c r="K61" s="21"/>
    </row>
    <row r="62" spans="1:11" x14ac:dyDescent="0.3">
      <c r="A62" s="20">
        <v>2024</v>
      </c>
      <c r="B62" s="1" t="s">
        <v>11</v>
      </c>
      <c r="C62" s="2" t="s">
        <v>102</v>
      </c>
      <c r="D62" s="1" t="s">
        <v>27</v>
      </c>
      <c r="E62" s="1" t="s">
        <v>28</v>
      </c>
      <c r="F62" s="1" t="s">
        <v>15</v>
      </c>
      <c r="G62" s="3">
        <v>254</v>
      </c>
      <c r="H62" s="3">
        <v>241</v>
      </c>
      <c r="I62" s="4">
        <v>8100</v>
      </c>
      <c r="J62" s="4">
        <v>2057400</v>
      </c>
      <c r="K62" s="21"/>
    </row>
    <row r="63" spans="1:11" x14ac:dyDescent="0.3">
      <c r="A63" s="20">
        <v>2024</v>
      </c>
      <c r="B63" s="1" t="s">
        <v>11</v>
      </c>
      <c r="C63" s="2" t="s">
        <v>103</v>
      </c>
      <c r="D63" s="1" t="s">
        <v>41</v>
      </c>
      <c r="E63" s="1" t="s">
        <v>42</v>
      </c>
      <c r="F63" s="1" t="s">
        <v>15</v>
      </c>
      <c r="G63" s="3">
        <v>206</v>
      </c>
      <c r="H63" s="3">
        <v>190</v>
      </c>
      <c r="I63" s="4">
        <v>3900</v>
      </c>
      <c r="J63" s="4">
        <v>803400</v>
      </c>
      <c r="K63" s="21"/>
    </row>
    <row r="64" spans="1:11" x14ac:dyDescent="0.3">
      <c r="A64" s="20">
        <v>2024</v>
      </c>
      <c r="B64" s="1" t="s">
        <v>11</v>
      </c>
      <c r="C64" s="2" t="s">
        <v>104</v>
      </c>
      <c r="D64" s="1" t="s">
        <v>41</v>
      </c>
      <c r="E64" s="1" t="s">
        <v>63</v>
      </c>
      <c r="F64" s="1" t="s">
        <v>15</v>
      </c>
      <c r="G64" s="3">
        <v>124</v>
      </c>
      <c r="H64" s="3">
        <v>121</v>
      </c>
      <c r="I64" s="4">
        <v>6000</v>
      </c>
      <c r="J64" s="4">
        <v>744000</v>
      </c>
      <c r="K64" s="21"/>
    </row>
    <row r="65" spans="1:11" x14ac:dyDescent="0.3">
      <c r="A65" s="20">
        <v>2024</v>
      </c>
      <c r="B65" s="1" t="s">
        <v>22</v>
      </c>
      <c r="C65" s="2" t="s">
        <v>105</v>
      </c>
      <c r="D65" s="1" t="s">
        <v>13</v>
      </c>
      <c r="E65" s="1" t="s">
        <v>14</v>
      </c>
      <c r="F65" s="1" t="s">
        <v>51</v>
      </c>
      <c r="G65" s="3">
        <v>23</v>
      </c>
      <c r="H65" s="3">
        <v>21</v>
      </c>
      <c r="I65" s="4">
        <v>27800</v>
      </c>
      <c r="J65" s="4">
        <v>639400</v>
      </c>
      <c r="K65" s="21"/>
    </row>
    <row r="66" spans="1:11" x14ac:dyDescent="0.3">
      <c r="A66" s="20">
        <v>2024</v>
      </c>
      <c r="B66" s="1" t="s">
        <v>22</v>
      </c>
      <c r="C66" s="2" t="s">
        <v>106</v>
      </c>
      <c r="D66" s="1" t="s">
        <v>41</v>
      </c>
      <c r="E66" s="1" t="s">
        <v>42</v>
      </c>
      <c r="F66" s="1" t="s">
        <v>15</v>
      </c>
      <c r="G66" s="3">
        <v>156</v>
      </c>
      <c r="H66" s="3">
        <v>147</v>
      </c>
      <c r="I66" s="4">
        <v>6000</v>
      </c>
      <c r="J66" s="4">
        <v>936000</v>
      </c>
      <c r="K66" s="21"/>
    </row>
    <row r="67" spans="1:11" x14ac:dyDescent="0.3">
      <c r="A67" s="20">
        <v>2024</v>
      </c>
      <c r="B67" s="1" t="s">
        <v>31</v>
      </c>
      <c r="C67" s="2" t="s">
        <v>107</v>
      </c>
      <c r="D67" s="1" t="s">
        <v>13</v>
      </c>
      <c r="E67" s="1" t="s">
        <v>39</v>
      </c>
      <c r="F67" s="1" t="s">
        <v>20</v>
      </c>
      <c r="G67" s="3">
        <v>21</v>
      </c>
      <c r="H67" s="3">
        <v>19</v>
      </c>
      <c r="I67" s="4">
        <v>17300</v>
      </c>
      <c r="J67" s="4">
        <v>363300</v>
      </c>
      <c r="K67" s="21"/>
    </row>
    <row r="68" spans="1:11" x14ac:dyDescent="0.3">
      <c r="A68" s="20">
        <v>2024</v>
      </c>
      <c r="B68" s="1" t="s">
        <v>31</v>
      </c>
      <c r="C68" s="2" t="s">
        <v>108</v>
      </c>
      <c r="D68" s="1" t="s">
        <v>24</v>
      </c>
      <c r="E68" s="1" t="s">
        <v>25</v>
      </c>
      <c r="F68" s="1" t="s">
        <v>15</v>
      </c>
      <c r="G68" s="3">
        <v>182</v>
      </c>
      <c r="H68" s="3">
        <v>169</v>
      </c>
      <c r="I68" s="4">
        <v>8200</v>
      </c>
      <c r="J68" s="4">
        <v>1492400</v>
      </c>
      <c r="K68" s="21"/>
    </row>
    <row r="69" spans="1:11" x14ac:dyDescent="0.3">
      <c r="A69" s="20">
        <v>2024</v>
      </c>
      <c r="B69" s="1" t="s">
        <v>31</v>
      </c>
      <c r="C69" s="2" t="s">
        <v>109</v>
      </c>
      <c r="D69" s="1" t="s">
        <v>24</v>
      </c>
      <c r="E69" s="1" t="s">
        <v>65</v>
      </c>
      <c r="F69" s="1" t="s">
        <v>20</v>
      </c>
      <c r="G69" s="3">
        <v>36</v>
      </c>
      <c r="H69" s="3">
        <v>34</v>
      </c>
      <c r="I69" s="4">
        <v>18200</v>
      </c>
      <c r="J69" s="4">
        <v>655200</v>
      </c>
      <c r="K69" s="21"/>
    </row>
    <row r="70" spans="1:11" x14ac:dyDescent="0.3">
      <c r="A70" s="20">
        <v>2024</v>
      </c>
      <c r="B70" s="1" t="s">
        <v>31</v>
      </c>
      <c r="C70" s="2" t="s">
        <v>110</v>
      </c>
      <c r="D70" s="1" t="s">
        <v>24</v>
      </c>
      <c r="E70" s="1" t="s">
        <v>65</v>
      </c>
      <c r="F70" s="1" t="s">
        <v>15</v>
      </c>
      <c r="G70" s="3">
        <v>87</v>
      </c>
      <c r="H70" s="3">
        <v>85</v>
      </c>
      <c r="I70" s="4">
        <v>7600</v>
      </c>
      <c r="J70" s="4">
        <v>661200</v>
      </c>
      <c r="K70" s="21"/>
    </row>
    <row r="71" spans="1:11" x14ac:dyDescent="0.3">
      <c r="A71" s="20">
        <v>2024</v>
      </c>
      <c r="B71" s="1" t="s">
        <v>36</v>
      </c>
      <c r="C71" s="2" t="s">
        <v>111</v>
      </c>
      <c r="D71" s="1" t="s">
        <v>24</v>
      </c>
      <c r="E71" s="1" t="s">
        <v>25</v>
      </c>
      <c r="F71" s="1" t="s">
        <v>15</v>
      </c>
      <c r="G71" s="3">
        <v>229</v>
      </c>
      <c r="H71" s="3">
        <v>218</v>
      </c>
      <c r="I71" s="4">
        <v>5300</v>
      </c>
      <c r="J71" s="4">
        <v>1213700</v>
      </c>
      <c r="K71" s="21"/>
    </row>
    <row r="72" spans="1:11" x14ac:dyDescent="0.3">
      <c r="A72" s="20">
        <v>2024</v>
      </c>
      <c r="B72" s="1" t="s">
        <v>36</v>
      </c>
      <c r="C72" s="2" t="s">
        <v>111</v>
      </c>
      <c r="D72" s="1" t="s">
        <v>18</v>
      </c>
      <c r="E72" s="1" t="s">
        <v>19</v>
      </c>
      <c r="F72" s="1" t="s">
        <v>20</v>
      </c>
      <c r="G72" s="3">
        <v>26</v>
      </c>
      <c r="H72" s="3">
        <v>24</v>
      </c>
      <c r="I72" s="4">
        <v>24000</v>
      </c>
      <c r="J72" s="4">
        <v>624000</v>
      </c>
      <c r="K72" s="21"/>
    </row>
    <row r="73" spans="1:11" x14ac:dyDescent="0.3">
      <c r="A73" s="20">
        <v>2024</v>
      </c>
      <c r="B73" s="1" t="s">
        <v>36</v>
      </c>
      <c r="C73" s="2" t="s">
        <v>112</v>
      </c>
      <c r="D73" s="1" t="s">
        <v>27</v>
      </c>
      <c r="E73" s="1" t="s">
        <v>28</v>
      </c>
      <c r="F73" s="1" t="s">
        <v>15</v>
      </c>
      <c r="G73" s="3">
        <v>184</v>
      </c>
      <c r="H73" s="3">
        <v>182</v>
      </c>
      <c r="I73" s="4">
        <v>8000</v>
      </c>
      <c r="J73" s="4">
        <v>1472000</v>
      </c>
      <c r="K73" s="21"/>
    </row>
    <row r="74" spans="1:11" x14ac:dyDescent="0.3">
      <c r="A74" s="20">
        <v>2024</v>
      </c>
      <c r="B74" s="1" t="s">
        <v>36</v>
      </c>
      <c r="C74" s="2" t="s">
        <v>113</v>
      </c>
      <c r="D74" s="1" t="s">
        <v>41</v>
      </c>
      <c r="E74" s="1" t="s">
        <v>63</v>
      </c>
      <c r="F74" s="1" t="s">
        <v>15</v>
      </c>
      <c r="G74" s="3">
        <v>153</v>
      </c>
      <c r="H74" s="3">
        <v>149</v>
      </c>
      <c r="I74" s="4">
        <v>5800</v>
      </c>
      <c r="J74" s="4">
        <v>887400</v>
      </c>
      <c r="K74" s="21"/>
    </row>
    <row r="75" spans="1:11" x14ac:dyDescent="0.3">
      <c r="A75" s="20">
        <v>2024</v>
      </c>
      <c r="B75" s="1" t="s">
        <v>36</v>
      </c>
      <c r="C75" s="2" t="s">
        <v>114</v>
      </c>
      <c r="D75" s="1" t="s">
        <v>27</v>
      </c>
      <c r="E75" s="1" t="s">
        <v>46</v>
      </c>
      <c r="F75" s="1" t="s">
        <v>20</v>
      </c>
      <c r="G75" s="3">
        <v>26</v>
      </c>
      <c r="H75" s="3">
        <v>25</v>
      </c>
      <c r="I75" s="4">
        <v>17200</v>
      </c>
      <c r="J75" s="4">
        <v>447200</v>
      </c>
      <c r="K75" s="21"/>
    </row>
    <row r="76" spans="1:11" x14ac:dyDescent="0.3">
      <c r="A76" s="20">
        <v>2024</v>
      </c>
      <c r="B76" s="1" t="s">
        <v>36</v>
      </c>
      <c r="C76" s="2" t="s">
        <v>115</v>
      </c>
      <c r="D76" s="1" t="s">
        <v>34</v>
      </c>
      <c r="E76" s="1" t="s">
        <v>35</v>
      </c>
      <c r="F76" s="1" t="s">
        <v>15</v>
      </c>
      <c r="G76" s="3">
        <v>116</v>
      </c>
      <c r="H76" s="3">
        <v>115</v>
      </c>
      <c r="I76" s="4">
        <v>7300</v>
      </c>
      <c r="J76" s="4">
        <v>846800</v>
      </c>
      <c r="K76" s="21"/>
    </row>
    <row r="77" spans="1:11" x14ac:dyDescent="0.3">
      <c r="A77" s="20">
        <v>2024</v>
      </c>
      <c r="B77" s="1" t="s">
        <v>36</v>
      </c>
      <c r="C77" s="2" t="s">
        <v>116</v>
      </c>
      <c r="D77" s="1" t="s">
        <v>41</v>
      </c>
      <c r="E77" s="1" t="s">
        <v>42</v>
      </c>
      <c r="F77" s="1" t="s">
        <v>15</v>
      </c>
      <c r="G77" s="3">
        <v>258</v>
      </c>
      <c r="H77" s="3">
        <v>254</v>
      </c>
      <c r="I77" s="4">
        <v>4300</v>
      </c>
      <c r="J77" s="4">
        <v>1109400</v>
      </c>
      <c r="K77" s="21"/>
    </row>
    <row r="78" spans="1:11" x14ac:dyDescent="0.3">
      <c r="A78" s="20">
        <v>2024</v>
      </c>
      <c r="B78" s="1" t="s">
        <v>36</v>
      </c>
      <c r="C78" s="2" t="s">
        <v>117</v>
      </c>
      <c r="D78" s="1" t="s">
        <v>18</v>
      </c>
      <c r="E78" s="1" t="s">
        <v>19</v>
      </c>
      <c r="F78" s="1" t="s">
        <v>15</v>
      </c>
      <c r="G78" s="3">
        <v>154</v>
      </c>
      <c r="H78" s="3">
        <v>153</v>
      </c>
      <c r="I78" s="4">
        <v>4600</v>
      </c>
      <c r="J78" s="4">
        <v>708400</v>
      </c>
      <c r="K78" s="21"/>
    </row>
    <row r="79" spans="1:11" x14ac:dyDescent="0.3">
      <c r="A79" s="20">
        <v>2024</v>
      </c>
      <c r="B79" s="1" t="s">
        <v>36</v>
      </c>
      <c r="C79" s="2" t="s">
        <v>118</v>
      </c>
      <c r="D79" s="1" t="s">
        <v>13</v>
      </c>
      <c r="E79" s="1" t="s">
        <v>39</v>
      </c>
      <c r="F79" s="1" t="s">
        <v>15</v>
      </c>
      <c r="G79" s="3">
        <v>206</v>
      </c>
      <c r="H79" s="3">
        <v>189</v>
      </c>
      <c r="I79" s="4">
        <v>6500</v>
      </c>
      <c r="J79" s="4">
        <v>1339000</v>
      </c>
      <c r="K79" s="21"/>
    </row>
    <row r="80" spans="1:11" x14ac:dyDescent="0.3">
      <c r="A80" s="20">
        <v>2024</v>
      </c>
      <c r="B80" s="1" t="s">
        <v>48</v>
      </c>
      <c r="C80" s="2" t="s">
        <v>119</v>
      </c>
      <c r="D80" s="1" t="s">
        <v>34</v>
      </c>
      <c r="E80" s="1" t="s">
        <v>35</v>
      </c>
      <c r="F80" s="1" t="s">
        <v>15</v>
      </c>
      <c r="G80" s="3">
        <v>160</v>
      </c>
      <c r="H80" s="3">
        <v>158</v>
      </c>
      <c r="I80" s="4">
        <v>5200</v>
      </c>
      <c r="J80" s="4">
        <v>832000</v>
      </c>
      <c r="K80" s="21"/>
    </row>
    <row r="81" spans="1:11" x14ac:dyDescent="0.3">
      <c r="A81" s="20">
        <v>2024</v>
      </c>
      <c r="B81" s="1" t="s">
        <v>48</v>
      </c>
      <c r="C81" s="2" t="s">
        <v>120</v>
      </c>
      <c r="D81" s="1" t="s">
        <v>34</v>
      </c>
      <c r="E81" s="1" t="s">
        <v>35</v>
      </c>
      <c r="F81" s="1" t="s">
        <v>15</v>
      </c>
      <c r="G81" s="3">
        <v>239</v>
      </c>
      <c r="H81" s="3">
        <v>224</v>
      </c>
      <c r="I81" s="4">
        <v>4100</v>
      </c>
      <c r="J81" s="4">
        <v>979900</v>
      </c>
      <c r="K81" s="21"/>
    </row>
    <row r="82" spans="1:11" x14ac:dyDescent="0.3">
      <c r="A82" s="20">
        <v>2024</v>
      </c>
      <c r="B82" s="1" t="s">
        <v>48</v>
      </c>
      <c r="C82" s="2" t="s">
        <v>121</v>
      </c>
      <c r="D82" s="1" t="s">
        <v>24</v>
      </c>
      <c r="E82" s="1" t="s">
        <v>65</v>
      </c>
      <c r="F82" s="1" t="s">
        <v>15</v>
      </c>
      <c r="G82" s="3">
        <v>265</v>
      </c>
      <c r="H82" s="3">
        <v>264</v>
      </c>
      <c r="I82" s="4">
        <v>6100</v>
      </c>
      <c r="J82" s="4">
        <v>1616500</v>
      </c>
      <c r="K82" s="21"/>
    </row>
    <row r="83" spans="1:11" x14ac:dyDescent="0.3">
      <c r="A83" s="20">
        <v>2024</v>
      </c>
      <c r="B83" s="1" t="s">
        <v>48</v>
      </c>
      <c r="C83" s="2" t="s">
        <v>122</v>
      </c>
      <c r="D83" s="1" t="s">
        <v>24</v>
      </c>
      <c r="E83" s="1" t="s">
        <v>65</v>
      </c>
      <c r="F83" s="1" t="s">
        <v>51</v>
      </c>
      <c r="G83" s="3">
        <v>31</v>
      </c>
      <c r="H83" s="3">
        <v>29</v>
      </c>
      <c r="I83" s="4">
        <v>27700</v>
      </c>
      <c r="J83" s="4">
        <v>858700</v>
      </c>
      <c r="K83" s="21"/>
    </row>
    <row r="84" spans="1:11" x14ac:dyDescent="0.3">
      <c r="A84" s="20">
        <v>2024</v>
      </c>
      <c r="B84" s="1" t="s">
        <v>48</v>
      </c>
      <c r="C84" s="2" t="s">
        <v>123</v>
      </c>
      <c r="D84" s="1" t="s">
        <v>24</v>
      </c>
      <c r="E84" s="1" t="s">
        <v>65</v>
      </c>
      <c r="F84" s="1" t="s">
        <v>15</v>
      </c>
      <c r="G84" s="3">
        <v>230</v>
      </c>
      <c r="H84" s="3">
        <v>218</v>
      </c>
      <c r="I84" s="4">
        <v>4800</v>
      </c>
      <c r="J84" s="4">
        <v>1104000</v>
      </c>
      <c r="K84" s="21"/>
    </row>
    <row r="85" spans="1:11" x14ac:dyDescent="0.3">
      <c r="A85" s="20">
        <v>2024</v>
      </c>
      <c r="B85" s="1" t="s">
        <v>48</v>
      </c>
      <c r="C85" s="2" t="s">
        <v>124</v>
      </c>
      <c r="D85" s="1" t="s">
        <v>27</v>
      </c>
      <c r="E85" s="1" t="s">
        <v>30</v>
      </c>
      <c r="F85" s="1" t="s">
        <v>15</v>
      </c>
      <c r="G85" s="3">
        <v>285</v>
      </c>
      <c r="H85" s="3">
        <v>270</v>
      </c>
      <c r="I85" s="4">
        <v>4400</v>
      </c>
      <c r="J85" s="4">
        <v>1254000</v>
      </c>
      <c r="K85" s="21"/>
    </row>
    <row r="86" spans="1:11" x14ac:dyDescent="0.3">
      <c r="A86" s="20">
        <v>2024</v>
      </c>
      <c r="B86" s="1" t="s">
        <v>48</v>
      </c>
      <c r="C86" s="2" t="s">
        <v>124</v>
      </c>
      <c r="D86" s="1" t="s">
        <v>18</v>
      </c>
      <c r="E86" s="1" t="s">
        <v>19</v>
      </c>
      <c r="F86" s="1" t="s">
        <v>15</v>
      </c>
      <c r="G86" s="3">
        <v>289</v>
      </c>
      <c r="H86" s="3">
        <v>279</v>
      </c>
      <c r="I86" s="4">
        <v>8200</v>
      </c>
      <c r="J86" s="4">
        <v>2369800</v>
      </c>
      <c r="K86" s="21"/>
    </row>
    <row r="87" spans="1:11" x14ac:dyDescent="0.3">
      <c r="A87" s="20">
        <v>2024</v>
      </c>
      <c r="B87" s="1" t="s">
        <v>48</v>
      </c>
      <c r="C87" s="2" t="s">
        <v>125</v>
      </c>
      <c r="D87" s="1" t="s">
        <v>18</v>
      </c>
      <c r="E87" s="1" t="s">
        <v>19</v>
      </c>
      <c r="F87" s="1" t="s">
        <v>20</v>
      </c>
      <c r="G87" s="3">
        <v>44</v>
      </c>
      <c r="H87" s="3">
        <v>41</v>
      </c>
      <c r="I87" s="4">
        <v>21000</v>
      </c>
      <c r="J87" s="4">
        <v>924000</v>
      </c>
      <c r="K87" s="21"/>
    </row>
    <row r="88" spans="1:11" x14ac:dyDescent="0.3">
      <c r="A88" s="20">
        <v>2024</v>
      </c>
      <c r="B88" s="1" t="s">
        <v>56</v>
      </c>
      <c r="C88" s="2" t="s">
        <v>126</v>
      </c>
      <c r="D88" s="1" t="s">
        <v>24</v>
      </c>
      <c r="E88" s="1" t="s">
        <v>65</v>
      </c>
      <c r="F88" s="1" t="s">
        <v>15</v>
      </c>
      <c r="G88" s="3">
        <v>119</v>
      </c>
      <c r="H88" s="3">
        <v>118</v>
      </c>
      <c r="I88" s="4">
        <v>5800</v>
      </c>
      <c r="J88" s="4">
        <v>690200</v>
      </c>
      <c r="K88" s="21"/>
    </row>
    <row r="89" spans="1:11" x14ac:dyDescent="0.3">
      <c r="A89" s="20">
        <v>2024</v>
      </c>
      <c r="B89" s="1" t="s">
        <v>56</v>
      </c>
      <c r="C89" s="2" t="s">
        <v>127</v>
      </c>
      <c r="D89" s="1" t="s">
        <v>24</v>
      </c>
      <c r="E89" s="1" t="s">
        <v>25</v>
      </c>
      <c r="F89" s="1" t="s">
        <v>20</v>
      </c>
      <c r="G89" s="3">
        <v>32</v>
      </c>
      <c r="H89" s="3">
        <v>29</v>
      </c>
      <c r="I89" s="4">
        <v>23500</v>
      </c>
      <c r="J89" s="4">
        <v>752000</v>
      </c>
      <c r="K89" s="21"/>
    </row>
    <row r="90" spans="1:11" x14ac:dyDescent="0.3">
      <c r="A90" s="20">
        <v>2024</v>
      </c>
      <c r="B90" s="1" t="s">
        <v>56</v>
      </c>
      <c r="C90" s="2" t="s">
        <v>128</v>
      </c>
      <c r="D90" s="1" t="s">
        <v>24</v>
      </c>
      <c r="E90" s="1" t="s">
        <v>25</v>
      </c>
      <c r="F90" s="1" t="s">
        <v>15</v>
      </c>
      <c r="G90" s="3">
        <v>115</v>
      </c>
      <c r="H90" s="3">
        <v>111</v>
      </c>
      <c r="I90" s="4">
        <v>4300</v>
      </c>
      <c r="J90" s="4">
        <v>494500</v>
      </c>
      <c r="K90" s="21"/>
    </row>
    <row r="91" spans="1:11" x14ac:dyDescent="0.3">
      <c r="A91" s="20">
        <v>2024</v>
      </c>
      <c r="B91" s="1" t="s">
        <v>56</v>
      </c>
      <c r="C91" s="2" t="s">
        <v>129</v>
      </c>
      <c r="D91" s="1" t="s">
        <v>18</v>
      </c>
      <c r="E91" s="1" t="s">
        <v>19</v>
      </c>
      <c r="F91" s="1" t="s">
        <v>15</v>
      </c>
      <c r="G91" s="3">
        <v>175</v>
      </c>
      <c r="H91" s="3">
        <v>173</v>
      </c>
      <c r="I91" s="4">
        <v>4700</v>
      </c>
      <c r="J91" s="4">
        <v>822500</v>
      </c>
      <c r="K91" s="21"/>
    </row>
    <row r="92" spans="1:11" x14ac:dyDescent="0.3">
      <c r="A92" s="20">
        <v>2024</v>
      </c>
      <c r="B92" s="1" t="s">
        <v>56</v>
      </c>
      <c r="C92" s="2" t="s">
        <v>129</v>
      </c>
      <c r="D92" s="1" t="s">
        <v>18</v>
      </c>
      <c r="E92" s="1" t="s">
        <v>19</v>
      </c>
      <c r="F92" s="1" t="s">
        <v>15</v>
      </c>
      <c r="G92" s="3">
        <v>161</v>
      </c>
      <c r="H92" s="3">
        <v>153</v>
      </c>
      <c r="I92" s="4">
        <v>6000</v>
      </c>
      <c r="J92" s="4">
        <v>966000</v>
      </c>
      <c r="K92" s="21"/>
    </row>
    <row r="93" spans="1:11" x14ac:dyDescent="0.3">
      <c r="A93" s="20">
        <v>2024</v>
      </c>
      <c r="B93" s="1" t="s">
        <v>67</v>
      </c>
      <c r="C93" s="2" t="s">
        <v>130</v>
      </c>
      <c r="D93" s="1" t="s">
        <v>27</v>
      </c>
      <c r="E93" s="1" t="s">
        <v>46</v>
      </c>
      <c r="F93" s="1" t="s">
        <v>15</v>
      </c>
      <c r="G93" s="3">
        <v>168</v>
      </c>
      <c r="H93" s="3">
        <v>160</v>
      </c>
      <c r="I93" s="4">
        <v>8000</v>
      </c>
      <c r="J93" s="4">
        <v>1344000</v>
      </c>
      <c r="K93" s="21"/>
    </row>
    <row r="94" spans="1:11" x14ac:dyDescent="0.3">
      <c r="A94" s="20">
        <v>2024</v>
      </c>
      <c r="B94" s="1" t="s">
        <v>67</v>
      </c>
      <c r="C94" s="2" t="s">
        <v>131</v>
      </c>
      <c r="D94" s="1" t="s">
        <v>41</v>
      </c>
      <c r="E94" s="1" t="s">
        <v>42</v>
      </c>
      <c r="F94" s="1" t="s">
        <v>15</v>
      </c>
      <c r="G94" s="3">
        <v>118</v>
      </c>
      <c r="H94" s="3">
        <v>115</v>
      </c>
      <c r="I94" s="4">
        <v>7400</v>
      </c>
      <c r="J94" s="4">
        <v>873200</v>
      </c>
      <c r="K94" s="21"/>
    </row>
    <row r="95" spans="1:11" x14ac:dyDescent="0.3">
      <c r="A95" s="20">
        <v>2024</v>
      </c>
      <c r="B95" s="1" t="s">
        <v>67</v>
      </c>
      <c r="C95" s="2" t="s">
        <v>132</v>
      </c>
      <c r="D95" s="1" t="s">
        <v>24</v>
      </c>
      <c r="E95" s="1" t="s">
        <v>25</v>
      </c>
      <c r="F95" s="1" t="s">
        <v>15</v>
      </c>
      <c r="G95" s="3">
        <v>138</v>
      </c>
      <c r="H95" s="3">
        <v>130</v>
      </c>
      <c r="I95" s="4">
        <v>8300</v>
      </c>
      <c r="J95" s="4">
        <v>1145400</v>
      </c>
      <c r="K95" s="21" t="s">
        <v>100</v>
      </c>
    </row>
    <row r="96" spans="1:11" x14ac:dyDescent="0.3">
      <c r="A96" s="20">
        <v>2024</v>
      </c>
      <c r="B96" s="1" t="s">
        <v>67</v>
      </c>
      <c r="C96" s="2" t="s">
        <v>133</v>
      </c>
      <c r="D96" s="1" t="s">
        <v>27</v>
      </c>
      <c r="E96" s="1" t="s">
        <v>46</v>
      </c>
      <c r="F96" s="1" t="s">
        <v>15</v>
      </c>
      <c r="G96" s="3">
        <v>0</v>
      </c>
      <c r="H96" s="3">
        <v>0</v>
      </c>
      <c r="I96" s="4">
        <v>0</v>
      </c>
      <c r="J96" s="4">
        <v>0</v>
      </c>
      <c r="K96" s="21" t="s">
        <v>21</v>
      </c>
    </row>
    <row r="97" spans="1:11" x14ac:dyDescent="0.3">
      <c r="A97" s="20">
        <v>2024</v>
      </c>
      <c r="B97" s="1" t="s">
        <v>67</v>
      </c>
      <c r="C97" s="2" t="s">
        <v>134</v>
      </c>
      <c r="D97" s="1" t="s">
        <v>27</v>
      </c>
      <c r="E97" s="1" t="s">
        <v>28</v>
      </c>
      <c r="F97" s="1" t="s">
        <v>51</v>
      </c>
      <c r="G97" s="3">
        <v>35</v>
      </c>
      <c r="H97" s="3">
        <v>33</v>
      </c>
      <c r="I97" s="4">
        <v>33600</v>
      </c>
      <c r="J97" s="4">
        <v>1176000</v>
      </c>
      <c r="K97" s="21"/>
    </row>
    <row r="98" spans="1:11" x14ac:dyDescent="0.3">
      <c r="A98" s="20">
        <v>2024</v>
      </c>
      <c r="B98" s="1" t="s">
        <v>67</v>
      </c>
      <c r="C98" s="2" t="s">
        <v>135</v>
      </c>
      <c r="D98" s="1" t="s">
        <v>34</v>
      </c>
      <c r="E98" s="1" t="s">
        <v>35</v>
      </c>
      <c r="F98" s="1" t="s">
        <v>15</v>
      </c>
      <c r="G98" s="3">
        <v>180</v>
      </c>
      <c r="H98" s="3">
        <v>170</v>
      </c>
      <c r="I98" s="4">
        <v>4900</v>
      </c>
      <c r="J98" s="4">
        <v>882000</v>
      </c>
      <c r="K98" s="21"/>
    </row>
    <row r="99" spans="1:11" x14ac:dyDescent="0.3">
      <c r="A99" s="20">
        <v>2024</v>
      </c>
      <c r="B99" s="1" t="s">
        <v>67</v>
      </c>
      <c r="C99" s="2" t="s">
        <v>135</v>
      </c>
      <c r="D99" s="1" t="s">
        <v>13</v>
      </c>
      <c r="E99" s="1" t="s">
        <v>14</v>
      </c>
      <c r="F99" s="1" t="s">
        <v>15</v>
      </c>
      <c r="G99" s="3">
        <v>201</v>
      </c>
      <c r="H99" s="3">
        <v>187</v>
      </c>
      <c r="I99" s="4">
        <v>8600</v>
      </c>
      <c r="J99" s="4">
        <v>1728600</v>
      </c>
      <c r="K99" s="21"/>
    </row>
    <row r="100" spans="1:11" x14ac:dyDescent="0.3">
      <c r="A100" s="20">
        <v>2024</v>
      </c>
      <c r="B100" s="1" t="s">
        <v>74</v>
      </c>
      <c r="C100" s="2" t="s">
        <v>136</v>
      </c>
      <c r="D100" s="1" t="s">
        <v>41</v>
      </c>
      <c r="E100" s="1" t="s">
        <v>63</v>
      </c>
      <c r="F100" s="1" t="s">
        <v>15</v>
      </c>
      <c r="G100" s="3">
        <v>174</v>
      </c>
      <c r="H100" s="3">
        <v>171</v>
      </c>
      <c r="I100" s="4">
        <v>5000</v>
      </c>
      <c r="J100" s="4">
        <v>870000</v>
      </c>
      <c r="K100" s="21"/>
    </row>
    <row r="101" spans="1:11" x14ac:dyDescent="0.3">
      <c r="A101" s="20">
        <v>2024</v>
      </c>
      <c r="B101" s="1" t="s">
        <v>74</v>
      </c>
      <c r="C101" s="2" t="s">
        <v>137</v>
      </c>
      <c r="D101" s="1" t="s">
        <v>41</v>
      </c>
      <c r="E101" s="1" t="s">
        <v>42</v>
      </c>
      <c r="F101" s="1" t="s">
        <v>20</v>
      </c>
      <c r="G101" s="3">
        <v>24</v>
      </c>
      <c r="H101" s="3">
        <v>23</v>
      </c>
      <c r="I101" s="4">
        <v>15300</v>
      </c>
      <c r="J101" s="4">
        <v>367200</v>
      </c>
      <c r="K101" s="21"/>
    </row>
    <row r="102" spans="1:11" x14ac:dyDescent="0.3">
      <c r="A102" s="20">
        <v>2024</v>
      </c>
      <c r="B102" s="1" t="s">
        <v>74</v>
      </c>
      <c r="C102" s="2" t="s">
        <v>138</v>
      </c>
      <c r="D102" s="1" t="s">
        <v>27</v>
      </c>
      <c r="E102" s="1" t="s">
        <v>30</v>
      </c>
      <c r="F102" s="1" t="s">
        <v>15</v>
      </c>
      <c r="G102" s="3">
        <v>167</v>
      </c>
      <c r="H102" s="3">
        <v>154</v>
      </c>
      <c r="I102" s="4">
        <v>4700</v>
      </c>
      <c r="J102" s="4">
        <v>784900</v>
      </c>
      <c r="K102" s="21"/>
    </row>
    <row r="103" spans="1:11" x14ac:dyDescent="0.3">
      <c r="A103" s="20">
        <v>2024</v>
      </c>
      <c r="B103" s="1" t="s">
        <v>74</v>
      </c>
      <c r="C103" s="2" t="s">
        <v>138</v>
      </c>
      <c r="D103" s="1" t="s">
        <v>13</v>
      </c>
      <c r="E103" s="1" t="s">
        <v>39</v>
      </c>
      <c r="F103" s="1" t="s">
        <v>15</v>
      </c>
      <c r="G103" s="3">
        <v>212</v>
      </c>
      <c r="H103" s="3">
        <v>209</v>
      </c>
      <c r="I103" s="4">
        <v>7500</v>
      </c>
      <c r="J103" s="4">
        <v>1590000</v>
      </c>
      <c r="K103" s="21"/>
    </row>
    <row r="104" spans="1:11" x14ac:dyDescent="0.3">
      <c r="A104" s="20">
        <v>2024</v>
      </c>
      <c r="B104" s="1" t="s">
        <v>74</v>
      </c>
      <c r="C104" s="2" t="s">
        <v>139</v>
      </c>
      <c r="D104" s="1" t="s">
        <v>24</v>
      </c>
      <c r="E104" s="1" t="s">
        <v>25</v>
      </c>
      <c r="F104" s="1" t="s">
        <v>20</v>
      </c>
      <c r="G104" s="3">
        <v>23</v>
      </c>
      <c r="H104" s="3">
        <v>21</v>
      </c>
      <c r="I104" s="4">
        <v>22700</v>
      </c>
      <c r="J104" s="4">
        <v>522100</v>
      </c>
      <c r="K104" s="21"/>
    </row>
    <row r="105" spans="1:11" x14ac:dyDescent="0.3">
      <c r="A105" s="20">
        <v>2024</v>
      </c>
      <c r="B105" s="1" t="s">
        <v>74</v>
      </c>
      <c r="C105" s="2" t="s">
        <v>140</v>
      </c>
      <c r="D105" s="1" t="s">
        <v>41</v>
      </c>
      <c r="E105" s="1" t="s">
        <v>63</v>
      </c>
      <c r="F105" s="1" t="s">
        <v>15</v>
      </c>
      <c r="G105" s="3">
        <v>145</v>
      </c>
      <c r="H105" s="3">
        <v>138</v>
      </c>
      <c r="I105" s="4">
        <v>5400</v>
      </c>
      <c r="J105" s="4">
        <v>783000</v>
      </c>
      <c r="K105" s="21"/>
    </row>
    <row r="106" spans="1:11" x14ac:dyDescent="0.3">
      <c r="A106" s="20">
        <v>2024</v>
      </c>
      <c r="B106" s="1" t="s">
        <v>74</v>
      </c>
      <c r="C106" s="2" t="s">
        <v>141</v>
      </c>
      <c r="D106" s="1" t="s">
        <v>24</v>
      </c>
      <c r="E106" s="1" t="s">
        <v>65</v>
      </c>
      <c r="F106" s="1" t="s">
        <v>15</v>
      </c>
      <c r="G106" s="3">
        <v>194</v>
      </c>
      <c r="H106" s="3">
        <v>183</v>
      </c>
      <c r="I106" s="4">
        <v>4400</v>
      </c>
      <c r="J106" s="4">
        <v>853600</v>
      </c>
      <c r="K106" s="21"/>
    </row>
    <row r="107" spans="1:11" x14ac:dyDescent="0.3">
      <c r="A107" s="20">
        <v>2024</v>
      </c>
      <c r="B107" s="1" t="s">
        <v>74</v>
      </c>
      <c r="C107" s="2" t="s">
        <v>142</v>
      </c>
      <c r="D107" s="1" t="s">
        <v>13</v>
      </c>
      <c r="E107" s="1" t="s">
        <v>39</v>
      </c>
      <c r="F107" s="1" t="s">
        <v>20</v>
      </c>
      <c r="G107" s="3">
        <v>24</v>
      </c>
      <c r="H107" s="3">
        <v>23</v>
      </c>
      <c r="I107" s="4">
        <v>24000</v>
      </c>
      <c r="J107" s="4">
        <v>576000</v>
      </c>
      <c r="K107" s="21"/>
    </row>
    <row r="108" spans="1:11" x14ac:dyDescent="0.3">
      <c r="A108" s="20">
        <v>2024</v>
      </c>
      <c r="B108" s="1" t="s">
        <v>74</v>
      </c>
      <c r="C108" s="2" t="s">
        <v>143</v>
      </c>
      <c r="D108" s="1" t="s">
        <v>24</v>
      </c>
      <c r="E108" s="1" t="s">
        <v>25</v>
      </c>
      <c r="F108" s="1" t="s">
        <v>15</v>
      </c>
      <c r="G108" s="3">
        <v>191</v>
      </c>
      <c r="H108" s="3">
        <v>185</v>
      </c>
      <c r="I108" s="4">
        <v>7100</v>
      </c>
      <c r="J108" s="4">
        <v>1356100</v>
      </c>
      <c r="K108" s="21"/>
    </row>
    <row r="109" spans="1:11" x14ac:dyDescent="0.3">
      <c r="A109" s="20">
        <v>2024</v>
      </c>
      <c r="B109" s="1" t="s">
        <v>79</v>
      </c>
      <c r="C109" s="2" t="s">
        <v>144</v>
      </c>
      <c r="D109" s="1" t="s">
        <v>18</v>
      </c>
      <c r="E109" s="1" t="s">
        <v>19</v>
      </c>
      <c r="F109" s="1" t="s">
        <v>15</v>
      </c>
      <c r="G109" s="3">
        <v>133</v>
      </c>
      <c r="H109" s="3">
        <v>124</v>
      </c>
      <c r="I109" s="4">
        <v>4600</v>
      </c>
      <c r="J109" s="4">
        <v>611800</v>
      </c>
      <c r="K109" s="21"/>
    </row>
    <row r="110" spans="1:11" x14ac:dyDescent="0.3">
      <c r="A110" s="20">
        <v>2024</v>
      </c>
      <c r="B110" s="1" t="s">
        <v>79</v>
      </c>
      <c r="C110" s="2" t="s">
        <v>145</v>
      </c>
      <c r="D110" s="1" t="s">
        <v>18</v>
      </c>
      <c r="E110" s="1" t="s">
        <v>19</v>
      </c>
      <c r="F110" s="1" t="s">
        <v>51</v>
      </c>
      <c r="G110" s="3">
        <v>43</v>
      </c>
      <c r="H110" s="3">
        <v>40</v>
      </c>
      <c r="I110" s="4">
        <v>28000</v>
      </c>
      <c r="J110" s="4">
        <v>1204000</v>
      </c>
      <c r="K110" s="21"/>
    </row>
    <row r="111" spans="1:11" x14ac:dyDescent="0.3">
      <c r="A111" s="20">
        <v>2024</v>
      </c>
      <c r="B111" s="1" t="s">
        <v>79</v>
      </c>
      <c r="C111" s="2" t="s">
        <v>146</v>
      </c>
      <c r="D111" s="1" t="s">
        <v>24</v>
      </c>
      <c r="E111" s="1" t="s">
        <v>65</v>
      </c>
      <c r="F111" s="1" t="s">
        <v>15</v>
      </c>
      <c r="G111" s="3">
        <v>143</v>
      </c>
      <c r="H111" s="3">
        <v>141</v>
      </c>
      <c r="I111" s="4">
        <v>8200</v>
      </c>
      <c r="J111" s="4">
        <v>1172600</v>
      </c>
      <c r="K111" s="21"/>
    </row>
    <row r="112" spans="1:11" x14ac:dyDescent="0.3">
      <c r="A112" s="20">
        <v>2024</v>
      </c>
      <c r="B112" s="1" t="s">
        <v>79</v>
      </c>
      <c r="C112" s="2" t="s">
        <v>147</v>
      </c>
      <c r="D112" s="1" t="s">
        <v>34</v>
      </c>
      <c r="E112" s="1" t="s">
        <v>35</v>
      </c>
      <c r="F112" s="1" t="s">
        <v>20</v>
      </c>
      <c r="G112" s="3">
        <v>28</v>
      </c>
      <c r="H112" s="3">
        <v>27</v>
      </c>
      <c r="I112" s="4">
        <v>23600</v>
      </c>
      <c r="J112" s="4">
        <v>660800</v>
      </c>
      <c r="K112" s="21"/>
    </row>
    <row r="113" spans="1:11" x14ac:dyDescent="0.3">
      <c r="A113" s="20">
        <v>2024</v>
      </c>
      <c r="B113" s="1" t="s">
        <v>79</v>
      </c>
      <c r="C113" s="2" t="s">
        <v>148</v>
      </c>
      <c r="D113" s="1" t="s">
        <v>27</v>
      </c>
      <c r="E113" s="1" t="s">
        <v>28</v>
      </c>
      <c r="F113" s="1" t="s">
        <v>51</v>
      </c>
      <c r="G113" s="3">
        <v>30</v>
      </c>
      <c r="H113" s="3">
        <v>28</v>
      </c>
      <c r="I113" s="4">
        <v>38200</v>
      </c>
      <c r="J113" s="4">
        <v>1146000</v>
      </c>
      <c r="K113" s="21"/>
    </row>
    <row r="114" spans="1:11" x14ac:dyDescent="0.3">
      <c r="A114" s="20">
        <v>2024</v>
      </c>
      <c r="B114" s="1" t="s">
        <v>79</v>
      </c>
      <c r="C114" s="2" t="s">
        <v>149</v>
      </c>
      <c r="D114" s="1" t="s">
        <v>24</v>
      </c>
      <c r="E114" s="1" t="s">
        <v>25</v>
      </c>
      <c r="F114" s="1" t="s">
        <v>15</v>
      </c>
      <c r="G114" s="3">
        <v>188</v>
      </c>
      <c r="H114" s="3">
        <v>173</v>
      </c>
      <c r="I114" s="4">
        <v>4300</v>
      </c>
      <c r="J114" s="4">
        <v>808400</v>
      </c>
      <c r="K114" s="21"/>
    </row>
    <row r="115" spans="1:11" x14ac:dyDescent="0.3">
      <c r="A115" s="20">
        <v>2024</v>
      </c>
      <c r="B115" s="1" t="s">
        <v>79</v>
      </c>
      <c r="C115" s="2" t="s">
        <v>150</v>
      </c>
      <c r="D115" s="1" t="s">
        <v>13</v>
      </c>
      <c r="E115" s="1" t="s">
        <v>14</v>
      </c>
      <c r="F115" s="1" t="s">
        <v>51</v>
      </c>
      <c r="G115" s="3">
        <v>41</v>
      </c>
      <c r="H115" s="3">
        <v>38</v>
      </c>
      <c r="I115" s="4">
        <v>29800</v>
      </c>
      <c r="J115" s="4">
        <v>1221800</v>
      </c>
      <c r="K115" s="21"/>
    </row>
    <row r="116" spans="1:11" x14ac:dyDescent="0.3">
      <c r="A116" s="20">
        <v>2024</v>
      </c>
      <c r="B116" s="1" t="s">
        <v>85</v>
      </c>
      <c r="C116" s="2" t="s">
        <v>151</v>
      </c>
      <c r="D116" s="1" t="s">
        <v>13</v>
      </c>
      <c r="E116" s="1" t="s">
        <v>14</v>
      </c>
      <c r="F116" s="1" t="s">
        <v>15</v>
      </c>
      <c r="G116" s="3">
        <v>195</v>
      </c>
      <c r="H116" s="3">
        <v>192</v>
      </c>
      <c r="I116" s="4">
        <v>5700</v>
      </c>
      <c r="J116" s="4">
        <v>1111500</v>
      </c>
      <c r="K116" s="21"/>
    </row>
    <row r="117" spans="1:11" x14ac:dyDescent="0.3">
      <c r="A117" s="20">
        <v>2024</v>
      </c>
      <c r="B117" s="1" t="s">
        <v>85</v>
      </c>
      <c r="C117" s="2" t="s">
        <v>152</v>
      </c>
      <c r="D117" s="1" t="s">
        <v>13</v>
      </c>
      <c r="E117" s="1" t="s">
        <v>14</v>
      </c>
      <c r="F117" s="1" t="s">
        <v>15</v>
      </c>
      <c r="G117" s="3">
        <v>283</v>
      </c>
      <c r="H117" s="3">
        <v>262</v>
      </c>
      <c r="I117" s="4">
        <v>4500</v>
      </c>
      <c r="J117" s="4">
        <v>1273500</v>
      </c>
      <c r="K117" s="21"/>
    </row>
    <row r="118" spans="1:11" x14ac:dyDescent="0.3">
      <c r="A118" s="20">
        <v>2024</v>
      </c>
      <c r="B118" s="1" t="s">
        <v>85</v>
      </c>
      <c r="C118" s="2" t="s">
        <v>153</v>
      </c>
      <c r="D118" s="1" t="s">
        <v>41</v>
      </c>
      <c r="E118" s="1" t="s">
        <v>63</v>
      </c>
      <c r="F118" s="1" t="s">
        <v>15</v>
      </c>
      <c r="G118" s="3">
        <v>152</v>
      </c>
      <c r="H118" s="3">
        <v>148</v>
      </c>
      <c r="I118" s="4">
        <v>15500</v>
      </c>
      <c r="J118" s="4">
        <v>2356000</v>
      </c>
      <c r="K118" s="21" t="s">
        <v>100</v>
      </c>
    </row>
    <row r="119" spans="1:11" x14ac:dyDescent="0.3">
      <c r="A119" s="20">
        <v>2024</v>
      </c>
      <c r="B119" s="1" t="s">
        <v>85</v>
      </c>
      <c r="C119" s="2" t="s">
        <v>154</v>
      </c>
      <c r="D119" s="1" t="s">
        <v>18</v>
      </c>
      <c r="E119" s="1" t="s">
        <v>19</v>
      </c>
      <c r="F119" s="1" t="s">
        <v>20</v>
      </c>
      <c r="G119" s="3">
        <v>45</v>
      </c>
      <c r="H119" s="3">
        <v>43</v>
      </c>
      <c r="I119" s="4">
        <v>19400</v>
      </c>
      <c r="J119" s="4">
        <v>873000</v>
      </c>
      <c r="K119" s="21"/>
    </row>
    <row r="120" spans="1:11" x14ac:dyDescent="0.3">
      <c r="A120" s="20">
        <v>2024</v>
      </c>
      <c r="B120" s="1" t="s">
        <v>88</v>
      </c>
      <c r="C120" s="2" t="s">
        <v>155</v>
      </c>
      <c r="D120" s="1" t="s">
        <v>13</v>
      </c>
      <c r="E120" s="1" t="s">
        <v>14</v>
      </c>
      <c r="F120" s="1" t="s">
        <v>15</v>
      </c>
      <c r="G120" s="3">
        <v>262</v>
      </c>
      <c r="H120" s="3">
        <v>260</v>
      </c>
      <c r="I120" s="4">
        <v>5100</v>
      </c>
      <c r="J120" s="4">
        <v>1336200</v>
      </c>
      <c r="K120" s="21"/>
    </row>
    <row r="121" spans="1:11" x14ac:dyDescent="0.3">
      <c r="A121" s="20">
        <v>2024</v>
      </c>
      <c r="B121" s="1" t="s">
        <v>88</v>
      </c>
      <c r="C121" s="2" t="s">
        <v>156</v>
      </c>
      <c r="D121" s="1" t="s">
        <v>13</v>
      </c>
      <c r="E121" s="1" t="s">
        <v>39</v>
      </c>
      <c r="F121" s="1" t="s">
        <v>15</v>
      </c>
      <c r="G121" s="3">
        <v>162</v>
      </c>
      <c r="H121" s="3">
        <v>80</v>
      </c>
      <c r="I121" s="4">
        <v>6700</v>
      </c>
      <c r="J121" s="4">
        <v>1085400</v>
      </c>
      <c r="K121" s="21" t="s">
        <v>44</v>
      </c>
    </row>
    <row r="122" spans="1:11" x14ac:dyDescent="0.3">
      <c r="A122" s="20">
        <v>2024</v>
      </c>
      <c r="B122" s="1" t="s">
        <v>88</v>
      </c>
      <c r="C122" s="2" t="s">
        <v>157</v>
      </c>
      <c r="D122" s="1" t="s">
        <v>27</v>
      </c>
      <c r="E122" s="1" t="s">
        <v>30</v>
      </c>
      <c r="F122" s="1" t="s">
        <v>15</v>
      </c>
      <c r="G122" s="3">
        <v>168</v>
      </c>
      <c r="H122" s="3">
        <v>155</v>
      </c>
      <c r="I122" s="4">
        <v>6100</v>
      </c>
      <c r="J122" s="4">
        <v>1024800</v>
      </c>
      <c r="K122" s="21"/>
    </row>
    <row r="123" spans="1:11" x14ac:dyDescent="0.3">
      <c r="A123" s="20">
        <v>2024</v>
      </c>
      <c r="B123" s="1" t="s">
        <v>95</v>
      </c>
      <c r="C123" s="2" t="s">
        <v>158</v>
      </c>
      <c r="D123" s="1" t="s">
        <v>13</v>
      </c>
      <c r="E123" s="1" t="s">
        <v>39</v>
      </c>
      <c r="F123" s="1" t="s">
        <v>20</v>
      </c>
      <c r="G123" s="3">
        <v>46</v>
      </c>
      <c r="H123" s="3">
        <v>45</v>
      </c>
      <c r="I123" s="4">
        <v>20900</v>
      </c>
      <c r="J123" s="4">
        <v>961400</v>
      </c>
      <c r="K123" s="21"/>
    </row>
    <row r="124" spans="1:11" x14ac:dyDescent="0.3">
      <c r="A124" s="20">
        <v>2024</v>
      </c>
      <c r="B124" s="1" t="s">
        <v>95</v>
      </c>
      <c r="C124" s="2" t="s">
        <v>159</v>
      </c>
      <c r="D124" s="1" t="s">
        <v>41</v>
      </c>
      <c r="E124" s="1" t="s">
        <v>42</v>
      </c>
      <c r="F124" s="1" t="s">
        <v>51</v>
      </c>
      <c r="G124" s="3">
        <v>54</v>
      </c>
      <c r="H124" s="3">
        <v>53</v>
      </c>
      <c r="I124" s="4">
        <v>34000</v>
      </c>
      <c r="J124" s="4">
        <v>1836000</v>
      </c>
      <c r="K124" s="21"/>
    </row>
    <row r="125" spans="1:11" x14ac:dyDescent="0.3">
      <c r="A125" s="20">
        <v>2024</v>
      </c>
      <c r="B125" s="1" t="s">
        <v>95</v>
      </c>
      <c r="C125" s="2" t="s">
        <v>160</v>
      </c>
      <c r="D125" s="1" t="s">
        <v>41</v>
      </c>
      <c r="E125" s="1" t="s">
        <v>42</v>
      </c>
      <c r="F125" s="1" t="s">
        <v>20</v>
      </c>
      <c r="G125" s="3">
        <v>47</v>
      </c>
      <c r="H125" s="3">
        <v>43</v>
      </c>
      <c r="I125" s="4">
        <v>23300</v>
      </c>
      <c r="J125" s="4">
        <v>1095100</v>
      </c>
      <c r="K125" s="21"/>
    </row>
    <row r="126" spans="1:11" x14ac:dyDescent="0.3">
      <c r="A126" s="20">
        <v>2024</v>
      </c>
      <c r="B126" s="1" t="s">
        <v>95</v>
      </c>
      <c r="C126" s="2" t="s">
        <v>161</v>
      </c>
      <c r="D126" s="1" t="s">
        <v>27</v>
      </c>
      <c r="E126" s="1" t="s">
        <v>30</v>
      </c>
      <c r="F126" s="1" t="s">
        <v>15</v>
      </c>
      <c r="G126" s="3">
        <v>116</v>
      </c>
      <c r="H126" s="3">
        <v>111</v>
      </c>
      <c r="I126" s="4">
        <v>6000</v>
      </c>
      <c r="J126" s="4">
        <v>696000</v>
      </c>
      <c r="K126" s="21"/>
    </row>
    <row r="127" spans="1:11" x14ac:dyDescent="0.3">
      <c r="A127" s="20">
        <v>2024</v>
      </c>
      <c r="B127" s="1" t="s">
        <v>95</v>
      </c>
      <c r="C127" s="2" t="s">
        <v>162</v>
      </c>
      <c r="D127" s="1" t="s">
        <v>41</v>
      </c>
      <c r="E127" s="1" t="s">
        <v>63</v>
      </c>
      <c r="F127" s="1" t="s">
        <v>20</v>
      </c>
      <c r="G127" s="3">
        <v>41</v>
      </c>
      <c r="H127" s="3">
        <v>38</v>
      </c>
      <c r="I127" s="4">
        <v>23700</v>
      </c>
      <c r="J127" s="4">
        <v>971700</v>
      </c>
      <c r="K127" s="21"/>
    </row>
    <row r="128" spans="1:11" x14ac:dyDescent="0.3">
      <c r="A128" s="20">
        <v>2025</v>
      </c>
      <c r="B128" s="1" t="s">
        <v>11</v>
      </c>
      <c r="C128" s="2" t="s">
        <v>163</v>
      </c>
      <c r="D128" s="1" t="s">
        <v>27</v>
      </c>
      <c r="E128" s="1" t="s">
        <v>46</v>
      </c>
      <c r="F128" s="1" t="s">
        <v>15</v>
      </c>
      <c r="G128" s="3">
        <v>148</v>
      </c>
      <c r="H128" s="3">
        <v>136</v>
      </c>
      <c r="I128" s="4">
        <v>8800</v>
      </c>
      <c r="J128" s="4">
        <v>1302400</v>
      </c>
      <c r="K128" s="21"/>
    </row>
    <row r="129" spans="1:11" x14ac:dyDescent="0.3">
      <c r="A129" s="20">
        <v>2025</v>
      </c>
      <c r="B129" s="1" t="s">
        <v>11</v>
      </c>
      <c r="C129" s="2" t="s">
        <v>163</v>
      </c>
      <c r="D129" s="1" t="s">
        <v>13</v>
      </c>
      <c r="E129" s="1" t="s">
        <v>39</v>
      </c>
      <c r="F129" s="1" t="s">
        <v>15</v>
      </c>
      <c r="G129" s="3">
        <v>164</v>
      </c>
      <c r="H129" s="3">
        <v>156</v>
      </c>
      <c r="I129" s="4">
        <v>6600</v>
      </c>
      <c r="J129" s="4">
        <v>1082400</v>
      </c>
      <c r="K129" s="21"/>
    </row>
    <row r="130" spans="1:11" x14ac:dyDescent="0.3">
      <c r="A130" s="20">
        <v>2025</v>
      </c>
      <c r="B130" s="1" t="s">
        <v>11</v>
      </c>
      <c r="C130" s="2" t="s">
        <v>164</v>
      </c>
      <c r="D130" s="1" t="s">
        <v>27</v>
      </c>
      <c r="E130" s="1" t="s">
        <v>28</v>
      </c>
      <c r="F130" s="1" t="s">
        <v>15</v>
      </c>
      <c r="G130" s="3">
        <v>250</v>
      </c>
      <c r="H130" s="3">
        <v>249</v>
      </c>
      <c r="I130" s="4">
        <v>4600</v>
      </c>
      <c r="J130" s="4">
        <v>1150000</v>
      </c>
      <c r="K130" s="21"/>
    </row>
    <row r="131" spans="1:11" x14ac:dyDescent="0.3">
      <c r="A131" s="20">
        <v>2025</v>
      </c>
      <c r="B131" s="1" t="s">
        <v>11</v>
      </c>
      <c r="C131" s="2" t="s">
        <v>165</v>
      </c>
      <c r="D131" s="1" t="s">
        <v>41</v>
      </c>
      <c r="E131" s="1" t="s">
        <v>42</v>
      </c>
      <c r="F131" s="1" t="s">
        <v>15</v>
      </c>
      <c r="G131" s="3">
        <v>163</v>
      </c>
      <c r="H131" s="3">
        <v>150</v>
      </c>
      <c r="I131" s="4">
        <v>8400</v>
      </c>
      <c r="J131" s="4">
        <v>1369200</v>
      </c>
      <c r="K131" s="21"/>
    </row>
    <row r="132" spans="1:11" x14ac:dyDescent="0.3">
      <c r="A132" s="20">
        <v>2025</v>
      </c>
      <c r="B132" s="1" t="s">
        <v>11</v>
      </c>
      <c r="C132" s="2" t="s">
        <v>166</v>
      </c>
      <c r="D132" s="1" t="s">
        <v>27</v>
      </c>
      <c r="E132" s="1" t="s">
        <v>30</v>
      </c>
      <c r="F132" s="1" t="s">
        <v>20</v>
      </c>
      <c r="G132" s="3">
        <v>11</v>
      </c>
      <c r="H132" s="3">
        <v>10</v>
      </c>
      <c r="I132" s="4">
        <v>17600</v>
      </c>
      <c r="J132" s="4">
        <v>193600</v>
      </c>
      <c r="K132" s="21"/>
    </row>
    <row r="133" spans="1:11" x14ac:dyDescent="0.3">
      <c r="A133" s="20">
        <v>2025</v>
      </c>
      <c r="B133" s="1" t="s">
        <v>11</v>
      </c>
      <c r="C133" s="2" t="s">
        <v>167</v>
      </c>
      <c r="D133" s="1" t="s">
        <v>18</v>
      </c>
      <c r="E133" s="1" t="s">
        <v>19</v>
      </c>
      <c r="F133" s="1" t="s">
        <v>20</v>
      </c>
      <c r="G133" s="3">
        <v>20</v>
      </c>
      <c r="H133" s="3">
        <v>18</v>
      </c>
      <c r="I133" s="4">
        <v>20800</v>
      </c>
      <c r="J133" s="4">
        <v>416000</v>
      </c>
      <c r="K133" s="21"/>
    </row>
    <row r="134" spans="1:11" x14ac:dyDescent="0.3">
      <c r="A134" s="20">
        <v>2025</v>
      </c>
      <c r="B134" s="1" t="s">
        <v>11</v>
      </c>
      <c r="C134" s="2" t="s">
        <v>168</v>
      </c>
      <c r="D134" s="1" t="s">
        <v>41</v>
      </c>
      <c r="E134" s="1" t="s">
        <v>42</v>
      </c>
      <c r="F134" s="1" t="s">
        <v>15</v>
      </c>
      <c r="G134" s="3">
        <v>0</v>
      </c>
      <c r="H134" s="3">
        <v>0</v>
      </c>
      <c r="I134" s="4">
        <v>0</v>
      </c>
      <c r="J134" s="4">
        <v>0</v>
      </c>
      <c r="K134" s="21" t="s">
        <v>21</v>
      </c>
    </row>
    <row r="135" spans="1:11" x14ac:dyDescent="0.3">
      <c r="A135" s="20">
        <v>2025</v>
      </c>
      <c r="B135" s="1" t="s">
        <v>11</v>
      </c>
      <c r="C135" s="2" t="s">
        <v>169</v>
      </c>
      <c r="D135" s="1" t="s">
        <v>27</v>
      </c>
      <c r="E135" s="1" t="s">
        <v>30</v>
      </c>
      <c r="F135" s="1" t="s">
        <v>20</v>
      </c>
      <c r="G135" s="3">
        <v>28</v>
      </c>
      <c r="H135" s="3">
        <v>26</v>
      </c>
      <c r="I135" s="4">
        <v>15200</v>
      </c>
      <c r="J135" s="4">
        <v>425600</v>
      </c>
      <c r="K135" s="21"/>
    </row>
    <row r="136" spans="1:11" x14ac:dyDescent="0.3">
      <c r="A136" s="20">
        <v>2025</v>
      </c>
      <c r="B136" s="1" t="s">
        <v>22</v>
      </c>
      <c r="C136" s="2" t="s">
        <v>170</v>
      </c>
      <c r="D136" s="1" t="s">
        <v>27</v>
      </c>
      <c r="E136" s="1" t="s">
        <v>28</v>
      </c>
      <c r="F136" s="1" t="s">
        <v>15</v>
      </c>
      <c r="G136" s="3">
        <v>253</v>
      </c>
      <c r="H136" s="3">
        <v>241</v>
      </c>
      <c r="I136" s="4">
        <v>8800</v>
      </c>
      <c r="J136" s="4">
        <v>2226400</v>
      </c>
      <c r="K136" s="21"/>
    </row>
    <row r="137" spans="1:11" x14ac:dyDescent="0.3">
      <c r="A137" s="20">
        <v>2025</v>
      </c>
      <c r="B137" s="1" t="s">
        <v>22</v>
      </c>
      <c r="C137" s="2" t="s">
        <v>171</v>
      </c>
      <c r="D137" s="1" t="s">
        <v>24</v>
      </c>
      <c r="E137" s="1" t="s">
        <v>25</v>
      </c>
      <c r="F137" s="1" t="s">
        <v>20</v>
      </c>
      <c r="G137" s="3">
        <v>28</v>
      </c>
      <c r="H137" s="3">
        <v>26</v>
      </c>
      <c r="I137" s="4">
        <v>20500</v>
      </c>
      <c r="J137" s="4">
        <v>574000</v>
      </c>
      <c r="K137" s="21"/>
    </row>
    <row r="138" spans="1:11" x14ac:dyDescent="0.3">
      <c r="A138" s="20">
        <v>2025</v>
      </c>
      <c r="B138" s="1" t="s">
        <v>22</v>
      </c>
      <c r="C138" s="2" t="s">
        <v>172</v>
      </c>
      <c r="D138" s="1" t="s">
        <v>27</v>
      </c>
      <c r="E138" s="1" t="s">
        <v>28</v>
      </c>
      <c r="F138" s="1" t="s">
        <v>20</v>
      </c>
      <c r="G138" s="3">
        <v>13</v>
      </c>
      <c r="H138" s="3">
        <v>12</v>
      </c>
      <c r="I138" s="4">
        <v>19100</v>
      </c>
      <c r="J138" s="4">
        <v>248300</v>
      </c>
      <c r="K138" s="21"/>
    </row>
    <row r="139" spans="1:11" x14ac:dyDescent="0.3">
      <c r="A139" s="20">
        <v>2025</v>
      </c>
      <c r="B139" s="1" t="s">
        <v>22</v>
      </c>
      <c r="C139" s="2" t="s">
        <v>173</v>
      </c>
      <c r="D139" s="1" t="s">
        <v>24</v>
      </c>
      <c r="E139" s="1" t="s">
        <v>65</v>
      </c>
      <c r="F139" s="1" t="s">
        <v>15</v>
      </c>
      <c r="G139" s="3">
        <v>99</v>
      </c>
      <c r="H139" s="3">
        <v>92</v>
      </c>
      <c r="I139" s="4">
        <v>6200</v>
      </c>
      <c r="J139" s="4">
        <v>613800</v>
      </c>
      <c r="K139" s="21"/>
    </row>
    <row r="140" spans="1:11" x14ac:dyDescent="0.3">
      <c r="A140" s="20">
        <v>2025</v>
      </c>
      <c r="B140" s="1" t="s">
        <v>31</v>
      </c>
      <c r="C140" s="2" t="s">
        <v>174</v>
      </c>
      <c r="D140" s="1" t="s">
        <v>41</v>
      </c>
      <c r="E140" s="1" t="s">
        <v>42</v>
      </c>
      <c r="F140" s="1" t="s">
        <v>15</v>
      </c>
      <c r="G140" s="3">
        <v>106</v>
      </c>
      <c r="H140" s="3">
        <v>99</v>
      </c>
      <c r="I140" s="4">
        <v>8500</v>
      </c>
      <c r="J140" s="4">
        <v>901000</v>
      </c>
      <c r="K140" s="21"/>
    </row>
    <row r="141" spans="1:11" x14ac:dyDescent="0.3">
      <c r="A141" s="20">
        <v>2025</v>
      </c>
      <c r="B141" s="1" t="s">
        <v>36</v>
      </c>
      <c r="C141" s="2" t="s">
        <v>175</v>
      </c>
      <c r="D141" s="1" t="s">
        <v>24</v>
      </c>
      <c r="E141" s="1" t="s">
        <v>25</v>
      </c>
      <c r="F141" s="1" t="s">
        <v>20</v>
      </c>
      <c r="G141" s="3">
        <v>12</v>
      </c>
      <c r="H141" s="3">
        <v>11</v>
      </c>
      <c r="I141" s="4">
        <v>35100</v>
      </c>
      <c r="J141" s="4">
        <v>421200</v>
      </c>
      <c r="K141" s="21" t="s">
        <v>100</v>
      </c>
    </row>
    <row r="142" spans="1:11" x14ac:dyDescent="0.3">
      <c r="A142" s="20">
        <v>2025</v>
      </c>
      <c r="B142" s="1" t="s">
        <v>36</v>
      </c>
      <c r="C142" s="2" t="s">
        <v>176</v>
      </c>
      <c r="D142" s="1" t="s">
        <v>24</v>
      </c>
      <c r="E142" s="1" t="s">
        <v>65</v>
      </c>
      <c r="F142" s="1" t="s">
        <v>15</v>
      </c>
      <c r="G142" s="3">
        <v>232</v>
      </c>
      <c r="H142" s="3">
        <v>228</v>
      </c>
      <c r="I142" s="4">
        <v>8500</v>
      </c>
      <c r="J142" s="4">
        <v>1972000</v>
      </c>
      <c r="K142" s="21"/>
    </row>
    <row r="143" spans="1:11" x14ac:dyDescent="0.3">
      <c r="A143" s="20">
        <v>2025</v>
      </c>
      <c r="B143" s="1" t="s">
        <v>36</v>
      </c>
      <c r="C143" s="2" t="s">
        <v>177</v>
      </c>
      <c r="D143" s="1" t="s">
        <v>41</v>
      </c>
      <c r="E143" s="1" t="s">
        <v>42</v>
      </c>
      <c r="F143" s="1" t="s">
        <v>15</v>
      </c>
      <c r="G143" s="3">
        <v>222</v>
      </c>
      <c r="H143" s="3">
        <v>214</v>
      </c>
      <c r="I143" s="4">
        <v>5100</v>
      </c>
      <c r="J143" s="4">
        <v>1132200</v>
      </c>
      <c r="K143" s="21"/>
    </row>
    <row r="144" spans="1:11" x14ac:dyDescent="0.3">
      <c r="A144" s="20">
        <v>2025</v>
      </c>
      <c r="B144" s="1" t="s">
        <v>36</v>
      </c>
      <c r="C144" s="2" t="s">
        <v>178</v>
      </c>
      <c r="D144" s="1" t="s">
        <v>13</v>
      </c>
      <c r="E144" s="1" t="s">
        <v>39</v>
      </c>
      <c r="F144" s="1" t="s">
        <v>20</v>
      </c>
      <c r="G144" s="3">
        <v>14</v>
      </c>
      <c r="H144" s="3">
        <v>13</v>
      </c>
      <c r="I144" s="4">
        <v>22800</v>
      </c>
      <c r="J144" s="4">
        <v>319200</v>
      </c>
      <c r="K144" s="21"/>
    </row>
    <row r="145" spans="1:11" x14ac:dyDescent="0.3">
      <c r="A145" s="20">
        <v>2025</v>
      </c>
      <c r="B145" s="1" t="s">
        <v>36</v>
      </c>
      <c r="C145" s="2" t="s">
        <v>179</v>
      </c>
      <c r="D145" s="1" t="s">
        <v>24</v>
      </c>
      <c r="E145" s="1" t="s">
        <v>65</v>
      </c>
      <c r="F145" s="1" t="s">
        <v>51</v>
      </c>
      <c r="G145" s="3">
        <v>26</v>
      </c>
      <c r="H145" s="3">
        <v>23</v>
      </c>
      <c r="I145" s="4">
        <v>35000</v>
      </c>
      <c r="J145" s="4">
        <v>910000</v>
      </c>
      <c r="K145" s="21"/>
    </row>
    <row r="146" spans="1:11" x14ac:dyDescent="0.3">
      <c r="A146" s="20">
        <v>2025</v>
      </c>
      <c r="B146" s="1" t="s">
        <v>36</v>
      </c>
      <c r="C146" s="2" t="s">
        <v>180</v>
      </c>
      <c r="D146" s="1" t="s">
        <v>27</v>
      </c>
      <c r="E146" s="1" t="s">
        <v>28</v>
      </c>
      <c r="F146" s="1" t="s">
        <v>15</v>
      </c>
      <c r="G146" s="3">
        <v>278</v>
      </c>
      <c r="H146" s="3">
        <v>269</v>
      </c>
      <c r="I146" s="4">
        <v>8400</v>
      </c>
      <c r="J146" s="4">
        <v>2335200</v>
      </c>
      <c r="K146" s="21"/>
    </row>
    <row r="147" spans="1:11" x14ac:dyDescent="0.3">
      <c r="A147" s="20">
        <v>2025</v>
      </c>
      <c r="B147" s="1" t="s">
        <v>48</v>
      </c>
      <c r="C147" s="2" t="s">
        <v>181</v>
      </c>
      <c r="D147" s="1" t="s">
        <v>24</v>
      </c>
      <c r="E147" s="1" t="s">
        <v>25</v>
      </c>
      <c r="F147" s="1" t="s">
        <v>15</v>
      </c>
      <c r="G147" s="3">
        <v>133</v>
      </c>
      <c r="H147" s="3">
        <v>124</v>
      </c>
      <c r="I147" s="4">
        <v>6400</v>
      </c>
      <c r="J147" s="4">
        <v>851200</v>
      </c>
      <c r="K147" s="21"/>
    </row>
    <row r="148" spans="1:11" x14ac:dyDescent="0.3">
      <c r="A148" s="20">
        <v>2025</v>
      </c>
      <c r="B148" s="1" t="s">
        <v>48</v>
      </c>
      <c r="C148" s="2" t="s">
        <v>182</v>
      </c>
      <c r="D148" s="1" t="s">
        <v>34</v>
      </c>
      <c r="E148" s="1" t="s">
        <v>35</v>
      </c>
      <c r="F148" s="1" t="s">
        <v>15</v>
      </c>
      <c r="G148" s="3">
        <v>246</v>
      </c>
      <c r="H148" s="3">
        <v>236</v>
      </c>
      <c r="I148" s="4">
        <v>15300</v>
      </c>
      <c r="J148" s="4">
        <v>3763800</v>
      </c>
      <c r="K148" s="21" t="s">
        <v>100</v>
      </c>
    </row>
    <row r="149" spans="1:11" x14ac:dyDescent="0.3">
      <c r="A149" s="20">
        <v>2025</v>
      </c>
      <c r="B149" s="1" t="s">
        <v>48</v>
      </c>
      <c r="C149" s="2" t="s">
        <v>183</v>
      </c>
      <c r="D149" s="1" t="s">
        <v>13</v>
      </c>
      <c r="E149" s="1" t="s">
        <v>39</v>
      </c>
      <c r="F149" s="1" t="s">
        <v>15</v>
      </c>
      <c r="G149" s="3">
        <v>187</v>
      </c>
      <c r="H149" s="3">
        <v>181</v>
      </c>
      <c r="I149" s="4">
        <v>8800</v>
      </c>
      <c r="J149" s="4">
        <v>1645600</v>
      </c>
      <c r="K149" s="21"/>
    </row>
    <row r="150" spans="1:11" x14ac:dyDescent="0.3">
      <c r="A150" s="20">
        <v>2025</v>
      </c>
      <c r="B150" s="1" t="s">
        <v>48</v>
      </c>
      <c r="C150" s="2" t="s">
        <v>184</v>
      </c>
      <c r="D150" s="1" t="s">
        <v>41</v>
      </c>
      <c r="E150" s="1" t="s">
        <v>63</v>
      </c>
      <c r="F150" s="1" t="s">
        <v>51</v>
      </c>
      <c r="G150" s="3">
        <v>61</v>
      </c>
      <c r="H150" s="3">
        <v>60</v>
      </c>
      <c r="I150" s="4">
        <v>35900</v>
      </c>
      <c r="J150" s="4">
        <v>2189900</v>
      </c>
      <c r="K150" s="21"/>
    </row>
    <row r="151" spans="1:11" x14ac:dyDescent="0.3">
      <c r="A151" s="20">
        <v>2025</v>
      </c>
      <c r="B151" s="1" t="s">
        <v>48</v>
      </c>
      <c r="C151" s="2" t="s">
        <v>185</v>
      </c>
      <c r="D151" s="1" t="s">
        <v>41</v>
      </c>
      <c r="E151" s="1" t="s">
        <v>63</v>
      </c>
      <c r="F151" s="1" t="s">
        <v>15</v>
      </c>
      <c r="G151" s="3">
        <v>295</v>
      </c>
      <c r="H151" s="3">
        <v>281</v>
      </c>
      <c r="I151" s="4">
        <v>6300</v>
      </c>
      <c r="J151" s="4">
        <v>1858500</v>
      </c>
      <c r="K151" s="21"/>
    </row>
    <row r="152" spans="1:11" x14ac:dyDescent="0.3">
      <c r="A152" s="20">
        <v>2025</v>
      </c>
      <c r="B152" s="1" t="s">
        <v>48</v>
      </c>
      <c r="C152" s="2" t="s">
        <v>186</v>
      </c>
      <c r="D152" s="1" t="s">
        <v>41</v>
      </c>
      <c r="E152" s="1" t="s">
        <v>42</v>
      </c>
      <c r="F152" s="1" t="s">
        <v>15</v>
      </c>
      <c r="G152" s="3">
        <v>132</v>
      </c>
      <c r="H152" s="3">
        <v>62</v>
      </c>
      <c r="I152" s="4">
        <v>7000</v>
      </c>
      <c r="J152" s="4">
        <v>924000</v>
      </c>
      <c r="K152" s="21" t="s">
        <v>44</v>
      </c>
    </row>
    <row r="153" spans="1:11" x14ac:dyDescent="0.3">
      <c r="A153" s="20">
        <v>2025</v>
      </c>
      <c r="B153" s="1" t="s">
        <v>56</v>
      </c>
      <c r="C153" s="2" t="s">
        <v>187</v>
      </c>
      <c r="D153" s="1" t="s">
        <v>27</v>
      </c>
      <c r="E153" s="1" t="s">
        <v>30</v>
      </c>
      <c r="F153" s="1" t="s">
        <v>51</v>
      </c>
      <c r="G153" s="3">
        <v>65</v>
      </c>
      <c r="H153" s="3">
        <v>63</v>
      </c>
      <c r="I153" s="4">
        <v>29900</v>
      </c>
      <c r="J153" s="4">
        <v>1943500</v>
      </c>
      <c r="K153" s="21"/>
    </row>
    <row r="154" spans="1:11" x14ac:dyDescent="0.3">
      <c r="A154" s="20">
        <v>2025</v>
      </c>
      <c r="B154" s="1" t="s">
        <v>56</v>
      </c>
      <c r="C154" s="2" t="s">
        <v>188</v>
      </c>
      <c r="D154" s="1" t="s">
        <v>27</v>
      </c>
      <c r="E154" s="1" t="s">
        <v>30</v>
      </c>
      <c r="F154" s="1" t="s">
        <v>20</v>
      </c>
      <c r="G154" s="3">
        <v>42</v>
      </c>
      <c r="H154" s="3">
        <v>40</v>
      </c>
      <c r="I154" s="4">
        <v>23700</v>
      </c>
      <c r="J154" s="4">
        <v>995400</v>
      </c>
      <c r="K154" s="21"/>
    </row>
    <row r="155" spans="1:11" x14ac:dyDescent="0.3">
      <c r="A155" s="20">
        <v>2025</v>
      </c>
      <c r="B155" s="1" t="s">
        <v>56</v>
      </c>
      <c r="C155" s="2" t="s">
        <v>189</v>
      </c>
      <c r="D155" s="1" t="s">
        <v>24</v>
      </c>
      <c r="E155" s="1" t="s">
        <v>65</v>
      </c>
      <c r="F155" s="1" t="s">
        <v>15</v>
      </c>
      <c r="G155" s="3">
        <v>221</v>
      </c>
      <c r="H155" s="3">
        <v>206</v>
      </c>
      <c r="I155" s="4">
        <v>7300</v>
      </c>
      <c r="J155" s="4">
        <v>1613300</v>
      </c>
      <c r="K155" s="21"/>
    </row>
    <row r="156" spans="1:11" x14ac:dyDescent="0.3">
      <c r="A156" s="20">
        <v>2025</v>
      </c>
      <c r="B156" s="1" t="s">
        <v>56</v>
      </c>
      <c r="C156" s="2" t="s">
        <v>190</v>
      </c>
      <c r="D156" s="1" t="s">
        <v>27</v>
      </c>
      <c r="E156" s="1" t="s">
        <v>30</v>
      </c>
      <c r="F156" s="1" t="s">
        <v>15</v>
      </c>
      <c r="G156" s="3">
        <v>253</v>
      </c>
      <c r="H156" s="3">
        <v>240</v>
      </c>
      <c r="I156" s="4">
        <v>7700</v>
      </c>
      <c r="J156" s="4">
        <v>1948100</v>
      </c>
      <c r="K156" s="21"/>
    </row>
    <row r="157" spans="1:11" x14ac:dyDescent="0.3">
      <c r="A157" s="20">
        <v>2025</v>
      </c>
      <c r="B157" s="1" t="s">
        <v>56</v>
      </c>
      <c r="C157" s="2" t="s">
        <v>191</v>
      </c>
      <c r="D157" s="1" t="s">
        <v>24</v>
      </c>
      <c r="E157" s="1" t="s">
        <v>25</v>
      </c>
      <c r="F157" s="1" t="s">
        <v>20</v>
      </c>
      <c r="G157" s="3">
        <v>36</v>
      </c>
      <c r="H157" s="3">
        <v>35</v>
      </c>
      <c r="I157" s="4">
        <v>15100</v>
      </c>
      <c r="J157" s="4">
        <v>543600</v>
      </c>
      <c r="K157" s="21"/>
    </row>
    <row r="158" spans="1:11" x14ac:dyDescent="0.3">
      <c r="A158" s="20">
        <v>2025</v>
      </c>
      <c r="B158" s="1" t="s">
        <v>56</v>
      </c>
      <c r="C158" s="2" t="s">
        <v>192</v>
      </c>
      <c r="D158" s="1" t="s">
        <v>34</v>
      </c>
      <c r="E158" s="1" t="s">
        <v>35</v>
      </c>
      <c r="F158" s="1" t="s">
        <v>15</v>
      </c>
      <c r="G158" s="3">
        <v>258</v>
      </c>
      <c r="H158" s="3">
        <v>253</v>
      </c>
      <c r="I158" s="4">
        <v>5200</v>
      </c>
      <c r="J158" s="4">
        <v>1341600</v>
      </c>
      <c r="K158" s="21"/>
    </row>
    <row r="159" spans="1:11" x14ac:dyDescent="0.3">
      <c r="A159" s="20">
        <v>2025</v>
      </c>
      <c r="B159" s="1" t="s">
        <v>67</v>
      </c>
      <c r="C159" s="2" t="s">
        <v>193</v>
      </c>
      <c r="D159" s="1" t="s">
        <v>27</v>
      </c>
      <c r="E159" s="1" t="s">
        <v>30</v>
      </c>
      <c r="F159" s="1" t="s">
        <v>20</v>
      </c>
      <c r="G159" s="3">
        <v>41</v>
      </c>
      <c r="H159" s="3">
        <v>38</v>
      </c>
      <c r="I159" s="4">
        <v>18400</v>
      </c>
      <c r="J159" s="4">
        <v>754400</v>
      </c>
      <c r="K159" s="21"/>
    </row>
    <row r="160" spans="1:11" x14ac:dyDescent="0.3">
      <c r="A160" s="20">
        <v>2025</v>
      </c>
      <c r="B160" s="1" t="s">
        <v>67</v>
      </c>
      <c r="C160" s="2" t="s">
        <v>194</v>
      </c>
      <c r="D160" s="1" t="s">
        <v>27</v>
      </c>
      <c r="E160" s="1" t="s">
        <v>30</v>
      </c>
      <c r="F160" s="1" t="s">
        <v>15</v>
      </c>
      <c r="G160" s="3">
        <v>111</v>
      </c>
      <c r="H160" s="3">
        <v>105</v>
      </c>
      <c r="I160" s="4">
        <v>5700</v>
      </c>
      <c r="J160" s="4">
        <v>632700</v>
      </c>
      <c r="K160" s="21"/>
    </row>
    <row r="161" spans="1:11" x14ac:dyDescent="0.3">
      <c r="A161" s="20">
        <v>2025</v>
      </c>
      <c r="B161" s="1" t="s">
        <v>67</v>
      </c>
      <c r="C161" s="2" t="s">
        <v>194</v>
      </c>
      <c r="D161" s="1" t="s">
        <v>41</v>
      </c>
      <c r="E161" s="1" t="s">
        <v>63</v>
      </c>
      <c r="F161" s="1" t="s">
        <v>15</v>
      </c>
      <c r="G161" s="3">
        <v>227</v>
      </c>
      <c r="H161" s="3">
        <v>213</v>
      </c>
      <c r="I161" s="4">
        <v>6000</v>
      </c>
      <c r="J161" s="4">
        <v>1362000</v>
      </c>
      <c r="K161" s="21"/>
    </row>
    <row r="162" spans="1:11" x14ac:dyDescent="0.3">
      <c r="A162" s="20">
        <v>2025</v>
      </c>
      <c r="B162" s="1" t="s">
        <v>67</v>
      </c>
      <c r="C162" s="2" t="s">
        <v>195</v>
      </c>
      <c r="D162" s="1" t="s">
        <v>13</v>
      </c>
      <c r="E162" s="1" t="s">
        <v>39</v>
      </c>
      <c r="F162" s="1" t="s">
        <v>20</v>
      </c>
      <c r="G162" s="3">
        <v>38</v>
      </c>
      <c r="H162" s="3">
        <v>36</v>
      </c>
      <c r="I162" s="4">
        <v>21900</v>
      </c>
      <c r="J162" s="4">
        <v>832200</v>
      </c>
      <c r="K162" s="21"/>
    </row>
    <row r="163" spans="1:11" x14ac:dyDescent="0.3">
      <c r="A163" s="20">
        <v>2025</v>
      </c>
      <c r="B163" s="1" t="s">
        <v>67</v>
      </c>
      <c r="C163" s="2" t="s">
        <v>196</v>
      </c>
      <c r="D163" s="1" t="s">
        <v>27</v>
      </c>
      <c r="E163" s="1" t="s">
        <v>30</v>
      </c>
      <c r="F163" s="1" t="s">
        <v>20</v>
      </c>
      <c r="G163" s="3">
        <v>34</v>
      </c>
      <c r="H163" s="3">
        <v>31</v>
      </c>
      <c r="I163" s="4">
        <v>21400</v>
      </c>
      <c r="J163" s="4">
        <v>727600</v>
      </c>
      <c r="K163" s="21"/>
    </row>
    <row r="164" spans="1:11" x14ac:dyDescent="0.3">
      <c r="A164" s="20">
        <v>2025</v>
      </c>
      <c r="B164" s="1" t="s">
        <v>67</v>
      </c>
      <c r="C164" s="2" t="s">
        <v>197</v>
      </c>
      <c r="D164" s="1" t="s">
        <v>27</v>
      </c>
      <c r="E164" s="1" t="s">
        <v>28</v>
      </c>
      <c r="F164" s="1" t="s">
        <v>15</v>
      </c>
      <c r="G164" s="3">
        <v>0</v>
      </c>
      <c r="H164" s="3">
        <v>0</v>
      </c>
      <c r="I164" s="4">
        <v>0</v>
      </c>
      <c r="J164" s="4">
        <v>0</v>
      </c>
      <c r="K164" s="21" t="s">
        <v>21</v>
      </c>
    </row>
    <row r="165" spans="1:11" x14ac:dyDescent="0.3">
      <c r="A165" s="20">
        <v>2025</v>
      </c>
      <c r="B165" s="1" t="s">
        <v>67</v>
      </c>
      <c r="C165" s="2" t="s">
        <v>198</v>
      </c>
      <c r="D165" s="1" t="s">
        <v>24</v>
      </c>
      <c r="E165" s="1" t="s">
        <v>25</v>
      </c>
      <c r="F165" s="1" t="s">
        <v>15</v>
      </c>
      <c r="G165" s="3">
        <v>204</v>
      </c>
      <c r="H165" s="3">
        <v>199</v>
      </c>
      <c r="I165" s="4">
        <v>4400</v>
      </c>
      <c r="J165" s="4">
        <v>897600</v>
      </c>
      <c r="K165" s="21"/>
    </row>
    <row r="166" spans="1:11" x14ac:dyDescent="0.3">
      <c r="A166" s="20">
        <v>2025</v>
      </c>
      <c r="B166" s="1" t="s">
        <v>67</v>
      </c>
      <c r="C166" s="2" t="s">
        <v>199</v>
      </c>
      <c r="D166" s="1" t="s">
        <v>41</v>
      </c>
      <c r="E166" s="1" t="s">
        <v>42</v>
      </c>
      <c r="F166" s="1" t="s">
        <v>20</v>
      </c>
      <c r="G166" s="3">
        <v>44</v>
      </c>
      <c r="H166" s="3">
        <v>40</v>
      </c>
      <c r="I166" s="4">
        <v>23000</v>
      </c>
      <c r="J166" s="4">
        <v>1012000</v>
      </c>
      <c r="K166" s="21"/>
    </row>
    <row r="167" spans="1:11" x14ac:dyDescent="0.3">
      <c r="A167" s="20">
        <v>2025</v>
      </c>
      <c r="B167" s="1" t="s">
        <v>67</v>
      </c>
      <c r="C167" s="2" t="s">
        <v>200</v>
      </c>
      <c r="D167" s="1" t="s">
        <v>13</v>
      </c>
      <c r="E167" s="1" t="s">
        <v>39</v>
      </c>
      <c r="F167" s="1" t="s">
        <v>15</v>
      </c>
      <c r="G167" s="3">
        <v>124</v>
      </c>
      <c r="H167" s="3">
        <v>118</v>
      </c>
      <c r="I167" s="4">
        <v>5200</v>
      </c>
      <c r="J167" s="4">
        <v>644800</v>
      </c>
      <c r="K167" s="21"/>
    </row>
    <row r="168" spans="1:11" x14ac:dyDescent="0.3">
      <c r="A168" s="20">
        <v>2025</v>
      </c>
      <c r="B168" s="1" t="s">
        <v>74</v>
      </c>
      <c r="C168" s="2" t="s">
        <v>201</v>
      </c>
      <c r="D168" s="1" t="s">
        <v>27</v>
      </c>
      <c r="E168" s="1" t="s">
        <v>28</v>
      </c>
      <c r="F168" s="1" t="s">
        <v>15</v>
      </c>
      <c r="G168" s="3">
        <v>195</v>
      </c>
      <c r="H168" s="3">
        <v>187</v>
      </c>
      <c r="I168" s="4">
        <v>5600</v>
      </c>
      <c r="J168" s="4">
        <v>1092000</v>
      </c>
      <c r="K168" s="21"/>
    </row>
    <row r="169" spans="1:11" x14ac:dyDescent="0.3">
      <c r="A169" s="20">
        <v>2025</v>
      </c>
      <c r="B169" s="1" t="s">
        <v>74</v>
      </c>
      <c r="C169" s="2" t="s">
        <v>202</v>
      </c>
      <c r="D169" s="1" t="s">
        <v>41</v>
      </c>
      <c r="E169" s="1" t="s">
        <v>42</v>
      </c>
      <c r="F169" s="1" t="s">
        <v>15</v>
      </c>
      <c r="G169" s="3">
        <v>120</v>
      </c>
      <c r="H169" s="3">
        <v>110</v>
      </c>
      <c r="I169" s="4">
        <v>4700</v>
      </c>
      <c r="J169" s="4">
        <v>564000</v>
      </c>
      <c r="K169" s="21"/>
    </row>
    <row r="170" spans="1:11" x14ac:dyDescent="0.3">
      <c r="A170" s="20">
        <v>2025</v>
      </c>
      <c r="B170" s="1" t="s">
        <v>74</v>
      </c>
      <c r="C170" s="2" t="s">
        <v>203</v>
      </c>
      <c r="D170" s="1" t="s">
        <v>13</v>
      </c>
      <c r="E170" s="1" t="s">
        <v>14</v>
      </c>
      <c r="F170" s="1" t="s">
        <v>15</v>
      </c>
      <c r="G170" s="3">
        <v>206</v>
      </c>
      <c r="H170" s="3">
        <v>193</v>
      </c>
      <c r="I170" s="4">
        <v>5900</v>
      </c>
      <c r="J170" s="4">
        <v>1215400</v>
      </c>
      <c r="K170" s="21"/>
    </row>
    <row r="171" spans="1:11" x14ac:dyDescent="0.3">
      <c r="A171" s="20">
        <v>2025</v>
      </c>
      <c r="B171" s="1" t="s">
        <v>74</v>
      </c>
      <c r="C171" s="2" t="s">
        <v>204</v>
      </c>
      <c r="D171" s="1" t="s">
        <v>41</v>
      </c>
      <c r="E171" s="1" t="s">
        <v>42</v>
      </c>
      <c r="F171" s="1" t="s">
        <v>20</v>
      </c>
      <c r="G171" s="3">
        <v>44</v>
      </c>
      <c r="H171" s="3">
        <v>42</v>
      </c>
      <c r="I171" s="4">
        <v>17700</v>
      </c>
      <c r="J171" s="4">
        <v>778800</v>
      </c>
      <c r="K171" s="21"/>
    </row>
    <row r="172" spans="1:11" x14ac:dyDescent="0.3">
      <c r="A172" s="20">
        <v>2025</v>
      </c>
      <c r="B172" s="1" t="s">
        <v>74</v>
      </c>
      <c r="C172" s="2" t="s">
        <v>205</v>
      </c>
      <c r="D172" s="1" t="s">
        <v>41</v>
      </c>
      <c r="E172" s="1" t="s">
        <v>63</v>
      </c>
      <c r="F172" s="1" t="s">
        <v>15</v>
      </c>
      <c r="G172" s="3">
        <v>249</v>
      </c>
      <c r="H172" s="3">
        <v>239</v>
      </c>
      <c r="I172" s="4">
        <v>8900</v>
      </c>
      <c r="J172" s="4">
        <v>2216100</v>
      </c>
      <c r="K172" s="21"/>
    </row>
    <row r="173" spans="1:11" x14ac:dyDescent="0.3">
      <c r="A173" s="20">
        <v>2025</v>
      </c>
      <c r="B173" s="1" t="s">
        <v>74</v>
      </c>
      <c r="C173" s="2" t="s">
        <v>205</v>
      </c>
      <c r="D173" s="1" t="s">
        <v>24</v>
      </c>
      <c r="E173" s="1" t="s">
        <v>65</v>
      </c>
      <c r="F173" s="1" t="s">
        <v>15</v>
      </c>
      <c r="G173" s="3">
        <v>165</v>
      </c>
      <c r="H173" s="3">
        <v>160</v>
      </c>
      <c r="I173" s="4">
        <v>6900</v>
      </c>
      <c r="J173" s="4">
        <v>1138500</v>
      </c>
      <c r="K173" s="21"/>
    </row>
    <row r="174" spans="1:11" x14ac:dyDescent="0.3">
      <c r="A174" s="20">
        <v>2025</v>
      </c>
      <c r="B174" s="1" t="s">
        <v>74</v>
      </c>
      <c r="C174" s="2" t="s">
        <v>206</v>
      </c>
      <c r="D174" s="1" t="s">
        <v>41</v>
      </c>
      <c r="E174" s="1" t="s">
        <v>63</v>
      </c>
      <c r="F174" s="1" t="s">
        <v>15</v>
      </c>
      <c r="G174" s="3">
        <v>217</v>
      </c>
      <c r="H174" s="3">
        <v>202</v>
      </c>
      <c r="I174" s="4">
        <v>5700</v>
      </c>
      <c r="J174" s="4">
        <v>1236900</v>
      </c>
      <c r="K174" s="21"/>
    </row>
    <row r="175" spans="1:11" x14ac:dyDescent="0.3">
      <c r="A175" s="20">
        <v>2025</v>
      </c>
      <c r="B175" s="1" t="s">
        <v>74</v>
      </c>
      <c r="C175" s="2" t="s">
        <v>207</v>
      </c>
      <c r="D175" s="1" t="s">
        <v>13</v>
      </c>
      <c r="E175" s="1" t="s">
        <v>14</v>
      </c>
      <c r="F175" s="1" t="s">
        <v>15</v>
      </c>
      <c r="G175" s="3">
        <v>114</v>
      </c>
      <c r="H175" s="3">
        <v>110</v>
      </c>
      <c r="I175" s="4">
        <v>7300</v>
      </c>
      <c r="J175" s="4">
        <v>832200</v>
      </c>
      <c r="K175" s="21"/>
    </row>
    <row r="176" spans="1:11" x14ac:dyDescent="0.3">
      <c r="A176" s="20">
        <v>2025</v>
      </c>
      <c r="B176" s="1" t="s">
        <v>74</v>
      </c>
      <c r="C176" s="2" t="s">
        <v>208</v>
      </c>
      <c r="D176" s="1" t="s">
        <v>24</v>
      </c>
      <c r="E176" s="1" t="s">
        <v>25</v>
      </c>
      <c r="F176" s="1" t="s">
        <v>15</v>
      </c>
      <c r="G176" s="3">
        <v>207</v>
      </c>
      <c r="H176" s="3">
        <v>197</v>
      </c>
      <c r="I176" s="4">
        <v>18200</v>
      </c>
      <c r="J176" s="4">
        <v>3767400</v>
      </c>
      <c r="K176" s="21" t="s">
        <v>100</v>
      </c>
    </row>
    <row r="177" spans="1:11" x14ac:dyDescent="0.3">
      <c r="A177" s="20">
        <v>2025</v>
      </c>
      <c r="B177" s="1" t="s">
        <v>74</v>
      </c>
      <c r="C177" s="2" t="s">
        <v>209</v>
      </c>
      <c r="D177" s="1" t="s">
        <v>27</v>
      </c>
      <c r="E177" s="1" t="s">
        <v>30</v>
      </c>
      <c r="F177" s="1" t="s">
        <v>15</v>
      </c>
      <c r="G177" s="3">
        <v>111</v>
      </c>
      <c r="H177" s="3">
        <v>110</v>
      </c>
      <c r="I177" s="4">
        <v>4500</v>
      </c>
      <c r="J177" s="4">
        <v>499500</v>
      </c>
      <c r="K177" s="21"/>
    </row>
    <row r="178" spans="1:11" x14ac:dyDescent="0.3">
      <c r="A178" s="20">
        <v>2025</v>
      </c>
      <c r="B178" s="1" t="s">
        <v>74</v>
      </c>
      <c r="C178" s="2" t="s">
        <v>210</v>
      </c>
      <c r="D178" s="1" t="s">
        <v>24</v>
      </c>
      <c r="E178" s="1" t="s">
        <v>65</v>
      </c>
      <c r="F178" s="1" t="s">
        <v>15</v>
      </c>
      <c r="G178" s="3">
        <v>157</v>
      </c>
      <c r="H178" s="3">
        <v>153</v>
      </c>
      <c r="I178" s="4">
        <v>8200</v>
      </c>
      <c r="J178" s="4">
        <v>1287400</v>
      </c>
      <c r="K178" s="21"/>
    </row>
    <row r="179" spans="1:11" x14ac:dyDescent="0.3">
      <c r="A179" s="20">
        <v>2025</v>
      </c>
      <c r="B179" s="1" t="s">
        <v>74</v>
      </c>
      <c r="C179" s="2" t="s">
        <v>211</v>
      </c>
      <c r="D179" s="1" t="s">
        <v>34</v>
      </c>
      <c r="E179" s="1" t="s">
        <v>35</v>
      </c>
      <c r="F179" s="1" t="s">
        <v>20</v>
      </c>
      <c r="G179" s="3">
        <v>13</v>
      </c>
      <c r="H179" s="3">
        <v>12</v>
      </c>
      <c r="I179" s="4">
        <v>19500</v>
      </c>
      <c r="J179" s="4">
        <v>253500</v>
      </c>
      <c r="K179" s="21"/>
    </row>
    <row r="180" spans="1:11" x14ac:dyDescent="0.3">
      <c r="A180" s="20">
        <v>2025</v>
      </c>
      <c r="B180" s="1" t="s">
        <v>79</v>
      </c>
      <c r="C180" s="2" t="s">
        <v>212</v>
      </c>
      <c r="D180" s="1" t="s">
        <v>13</v>
      </c>
      <c r="E180" s="1" t="s">
        <v>14</v>
      </c>
      <c r="F180" s="1" t="s">
        <v>15</v>
      </c>
      <c r="G180" s="3">
        <v>117</v>
      </c>
      <c r="H180" s="3">
        <v>108</v>
      </c>
      <c r="I180" s="4">
        <v>6400</v>
      </c>
      <c r="J180" s="4">
        <v>748800</v>
      </c>
      <c r="K180" s="21"/>
    </row>
    <row r="181" spans="1:11" x14ac:dyDescent="0.3">
      <c r="A181" s="20">
        <v>2025</v>
      </c>
      <c r="B181" s="1" t="s">
        <v>79</v>
      </c>
      <c r="C181" s="2" t="s">
        <v>213</v>
      </c>
      <c r="D181" s="1" t="s">
        <v>41</v>
      </c>
      <c r="E181" s="1" t="s">
        <v>63</v>
      </c>
      <c r="F181" s="1" t="s">
        <v>15</v>
      </c>
      <c r="G181" s="3">
        <v>249</v>
      </c>
      <c r="H181" s="3">
        <v>244</v>
      </c>
      <c r="I181" s="4">
        <v>6900</v>
      </c>
      <c r="J181" s="4">
        <v>1718100</v>
      </c>
      <c r="K181" s="21"/>
    </row>
    <row r="182" spans="1:11" x14ac:dyDescent="0.3">
      <c r="A182" s="20">
        <v>2025</v>
      </c>
      <c r="B182" s="1" t="s">
        <v>79</v>
      </c>
      <c r="C182" s="2" t="s">
        <v>214</v>
      </c>
      <c r="D182" s="1" t="s">
        <v>24</v>
      </c>
      <c r="E182" s="1" t="s">
        <v>25</v>
      </c>
      <c r="F182" s="1" t="s">
        <v>20</v>
      </c>
      <c r="G182" s="3">
        <v>12</v>
      </c>
      <c r="H182" s="3">
        <v>11</v>
      </c>
      <c r="I182" s="4">
        <v>17200</v>
      </c>
      <c r="J182" s="4">
        <v>206400</v>
      </c>
      <c r="K182" s="21"/>
    </row>
    <row r="183" spans="1:11" x14ac:dyDescent="0.3">
      <c r="A183" s="20">
        <v>2025</v>
      </c>
      <c r="B183" s="1" t="s">
        <v>85</v>
      </c>
      <c r="C183" s="2" t="s">
        <v>215</v>
      </c>
      <c r="D183" s="1" t="s">
        <v>41</v>
      </c>
      <c r="E183" s="1" t="s">
        <v>42</v>
      </c>
      <c r="F183" s="1" t="s">
        <v>20</v>
      </c>
      <c r="G183" s="3">
        <v>26</v>
      </c>
      <c r="H183" s="3">
        <v>24</v>
      </c>
      <c r="I183" s="4">
        <v>24100</v>
      </c>
      <c r="J183" s="4">
        <v>626600</v>
      </c>
      <c r="K183" s="21"/>
    </row>
    <row r="184" spans="1:11" x14ac:dyDescent="0.3">
      <c r="A184" s="20">
        <v>2025</v>
      </c>
      <c r="B184" s="1" t="s">
        <v>85</v>
      </c>
      <c r="C184" s="2" t="s">
        <v>216</v>
      </c>
      <c r="D184" s="1" t="s">
        <v>18</v>
      </c>
      <c r="E184" s="1" t="s">
        <v>19</v>
      </c>
      <c r="F184" s="1" t="s">
        <v>15</v>
      </c>
      <c r="G184" s="3">
        <v>207</v>
      </c>
      <c r="H184" s="3">
        <v>190</v>
      </c>
      <c r="I184" s="4">
        <v>7500</v>
      </c>
      <c r="J184" s="4">
        <v>1552500</v>
      </c>
      <c r="K184" s="21"/>
    </row>
    <row r="185" spans="1:11" x14ac:dyDescent="0.3">
      <c r="A185" s="20">
        <v>2025</v>
      </c>
      <c r="B185" s="1" t="s">
        <v>85</v>
      </c>
      <c r="C185" s="2" t="s">
        <v>216</v>
      </c>
      <c r="D185" s="1" t="s">
        <v>13</v>
      </c>
      <c r="E185" s="1" t="s">
        <v>14</v>
      </c>
      <c r="F185" s="1" t="s">
        <v>20</v>
      </c>
      <c r="G185" s="3">
        <v>39</v>
      </c>
      <c r="H185" s="3">
        <v>38</v>
      </c>
      <c r="I185" s="4">
        <v>19400</v>
      </c>
      <c r="J185" s="4">
        <v>756600</v>
      </c>
      <c r="K185" s="21"/>
    </row>
    <row r="186" spans="1:11" x14ac:dyDescent="0.3">
      <c r="A186" s="20">
        <v>2025</v>
      </c>
      <c r="B186" s="1" t="s">
        <v>88</v>
      </c>
      <c r="C186" s="2" t="s">
        <v>217</v>
      </c>
      <c r="D186" s="1" t="s">
        <v>24</v>
      </c>
      <c r="E186" s="1" t="s">
        <v>65</v>
      </c>
      <c r="F186" s="1" t="s">
        <v>20</v>
      </c>
      <c r="G186" s="3">
        <v>52</v>
      </c>
      <c r="H186" s="3">
        <v>51</v>
      </c>
      <c r="I186" s="4">
        <v>22900</v>
      </c>
      <c r="J186" s="4">
        <v>1190800</v>
      </c>
      <c r="K186" s="21"/>
    </row>
    <row r="187" spans="1:11" x14ac:dyDescent="0.3">
      <c r="A187" s="20">
        <v>2025</v>
      </c>
      <c r="B187" s="1" t="s">
        <v>88</v>
      </c>
      <c r="C187" s="2" t="s">
        <v>218</v>
      </c>
      <c r="D187" s="1" t="s">
        <v>27</v>
      </c>
      <c r="E187" s="1" t="s">
        <v>30</v>
      </c>
      <c r="F187" s="1" t="s">
        <v>15</v>
      </c>
      <c r="G187" s="3">
        <v>162</v>
      </c>
      <c r="H187" s="3">
        <v>153</v>
      </c>
      <c r="I187" s="4">
        <v>5400</v>
      </c>
      <c r="J187" s="4">
        <v>874800</v>
      </c>
      <c r="K187" s="21"/>
    </row>
    <row r="188" spans="1:11" x14ac:dyDescent="0.3">
      <c r="A188" s="20">
        <v>2025</v>
      </c>
      <c r="B188" s="1" t="s">
        <v>88</v>
      </c>
      <c r="C188" s="2" t="s">
        <v>219</v>
      </c>
      <c r="D188" s="1" t="s">
        <v>34</v>
      </c>
      <c r="E188" s="1" t="s">
        <v>35</v>
      </c>
      <c r="F188" s="1" t="s">
        <v>15</v>
      </c>
      <c r="G188" s="3">
        <v>313</v>
      </c>
      <c r="H188" s="3">
        <v>297</v>
      </c>
      <c r="I188" s="4">
        <v>5100</v>
      </c>
      <c r="J188" s="4">
        <v>1596300</v>
      </c>
      <c r="K188" s="21"/>
    </row>
    <row r="189" spans="1:11" x14ac:dyDescent="0.3">
      <c r="A189" s="20">
        <v>2025</v>
      </c>
      <c r="B189" s="1" t="s">
        <v>88</v>
      </c>
      <c r="C189" s="2" t="s">
        <v>220</v>
      </c>
      <c r="D189" s="1" t="s">
        <v>13</v>
      </c>
      <c r="E189" s="1" t="s">
        <v>39</v>
      </c>
      <c r="F189" s="1" t="s">
        <v>15</v>
      </c>
      <c r="G189" s="3">
        <v>312</v>
      </c>
      <c r="H189" s="3">
        <v>293</v>
      </c>
      <c r="I189" s="4">
        <v>7100</v>
      </c>
      <c r="J189" s="4">
        <v>2215200</v>
      </c>
      <c r="K189" s="21"/>
    </row>
    <row r="190" spans="1:11" x14ac:dyDescent="0.3">
      <c r="A190" s="20">
        <v>2025</v>
      </c>
      <c r="B190" s="1" t="s">
        <v>95</v>
      </c>
      <c r="C190" s="2" t="s">
        <v>221</v>
      </c>
      <c r="D190" s="1" t="s">
        <v>24</v>
      </c>
      <c r="E190" s="1" t="s">
        <v>65</v>
      </c>
      <c r="F190" s="1" t="s">
        <v>15</v>
      </c>
      <c r="G190" s="3">
        <v>208</v>
      </c>
      <c r="H190" s="3">
        <v>196</v>
      </c>
      <c r="I190" s="4">
        <v>6200</v>
      </c>
      <c r="J190" s="4">
        <v>1289600</v>
      </c>
      <c r="K190" s="21"/>
    </row>
    <row r="191" spans="1:11" x14ac:dyDescent="0.3">
      <c r="A191" s="20">
        <v>2025</v>
      </c>
      <c r="B191" s="1" t="s">
        <v>95</v>
      </c>
      <c r="C191" s="2" t="s">
        <v>222</v>
      </c>
      <c r="D191" s="1" t="s">
        <v>27</v>
      </c>
      <c r="E191" s="1" t="s">
        <v>30</v>
      </c>
      <c r="F191" s="1" t="s">
        <v>15</v>
      </c>
      <c r="G191" s="3">
        <v>221</v>
      </c>
      <c r="H191" s="3">
        <v>217</v>
      </c>
      <c r="I191" s="4">
        <v>7700</v>
      </c>
      <c r="J191" s="4">
        <v>1701700</v>
      </c>
      <c r="K191" s="21"/>
    </row>
    <row r="192" spans="1:11" x14ac:dyDescent="0.3">
      <c r="A192" s="20">
        <v>2025</v>
      </c>
      <c r="B192" s="1" t="s">
        <v>95</v>
      </c>
      <c r="C192" s="2" t="s">
        <v>222</v>
      </c>
      <c r="D192" s="1" t="s">
        <v>24</v>
      </c>
      <c r="E192" s="1" t="s">
        <v>25</v>
      </c>
      <c r="F192" s="1" t="s">
        <v>15</v>
      </c>
      <c r="G192" s="3">
        <v>240</v>
      </c>
      <c r="H192" s="3">
        <v>234</v>
      </c>
      <c r="I192" s="4">
        <v>5900</v>
      </c>
      <c r="J192" s="4">
        <v>1416000</v>
      </c>
      <c r="K192" s="21"/>
    </row>
    <row r="193" spans="1:11" x14ac:dyDescent="0.3">
      <c r="A193" s="20">
        <v>2025</v>
      </c>
      <c r="B193" s="1" t="s">
        <v>95</v>
      </c>
      <c r="C193" s="2" t="s">
        <v>223</v>
      </c>
      <c r="D193" s="1" t="s">
        <v>34</v>
      </c>
      <c r="E193" s="1" t="s">
        <v>35</v>
      </c>
      <c r="F193" s="1" t="s">
        <v>15</v>
      </c>
      <c r="G193" s="3">
        <v>146</v>
      </c>
      <c r="H193" s="3">
        <v>142</v>
      </c>
      <c r="I193" s="4">
        <v>8100</v>
      </c>
      <c r="J193" s="4">
        <v>1182600</v>
      </c>
      <c r="K193" s="21"/>
    </row>
    <row r="194" spans="1:11" x14ac:dyDescent="0.3">
      <c r="A194" s="20">
        <v>2025</v>
      </c>
      <c r="B194" s="1" t="s">
        <v>95</v>
      </c>
      <c r="C194" s="2" t="s">
        <v>224</v>
      </c>
      <c r="D194" s="1" t="s">
        <v>27</v>
      </c>
      <c r="E194" s="1" t="s">
        <v>30</v>
      </c>
      <c r="F194" s="1" t="s">
        <v>15</v>
      </c>
      <c r="G194" s="3">
        <v>261</v>
      </c>
      <c r="H194" s="3">
        <v>260</v>
      </c>
      <c r="I194" s="4">
        <v>6500</v>
      </c>
      <c r="J194" s="4">
        <v>1696500</v>
      </c>
      <c r="K194" s="21"/>
    </row>
    <row r="195" spans="1:11" x14ac:dyDescent="0.3">
      <c r="A195" s="20">
        <v>2025</v>
      </c>
      <c r="B195" s="1" t="s">
        <v>95</v>
      </c>
      <c r="C195" s="2" t="s">
        <v>225</v>
      </c>
      <c r="D195" s="1" t="s">
        <v>27</v>
      </c>
      <c r="E195" s="1" t="s">
        <v>46</v>
      </c>
      <c r="F195" s="1" t="s">
        <v>20</v>
      </c>
      <c r="G195" s="3">
        <v>37</v>
      </c>
      <c r="H195" s="3">
        <v>35</v>
      </c>
      <c r="I195" s="4">
        <v>18000</v>
      </c>
      <c r="J195" s="4">
        <v>666000</v>
      </c>
      <c r="K195" s="21"/>
    </row>
    <row r="196" spans="1:11" x14ac:dyDescent="0.3">
      <c r="A196" s="20">
        <v>2026</v>
      </c>
      <c r="B196" s="1" t="s">
        <v>11</v>
      </c>
      <c r="C196" s="2" t="s">
        <v>226</v>
      </c>
      <c r="D196" s="1" t="s">
        <v>27</v>
      </c>
      <c r="E196" s="1" t="s">
        <v>28</v>
      </c>
      <c r="F196" s="1" t="s">
        <v>15</v>
      </c>
      <c r="G196" s="3">
        <v>253</v>
      </c>
      <c r="H196" s="3">
        <v>241</v>
      </c>
      <c r="I196" s="4">
        <v>5500</v>
      </c>
      <c r="J196" s="4">
        <v>1391500</v>
      </c>
      <c r="K196" s="21"/>
    </row>
    <row r="197" spans="1:11" x14ac:dyDescent="0.3">
      <c r="A197" s="20">
        <v>2026</v>
      </c>
      <c r="B197" s="1" t="s">
        <v>11</v>
      </c>
      <c r="C197" s="2" t="s">
        <v>227</v>
      </c>
      <c r="D197" s="1" t="s">
        <v>13</v>
      </c>
      <c r="E197" s="1" t="s">
        <v>39</v>
      </c>
      <c r="F197" s="1" t="s">
        <v>51</v>
      </c>
      <c r="G197" s="3">
        <v>28</v>
      </c>
      <c r="H197" s="3">
        <v>27</v>
      </c>
      <c r="I197" s="4">
        <v>39100</v>
      </c>
      <c r="J197" s="4">
        <v>1094800</v>
      </c>
      <c r="K197" s="21"/>
    </row>
    <row r="198" spans="1:11" x14ac:dyDescent="0.3">
      <c r="A198" s="20">
        <v>2026</v>
      </c>
      <c r="B198" s="1" t="s">
        <v>11</v>
      </c>
      <c r="C198" s="2" t="s">
        <v>228</v>
      </c>
      <c r="D198" s="1" t="s">
        <v>24</v>
      </c>
      <c r="E198" s="1" t="s">
        <v>25</v>
      </c>
      <c r="F198" s="1" t="s">
        <v>20</v>
      </c>
      <c r="G198" s="3">
        <v>47</v>
      </c>
      <c r="H198" s="3">
        <v>46</v>
      </c>
      <c r="I198" s="4">
        <v>17600</v>
      </c>
      <c r="J198" s="4">
        <v>827200</v>
      </c>
      <c r="K198" s="21"/>
    </row>
    <row r="199" spans="1:11" x14ac:dyDescent="0.3">
      <c r="A199" s="20">
        <v>2026</v>
      </c>
      <c r="B199" s="1" t="s">
        <v>11</v>
      </c>
      <c r="C199" s="2" t="s">
        <v>228</v>
      </c>
      <c r="D199" s="1" t="s">
        <v>24</v>
      </c>
      <c r="E199" s="1" t="s">
        <v>65</v>
      </c>
      <c r="F199" s="1" t="s">
        <v>15</v>
      </c>
      <c r="G199" s="3">
        <v>288</v>
      </c>
      <c r="H199" s="3">
        <v>268</v>
      </c>
      <c r="I199" s="4">
        <v>5500</v>
      </c>
      <c r="J199" s="4">
        <v>1584000</v>
      </c>
      <c r="K199" s="21"/>
    </row>
    <row r="200" spans="1:11" x14ac:dyDescent="0.3">
      <c r="A200" s="20">
        <v>2026</v>
      </c>
      <c r="B200" s="1" t="s">
        <v>11</v>
      </c>
      <c r="C200" s="2" t="s">
        <v>228</v>
      </c>
      <c r="D200" s="1" t="s">
        <v>18</v>
      </c>
      <c r="E200" s="1" t="s">
        <v>19</v>
      </c>
      <c r="F200" s="1" t="s">
        <v>20</v>
      </c>
      <c r="G200" s="3">
        <v>41</v>
      </c>
      <c r="H200" s="3">
        <v>40</v>
      </c>
      <c r="I200" s="4">
        <v>22900</v>
      </c>
      <c r="J200" s="4">
        <v>938900</v>
      </c>
      <c r="K200" s="21"/>
    </row>
    <row r="201" spans="1:11" x14ac:dyDescent="0.3">
      <c r="A201" s="20">
        <v>2026</v>
      </c>
      <c r="B201" s="1" t="s">
        <v>11</v>
      </c>
      <c r="C201" s="2" t="s">
        <v>229</v>
      </c>
      <c r="D201" s="1" t="s">
        <v>24</v>
      </c>
      <c r="E201" s="1" t="s">
        <v>25</v>
      </c>
      <c r="F201" s="1" t="s">
        <v>51</v>
      </c>
      <c r="G201" s="3">
        <v>48</v>
      </c>
      <c r="H201" s="3">
        <v>47</v>
      </c>
      <c r="I201" s="4">
        <v>30600</v>
      </c>
      <c r="J201" s="4">
        <v>1468800</v>
      </c>
      <c r="K201" s="21"/>
    </row>
    <row r="202" spans="1:11" x14ac:dyDescent="0.3">
      <c r="A202" s="20">
        <v>2026</v>
      </c>
      <c r="B202" s="1" t="s">
        <v>11</v>
      </c>
      <c r="C202" s="2" t="s">
        <v>230</v>
      </c>
      <c r="D202" s="1" t="s">
        <v>24</v>
      </c>
      <c r="E202" s="1" t="s">
        <v>25</v>
      </c>
      <c r="F202" s="1" t="s">
        <v>15</v>
      </c>
      <c r="G202" s="3">
        <v>207</v>
      </c>
      <c r="H202" s="3">
        <v>196</v>
      </c>
      <c r="I202" s="4">
        <v>8600</v>
      </c>
      <c r="J202" s="4">
        <v>1780200</v>
      </c>
      <c r="K202" s="21"/>
    </row>
    <row r="203" spans="1:11" x14ac:dyDescent="0.3">
      <c r="A203" s="20">
        <v>2026</v>
      </c>
      <c r="B203" s="1" t="s">
        <v>11</v>
      </c>
      <c r="C203" s="2" t="s">
        <v>231</v>
      </c>
      <c r="D203" s="1" t="s">
        <v>27</v>
      </c>
      <c r="E203" s="1" t="s">
        <v>46</v>
      </c>
      <c r="F203" s="1" t="s">
        <v>51</v>
      </c>
      <c r="G203" s="3">
        <v>61</v>
      </c>
      <c r="H203" s="3">
        <v>59</v>
      </c>
      <c r="I203" s="4">
        <v>37200</v>
      </c>
      <c r="J203" s="4">
        <v>2269200</v>
      </c>
      <c r="K203" s="21"/>
    </row>
    <row r="204" spans="1:11" x14ac:dyDescent="0.3">
      <c r="A204" s="20">
        <v>2026</v>
      </c>
      <c r="B204" s="1" t="s">
        <v>11</v>
      </c>
      <c r="C204" s="2" t="s">
        <v>232</v>
      </c>
      <c r="D204" s="1" t="s">
        <v>27</v>
      </c>
      <c r="E204" s="1" t="s">
        <v>46</v>
      </c>
      <c r="F204" s="1" t="s">
        <v>15</v>
      </c>
      <c r="G204" s="3">
        <v>200</v>
      </c>
      <c r="H204" s="3">
        <v>198</v>
      </c>
      <c r="I204" s="4">
        <v>5400</v>
      </c>
      <c r="J204" s="4">
        <v>1080000</v>
      </c>
      <c r="K204" s="21"/>
    </row>
    <row r="205" spans="1:11" x14ac:dyDescent="0.3">
      <c r="A205" s="20">
        <v>2026</v>
      </c>
      <c r="B205" s="1" t="s">
        <v>22</v>
      </c>
      <c r="C205" s="2" t="s">
        <v>233</v>
      </c>
      <c r="D205" s="1" t="s">
        <v>24</v>
      </c>
      <c r="E205" s="1" t="s">
        <v>25</v>
      </c>
      <c r="F205" s="1" t="s">
        <v>15</v>
      </c>
      <c r="G205" s="3">
        <v>192</v>
      </c>
      <c r="H205" s="3">
        <v>176</v>
      </c>
      <c r="I205" s="4">
        <v>8600</v>
      </c>
      <c r="J205" s="4">
        <v>1651200</v>
      </c>
      <c r="K205" s="21"/>
    </row>
    <row r="206" spans="1:11" x14ac:dyDescent="0.3">
      <c r="A206" s="20">
        <v>2026</v>
      </c>
      <c r="B206" s="1" t="s">
        <v>22</v>
      </c>
      <c r="C206" s="2" t="s">
        <v>234</v>
      </c>
      <c r="D206" s="1" t="s">
        <v>41</v>
      </c>
      <c r="E206" s="1" t="s">
        <v>63</v>
      </c>
      <c r="F206" s="1" t="s">
        <v>15</v>
      </c>
      <c r="G206" s="3">
        <v>165</v>
      </c>
      <c r="H206" s="3">
        <v>163</v>
      </c>
      <c r="I206" s="4">
        <v>5800</v>
      </c>
      <c r="J206" s="4">
        <v>957000</v>
      </c>
      <c r="K206" s="21"/>
    </row>
    <row r="207" spans="1:11" x14ac:dyDescent="0.3">
      <c r="A207" s="20">
        <v>2026</v>
      </c>
      <c r="B207" s="1" t="s">
        <v>22</v>
      </c>
      <c r="C207" s="2" t="s">
        <v>235</v>
      </c>
      <c r="D207" s="1" t="s">
        <v>18</v>
      </c>
      <c r="E207" s="1" t="s">
        <v>19</v>
      </c>
      <c r="F207" s="1" t="s">
        <v>20</v>
      </c>
      <c r="G207" s="3">
        <v>16</v>
      </c>
      <c r="H207" s="3">
        <v>15</v>
      </c>
      <c r="I207" s="4">
        <v>17300</v>
      </c>
      <c r="J207" s="4">
        <v>276800</v>
      </c>
      <c r="K207" s="21"/>
    </row>
    <row r="208" spans="1:11" x14ac:dyDescent="0.3">
      <c r="A208" s="20">
        <v>2026</v>
      </c>
      <c r="B208" s="1" t="s">
        <v>22</v>
      </c>
      <c r="C208" s="2" t="s">
        <v>236</v>
      </c>
      <c r="D208" s="1" t="s">
        <v>13</v>
      </c>
      <c r="E208" s="1" t="s">
        <v>39</v>
      </c>
      <c r="F208" s="1" t="s">
        <v>51</v>
      </c>
      <c r="G208" s="3">
        <v>32</v>
      </c>
      <c r="H208" s="3">
        <v>30</v>
      </c>
      <c r="I208" s="4">
        <v>35600</v>
      </c>
      <c r="J208" s="4">
        <v>1139200</v>
      </c>
      <c r="K208" s="21"/>
    </row>
    <row r="209" spans="1:11" x14ac:dyDescent="0.3">
      <c r="A209" s="20">
        <v>2026</v>
      </c>
      <c r="B209" s="1" t="s">
        <v>31</v>
      </c>
      <c r="C209" s="2" t="s">
        <v>237</v>
      </c>
      <c r="D209" s="1" t="s">
        <v>13</v>
      </c>
      <c r="E209" s="1" t="s">
        <v>39</v>
      </c>
      <c r="F209" s="1" t="s">
        <v>15</v>
      </c>
      <c r="G209" s="3">
        <v>258</v>
      </c>
      <c r="H209" s="3">
        <v>239</v>
      </c>
      <c r="I209" s="4">
        <v>6100</v>
      </c>
      <c r="J209" s="4">
        <v>1573800</v>
      </c>
      <c r="K209" s="21"/>
    </row>
    <row r="210" spans="1:11" x14ac:dyDescent="0.3">
      <c r="A210" s="20">
        <v>2026</v>
      </c>
      <c r="B210" s="1" t="s">
        <v>31</v>
      </c>
      <c r="C210" s="2" t="s">
        <v>238</v>
      </c>
      <c r="D210" s="1" t="s">
        <v>41</v>
      </c>
      <c r="E210" s="1" t="s">
        <v>42</v>
      </c>
      <c r="F210" s="1" t="s">
        <v>15</v>
      </c>
      <c r="G210" s="3">
        <v>240</v>
      </c>
      <c r="H210" s="3">
        <v>221</v>
      </c>
      <c r="I210" s="4">
        <v>5800</v>
      </c>
      <c r="J210" s="4">
        <v>1392000</v>
      </c>
      <c r="K210" s="21"/>
    </row>
    <row r="211" spans="1:11" x14ac:dyDescent="0.3">
      <c r="A211" s="20">
        <v>2026</v>
      </c>
      <c r="B211" s="1" t="s">
        <v>31</v>
      </c>
      <c r="C211" s="2" t="s">
        <v>239</v>
      </c>
      <c r="D211" s="1" t="s">
        <v>41</v>
      </c>
      <c r="E211" s="1" t="s">
        <v>42</v>
      </c>
      <c r="F211" s="1" t="s">
        <v>51</v>
      </c>
      <c r="G211" s="3">
        <v>36</v>
      </c>
      <c r="H211" s="3">
        <v>33</v>
      </c>
      <c r="I211" s="4">
        <v>26000</v>
      </c>
      <c r="J211" s="4">
        <v>936000</v>
      </c>
      <c r="K211" s="21"/>
    </row>
    <row r="212" spans="1:11" x14ac:dyDescent="0.3">
      <c r="A212" s="20">
        <v>2026</v>
      </c>
      <c r="B212" s="1" t="s">
        <v>31</v>
      </c>
      <c r="C212" s="2" t="s">
        <v>240</v>
      </c>
      <c r="D212" s="1" t="s">
        <v>41</v>
      </c>
      <c r="E212" s="1" t="s">
        <v>63</v>
      </c>
      <c r="F212" s="1" t="s">
        <v>20</v>
      </c>
      <c r="G212" s="3">
        <v>27</v>
      </c>
      <c r="H212" s="3">
        <v>26</v>
      </c>
      <c r="I212" s="4">
        <v>20400</v>
      </c>
      <c r="J212" s="4">
        <v>550800</v>
      </c>
      <c r="K212" s="21"/>
    </row>
    <row r="213" spans="1:11" x14ac:dyDescent="0.3">
      <c r="A213" s="20">
        <v>2026</v>
      </c>
      <c r="B213" s="1" t="s">
        <v>31</v>
      </c>
      <c r="C213" s="2" t="s">
        <v>241</v>
      </c>
      <c r="D213" s="1" t="s">
        <v>18</v>
      </c>
      <c r="E213" s="1" t="s">
        <v>19</v>
      </c>
      <c r="F213" s="1" t="s">
        <v>51</v>
      </c>
      <c r="G213" s="3">
        <v>40</v>
      </c>
      <c r="H213" s="3">
        <v>18</v>
      </c>
      <c r="I213" s="4">
        <v>31700</v>
      </c>
      <c r="J213" s="4">
        <v>1268000</v>
      </c>
      <c r="K213" s="21" t="s">
        <v>44</v>
      </c>
    </row>
    <row r="214" spans="1:11" x14ac:dyDescent="0.3">
      <c r="A214" s="20">
        <v>2026</v>
      </c>
      <c r="B214" s="1" t="s">
        <v>36</v>
      </c>
      <c r="C214" s="2" t="s">
        <v>242</v>
      </c>
      <c r="D214" s="1" t="s">
        <v>24</v>
      </c>
      <c r="E214" s="1" t="s">
        <v>65</v>
      </c>
      <c r="F214" s="1" t="s">
        <v>20</v>
      </c>
      <c r="G214" s="3">
        <v>52</v>
      </c>
      <c r="H214" s="3">
        <v>49</v>
      </c>
      <c r="I214" s="4">
        <v>21200</v>
      </c>
      <c r="J214" s="4">
        <v>1102400</v>
      </c>
      <c r="K214" s="21"/>
    </row>
    <row r="215" spans="1:11" x14ac:dyDescent="0.3">
      <c r="A215" s="20">
        <v>2026</v>
      </c>
      <c r="B215" s="1" t="s">
        <v>36</v>
      </c>
      <c r="C215" s="2" t="s">
        <v>243</v>
      </c>
      <c r="D215" s="1" t="s">
        <v>34</v>
      </c>
      <c r="E215" s="1" t="s">
        <v>35</v>
      </c>
      <c r="F215" s="1" t="s">
        <v>20</v>
      </c>
      <c r="G215" s="3">
        <v>33</v>
      </c>
      <c r="H215" s="3">
        <v>31</v>
      </c>
      <c r="I215" s="4">
        <v>19900</v>
      </c>
      <c r="J215" s="4">
        <v>656700</v>
      </c>
      <c r="K215" s="21"/>
    </row>
    <row r="216" spans="1:11" x14ac:dyDescent="0.3">
      <c r="A216" s="20">
        <v>2026</v>
      </c>
      <c r="B216" s="1" t="s">
        <v>36</v>
      </c>
      <c r="C216" s="2" t="s">
        <v>244</v>
      </c>
      <c r="D216" s="1" t="s">
        <v>41</v>
      </c>
      <c r="E216" s="1" t="s">
        <v>42</v>
      </c>
      <c r="F216" s="1" t="s">
        <v>15</v>
      </c>
      <c r="G216" s="3">
        <v>319</v>
      </c>
      <c r="H216" s="3">
        <v>300</v>
      </c>
      <c r="I216" s="4">
        <v>6300</v>
      </c>
      <c r="J216" s="4">
        <v>2009700</v>
      </c>
      <c r="K216" s="21"/>
    </row>
    <row r="217" spans="1:11" x14ac:dyDescent="0.3">
      <c r="A217" s="20">
        <v>2026</v>
      </c>
      <c r="B217" s="1" t="s">
        <v>36</v>
      </c>
      <c r="C217" s="2" t="s">
        <v>245</v>
      </c>
      <c r="D217" s="1" t="s">
        <v>24</v>
      </c>
      <c r="E217" s="1" t="s">
        <v>65</v>
      </c>
      <c r="F217" s="1" t="s">
        <v>15</v>
      </c>
      <c r="G217" s="3">
        <v>295</v>
      </c>
      <c r="H217" s="3">
        <v>272</v>
      </c>
      <c r="I217" s="4">
        <v>4900</v>
      </c>
      <c r="J217" s="4">
        <v>1445500</v>
      </c>
      <c r="K217" s="21"/>
    </row>
    <row r="218" spans="1:11" x14ac:dyDescent="0.3">
      <c r="A218" s="20">
        <v>2026</v>
      </c>
      <c r="B218" s="1" t="s">
        <v>36</v>
      </c>
      <c r="C218" s="2" t="s">
        <v>246</v>
      </c>
      <c r="D218" s="1" t="s">
        <v>13</v>
      </c>
      <c r="E218" s="1" t="s">
        <v>14</v>
      </c>
      <c r="F218" s="1" t="s">
        <v>51</v>
      </c>
      <c r="G218" s="3">
        <v>44</v>
      </c>
      <c r="H218" s="3">
        <v>19</v>
      </c>
      <c r="I218" s="4">
        <v>31200</v>
      </c>
      <c r="J218" s="4">
        <v>1372800</v>
      </c>
      <c r="K218" s="21" t="s">
        <v>44</v>
      </c>
    </row>
    <row r="219" spans="1:11" x14ac:dyDescent="0.3">
      <c r="A219" s="20">
        <v>2026</v>
      </c>
      <c r="B219" s="1" t="s">
        <v>36</v>
      </c>
      <c r="C219" s="2" t="s">
        <v>247</v>
      </c>
      <c r="D219" s="1" t="s">
        <v>27</v>
      </c>
      <c r="E219" s="1" t="s">
        <v>28</v>
      </c>
      <c r="F219" s="1" t="s">
        <v>51</v>
      </c>
      <c r="G219" s="3">
        <v>55</v>
      </c>
      <c r="H219" s="3">
        <v>52</v>
      </c>
      <c r="I219" s="4">
        <v>27100</v>
      </c>
      <c r="J219" s="4">
        <v>1490500</v>
      </c>
      <c r="K219" s="21"/>
    </row>
    <row r="220" spans="1:11" x14ac:dyDescent="0.3">
      <c r="A220" s="20">
        <v>2026</v>
      </c>
      <c r="B220" s="1" t="s">
        <v>36</v>
      </c>
      <c r="C220" s="2" t="s">
        <v>248</v>
      </c>
      <c r="D220" s="1" t="s">
        <v>34</v>
      </c>
      <c r="E220" s="1" t="s">
        <v>35</v>
      </c>
      <c r="F220" s="1" t="s">
        <v>20</v>
      </c>
      <c r="G220" s="3">
        <v>16</v>
      </c>
      <c r="H220" s="3">
        <v>15</v>
      </c>
      <c r="I220" s="4">
        <v>22000</v>
      </c>
      <c r="J220" s="4">
        <v>352000</v>
      </c>
      <c r="K220" s="21"/>
    </row>
    <row r="221" spans="1:11" x14ac:dyDescent="0.3">
      <c r="A221" s="20">
        <v>2026</v>
      </c>
      <c r="B221" s="1" t="s">
        <v>48</v>
      </c>
      <c r="C221" s="2" t="s">
        <v>249</v>
      </c>
      <c r="D221" s="1" t="s">
        <v>13</v>
      </c>
      <c r="E221" s="1" t="s">
        <v>39</v>
      </c>
      <c r="F221" s="1" t="s">
        <v>51</v>
      </c>
      <c r="G221" s="3">
        <v>65</v>
      </c>
      <c r="H221" s="3">
        <v>60</v>
      </c>
      <c r="I221" s="4">
        <v>32400</v>
      </c>
      <c r="J221" s="4">
        <v>2106000</v>
      </c>
      <c r="K221" s="21"/>
    </row>
    <row r="222" spans="1:11" x14ac:dyDescent="0.3">
      <c r="A222" s="20">
        <v>2026</v>
      </c>
      <c r="B222" s="1" t="s">
        <v>48</v>
      </c>
      <c r="C222" s="2" t="s">
        <v>250</v>
      </c>
      <c r="D222" s="1" t="s">
        <v>27</v>
      </c>
      <c r="E222" s="1" t="s">
        <v>46</v>
      </c>
      <c r="F222" s="1" t="s">
        <v>15</v>
      </c>
      <c r="G222" s="3">
        <v>175</v>
      </c>
      <c r="H222" s="3">
        <v>167</v>
      </c>
      <c r="I222" s="4">
        <v>9200</v>
      </c>
      <c r="J222" s="4">
        <v>1610000</v>
      </c>
      <c r="K222" s="21"/>
    </row>
    <row r="223" spans="1:11" x14ac:dyDescent="0.3">
      <c r="A223" s="20">
        <v>2026</v>
      </c>
      <c r="B223" s="1" t="s">
        <v>48</v>
      </c>
      <c r="C223" s="2" t="s">
        <v>251</v>
      </c>
      <c r="D223" s="1" t="s">
        <v>13</v>
      </c>
      <c r="E223" s="1" t="s">
        <v>14</v>
      </c>
      <c r="F223" s="1" t="s">
        <v>15</v>
      </c>
      <c r="G223" s="3">
        <v>189</v>
      </c>
      <c r="H223" s="3">
        <v>177</v>
      </c>
      <c r="I223" s="4">
        <v>8400</v>
      </c>
      <c r="J223" s="4">
        <v>1587600</v>
      </c>
      <c r="K223" s="21"/>
    </row>
    <row r="224" spans="1:11" x14ac:dyDescent="0.3">
      <c r="A224" s="20">
        <v>2026</v>
      </c>
      <c r="B224" s="1" t="s">
        <v>48</v>
      </c>
      <c r="C224" s="2" t="s">
        <v>252</v>
      </c>
      <c r="D224" s="1" t="s">
        <v>27</v>
      </c>
      <c r="E224" s="1" t="s">
        <v>28</v>
      </c>
      <c r="F224" s="1" t="s">
        <v>51</v>
      </c>
      <c r="G224" s="3">
        <v>0</v>
      </c>
      <c r="H224" s="3">
        <v>0</v>
      </c>
      <c r="I224" s="4">
        <v>0</v>
      </c>
      <c r="J224" s="4">
        <v>0</v>
      </c>
      <c r="K224" s="21" t="s">
        <v>21</v>
      </c>
    </row>
    <row r="225" spans="1:11" x14ac:dyDescent="0.3">
      <c r="A225" s="20">
        <v>2026</v>
      </c>
      <c r="B225" s="1" t="s">
        <v>56</v>
      </c>
      <c r="C225" s="2" t="s">
        <v>253</v>
      </c>
      <c r="D225" s="1" t="s">
        <v>18</v>
      </c>
      <c r="E225" s="1" t="s">
        <v>19</v>
      </c>
      <c r="F225" s="1" t="s">
        <v>15</v>
      </c>
      <c r="G225" s="3">
        <v>204</v>
      </c>
      <c r="H225" s="3">
        <v>197</v>
      </c>
      <c r="I225" s="4">
        <v>4900</v>
      </c>
      <c r="J225" s="4">
        <v>999600</v>
      </c>
      <c r="K225" s="21"/>
    </row>
    <row r="226" spans="1:11" x14ac:dyDescent="0.3">
      <c r="A226" s="20">
        <v>2026</v>
      </c>
      <c r="B226" s="1" t="s">
        <v>56</v>
      </c>
      <c r="C226" s="2" t="s">
        <v>254</v>
      </c>
      <c r="D226" s="1" t="s">
        <v>27</v>
      </c>
      <c r="E226" s="1" t="s">
        <v>30</v>
      </c>
      <c r="F226" s="1" t="s">
        <v>15</v>
      </c>
      <c r="G226" s="3">
        <v>219</v>
      </c>
      <c r="H226" s="3">
        <v>205</v>
      </c>
      <c r="I226" s="4">
        <v>9200</v>
      </c>
      <c r="J226" s="4">
        <v>2014800</v>
      </c>
      <c r="K226" s="21"/>
    </row>
    <row r="227" spans="1:11" x14ac:dyDescent="0.3">
      <c r="A227" s="20">
        <v>2026</v>
      </c>
      <c r="B227" s="1" t="s">
        <v>56</v>
      </c>
      <c r="C227" s="2" t="s">
        <v>255</v>
      </c>
      <c r="D227" s="1" t="s">
        <v>27</v>
      </c>
      <c r="E227" s="1" t="s">
        <v>28</v>
      </c>
      <c r="F227" s="1" t="s">
        <v>51</v>
      </c>
      <c r="G227" s="3">
        <v>38</v>
      </c>
      <c r="H227" s="3">
        <v>19</v>
      </c>
      <c r="I227" s="4">
        <v>38900</v>
      </c>
      <c r="J227" s="4">
        <v>1478200</v>
      </c>
      <c r="K227" s="21" t="s">
        <v>44</v>
      </c>
    </row>
    <row r="228" spans="1:11" x14ac:dyDescent="0.3">
      <c r="A228" s="20">
        <v>2026</v>
      </c>
      <c r="B228" s="1" t="s">
        <v>56</v>
      </c>
      <c r="C228" s="2" t="s">
        <v>256</v>
      </c>
      <c r="D228" s="1" t="s">
        <v>27</v>
      </c>
      <c r="E228" s="1" t="s">
        <v>28</v>
      </c>
      <c r="F228" s="1" t="s">
        <v>15</v>
      </c>
      <c r="G228" s="3">
        <v>288</v>
      </c>
      <c r="H228" s="3">
        <v>275</v>
      </c>
      <c r="I228" s="4">
        <v>7500</v>
      </c>
      <c r="J228" s="4">
        <v>2160000</v>
      </c>
      <c r="K228" s="21"/>
    </row>
    <row r="229" spans="1:11" x14ac:dyDescent="0.3">
      <c r="A229" s="20">
        <v>2026</v>
      </c>
      <c r="B229" s="1" t="s">
        <v>56</v>
      </c>
      <c r="C229" s="2" t="s">
        <v>257</v>
      </c>
      <c r="D229" s="1" t="s">
        <v>34</v>
      </c>
      <c r="E229" s="1" t="s">
        <v>35</v>
      </c>
      <c r="F229" s="1" t="s">
        <v>20</v>
      </c>
      <c r="G229" s="3">
        <v>38</v>
      </c>
      <c r="H229" s="3">
        <v>35</v>
      </c>
      <c r="I229" s="4">
        <v>15600</v>
      </c>
      <c r="J229" s="4">
        <v>592800</v>
      </c>
      <c r="K229" s="21"/>
    </row>
    <row r="230" spans="1:11" x14ac:dyDescent="0.3">
      <c r="A230" s="20">
        <v>2026</v>
      </c>
      <c r="B230" s="1" t="s">
        <v>67</v>
      </c>
      <c r="C230" s="2" t="s">
        <v>258</v>
      </c>
      <c r="D230" s="1" t="s">
        <v>13</v>
      </c>
      <c r="E230" s="1" t="s">
        <v>39</v>
      </c>
      <c r="F230" s="1" t="s">
        <v>51</v>
      </c>
      <c r="G230" s="3">
        <v>50</v>
      </c>
      <c r="H230" s="3">
        <v>48</v>
      </c>
      <c r="I230" s="4">
        <v>30500</v>
      </c>
      <c r="J230" s="4">
        <v>1525000</v>
      </c>
      <c r="K230" s="21"/>
    </row>
    <row r="231" spans="1:11" x14ac:dyDescent="0.3">
      <c r="A231" s="20">
        <v>2026</v>
      </c>
      <c r="B231" s="1" t="s">
        <v>67</v>
      </c>
      <c r="C231" s="2" t="s">
        <v>259</v>
      </c>
      <c r="D231" s="1" t="s">
        <v>41</v>
      </c>
      <c r="E231" s="1" t="s">
        <v>63</v>
      </c>
      <c r="F231" s="1" t="s">
        <v>15</v>
      </c>
      <c r="G231" s="3">
        <v>196</v>
      </c>
      <c r="H231" s="3">
        <v>186</v>
      </c>
      <c r="I231" s="4">
        <v>8500</v>
      </c>
      <c r="J231" s="4">
        <v>1666000</v>
      </c>
      <c r="K231" s="21"/>
    </row>
    <row r="232" spans="1:11" x14ac:dyDescent="0.3">
      <c r="A232" s="20">
        <v>2026</v>
      </c>
      <c r="B232" s="1" t="s">
        <v>67</v>
      </c>
      <c r="C232" s="2" t="s">
        <v>260</v>
      </c>
      <c r="D232" s="1" t="s">
        <v>27</v>
      </c>
      <c r="E232" s="1" t="s">
        <v>30</v>
      </c>
      <c r="F232" s="1" t="s">
        <v>51</v>
      </c>
      <c r="G232" s="3">
        <v>50</v>
      </c>
      <c r="H232" s="3">
        <v>46</v>
      </c>
      <c r="I232" s="4">
        <v>26200</v>
      </c>
      <c r="J232" s="4">
        <v>1310000</v>
      </c>
      <c r="K232" s="21"/>
    </row>
    <row r="233" spans="1:11" x14ac:dyDescent="0.3">
      <c r="A233" s="20">
        <v>2026</v>
      </c>
      <c r="B233" s="1" t="s">
        <v>67</v>
      </c>
      <c r="C233" s="2" t="s">
        <v>261</v>
      </c>
      <c r="D233" s="1" t="s">
        <v>34</v>
      </c>
      <c r="E233" s="1" t="s">
        <v>35</v>
      </c>
      <c r="F233" s="1" t="s">
        <v>51</v>
      </c>
      <c r="G233" s="3">
        <v>38</v>
      </c>
      <c r="H233" s="3">
        <v>35</v>
      </c>
      <c r="I233" s="4">
        <v>34500</v>
      </c>
      <c r="J233" s="4">
        <v>1311000</v>
      </c>
      <c r="K233" s="21"/>
    </row>
    <row r="234" spans="1:11" x14ac:dyDescent="0.3">
      <c r="A234" s="20">
        <v>2026</v>
      </c>
      <c r="B234" s="1" t="s">
        <v>67</v>
      </c>
      <c r="C234" s="2" t="s">
        <v>262</v>
      </c>
      <c r="D234" s="1" t="s">
        <v>18</v>
      </c>
      <c r="E234" s="1" t="s">
        <v>19</v>
      </c>
      <c r="F234" s="1" t="s">
        <v>15</v>
      </c>
      <c r="G234" s="3">
        <v>147</v>
      </c>
      <c r="H234" s="3">
        <v>135</v>
      </c>
      <c r="I234" s="4">
        <v>8300</v>
      </c>
      <c r="J234" s="4">
        <v>1220100</v>
      </c>
      <c r="K234" s="21"/>
    </row>
    <row r="235" spans="1:11" x14ac:dyDescent="0.3">
      <c r="A235" s="20">
        <v>2026</v>
      </c>
      <c r="B235" s="1" t="s">
        <v>67</v>
      </c>
      <c r="C235" s="2" t="s">
        <v>263</v>
      </c>
      <c r="D235" s="1" t="s">
        <v>34</v>
      </c>
      <c r="E235" s="1" t="s">
        <v>35</v>
      </c>
      <c r="F235" s="1" t="s">
        <v>15</v>
      </c>
      <c r="G235" s="3">
        <v>203</v>
      </c>
      <c r="H235" s="3">
        <v>193</v>
      </c>
      <c r="I235" s="4">
        <v>6100</v>
      </c>
      <c r="J235" s="4">
        <v>1238300</v>
      </c>
      <c r="K235" s="21"/>
    </row>
    <row r="236" spans="1:11" x14ac:dyDescent="0.3">
      <c r="A236" s="20">
        <v>2026</v>
      </c>
      <c r="B236" s="1" t="s">
        <v>74</v>
      </c>
      <c r="C236" s="2" t="s">
        <v>264</v>
      </c>
      <c r="D236" s="1" t="s">
        <v>24</v>
      </c>
      <c r="E236" s="1" t="s">
        <v>25</v>
      </c>
      <c r="F236" s="1" t="s">
        <v>15</v>
      </c>
      <c r="G236" s="3">
        <v>193</v>
      </c>
      <c r="H236" s="3">
        <v>181</v>
      </c>
      <c r="I236" s="4">
        <v>8400</v>
      </c>
      <c r="J236" s="4">
        <v>1621200</v>
      </c>
      <c r="K236" s="21"/>
    </row>
    <row r="237" spans="1:11" x14ac:dyDescent="0.3">
      <c r="A237" s="20">
        <v>2026</v>
      </c>
      <c r="B237" s="1" t="s">
        <v>74</v>
      </c>
      <c r="C237" s="2" t="s">
        <v>265</v>
      </c>
      <c r="D237" s="1" t="s">
        <v>27</v>
      </c>
      <c r="E237" s="1" t="s">
        <v>28</v>
      </c>
      <c r="F237" s="1" t="s">
        <v>51</v>
      </c>
      <c r="G237" s="3">
        <v>54</v>
      </c>
      <c r="H237" s="3">
        <v>53</v>
      </c>
      <c r="I237" s="4">
        <v>27800</v>
      </c>
      <c r="J237" s="4">
        <v>1501200</v>
      </c>
      <c r="K237" s="21"/>
    </row>
    <row r="238" spans="1:11" x14ac:dyDescent="0.3">
      <c r="A238" s="20">
        <v>2026</v>
      </c>
      <c r="B238" s="1" t="s">
        <v>74</v>
      </c>
      <c r="C238" s="2" t="s">
        <v>266</v>
      </c>
      <c r="D238" s="1" t="s">
        <v>27</v>
      </c>
      <c r="E238" s="1" t="s">
        <v>30</v>
      </c>
      <c r="F238" s="1" t="s">
        <v>51</v>
      </c>
      <c r="G238" s="3">
        <v>55</v>
      </c>
      <c r="H238" s="3">
        <v>52</v>
      </c>
      <c r="I238" s="4">
        <v>36000</v>
      </c>
      <c r="J238" s="4">
        <v>1980000</v>
      </c>
      <c r="K238" s="21"/>
    </row>
    <row r="239" spans="1:11" x14ac:dyDescent="0.3">
      <c r="A239" s="20">
        <v>2026</v>
      </c>
      <c r="B239" s="1" t="s">
        <v>74</v>
      </c>
      <c r="C239" s="2" t="s">
        <v>267</v>
      </c>
      <c r="D239" s="1" t="s">
        <v>27</v>
      </c>
      <c r="E239" s="1" t="s">
        <v>46</v>
      </c>
      <c r="F239" s="1" t="s">
        <v>20</v>
      </c>
      <c r="G239" s="3">
        <v>47</v>
      </c>
      <c r="H239" s="3">
        <v>43</v>
      </c>
      <c r="I239" s="4">
        <v>17900</v>
      </c>
      <c r="J239" s="4">
        <v>841300</v>
      </c>
      <c r="K239" s="21"/>
    </row>
    <row r="240" spans="1:11" x14ac:dyDescent="0.3">
      <c r="A240" s="20">
        <v>2026</v>
      </c>
      <c r="B240" s="1" t="s">
        <v>74</v>
      </c>
      <c r="C240" s="2" t="s">
        <v>267</v>
      </c>
      <c r="D240" s="1" t="s">
        <v>41</v>
      </c>
      <c r="E240" s="1" t="s">
        <v>63</v>
      </c>
      <c r="F240" s="1" t="s">
        <v>15</v>
      </c>
      <c r="G240" s="3">
        <v>238</v>
      </c>
      <c r="H240" s="3">
        <v>219</v>
      </c>
      <c r="I240" s="4">
        <v>6700</v>
      </c>
      <c r="J240" s="4">
        <v>1594600</v>
      </c>
      <c r="K240" s="21"/>
    </row>
    <row r="241" spans="1:11" x14ac:dyDescent="0.3">
      <c r="A241" s="20">
        <v>2026</v>
      </c>
      <c r="B241" s="1" t="s">
        <v>79</v>
      </c>
      <c r="C241" s="2" t="s">
        <v>268</v>
      </c>
      <c r="D241" s="1" t="s">
        <v>27</v>
      </c>
      <c r="E241" s="1" t="s">
        <v>28</v>
      </c>
      <c r="F241" s="1" t="s">
        <v>15</v>
      </c>
      <c r="G241" s="3">
        <v>174</v>
      </c>
      <c r="H241" s="3">
        <v>164</v>
      </c>
      <c r="I241" s="4">
        <v>5800</v>
      </c>
      <c r="J241" s="4">
        <v>1009200</v>
      </c>
      <c r="K241" s="21"/>
    </row>
    <row r="242" spans="1:11" x14ac:dyDescent="0.3">
      <c r="A242" s="20">
        <v>2026</v>
      </c>
      <c r="B242" s="1" t="s">
        <v>79</v>
      </c>
      <c r="C242" s="2" t="s">
        <v>268</v>
      </c>
      <c r="D242" s="1" t="s">
        <v>18</v>
      </c>
      <c r="E242" s="1" t="s">
        <v>19</v>
      </c>
      <c r="F242" s="1" t="s">
        <v>51</v>
      </c>
      <c r="G242" s="3">
        <v>43</v>
      </c>
      <c r="H242" s="3">
        <v>42</v>
      </c>
      <c r="I242" s="4">
        <v>36700</v>
      </c>
      <c r="J242" s="4">
        <v>1578100</v>
      </c>
      <c r="K242" s="21"/>
    </row>
    <row r="243" spans="1:11" x14ac:dyDescent="0.3">
      <c r="A243" s="20">
        <v>2026</v>
      </c>
      <c r="B243" s="1" t="s">
        <v>79</v>
      </c>
      <c r="C243" s="2" t="s">
        <v>269</v>
      </c>
      <c r="D243" s="1" t="s">
        <v>27</v>
      </c>
      <c r="E243" s="1" t="s">
        <v>30</v>
      </c>
      <c r="F243" s="1" t="s">
        <v>15</v>
      </c>
      <c r="G243" s="3">
        <v>285</v>
      </c>
      <c r="H243" s="3">
        <v>267</v>
      </c>
      <c r="I243" s="4">
        <v>6600</v>
      </c>
      <c r="J243" s="4">
        <v>1881000</v>
      </c>
      <c r="K243" s="21"/>
    </row>
    <row r="244" spans="1:11" x14ac:dyDescent="0.3">
      <c r="A244" s="20">
        <v>2026</v>
      </c>
      <c r="B244" s="1" t="s">
        <v>79</v>
      </c>
      <c r="C244" s="2" t="s">
        <v>270</v>
      </c>
      <c r="D244" s="1" t="s">
        <v>27</v>
      </c>
      <c r="E244" s="1" t="s">
        <v>46</v>
      </c>
      <c r="F244" s="1" t="s">
        <v>51</v>
      </c>
      <c r="G244" s="3">
        <v>55</v>
      </c>
      <c r="H244" s="3">
        <v>54</v>
      </c>
      <c r="I244" s="4">
        <v>37500</v>
      </c>
      <c r="J244" s="4">
        <v>2062500</v>
      </c>
      <c r="K244" s="21"/>
    </row>
    <row r="245" spans="1:11" x14ac:dyDescent="0.3">
      <c r="A245" s="20">
        <v>2026</v>
      </c>
      <c r="B245" s="1" t="s">
        <v>79</v>
      </c>
      <c r="C245" s="2" t="s">
        <v>271</v>
      </c>
      <c r="D245" s="1" t="s">
        <v>34</v>
      </c>
      <c r="E245" s="1" t="s">
        <v>35</v>
      </c>
      <c r="F245" s="1" t="s">
        <v>51</v>
      </c>
      <c r="G245" s="3">
        <v>35</v>
      </c>
      <c r="H245" s="3">
        <v>33</v>
      </c>
      <c r="I245" s="4">
        <v>26900</v>
      </c>
      <c r="J245" s="4">
        <v>941500</v>
      </c>
      <c r="K245" s="21"/>
    </row>
    <row r="246" spans="1:11" x14ac:dyDescent="0.3">
      <c r="A246" s="20">
        <v>2026</v>
      </c>
      <c r="B246" s="1" t="s">
        <v>79</v>
      </c>
      <c r="C246" s="2" t="s">
        <v>272</v>
      </c>
      <c r="D246" s="1" t="s">
        <v>34</v>
      </c>
      <c r="E246" s="1" t="s">
        <v>35</v>
      </c>
      <c r="F246" s="1" t="s">
        <v>15</v>
      </c>
      <c r="G246" s="3">
        <v>190</v>
      </c>
      <c r="H246" s="3">
        <v>186</v>
      </c>
      <c r="I246" s="4">
        <v>8900</v>
      </c>
      <c r="J246" s="4">
        <v>1691000</v>
      </c>
      <c r="K246" s="21"/>
    </row>
    <row r="247" spans="1:11" x14ac:dyDescent="0.3">
      <c r="A247" s="20">
        <v>2026</v>
      </c>
      <c r="B247" s="1" t="s">
        <v>79</v>
      </c>
      <c r="C247" s="2" t="s">
        <v>273</v>
      </c>
      <c r="D247" s="1" t="s">
        <v>24</v>
      </c>
      <c r="E247" s="1" t="s">
        <v>25</v>
      </c>
      <c r="F247" s="1" t="s">
        <v>15</v>
      </c>
      <c r="G247" s="3">
        <v>289</v>
      </c>
      <c r="H247" s="3">
        <v>287</v>
      </c>
      <c r="I247" s="4">
        <v>9000</v>
      </c>
      <c r="J247" s="4">
        <v>2601000</v>
      </c>
      <c r="K247" s="21"/>
    </row>
    <row r="248" spans="1:11" x14ac:dyDescent="0.3">
      <c r="A248" s="20">
        <v>2026</v>
      </c>
      <c r="B248" s="1" t="s">
        <v>79</v>
      </c>
      <c r="C248" s="2" t="s">
        <v>274</v>
      </c>
      <c r="D248" s="1" t="s">
        <v>24</v>
      </c>
      <c r="E248" s="1" t="s">
        <v>65</v>
      </c>
      <c r="F248" s="1" t="s">
        <v>51</v>
      </c>
      <c r="G248" s="3">
        <v>29</v>
      </c>
      <c r="H248" s="3">
        <v>26</v>
      </c>
      <c r="I248" s="4">
        <v>29700</v>
      </c>
      <c r="J248" s="4">
        <v>861300</v>
      </c>
      <c r="K248" s="21"/>
    </row>
    <row r="249" spans="1:11" x14ac:dyDescent="0.3">
      <c r="A249" s="20">
        <v>2026</v>
      </c>
      <c r="B249" s="1" t="s">
        <v>79</v>
      </c>
      <c r="C249" s="2" t="s">
        <v>274</v>
      </c>
      <c r="D249" s="1" t="s">
        <v>24</v>
      </c>
      <c r="E249" s="1" t="s">
        <v>65</v>
      </c>
      <c r="F249" s="1" t="s">
        <v>51</v>
      </c>
      <c r="G249" s="3">
        <v>40</v>
      </c>
      <c r="H249" s="3">
        <v>38</v>
      </c>
      <c r="I249" s="4">
        <v>33900</v>
      </c>
      <c r="J249" s="4">
        <v>1356000</v>
      </c>
      <c r="K249" s="21"/>
    </row>
    <row r="250" spans="1:11" x14ac:dyDescent="0.3">
      <c r="A250" s="20">
        <v>2026</v>
      </c>
      <c r="B250" s="1" t="s">
        <v>79</v>
      </c>
      <c r="C250" s="2" t="s">
        <v>275</v>
      </c>
      <c r="D250" s="1" t="s">
        <v>13</v>
      </c>
      <c r="E250" s="1" t="s">
        <v>14</v>
      </c>
      <c r="F250" s="1" t="s">
        <v>15</v>
      </c>
      <c r="G250" s="3">
        <v>229</v>
      </c>
      <c r="H250" s="3">
        <v>225</v>
      </c>
      <c r="I250" s="4">
        <v>6200</v>
      </c>
      <c r="J250" s="4">
        <v>1419800</v>
      </c>
      <c r="K250" s="21"/>
    </row>
    <row r="251" spans="1:11" x14ac:dyDescent="0.3">
      <c r="A251" s="20">
        <v>2026</v>
      </c>
      <c r="B251" s="1" t="s">
        <v>79</v>
      </c>
      <c r="C251" s="2" t="s">
        <v>276</v>
      </c>
      <c r="D251" s="1" t="s">
        <v>13</v>
      </c>
      <c r="E251" s="1" t="s">
        <v>14</v>
      </c>
      <c r="F251" s="1" t="s">
        <v>15</v>
      </c>
      <c r="G251" s="3">
        <v>244</v>
      </c>
      <c r="H251" s="3">
        <v>240</v>
      </c>
      <c r="I251" s="4">
        <v>8500</v>
      </c>
      <c r="J251" s="4">
        <v>2074000</v>
      </c>
      <c r="K251" s="21"/>
    </row>
    <row r="252" spans="1:11" x14ac:dyDescent="0.3">
      <c r="A252" s="20">
        <v>2026</v>
      </c>
      <c r="B252" s="1" t="s">
        <v>85</v>
      </c>
      <c r="C252" s="2" t="s">
        <v>277</v>
      </c>
      <c r="D252" s="1" t="s">
        <v>41</v>
      </c>
      <c r="E252" s="1" t="s">
        <v>63</v>
      </c>
      <c r="F252" s="1" t="s">
        <v>15</v>
      </c>
      <c r="G252" s="3">
        <v>167</v>
      </c>
      <c r="H252" s="3">
        <v>166</v>
      </c>
      <c r="I252" s="4">
        <v>6100</v>
      </c>
      <c r="J252" s="4">
        <v>1018700</v>
      </c>
      <c r="K252" s="21"/>
    </row>
    <row r="253" spans="1:11" x14ac:dyDescent="0.3">
      <c r="A253" s="20">
        <v>2026</v>
      </c>
      <c r="B253" s="1" t="s">
        <v>85</v>
      </c>
      <c r="C253" s="2" t="s">
        <v>278</v>
      </c>
      <c r="D253" s="1" t="s">
        <v>27</v>
      </c>
      <c r="E253" s="1" t="s">
        <v>30</v>
      </c>
      <c r="F253" s="1" t="s">
        <v>15</v>
      </c>
      <c r="G253" s="3">
        <v>325</v>
      </c>
      <c r="H253" s="3">
        <v>314</v>
      </c>
      <c r="I253" s="4">
        <v>8900</v>
      </c>
      <c r="J253" s="4">
        <v>2892500</v>
      </c>
      <c r="K253" s="21"/>
    </row>
    <row r="254" spans="1:11" x14ac:dyDescent="0.3">
      <c r="A254" s="20">
        <v>2026</v>
      </c>
      <c r="B254" s="1" t="s">
        <v>85</v>
      </c>
      <c r="C254" s="2" t="s">
        <v>279</v>
      </c>
      <c r="D254" s="1" t="s">
        <v>41</v>
      </c>
      <c r="E254" s="1" t="s">
        <v>42</v>
      </c>
      <c r="F254" s="1" t="s">
        <v>15</v>
      </c>
      <c r="G254" s="3">
        <v>193</v>
      </c>
      <c r="H254" s="3">
        <v>182</v>
      </c>
      <c r="I254" s="4">
        <v>6500</v>
      </c>
      <c r="J254" s="4">
        <v>1254500</v>
      </c>
      <c r="K254" s="21"/>
    </row>
    <row r="255" spans="1:11" x14ac:dyDescent="0.3">
      <c r="A255" s="20">
        <v>2026</v>
      </c>
      <c r="B255" s="1" t="s">
        <v>85</v>
      </c>
      <c r="C255" s="2" t="s">
        <v>280</v>
      </c>
      <c r="D255" s="1" t="s">
        <v>24</v>
      </c>
      <c r="E255" s="1" t="s">
        <v>25</v>
      </c>
      <c r="F255" s="1" t="s">
        <v>15</v>
      </c>
      <c r="G255" s="3">
        <v>301</v>
      </c>
      <c r="H255" s="3">
        <v>277</v>
      </c>
      <c r="I255" s="4">
        <v>8900</v>
      </c>
      <c r="J255" s="4">
        <v>2678900</v>
      </c>
      <c r="K255" s="21"/>
    </row>
    <row r="256" spans="1:11" x14ac:dyDescent="0.3">
      <c r="A256" s="20">
        <v>2026</v>
      </c>
      <c r="B256" s="1" t="s">
        <v>88</v>
      </c>
      <c r="C256" s="2" t="s">
        <v>281</v>
      </c>
      <c r="D256" s="1" t="s">
        <v>27</v>
      </c>
      <c r="E256" s="1" t="s">
        <v>28</v>
      </c>
      <c r="F256" s="1" t="s">
        <v>15</v>
      </c>
      <c r="G256" s="3">
        <v>282</v>
      </c>
      <c r="H256" s="3">
        <v>278</v>
      </c>
      <c r="I256" s="4">
        <v>7100</v>
      </c>
      <c r="J256" s="4">
        <v>2002200</v>
      </c>
      <c r="K256" s="21"/>
    </row>
    <row r="257" spans="1:11" x14ac:dyDescent="0.3">
      <c r="A257" s="20">
        <v>2026</v>
      </c>
      <c r="B257" s="1" t="s">
        <v>88</v>
      </c>
      <c r="C257" s="2" t="s">
        <v>282</v>
      </c>
      <c r="D257" s="1" t="s">
        <v>41</v>
      </c>
      <c r="E257" s="1" t="s">
        <v>42</v>
      </c>
      <c r="F257" s="1" t="s">
        <v>15</v>
      </c>
      <c r="G257" s="3">
        <v>242</v>
      </c>
      <c r="H257" s="3">
        <v>236</v>
      </c>
      <c r="I257" s="4">
        <v>7700</v>
      </c>
      <c r="J257" s="4">
        <v>1863400</v>
      </c>
      <c r="K257" s="21"/>
    </row>
    <row r="258" spans="1:11" x14ac:dyDescent="0.3">
      <c r="A258" s="20">
        <v>2026</v>
      </c>
      <c r="B258" s="1" t="s">
        <v>88</v>
      </c>
      <c r="C258" s="2" t="s">
        <v>283</v>
      </c>
      <c r="D258" s="1" t="s">
        <v>41</v>
      </c>
      <c r="E258" s="1" t="s">
        <v>42</v>
      </c>
      <c r="F258" s="1" t="s">
        <v>51</v>
      </c>
      <c r="G258" s="3">
        <v>34</v>
      </c>
      <c r="H258" s="3">
        <v>33</v>
      </c>
      <c r="I258" s="4">
        <v>30600</v>
      </c>
      <c r="J258" s="4">
        <v>1040400</v>
      </c>
      <c r="K258" s="21"/>
    </row>
    <row r="259" spans="1:11" x14ac:dyDescent="0.3">
      <c r="A259" s="20">
        <v>2026</v>
      </c>
      <c r="B259" s="1" t="s">
        <v>88</v>
      </c>
      <c r="C259" s="2" t="s">
        <v>284</v>
      </c>
      <c r="D259" s="1" t="s">
        <v>27</v>
      </c>
      <c r="E259" s="1" t="s">
        <v>46</v>
      </c>
      <c r="F259" s="1" t="s">
        <v>51</v>
      </c>
      <c r="G259" s="3">
        <v>65</v>
      </c>
      <c r="H259" s="3">
        <v>62</v>
      </c>
      <c r="I259" s="4">
        <v>34500</v>
      </c>
      <c r="J259" s="4">
        <v>2242500</v>
      </c>
      <c r="K259" s="21"/>
    </row>
    <row r="260" spans="1:11" x14ac:dyDescent="0.3">
      <c r="A260" s="20">
        <v>2026</v>
      </c>
      <c r="B260" s="1" t="s">
        <v>95</v>
      </c>
      <c r="C260" s="2" t="s">
        <v>285</v>
      </c>
      <c r="D260" s="1" t="s">
        <v>13</v>
      </c>
      <c r="E260" s="1" t="s">
        <v>14</v>
      </c>
      <c r="F260" s="1" t="s">
        <v>15</v>
      </c>
      <c r="G260" s="3">
        <v>325</v>
      </c>
      <c r="H260" s="3">
        <v>308</v>
      </c>
      <c r="I260" s="4">
        <v>8200</v>
      </c>
      <c r="J260" s="4">
        <v>2665000</v>
      </c>
      <c r="K260" s="21"/>
    </row>
    <row r="261" spans="1:11" x14ac:dyDescent="0.3">
      <c r="A261" s="25">
        <v>2026</v>
      </c>
      <c r="B261" s="26" t="s">
        <v>95</v>
      </c>
      <c r="C261" s="27" t="s">
        <v>286</v>
      </c>
      <c r="D261" s="26" t="s">
        <v>27</v>
      </c>
      <c r="E261" s="26" t="s">
        <v>30</v>
      </c>
      <c r="F261" s="26" t="s">
        <v>15</v>
      </c>
      <c r="G261" s="28">
        <v>264</v>
      </c>
      <c r="H261" s="28">
        <v>257</v>
      </c>
      <c r="I261" s="29">
        <v>7400</v>
      </c>
      <c r="J261" s="29">
        <v>1953600</v>
      </c>
      <c r="K261" s="3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737C4-4F6A-4CE8-8481-34D0DAF3B966}">
  <dimension ref="A3:Q26"/>
  <sheetViews>
    <sheetView topLeftCell="C1" workbookViewId="0">
      <selection activeCell="AR47" sqref="AR47"/>
    </sheetView>
  </sheetViews>
  <sheetFormatPr defaultRowHeight="14.4" x14ac:dyDescent="0.3"/>
  <cols>
    <col min="1" max="1" width="12.5546875" bestFit="1" customWidth="1"/>
    <col min="2" max="2" width="19.77734375" bestFit="1" customWidth="1"/>
    <col min="3" max="3" width="15.5546875" bestFit="1" customWidth="1"/>
    <col min="4" max="4" width="12.5546875" bestFit="1" customWidth="1"/>
    <col min="5" max="5" width="19.77734375" bestFit="1" customWidth="1"/>
    <col min="6" max="6" width="15.5546875" bestFit="1" customWidth="1"/>
    <col min="7" max="7" width="12.5546875" bestFit="1" customWidth="1"/>
    <col min="8" max="8" width="19.77734375" bestFit="1" customWidth="1"/>
    <col min="9" max="9" width="11.109375" bestFit="1" customWidth="1"/>
    <col min="10" max="10" width="15.5546875" bestFit="1" customWidth="1"/>
    <col min="11" max="11" width="12.5546875" bestFit="1" customWidth="1"/>
    <col min="12" max="12" width="16.77734375" bestFit="1" customWidth="1"/>
    <col min="13" max="13" width="17.5546875" bestFit="1" customWidth="1"/>
    <col min="14" max="14" width="15.5546875" bestFit="1" customWidth="1"/>
    <col min="15" max="15" width="19.77734375" bestFit="1" customWidth="1"/>
    <col min="16" max="16" width="15.5546875" bestFit="1" customWidth="1"/>
    <col min="17" max="19" width="11.6640625" bestFit="1" customWidth="1"/>
    <col min="20" max="20" width="12.6640625" bestFit="1" customWidth="1"/>
    <col min="21" max="132" width="15.5546875" bestFit="1" customWidth="1"/>
    <col min="133" max="134" width="10.77734375" bestFit="1" customWidth="1"/>
  </cols>
  <sheetData>
    <row r="3" spans="1:17" x14ac:dyDescent="0.3">
      <c r="A3" s="6" t="s">
        <v>288</v>
      </c>
      <c r="B3" t="s">
        <v>287</v>
      </c>
      <c r="D3" s="6" t="s">
        <v>288</v>
      </c>
      <c r="E3" t="s">
        <v>294</v>
      </c>
      <c r="G3" s="6" t="s">
        <v>288</v>
      </c>
      <c r="H3" t="s">
        <v>287</v>
      </c>
      <c r="I3" t="s">
        <v>290</v>
      </c>
      <c r="K3" s="10" t="s">
        <v>288</v>
      </c>
      <c r="L3" s="11" t="s">
        <v>292</v>
      </c>
      <c r="M3" s="11" t="s">
        <v>293</v>
      </c>
      <c r="O3" s="6" t="s">
        <v>287</v>
      </c>
      <c r="P3" s="6" t="s">
        <v>291</v>
      </c>
    </row>
    <row r="4" spans="1:17" x14ac:dyDescent="0.3">
      <c r="A4" s="7" t="s">
        <v>27</v>
      </c>
      <c r="B4" s="5">
        <v>21413700</v>
      </c>
      <c r="D4" s="9">
        <v>2025</v>
      </c>
      <c r="E4" s="5">
        <v>822100</v>
      </c>
      <c r="G4" s="7" t="s">
        <v>20</v>
      </c>
      <c r="H4" s="5">
        <v>11941800</v>
      </c>
      <c r="I4" s="8">
        <v>40500</v>
      </c>
      <c r="K4" s="12" t="s">
        <v>27</v>
      </c>
      <c r="L4" s="13">
        <v>2422</v>
      </c>
      <c r="M4" s="13">
        <v>2514</v>
      </c>
      <c r="O4" s="6" t="s">
        <v>288</v>
      </c>
      <c r="P4" s="8">
        <v>2025</v>
      </c>
      <c r="Q4" s="8" t="s">
        <v>289</v>
      </c>
    </row>
    <row r="5" spans="1:17" x14ac:dyDescent="0.3">
      <c r="A5" s="7" t="s">
        <v>41</v>
      </c>
      <c r="B5" s="5">
        <v>17889300</v>
      </c>
      <c r="D5" s="9" t="s">
        <v>289</v>
      </c>
      <c r="E5" s="5">
        <v>822100</v>
      </c>
      <c r="G5" s="7" t="s">
        <v>15</v>
      </c>
      <c r="H5" s="5">
        <v>61409300</v>
      </c>
      <c r="I5" s="8">
        <v>91125</v>
      </c>
      <c r="K5" s="12" t="s">
        <v>41</v>
      </c>
      <c r="L5" s="13">
        <v>1980</v>
      </c>
      <c r="M5" s="13">
        <v>2155</v>
      </c>
      <c r="O5" s="7" t="s">
        <v>11</v>
      </c>
      <c r="P5" s="5">
        <v>5939200</v>
      </c>
      <c r="Q5" s="5">
        <v>5939200</v>
      </c>
    </row>
    <row r="6" spans="1:17" x14ac:dyDescent="0.3">
      <c r="A6" s="7" t="s">
        <v>24</v>
      </c>
      <c r="B6" s="5">
        <v>18692800</v>
      </c>
      <c r="G6" s="7" t="s">
        <v>51</v>
      </c>
      <c r="H6" s="5">
        <v>5043400</v>
      </c>
      <c r="I6" s="8">
        <v>6075</v>
      </c>
      <c r="K6" s="12" t="s">
        <v>24</v>
      </c>
      <c r="L6" s="13">
        <v>1946</v>
      </c>
      <c r="M6" s="13">
        <v>2032</v>
      </c>
      <c r="O6" s="7" t="s">
        <v>22</v>
      </c>
      <c r="P6" s="5">
        <v>3662500</v>
      </c>
      <c r="Q6" s="5">
        <v>3662500</v>
      </c>
    </row>
    <row r="7" spans="1:17" x14ac:dyDescent="0.3">
      <c r="A7" s="7" t="s">
        <v>18</v>
      </c>
      <c r="B7" s="5">
        <v>1968500</v>
      </c>
      <c r="G7" s="7" t="s">
        <v>289</v>
      </c>
      <c r="H7" s="5">
        <v>78394500</v>
      </c>
      <c r="I7" s="8">
        <v>137700</v>
      </c>
      <c r="K7" s="12" t="s">
        <v>18</v>
      </c>
      <c r="L7" s="13">
        <v>208</v>
      </c>
      <c r="M7" s="13">
        <v>227</v>
      </c>
      <c r="O7" s="7" t="s">
        <v>31</v>
      </c>
      <c r="P7" s="5">
        <v>901000</v>
      </c>
      <c r="Q7" s="5">
        <v>901000</v>
      </c>
    </row>
    <row r="8" spans="1:17" x14ac:dyDescent="0.3">
      <c r="A8" s="7" t="s">
        <v>34</v>
      </c>
      <c r="B8" s="5">
        <v>8137800</v>
      </c>
      <c r="K8" s="12" t="s">
        <v>34</v>
      </c>
      <c r="L8" s="13">
        <v>940</v>
      </c>
      <c r="M8" s="13">
        <v>976</v>
      </c>
      <c r="O8" s="7" t="s">
        <v>36</v>
      </c>
      <c r="P8" s="5">
        <v>7089800</v>
      </c>
      <c r="Q8" s="5">
        <v>7089800</v>
      </c>
    </row>
    <row r="9" spans="1:17" x14ac:dyDescent="0.3">
      <c r="A9" s="7" t="s">
        <v>13</v>
      </c>
      <c r="B9" s="5">
        <v>10292400</v>
      </c>
      <c r="K9" s="12" t="s">
        <v>13</v>
      </c>
      <c r="L9" s="13">
        <v>1246</v>
      </c>
      <c r="M9" s="13">
        <v>1315</v>
      </c>
      <c r="O9" s="7" t="s">
        <v>48</v>
      </c>
      <c r="P9" s="5">
        <v>11233000</v>
      </c>
      <c r="Q9" s="5">
        <v>11233000</v>
      </c>
    </row>
    <row r="10" spans="1:17" x14ac:dyDescent="0.3">
      <c r="A10" s="7" t="s">
        <v>289</v>
      </c>
      <c r="B10" s="5">
        <v>78394500</v>
      </c>
      <c r="K10" s="12" t="s">
        <v>289</v>
      </c>
      <c r="L10" s="13">
        <v>8742</v>
      </c>
      <c r="M10" s="13">
        <v>9219</v>
      </c>
      <c r="O10" s="7" t="s">
        <v>56</v>
      </c>
      <c r="P10" s="5">
        <v>8385500</v>
      </c>
      <c r="Q10" s="5">
        <v>8385500</v>
      </c>
    </row>
    <row r="11" spans="1:17" x14ac:dyDescent="0.3">
      <c r="O11" s="7" t="s">
        <v>67</v>
      </c>
      <c r="P11" s="5">
        <v>6863300</v>
      </c>
      <c r="Q11" s="5">
        <v>6863300</v>
      </c>
    </row>
    <row r="12" spans="1:17" x14ac:dyDescent="0.3">
      <c r="O12" s="7" t="s">
        <v>74</v>
      </c>
      <c r="P12" s="5">
        <v>14881700</v>
      </c>
      <c r="Q12" s="5">
        <v>14881700</v>
      </c>
    </row>
    <row r="13" spans="1:17" x14ac:dyDescent="0.3">
      <c r="O13" s="7" t="s">
        <v>79</v>
      </c>
      <c r="P13" s="5">
        <v>2673300</v>
      </c>
      <c r="Q13" s="5">
        <v>2673300</v>
      </c>
    </row>
    <row r="14" spans="1:17" x14ac:dyDescent="0.3">
      <c r="D14" s="6" t="s">
        <v>288</v>
      </c>
      <c r="E14" t="s">
        <v>287</v>
      </c>
      <c r="G14" t="s">
        <v>295</v>
      </c>
      <c r="H14" t="s">
        <v>6</v>
      </c>
      <c r="I14" t="s">
        <v>7</v>
      </c>
      <c r="J14" t="s">
        <v>296</v>
      </c>
      <c r="O14" s="7" t="s">
        <v>85</v>
      </c>
      <c r="P14" s="5">
        <v>2935700</v>
      </c>
      <c r="Q14" s="5">
        <v>2935700</v>
      </c>
    </row>
    <row r="15" spans="1:17" x14ac:dyDescent="0.3">
      <c r="D15" s="7" t="s">
        <v>46</v>
      </c>
      <c r="E15" s="5">
        <v>1968400</v>
      </c>
      <c r="G15" s="19">
        <f>GETPIVOTDATA("Revenue (INR)",$A$3)</f>
        <v>78394500</v>
      </c>
      <c r="H15" s="17">
        <f>GETPIVOTDATA("Sum of Tickets Sold",$K$3)</f>
        <v>9219</v>
      </c>
      <c r="I15" s="17">
        <f>GETPIVOTDATA("Sum of Passengers",$K$3)</f>
        <v>8742</v>
      </c>
      <c r="J15" s="18">
        <f>GETPIVOTDATA("Average Fare (INR)",$D$3)</f>
        <v>822100</v>
      </c>
      <c r="O15" s="7" t="s">
        <v>88</v>
      </c>
      <c r="P15" s="5">
        <v>5877100</v>
      </c>
      <c r="Q15" s="5">
        <v>5877100</v>
      </c>
    </row>
    <row r="16" spans="1:17" x14ac:dyDescent="0.3">
      <c r="D16" s="7" t="s">
        <v>30</v>
      </c>
      <c r="E16" s="5">
        <v>12393400</v>
      </c>
      <c r="O16" s="7" t="s">
        <v>95</v>
      </c>
      <c r="P16" s="5">
        <v>7952400</v>
      </c>
      <c r="Q16" s="5">
        <v>7952400</v>
      </c>
    </row>
    <row r="17" spans="4:17" x14ac:dyDescent="0.3">
      <c r="D17" s="7" t="s">
        <v>28</v>
      </c>
      <c r="E17" s="5">
        <v>7051900</v>
      </c>
      <c r="O17" s="7" t="s">
        <v>289</v>
      </c>
      <c r="P17" s="5">
        <v>78394500</v>
      </c>
      <c r="Q17" s="5">
        <v>78394500</v>
      </c>
    </row>
    <row r="18" spans="4:17" x14ac:dyDescent="0.3">
      <c r="D18" s="7" t="s">
        <v>63</v>
      </c>
      <c r="E18" s="5">
        <v>10581500</v>
      </c>
    </row>
    <row r="19" spans="4:17" x14ac:dyDescent="0.3">
      <c r="D19" s="7" t="s">
        <v>42</v>
      </c>
      <c r="E19" s="5">
        <v>7307800</v>
      </c>
    </row>
    <row r="20" spans="4:17" x14ac:dyDescent="0.3">
      <c r="D20" s="7" t="s">
        <v>39</v>
      </c>
      <c r="E20" s="5">
        <v>6739400</v>
      </c>
    </row>
    <row r="21" spans="4:17" x14ac:dyDescent="0.3">
      <c r="D21" s="7" t="s">
        <v>14</v>
      </c>
      <c r="E21" s="5">
        <v>3553000</v>
      </c>
    </row>
    <row r="22" spans="4:17" x14ac:dyDescent="0.3">
      <c r="D22" s="7" t="s">
        <v>65</v>
      </c>
      <c r="E22" s="5">
        <v>10015400</v>
      </c>
    </row>
    <row r="23" spans="4:17" x14ac:dyDescent="0.3">
      <c r="D23" s="7" t="s">
        <v>25</v>
      </c>
      <c r="E23" s="5">
        <v>8677400</v>
      </c>
    </row>
    <row r="24" spans="4:17" x14ac:dyDescent="0.3">
      <c r="D24" s="7" t="s">
        <v>35</v>
      </c>
      <c r="E24" s="5">
        <v>8137800</v>
      </c>
    </row>
    <row r="25" spans="4:17" x14ac:dyDescent="0.3">
      <c r="D25" s="7" t="s">
        <v>19</v>
      </c>
      <c r="E25" s="5">
        <v>1968500</v>
      </c>
    </row>
    <row r="26" spans="4:17" x14ac:dyDescent="0.3">
      <c r="D26" s="7" t="s">
        <v>289</v>
      </c>
      <c r="E26" s="5">
        <v>78394500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Sukne</dc:creator>
  <cp:lastModifiedBy>Shubham Sukne</cp:lastModifiedBy>
  <dcterms:created xsi:type="dcterms:W3CDTF">2026-09-18T05:12:33Z</dcterms:created>
  <dcterms:modified xsi:type="dcterms:W3CDTF">2026-09-18T23:03:01Z</dcterms:modified>
</cp:coreProperties>
</file>