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10780f89f3cc/Desktop/"/>
    </mc:Choice>
  </mc:AlternateContent>
  <xr:revisionPtr revIDLastSave="0" documentId="8_{FC56A76D-15C6-4C5A-9B7A-93643DAC563E}" xr6:coauthVersionLast="47" xr6:coauthVersionMax="47" xr10:uidLastSave="{00000000-0000-0000-0000-000000000000}"/>
  <bookViews>
    <workbookView xWindow="-110" yWindow="-110" windowWidth="19420" windowHeight="10300" firstSheet="2" activeTab="8" xr2:uid="{0FF67392-A44B-403D-AD67-656EAB7AEF69}"/>
  </bookViews>
  <sheets>
    <sheet name="All_India_Index_Upto_April23 (1" sheetId="2" r:id="rId1"/>
    <sheet name="Main Data" sheetId="1" r:id="rId2"/>
    <sheet name="Notes" sheetId="4" r:id="rId3"/>
    <sheet name="1 Insight" sheetId="5" r:id="rId4"/>
    <sheet name="2 Insight" sheetId="13" r:id="rId5"/>
    <sheet name="3 Insight" sheetId="14" r:id="rId6"/>
    <sheet name="4 Insight" sheetId="15" r:id="rId7"/>
    <sheet name="5 Insight" sheetId="16" r:id="rId8"/>
    <sheet name="Sheet1" sheetId="17" r:id="rId9"/>
  </sheets>
  <definedNames>
    <definedName name="_xlnm._FilterDatabase" localSheetId="4" hidden="1">'2 Insight'!$A$1:$C$214</definedName>
    <definedName name="_xlnm._FilterDatabase" localSheetId="1" hidden="1">'Main Data'!$A$1:$AD$370</definedName>
    <definedName name="_xlchart.v1.0" hidden="1">'3 Insight'!$AA$3</definedName>
    <definedName name="_xlchart.v1.1" hidden="1">'3 Insight'!$AA$4:$AA$15</definedName>
    <definedName name="_xlchart.v1.2" hidden="1">'3 Insight'!$Y$4:$Z$15</definedName>
    <definedName name="ExternalData_1" localSheetId="0" hidden="1">'All_India_Index_Upto_April23 (1'!$A$1:$AD$374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6" l="1"/>
  <c r="E38" i="16"/>
  <c r="E39" i="16"/>
  <c r="E40" i="16"/>
  <c r="E41" i="16"/>
  <c r="E42" i="16"/>
  <c r="E43" i="16"/>
  <c r="E44" i="16"/>
  <c r="E45" i="16"/>
  <c r="E46" i="16"/>
  <c r="E47" i="16"/>
  <c r="E48" i="16"/>
  <c r="E49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4" i="17"/>
  <c r="D3" i="17"/>
  <c r="D2" i="17"/>
  <c r="D5" i="17"/>
  <c r="E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F31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H23" i="15"/>
  <c r="K8" i="15"/>
  <c r="H21" i="15" s="1"/>
  <c r="K10" i="15"/>
  <c r="H11" i="15" l="1"/>
  <c r="H10" i="15"/>
  <c r="H9" i="15"/>
  <c r="H8" i="15"/>
  <c r="H7" i="15"/>
  <c r="J22" i="15"/>
  <c r="J23" i="15"/>
  <c r="J24" i="15"/>
  <c r="J21" i="15"/>
  <c r="I22" i="15"/>
  <c r="I23" i="15"/>
  <c r="I24" i="15"/>
  <c r="I21" i="15"/>
  <c r="H24" i="15"/>
  <c r="M9" i="15"/>
  <c r="M10" i="15"/>
  <c r="M11" i="15"/>
  <c r="M8" i="15"/>
  <c r="L9" i="15"/>
  <c r="L10" i="15"/>
  <c r="L11" i="15"/>
  <c r="L8" i="15"/>
  <c r="K11" i="15"/>
  <c r="D18" i="14"/>
  <c r="L18" i="14"/>
  <c r="M18" i="14"/>
  <c r="N18" i="14"/>
  <c r="N56" i="14"/>
  <c r="M56" i="14"/>
  <c r="L56" i="14"/>
  <c r="K56" i="14"/>
  <c r="L57" i="14" s="1"/>
  <c r="L58" i="14" s="1"/>
  <c r="J56" i="14"/>
  <c r="I56" i="14"/>
  <c r="H56" i="14"/>
  <c r="G56" i="14"/>
  <c r="G57" i="14" s="1"/>
  <c r="G58" i="14" s="1"/>
  <c r="F56" i="14"/>
  <c r="E56" i="14"/>
  <c r="D56" i="14"/>
  <c r="C56" i="14"/>
  <c r="O55" i="14"/>
  <c r="P55" i="14" s="1"/>
  <c r="O54" i="14"/>
  <c r="P54" i="14" s="1"/>
  <c r="O53" i="14"/>
  <c r="P53" i="14" s="1"/>
  <c r="O52" i="14"/>
  <c r="P52" i="14" s="1"/>
  <c r="O51" i="14"/>
  <c r="P51" i="14" s="1"/>
  <c r="O50" i="14"/>
  <c r="P50" i="14" s="1"/>
  <c r="O49" i="14"/>
  <c r="P49" i="14" s="1"/>
  <c r="O48" i="14"/>
  <c r="P48" i="14" s="1"/>
  <c r="O47" i="14"/>
  <c r="P47" i="14" s="1"/>
  <c r="O46" i="14"/>
  <c r="P46" i="14" s="1"/>
  <c r="O45" i="14"/>
  <c r="P45" i="14" s="1"/>
  <c r="O44" i="14"/>
  <c r="P44" i="14" s="1"/>
  <c r="D36" i="14"/>
  <c r="E36" i="14"/>
  <c r="F37" i="14" s="1"/>
  <c r="F38" i="14" s="1"/>
  <c r="F36" i="14"/>
  <c r="G36" i="14"/>
  <c r="H37" i="14" s="1"/>
  <c r="H38" i="14" s="1"/>
  <c r="H36" i="14"/>
  <c r="I36" i="14"/>
  <c r="J36" i="14"/>
  <c r="K37" i="14" s="1"/>
  <c r="K38" i="14" s="1"/>
  <c r="K36" i="14"/>
  <c r="L36" i="14"/>
  <c r="M36" i="14"/>
  <c r="N36" i="14"/>
  <c r="C36" i="14"/>
  <c r="D37" i="14" s="1"/>
  <c r="D38" i="14" s="1"/>
  <c r="I37" i="14"/>
  <c r="I38" i="14" s="1"/>
  <c r="N37" i="14"/>
  <c r="N38" i="14" s="1"/>
  <c r="M37" i="14"/>
  <c r="M38" i="14" s="1"/>
  <c r="L37" i="14"/>
  <c r="L38" i="14" s="1"/>
  <c r="J37" i="14"/>
  <c r="J38" i="14" s="1"/>
  <c r="O35" i="14"/>
  <c r="P35" i="14" s="1"/>
  <c r="O34" i="14"/>
  <c r="P34" i="14" s="1"/>
  <c r="O33" i="14"/>
  <c r="P33" i="14" s="1"/>
  <c r="O32" i="14"/>
  <c r="P32" i="14" s="1"/>
  <c r="O31" i="14"/>
  <c r="P31" i="14" s="1"/>
  <c r="O30" i="14"/>
  <c r="P30" i="14" s="1"/>
  <c r="O29" i="14"/>
  <c r="P29" i="14" s="1"/>
  <c r="O28" i="14"/>
  <c r="P28" i="14" s="1"/>
  <c r="O27" i="14"/>
  <c r="P27" i="14" s="1"/>
  <c r="O26" i="14"/>
  <c r="P26" i="14" s="1"/>
  <c r="O25" i="14"/>
  <c r="P25" i="14" s="1"/>
  <c r="O24" i="14"/>
  <c r="P24" i="14" s="1"/>
  <c r="E18" i="14"/>
  <c r="F18" i="14"/>
  <c r="G18" i="14"/>
  <c r="H18" i="14"/>
  <c r="I18" i="14"/>
  <c r="J18" i="14"/>
  <c r="K18" i="14"/>
  <c r="P5" i="14"/>
  <c r="P6" i="14"/>
  <c r="P7" i="14"/>
  <c r="P8" i="14"/>
  <c r="P9" i="14"/>
  <c r="P10" i="14"/>
  <c r="P11" i="14"/>
  <c r="P12" i="14"/>
  <c r="P13" i="14"/>
  <c r="P14" i="14"/>
  <c r="P15" i="14"/>
  <c r="P4" i="14"/>
  <c r="E17" i="14"/>
  <c r="F17" i="14"/>
  <c r="G17" i="14"/>
  <c r="H17" i="14"/>
  <c r="I17" i="14"/>
  <c r="J17" i="14"/>
  <c r="K17" i="14"/>
  <c r="L17" i="14"/>
  <c r="M17" i="14"/>
  <c r="N17" i="14"/>
  <c r="D17" i="14"/>
  <c r="O4" i="14"/>
  <c r="O5" i="14"/>
  <c r="O6" i="14"/>
  <c r="O7" i="14"/>
  <c r="O8" i="14"/>
  <c r="O9" i="14"/>
  <c r="O10" i="14"/>
  <c r="O11" i="14"/>
  <c r="O12" i="14"/>
  <c r="O13" i="14"/>
  <c r="O14" i="14"/>
  <c r="O15" i="14"/>
  <c r="G16" i="14"/>
  <c r="C16" i="14"/>
  <c r="D16" i="14"/>
  <c r="E16" i="14"/>
  <c r="F16" i="14"/>
  <c r="H16" i="14"/>
  <c r="I16" i="14"/>
  <c r="J16" i="14"/>
  <c r="K16" i="14"/>
  <c r="L16" i="14"/>
  <c r="M16" i="14"/>
  <c r="N16" i="14"/>
  <c r="AG9" i="13"/>
  <c r="AG10" i="13"/>
  <c r="AG11" i="13"/>
  <c r="AG12" i="13"/>
  <c r="AG8" i="13"/>
  <c r="AG7" i="13"/>
  <c r="AG6" i="13"/>
  <c r="P12" i="13"/>
  <c r="P11" i="13"/>
  <c r="P10" i="13"/>
  <c r="P9" i="13"/>
  <c r="P8" i="13"/>
  <c r="P7" i="13"/>
  <c r="P6" i="13"/>
  <c r="Y12" i="13"/>
  <c r="Y11" i="13"/>
  <c r="Y10" i="13"/>
  <c r="Y9" i="13"/>
  <c r="Y8" i="13"/>
  <c r="Y7" i="13"/>
  <c r="Y6" i="13"/>
  <c r="AF12" i="13"/>
  <c r="AF11" i="13"/>
  <c r="AF10" i="13"/>
  <c r="AF9" i="13"/>
  <c r="AF8" i="13"/>
  <c r="AF7" i="13"/>
  <c r="AF6" i="13"/>
  <c r="X12" i="13"/>
  <c r="X11" i="13"/>
  <c r="X10" i="13"/>
  <c r="X9" i="13"/>
  <c r="X8" i="13"/>
  <c r="X7" i="13"/>
  <c r="X6" i="13"/>
  <c r="O12" i="13"/>
  <c r="O11" i="13"/>
  <c r="O10" i="13"/>
  <c r="O9" i="13"/>
  <c r="O8" i="13"/>
  <c r="O7" i="13"/>
  <c r="O6" i="13"/>
  <c r="O24" i="5"/>
  <c r="O25" i="5"/>
  <c r="O26" i="5"/>
  <c r="O27" i="5"/>
  <c r="O28" i="5"/>
  <c r="O29" i="5"/>
  <c r="O34" i="5" s="1"/>
  <c r="O30" i="5"/>
  <c r="O31" i="5"/>
  <c r="O32" i="5"/>
  <c r="P34" i="5"/>
  <c r="Q34" i="5"/>
  <c r="P32" i="5"/>
  <c r="Q32" i="5"/>
  <c r="P31" i="5"/>
  <c r="Q31" i="5"/>
  <c r="P30" i="5"/>
  <c r="Q30" i="5"/>
  <c r="P29" i="5"/>
  <c r="Q29" i="5"/>
  <c r="P28" i="5"/>
  <c r="Q28" i="5"/>
  <c r="P27" i="5"/>
  <c r="Q27" i="5"/>
  <c r="P26" i="5"/>
  <c r="Q26" i="5"/>
  <c r="P25" i="5"/>
  <c r="Q25" i="5"/>
  <c r="P24" i="5"/>
  <c r="Q24" i="5"/>
  <c r="M34" i="5"/>
  <c r="N34" i="5"/>
  <c r="L34" i="5"/>
  <c r="N25" i="5"/>
  <c r="N26" i="5"/>
  <c r="N27" i="5"/>
  <c r="N28" i="5"/>
  <c r="N29" i="5"/>
  <c r="N30" i="5"/>
  <c r="N31" i="5"/>
  <c r="N32" i="5"/>
  <c r="N33" i="5"/>
  <c r="N24" i="5"/>
  <c r="M25" i="5"/>
  <c r="M26" i="5"/>
  <c r="M27" i="5"/>
  <c r="M28" i="5"/>
  <c r="M29" i="5"/>
  <c r="M30" i="5"/>
  <c r="M31" i="5"/>
  <c r="M32" i="5"/>
  <c r="M33" i="5"/>
  <c r="M24" i="5"/>
  <c r="L33" i="5"/>
  <c r="L32" i="5"/>
  <c r="L31" i="5"/>
  <c r="L30" i="5"/>
  <c r="L29" i="5"/>
  <c r="L28" i="5"/>
  <c r="L27" i="5"/>
  <c r="L26" i="5"/>
  <c r="L25" i="5"/>
  <c r="L24" i="5"/>
  <c r="K9" i="15" l="1"/>
  <c r="H22" i="15" s="1"/>
  <c r="J57" i="14"/>
  <c r="J58" i="14" s="1"/>
  <c r="D57" i="14"/>
  <c r="D58" i="14" s="1"/>
  <c r="F57" i="14"/>
  <c r="F58" i="14" s="1"/>
  <c r="K57" i="14"/>
  <c r="K58" i="14" s="1"/>
  <c r="H57" i="14"/>
  <c r="H58" i="14" s="1"/>
  <c r="I57" i="14"/>
  <c r="I58" i="14" s="1"/>
  <c r="N57" i="14"/>
  <c r="N58" i="14" s="1"/>
  <c r="E57" i="14"/>
  <c r="E58" i="14" s="1"/>
  <c r="M57" i="14"/>
  <c r="M58" i="14" s="1"/>
  <c r="E37" i="14"/>
  <c r="E38" i="14" s="1"/>
  <c r="G37" i="14"/>
  <c r="G38" i="14" s="1"/>
  <c r="K17" i="5" l="1"/>
  <c r="L17" i="5"/>
  <c r="M17" i="5"/>
  <c r="N17" i="5"/>
  <c r="O17" i="5"/>
  <c r="P17" i="5"/>
  <c r="Q17" i="5"/>
  <c r="R17" i="5"/>
  <c r="S17" i="5"/>
  <c r="T17" i="5"/>
  <c r="U17" i="5"/>
  <c r="V17" i="5"/>
  <c r="W17" i="5"/>
  <c r="J17" i="5"/>
  <c r="AE2" i="1" a="1"/>
  <c r="A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01C95-F807-4742-9341-94BC46F9D835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<sst xmlns="http://schemas.openxmlformats.org/spreadsheetml/2006/main" count="13455" uniqueCount="1302">
  <si>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</si>
  <si>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</si>
  <si>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</si>
  <si>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</si>
  <si>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</si>
  <si>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</si>
  <si>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</si>
  <si>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</si>
  <si>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</si>
  <si>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</si>
  <si>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</si>
  <si>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</si>
  <si>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</si>
  <si>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</si>
  <si>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</si>
  <si>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</si>
  <si>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</si>
  <si>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</si>
  <si>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</si>
  <si>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</si>
  <si>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</si>
  <si>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</si>
  <si>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</si>
  <si>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</si>
  <si>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</si>
  <si>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</si>
  <si>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</si>
  <si>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</si>
  <si>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</si>
  <si>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</si>
  <si>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</si>
  <si>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</si>
  <si>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</si>
  <si>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</si>
  <si>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</si>
  <si>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</si>
  <si>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</si>
  <si>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</si>
  <si>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</si>
  <si>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</si>
  <si>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</si>
  <si>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</si>
  <si>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</si>
  <si>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</si>
  <si>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</si>
  <si>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</si>
  <si>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</si>
  <si>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</si>
  <si>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</si>
  <si>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</si>
  <si>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</si>
  <si>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</si>
  <si>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</si>
  <si>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</si>
  <si>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</si>
  <si>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</si>
  <si>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</si>
  <si>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</si>
  <si>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</si>
  <si>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</si>
  <si>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</si>
  <si>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2013</t>
  </si>
  <si>
    <t>January</t>
  </si>
  <si>
    <t>107.5</t>
  </si>
  <si>
    <t>106.3</t>
  </si>
  <si>
    <t>108.1</t>
  </si>
  <si>
    <t>104.9</t>
  </si>
  <si>
    <t>106.1</t>
  </si>
  <si>
    <t>103.9</t>
  </si>
  <si>
    <t>101.9</t>
  </si>
  <si>
    <t>106.8</t>
  </si>
  <si>
    <t>103.1</t>
  </si>
  <si>
    <t>104.8</t>
  </si>
  <si>
    <t>106.7</t>
  </si>
  <si>
    <t>105.5</t>
  </si>
  <si>
    <t>105.1</t>
  </si>
  <si>
    <t>106.5</t>
  </si>
  <si>
    <t>105.8</t>
  </si>
  <si>
    <t>106.4</t>
  </si>
  <si>
    <t>NA</t>
  </si>
  <si>
    <t>104</t>
  </si>
  <si>
    <t>103.3</t>
  </si>
  <si>
    <t>103.4</t>
  </si>
  <si>
    <t>103.8</t>
  </si>
  <si>
    <t>104.7</t>
  </si>
  <si>
    <t>Urban</t>
  </si>
  <si>
    <t>110.5</t>
  </si>
  <si>
    <t>109.1</t>
  </si>
  <si>
    <t>113</t>
  </si>
  <si>
    <t>103.6</t>
  </si>
  <si>
    <t>102.3</t>
  </si>
  <si>
    <t>102.9</t>
  </si>
  <si>
    <t>101.8</t>
  </si>
  <si>
    <t>107.9</t>
  </si>
  <si>
    <t>105.9</t>
  </si>
  <si>
    <t>105.2</t>
  </si>
  <si>
    <t>105</t>
  </si>
  <si>
    <t>100.3</t>
  </si>
  <si>
    <t>105.4</t>
  </si>
  <si>
    <t>104.1</t>
  </si>
  <si>
    <t>103.2</t>
  </si>
  <si>
    <t>103.5</t>
  </si>
  <si>
    <t>104.3</t>
  </si>
  <si>
    <t>103.7</t>
  </si>
  <si>
    <t>Rural+Urban</t>
  </si>
  <si>
    <t>108.4</t>
  </si>
  <si>
    <t>107.3</t>
  </si>
  <si>
    <t>110</t>
  </si>
  <si>
    <t>104.4</t>
  </si>
  <si>
    <t>102.2</t>
  </si>
  <si>
    <t>106</t>
  </si>
  <si>
    <t>106.2</t>
  </si>
  <si>
    <t>102.7</t>
  </si>
  <si>
    <t>105.6</t>
  </si>
  <si>
    <t>104.5</t>
  </si>
  <si>
    <t>104.6</t>
  </si>
  <si>
    <t>February</t>
  </si>
  <si>
    <t>109.2</t>
  </si>
  <si>
    <t>108.7</t>
  </si>
  <si>
    <t>110.2</t>
  </si>
  <si>
    <t>102.4</t>
  </si>
  <si>
    <t>105.7</t>
  </si>
  <si>
    <t>107.7</t>
  </si>
  <si>
    <t>107.1</t>
  </si>
  <si>
    <t>107</t>
  </si>
  <si>
    <t>112.9</t>
  </si>
  <si>
    <t>116.9</t>
  </si>
  <si>
    <t>109</t>
  </si>
  <si>
    <t>107.2</t>
  </si>
  <si>
    <t>106.6</t>
  </si>
  <si>
    <t>100.4</t>
  </si>
  <si>
    <t>110.4</t>
  </si>
  <si>
    <t>112.8</t>
  </si>
  <si>
    <t>105.3</t>
  </si>
  <si>
    <t>102.8</t>
  </si>
  <si>
    <t>108.3</t>
  </si>
  <si>
    <t>106.9</t>
  </si>
  <si>
    <t>104.2</t>
  </si>
  <si>
    <t>March</t>
  </si>
  <si>
    <t>108.8</t>
  </si>
  <si>
    <t>109.9</t>
  </si>
  <si>
    <t>101.4</t>
  </si>
  <si>
    <t>108.2</t>
  </si>
  <si>
    <t>107.6</t>
  </si>
  <si>
    <t>113.9</t>
  </si>
  <si>
    <t>111.4</t>
  </si>
  <si>
    <t>113.2</t>
  </si>
  <si>
    <t>102.6</t>
  </si>
  <si>
    <t>109.8</t>
  </si>
  <si>
    <t>109.7</t>
  </si>
  <si>
    <t>111.2</t>
  </si>
  <si>
    <t>103</t>
  </si>
  <si>
    <t>108.9</t>
  </si>
  <si>
    <t>107.4</t>
  </si>
  <si>
    <t>April</t>
  </si>
  <si>
    <t>109.5</t>
  </si>
  <si>
    <t>108</t>
  </si>
  <si>
    <t>114.6</t>
  </si>
  <si>
    <t>113.4</t>
  </si>
  <si>
    <t>102.1</t>
  </si>
  <si>
    <t>102</t>
  </si>
  <si>
    <t>110.6</t>
  </si>
  <si>
    <t>108.5</t>
  </si>
  <si>
    <t>100.5</t>
  </si>
  <si>
    <t>111.6</t>
  </si>
  <si>
    <t>110.9</t>
  </si>
  <si>
    <t>109.6</t>
  </si>
  <si>
    <t>May</t>
  </si>
  <si>
    <t>108.6</t>
  </si>
  <si>
    <t>115.4</t>
  </si>
  <si>
    <t>114.2</t>
  </si>
  <si>
    <t>101.5</t>
  </si>
  <si>
    <t>123.7</t>
  </si>
  <si>
    <t>111.3</t>
  </si>
  <si>
    <t>111.1</t>
  </si>
  <si>
    <t>112.3</t>
  </si>
  <si>
    <t>109.3</t>
  </si>
  <si>
    <t>June</t>
  </si>
  <si>
    <t>112.1</t>
  </si>
  <si>
    <t>118</t>
  </si>
  <si>
    <t>111</t>
  </si>
  <si>
    <t>102.5</t>
  </si>
  <si>
    <t>117</t>
  </si>
  <si>
    <t>120.1</t>
  </si>
  <si>
    <t>112.5</t>
  </si>
  <si>
    <t>101.3</t>
  </si>
  <si>
    <t>112.4</t>
  </si>
  <si>
    <t>143.6</t>
  </si>
  <si>
    <t>112.2</t>
  </si>
  <si>
    <t>115</t>
  </si>
  <si>
    <t>113.8</t>
  </si>
  <si>
    <t>114.9</t>
  </si>
  <si>
    <t>110.7</t>
  </si>
  <si>
    <t>126.7</t>
  </si>
  <si>
    <t>July</t>
  </si>
  <si>
    <t>110.3</t>
  </si>
  <si>
    <t>129.2</t>
  </si>
  <si>
    <t>113.1</t>
  </si>
  <si>
    <t>107.8</t>
  </si>
  <si>
    <t>117.8</t>
  </si>
  <si>
    <t>119.2</t>
  </si>
  <si>
    <t>114</t>
  </si>
  <si>
    <t>101.1</t>
  </si>
  <si>
    <t>160.9</t>
  </si>
  <si>
    <t>117.5</t>
  </si>
  <si>
    <t>111.7</t>
  </si>
  <si>
    <t>110.1</t>
  </si>
  <si>
    <t>114.8</t>
  </si>
  <si>
    <t>116.4</t>
  </si>
  <si>
    <t>111.9</t>
  </si>
  <si>
    <t>140</t>
  </si>
  <si>
    <t>112.6</t>
  </si>
  <si>
    <t>114.7</t>
  </si>
  <si>
    <t>August</t>
  </si>
  <si>
    <t>114.3</t>
  </si>
  <si>
    <t>110.8</t>
  </si>
  <si>
    <t>138.9</t>
  </si>
  <si>
    <t>118.3</t>
  </si>
  <si>
    <t>120.4</t>
  </si>
  <si>
    <t>112.7</t>
  </si>
  <si>
    <t>177</t>
  </si>
  <si>
    <t>101</t>
  </si>
  <si>
    <t>119.6</t>
  </si>
  <si>
    <t>115.6</t>
  </si>
  <si>
    <t>117.2</t>
  </si>
  <si>
    <t>151.8</t>
  </si>
  <si>
    <t>116.6</t>
  </si>
  <si>
    <t>109.4</t>
  </si>
  <si>
    <t>September</t>
  </si>
  <si>
    <t>115.7</t>
  </si>
  <si>
    <t>154</t>
  </si>
  <si>
    <t>118.6</t>
  </si>
  <si>
    <t>119.1</t>
  </si>
  <si>
    <t>101.7</t>
  </si>
  <si>
    <t>174.3</t>
  </si>
  <si>
    <t>100.8</t>
  </si>
  <si>
    <t>112</t>
  </si>
  <si>
    <t>113.7</t>
  </si>
  <si>
    <t>October</t>
  </si>
  <si>
    <t>116.3</t>
  </si>
  <si>
    <t>164.9</t>
  </si>
  <si>
    <t>119.8</t>
  </si>
  <si>
    <t>113.6</t>
  </si>
  <si>
    <t>115.5</t>
  </si>
  <si>
    <t>118.9</t>
  </si>
  <si>
    <t>118.1</t>
  </si>
  <si>
    <t>114.5</t>
  </si>
  <si>
    <t>183.5</t>
  </si>
  <si>
    <t>100.2</t>
  </si>
  <si>
    <t>116</t>
  </si>
  <si>
    <t>120.8</t>
  </si>
  <si>
    <t>113.5</t>
  </si>
  <si>
    <t>117.1</t>
  </si>
  <si>
    <t>113.3</t>
  </si>
  <si>
    <t>171.2</t>
  </si>
  <si>
    <t>120.2</t>
  </si>
  <si>
    <t xml:space="preserve">November </t>
  </si>
  <si>
    <t>117.3</t>
  </si>
  <si>
    <t>116.2</t>
  </si>
  <si>
    <t>178.1</t>
  </si>
  <si>
    <t>111.8</t>
  </si>
  <si>
    <t>122.5</t>
  </si>
  <si>
    <t>114.4</t>
  </si>
  <si>
    <t>117.4</t>
  </si>
  <si>
    <t>November</t>
  </si>
  <si>
    <t>122.6</t>
  </si>
  <si>
    <t>192.8</t>
  </si>
  <si>
    <t>99.5</t>
  </si>
  <si>
    <t>122.9</t>
  </si>
  <si>
    <t>114.1</t>
  </si>
  <si>
    <t>118.7</t>
  </si>
  <si>
    <t>183.1</t>
  </si>
  <si>
    <t>116.5</t>
  </si>
  <si>
    <t>December</t>
  </si>
  <si>
    <t>118.4</t>
  </si>
  <si>
    <t>115.9</t>
  </si>
  <si>
    <t>145.7</t>
  </si>
  <si>
    <t>116.8</t>
  </si>
  <si>
    <t>115.8</t>
  </si>
  <si>
    <t>120.5</t>
  </si>
  <si>
    <t>128.5</t>
  </si>
  <si>
    <t>144.8</t>
  </si>
  <si>
    <t>98.6</t>
  </si>
  <si>
    <t>116.7</t>
  </si>
  <si>
    <t>123.5</t>
  </si>
  <si>
    <t>145.4</t>
  </si>
  <si>
    <t>115.2</t>
  </si>
  <si>
    <t>111.5</t>
  </si>
  <si>
    <t>2014</t>
  </si>
  <si>
    <t>123.9</t>
  </si>
  <si>
    <t>121.2</t>
  </si>
  <si>
    <t>122</t>
  </si>
  <si>
    <t>129.9</t>
  </si>
  <si>
    <t>96.9</t>
  </si>
  <si>
    <t>119</t>
  </si>
  <si>
    <t>118.8</t>
  </si>
  <si>
    <t>124.1</t>
  </si>
  <si>
    <t>122.2</t>
  </si>
  <si>
    <t>119.4</t>
  </si>
  <si>
    <t>117.7</t>
  </si>
  <si>
    <t>115.3</t>
  </si>
  <si>
    <t>121.9</t>
  </si>
  <si>
    <t>124.5</t>
  </si>
  <si>
    <t>95.4</t>
  </si>
  <si>
    <t>119.9</t>
  </si>
  <si>
    <t>115.1</t>
  </si>
  <si>
    <t>99.2</t>
  </si>
  <si>
    <t>120.7</t>
  </si>
  <si>
    <t>116.1</t>
  </si>
  <si>
    <t>117.9</t>
  </si>
  <si>
    <t>101.2</t>
  </si>
  <si>
    <t>122.1</t>
  </si>
  <si>
    <t>121.4</t>
  </si>
  <si>
    <t>121.5</t>
  </si>
  <si>
    <t>96.3</t>
  </si>
  <si>
    <t>Marcrh</t>
  </si>
  <si>
    <t>119.3</t>
  </si>
  <si>
    <t>121</t>
  </si>
  <si>
    <t>99.6</t>
  </si>
  <si>
    <t>125.5</t>
  </si>
  <si>
    <t>121.7</t>
  </si>
  <si>
    <t>118.2</t>
  </si>
  <si>
    <t>117.6</t>
  </si>
  <si>
    <t>120.9</t>
  </si>
  <si>
    <t>126.1</t>
  </si>
  <si>
    <t>120.3</t>
  </si>
  <si>
    <t>126.3</t>
  </si>
  <si>
    <t>118.5</t>
  </si>
  <si>
    <t>122.7</t>
  </si>
  <si>
    <t>127</t>
  </si>
  <si>
    <t>120</t>
  </si>
  <si>
    <t>121.1</t>
  </si>
  <si>
    <t>121.6</t>
  </si>
  <si>
    <t>127.7</t>
  </si>
  <si>
    <t>125</t>
  </si>
  <si>
    <t>125.8</t>
  </si>
  <si>
    <t>129.3</t>
  </si>
  <si>
    <t>119.5</t>
  </si>
  <si>
    <t>119.7</t>
  </si>
  <si>
    <t>123.1</t>
  </si>
  <si>
    <t>125.9</t>
  </si>
  <si>
    <t>131.2</t>
  </si>
  <si>
    <t>137.5</t>
  </si>
  <si>
    <t>122.4</t>
  </si>
  <si>
    <t>128.3</t>
  </si>
  <si>
    <t>132.1</t>
  </si>
  <si>
    <t>120.6</t>
  </si>
  <si>
    <t>129.1</t>
  </si>
  <si>
    <t>150.1</t>
  </si>
  <si>
    <t>123.3</t>
  </si>
  <si>
    <t>123.8</t>
  </si>
  <si>
    <t>126.4</t>
  </si>
  <si>
    <t>133.7</t>
  </si>
  <si>
    <t>172.4</t>
  </si>
  <si>
    <t>123.4</t>
  </si>
  <si>
    <t>127.1</t>
  </si>
  <si>
    <t>157.7</t>
  </si>
  <si>
    <t>124.7</t>
  </si>
  <si>
    <t>121.8</t>
  </si>
  <si>
    <t>122.8</t>
  </si>
  <si>
    <t>129.7</t>
  </si>
  <si>
    <t>161.1</t>
  </si>
  <si>
    <t>125.3</t>
  </si>
  <si>
    <t>124.8</t>
  </si>
  <si>
    <t>127.3</t>
  </si>
  <si>
    <t>132.7</t>
  </si>
  <si>
    <t>181.9</t>
  </si>
  <si>
    <t>128.9</t>
  </si>
  <si>
    <t>123</t>
  </si>
  <si>
    <t>124.4</t>
  </si>
  <si>
    <t>131.1</t>
  </si>
  <si>
    <t>168.2</t>
  </si>
  <si>
    <t>126.6</t>
  </si>
  <si>
    <t>122.3</t>
  </si>
  <si>
    <t>129.8</t>
  </si>
  <si>
    <t>158.8</t>
  </si>
  <si>
    <t>121.3</t>
  </si>
  <si>
    <t>124.2</t>
  </si>
  <si>
    <t>125.4</t>
  </si>
  <si>
    <t>168.6</t>
  </si>
  <si>
    <t>125.2</t>
  </si>
  <si>
    <t>124.3</t>
  </si>
  <si>
    <t>162.1</t>
  </si>
  <si>
    <t>123.2</t>
  </si>
  <si>
    <t>155.3</t>
  </si>
  <si>
    <t>125.1</t>
  </si>
  <si>
    <t>124.6</t>
  </si>
  <si>
    <t>159.6</t>
  </si>
  <si>
    <t>156.8</t>
  </si>
  <si>
    <t>124</t>
  </si>
  <si>
    <t>128.8</t>
  </si>
  <si>
    <t>152</t>
  </si>
  <si>
    <t>124.9</t>
  </si>
  <si>
    <t>125.6</t>
  </si>
  <si>
    <t>153.2</t>
  </si>
  <si>
    <t>99.8</t>
  </si>
  <si>
    <t>126.9</t>
  </si>
  <si>
    <t>125.7</t>
  </si>
  <si>
    <t>152.4</t>
  </si>
  <si>
    <t>128.6</t>
  </si>
  <si>
    <t>140.3</t>
  </si>
  <si>
    <t>141</t>
  </si>
  <si>
    <t>97.8</t>
  </si>
  <si>
    <t>127.6</t>
  </si>
  <si>
    <t>140.5</t>
  </si>
  <si>
    <t>100.6</t>
  </si>
  <si>
    <t>123.6</t>
  </si>
  <si>
    <t>2015</t>
  </si>
  <si>
    <t>130.4</t>
  </si>
  <si>
    <t>132.3</t>
  </si>
  <si>
    <t>134.4</t>
  </si>
  <si>
    <t>96.1</t>
  </si>
  <si>
    <t>128</t>
  </si>
  <si>
    <t>127.4</t>
  </si>
  <si>
    <t>126.2</t>
  </si>
  <si>
    <t>133</t>
  </si>
  <si>
    <t>99</t>
  </si>
  <si>
    <t>129.4</t>
  </si>
  <si>
    <t>128.2</t>
  </si>
  <si>
    <t>100</t>
  </si>
  <si>
    <t>126.8</t>
  </si>
  <si>
    <t>126.5</t>
  </si>
  <si>
    <t>131.8</t>
  </si>
  <si>
    <t>95</t>
  </si>
  <si>
    <t>128.1</t>
  </si>
  <si>
    <t>98.3</t>
  </si>
  <si>
    <t>126</t>
  </si>
  <si>
    <t>130.9</t>
  </si>
  <si>
    <t>98.9</t>
  </si>
  <si>
    <t>131.4</t>
  </si>
  <si>
    <t>127.2</t>
  </si>
  <si>
    <t>93.2</t>
  </si>
  <si>
    <t>97</t>
  </si>
  <si>
    <t>128.4</t>
  </si>
  <si>
    <t>134.2</t>
  </si>
  <si>
    <t>127.5</t>
  </si>
  <si>
    <t>128.7</t>
  </si>
  <si>
    <t>130.6</t>
  </si>
  <si>
    <t>130.8</t>
  </si>
  <si>
    <t>131.3</t>
  </si>
  <si>
    <t>91.6</t>
  </si>
  <si>
    <t>129.5</t>
  </si>
  <si>
    <t>130.1</t>
  </si>
  <si>
    <t>132.5</t>
  </si>
  <si>
    <t>95.7</t>
  </si>
  <si>
    <t>134.1</t>
  </si>
  <si>
    <t>97.6</t>
  </si>
  <si>
    <t>135.6</t>
  </si>
  <si>
    <t>142.6</t>
  </si>
  <si>
    <t>90.8</t>
  </si>
  <si>
    <t>132.6</t>
  </si>
  <si>
    <t>130.5</t>
  </si>
  <si>
    <t>95.3</t>
  </si>
  <si>
    <t>127.9</t>
  </si>
  <si>
    <t>133.2</t>
  </si>
  <si>
    <t>135.2</t>
  </si>
  <si>
    <t>131.9</t>
  </si>
  <si>
    <t>146.7</t>
  </si>
  <si>
    <t>148.1</t>
  </si>
  <si>
    <t>89.8</t>
  </si>
  <si>
    <t>132.8</t>
  </si>
  <si>
    <t>139.1</t>
  </si>
  <si>
    <t>137.4</t>
  </si>
  <si>
    <t>94.1</t>
  </si>
  <si>
    <t>131.5</t>
  </si>
  <si>
    <t>133.3</t>
  </si>
  <si>
    <t>140.8</t>
  </si>
  <si>
    <t>133.8</t>
  </si>
  <si>
    <t>131.7</t>
  </si>
  <si>
    <t>134.3</t>
  </si>
  <si>
    <t>153.5</t>
  </si>
  <si>
    <t>149.5</t>
  </si>
  <si>
    <t>85.7</t>
  </si>
  <si>
    <t>133.1</t>
  </si>
  <si>
    <t>145.1</t>
  </si>
  <si>
    <t>91.3</t>
  </si>
  <si>
    <t>153.6</t>
  </si>
  <si>
    <t>137.9</t>
  </si>
  <si>
    <t>93.1</t>
  </si>
  <si>
    <t>129</t>
  </si>
  <si>
    <t>165.5</t>
  </si>
  <si>
    <t>156</t>
  </si>
  <si>
    <t>85.3</t>
  </si>
  <si>
    <t>157.6</t>
  </si>
  <si>
    <t>144</t>
  </si>
  <si>
    <t>90.5</t>
  </si>
  <si>
    <t>130.3</t>
  </si>
  <si>
    <t>158.9</t>
  </si>
  <si>
    <t>142.1</t>
  </si>
  <si>
    <t>92.5</t>
  </si>
  <si>
    <t>131</t>
  </si>
  <si>
    <t>168.5</t>
  </si>
  <si>
    <t>165.4</t>
  </si>
  <si>
    <t>86.3</t>
  </si>
  <si>
    <t>134.7</t>
  </si>
  <si>
    <t>162.2</t>
  </si>
  <si>
    <t>150</t>
  </si>
  <si>
    <t>90.4</t>
  </si>
  <si>
    <t>132</t>
  </si>
  <si>
    <t>154.2</t>
  </si>
  <si>
    <t>93.7</t>
  </si>
  <si>
    <t>165.8</t>
  </si>
  <si>
    <t>187.2</t>
  </si>
  <si>
    <t>89.4</t>
  </si>
  <si>
    <t>135.8</t>
  </si>
  <si>
    <t>132.9</t>
  </si>
  <si>
    <t>135.3</t>
  </si>
  <si>
    <t>160.4</t>
  </si>
  <si>
    <t>165.3</t>
  </si>
  <si>
    <t>92.3</t>
  </si>
  <si>
    <t>127.8</t>
  </si>
  <si>
    <t>155.2</t>
  </si>
  <si>
    <t>160.8</t>
  </si>
  <si>
    <t>94.5</t>
  </si>
  <si>
    <t>132.4</t>
  </si>
  <si>
    <t>132.2</t>
  </si>
  <si>
    <t>164.6</t>
  </si>
  <si>
    <t>191.6</t>
  </si>
  <si>
    <t>137.1</t>
  </si>
  <si>
    <t>137.6</t>
  </si>
  <si>
    <t>158.4</t>
  </si>
  <si>
    <t>93.3</t>
  </si>
  <si>
    <t>134</t>
  </si>
  <si>
    <t>133.6</t>
  </si>
  <si>
    <t>131.6</t>
  </si>
  <si>
    <t>145.5</t>
  </si>
  <si>
    <t>135.1</t>
  </si>
  <si>
    <t>149</t>
  </si>
  <si>
    <t>190.1</t>
  </si>
  <si>
    <t>92.7</t>
  </si>
  <si>
    <t>138.6</t>
  </si>
  <si>
    <t>138.2</t>
  </si>
  <si>
    <t>171.5</t>
  </si>
  <si>
    <t>134.5</t>
  </si>
  <si>
    <t>2016</t>
  </si>
  <si>
    <t>140.1</t>
  </si>
  <si>
    <t>163.8</t>
  </si>
  <si>
    <t>97.7</t>
  </si>
  <si>
    <t>129.6</t>
  </si>
  <si>
    <t>135.9</t>
  </si>
  <si>
    <t>144.1</t>
  </si>
  <si>
    <t>184.2</t>
  </si>
  <si>
    <t>96.7</t>
  </si>
  <si>
    <t>139.5</t>
  </si>
  <si>
    <t>141.5</t>
  </si>
  <si>
    <t>170.7</t>
  </si>
  <si>
    <t>97.4</t>
  </si>
  <si>
    <t>130.7</t>
  </si>
  <si>
    <t>162.8</t>
  </si>
  <si>
    <t>98.7</t>
  </si>
  <si>
    <t>136.4</t>
  </si>
  <si>
    <t>133.9</t>
  </si>
  <si>
    <t>133.4</t>
  </si>
  <si>
    <t>176.4</t>
  </si>
  <si>
    <t>99.1</t>
  </si>
  <si>
    <t>139.7</t>
  </si>
  <si>
    <t>167.4</t>
  </si>
  <si>
    <t>98.8</t>
  </si>
  <si>
    <t>130.2</t>
  </si>
  <si>
    <t>161.2</t>
  </si>
  <si>
    <t>137</t>
  </si>
  <si>
    <t>135</t>
  </si>
  <si>
    <t>136.3</t>
  </si>
  <si>
    <t>170.3</t>
  </si>
  <si>
    <t>135.4</t>
  </si>
  <si>
    <t>140.6</t>
  </si>
  <si>
    <t>164.3</t>
  </si>
  <si>
    <t>100.9</t>
  </si>
  <si>
    <t>136.5</t>
  </si>
  <si>
    <t>138.1</t>
  </si>
  <si>
    <t>162.7</t>
  </si>
  <si>
    <t>135.5</t>
  </si>
  <si>
    <t>139.3</t>
  </si>
  <si>
    <t>136.8</t>
  </si>
  <si>
    <t>176.9</t>
  </si>
  <si>
    <t>140.4</t>
  </si>
  <si>
    <t>134.8</t>
  </si>
  <si>
    <t>167.5</t>
  </si>
  <si>
    <t>136.7</t>
  </si>
  <si>
    <t>141.8</t>
  </si>
  <si>
    <t>166</t>
  </si>
  <si>
    <t>138.3</t>
  </si>
  <si>
    <t>136</t>
  </si>
  <si>
    <t>133.5</t>
  </si>
  <si>
    <t>151.4</t>
  </si>
  <si>
    <t>182.8</t>
  </si>
  <si>
    <t>134.6</t>
  </si>
  <si>
    <t>142.2</t>
  </si>
  <si>
    <t>171.7</t>
  </si>
  <si>
    <t>137.7</t>
  </si>
  <si>
    <t>152.5</t>
  </si>
  <si>
    <t>169.2</t>
  </si>
  <si>
    <t>139.2</t>
  </si>
  <si>
    <t>137.2</t>
  </si>
  <si>
    <t>143.9</t>
  </si>
  <si>
    <t>173.7</t>
  </si>
  <si>
    <t>184.4</t>
  </si>
  <si>
    <t>142.8</t>
  </si>
  <si>
    <t>136.9</t>
  </si>
  <si>
    <t>142.7</t>
  </si>
  <si>
    <t>159.7</t>
  </si>
  <si>
    <t>138.7</t>
  </si>
  <si>
    <t>138.5</t>
  </si>
  <si>
    <t>158.2</t>
  </si>
  <si>
    <t>171.8</t>
  </si>
  <si>
    <t>139.9</t>
  </si>
  <si>
    <t>138</t>
  </si>
  <si>
    <t>130</t>
  </si>
  <si>
    <t>144.2</t>
  </si>
  <si>
    <t>136.6</t>
  </si>
  <si>
    <t>179.5</t>
  </si>
  <si>
    <t>188.4</t>
  </si>
  <si>
    <t>139.8</t>
  </si>
  <si>
    <t>142.9</t>
  </si>
  <si>
    <t>141.2</t>
  </si>
  <si>
    <t>137.8</t>
  </si>
  <si>
    <t>177.4</t>
  </si>
  <si>
    <t>138.8</t>
  </si>
  <si>
    <t>138.4</t>
  </si>
  <si>
    <t>140.2</t>
  </si>
  <si>
    <t>156.9</t>
  </si>
  <si>
    <t>172.2</t>
  </si>
  <si>
    <t>134.9</t>
  </si>
  <si>
    <t>140.7</t>
  </si>
  <si>
    <t>163.5</t>
  </si>
  <si>
    <t>182.3</t>
  </si>
  <si>
    <t>144.6</t>
  </si>
  <si>
    <t>159.1</t>
  </si>
  <si>
    <t>175.6</t>
  </si>
  <si>
    <t>170.4</t>
  </si>
  <si>
    <t>152.9</t>
  </si>
  <si>
    <t>173.6</t>
  </si>
  <si>
    <t>135.7</t>
  </si>
  <si>
    <t>136.1</t>
  </si>
  <si>
    <t>150.7</t>
  </si>
  <si>
    <t>149.2</t>
  </si>
  <si>
    <t>170.2</t>
  </si>
  <si>
    <t>142.4</t>
  </si>
  <si>
    <t>140.9</t>
  </si>
  <si>
    <t>139.6</t>
  </si>
  <si>
    <t>155.1</t>
  </si>
  <si>
    <t>175.7</t>
  </si>
  <si>
    <t>145.3</t>
  </si>
  <si>
    <t>144.3</t>
  </si>
  <si>
    <t>151.2</t>
  </si>
  <si>
    <t>172.1</t>
  </si>
  <si>
    <t>141.1</t>
  </si>
  <si>
    <t>136.2</t>
  </si>
  <si>
    <t>170</t>
  </si>
  <si>
    <t>143.1</t>
  </si>
  <si>
    <t>142</t>
  </si>
  <si>
    <t>174.9</t>
  </si>
  <si>
    <t>141.9</t>
  </si>
  <si>
    <t>137.3</t>
  </si>
  <si>
    <t>167.9</t>
  </si>
  <si>
    <t>145</t>
  </si>
  <si>
    <t>168.7</t>
  </si>
  <si>
    <t>142.3</t>
  </si>
  <si>
    <t>2017</t>
  </si>
  <si>
    <t>161.7</t>
  </si>
  <si>
    <t>144.9</t>
  </si>
  <si>
    <t>141.6</t>
  </si>
  <si>
    <t>145.6</t>
  </si>
  <si>
    <t>159.5</t>
  </si>
  <si>
    <t>143.8</t>
  </si>
  <si>
    <t>144.4</t>
  </si>
  <si>
    <t>143.7</t>
  </si>
  <si>
    <t>146.3</t>
  </si>
  <si>
    <t>152.2</t>
  </si>
  <si>
    <t>143.2</t>
  </si>
  <si>
    <t>148</t>
  </si>
  <si>
    <t>139.4</t>
  </si>
  <si>
    <t>147.5</t>
  </si>
  <si>
    <t>139</t>
  </si>
  <si>
    <t>144.5</t>
  </si>
  <si>
    <t>141.3</t>
  </si>
  <si>
    <t>145.8</t>
  </si>
  <si>
    <t>142.5</t>
  </si>
  <si>
    <t>148.3</t>
  </si>
  <si>
    <t>146.2</t>
  </si>
  <si>
    <t>146.5</t>
  </si>
  <si>
    <t>148.7</t>
  </si>
  <si>
    <t>148.6</t>
  </si>
  <si>
    <t>151.5</t>
  </si>
  <si>
    <t>147.7</t>
  </si>
  <si>
    <t>147.4</t>
  </si>
  <si>
    <t>143.5</t>
  </si>
  <si>
    <t>148.4</t>
  </si>
  <si>
    <t>175.1</t>
  </si>
  <si>
    <t>150.5</t>
  </si>
  <si>
    <t>148.2</t>
  </si>
  <si>
    <t>162.9</t>
  </si>
  <si>
    <t>179.8</t>
  </si>
  <si>
    <t>152.1</t>
  </si>
  <si>
    <t>143.4</t>
  </si>
  <si>
    <t>146.8</t>
  </si>
  <si>
    <t>149.8</t>
  </si>
  <si>
    <t>147.8</t>
  </si>
  <si>
    <t>154.5</t>
  </si>
  <si>
    <t>149.3</t>
  </si>
  <si>
    <t>146.1</t>
  </si>
  <si>
    <t>145.2</t>
  </si>
  <si>
    <t>143</t>
  </si>
  <si>
    <t>160.7</t>
  </si>
  <si>
    <t>156.6</t>
  </si>
  <si>
    <t>147.3</t>
  </si>
  <si>
    <t>150.8</t>
  </si>
  <si>
    <t>157.1</t>
  </si>
  <si>
    <t>150.3</t>
  </si>
  <si>
    <t>147.2</t>
  </si>
  <si>
    <t>173.2</t>
  </si>
  <si>
    <t>154.6</t>
  </si>
  <si>
    <t>162.6</t>
  </si>
  <si>
    <t>151.6</t>
  </si>
  <si>
    <t>168</t>
  </si>
  <si>
    <t>185.2</t>
  </si>
  <si>
    <t>146</t>
  </si>
  <si>
    <t>156.2</t>
  </si>
  <si>
    <t>173.8</t>
  </si>
  <si>
    <t>148.9</t>
  </si>
  <si>
    <t>161</t>
  </si>
  <si>
    <t>145.9</t>
  </si>
  <si>
    <t>163.2</t>
  </si>
  <si>
    <t>157</t>
  </si>
  <si>
    <t>143.3</t>
  </si>
  <si>
    <t>2018</t>
  </si>
  <si>
    <t>147.9</t>
  </si>
  <si>
    <t>154.7</t>
  </si>
  <si>
    <t>149.4</t>
  </si>
  <si>
    <t>151.7</t>
  </si>
  <si>
    <t>153.3</t>
  </si>
  <si>
    <t>147.1</t>
  </si>
  <si>
    <t>159.3</t>
  </si>
  <si>
    <t>149.6</t>
  </si>
  <si>
    <t>154.9</t>
  </si>
  <si>
    <t>152.8</t>
  </si>
  <si>
    <t>147.6</t>
  </si>
  <si>
    <t>150.4</t>
  </si>
  <si>
    <t>156.3</t>
  </si>
  <si>
    <t>156.4</t>
  </si>
  <si>
    <t>153.8</t>
  </si>
  <si>
    <t>156.1</t>
  </si>
  <si>
    <t>149.1</t>
  </si>
  <si>
    <t>159.2</t>
  </si>
  <si>
    <t>141.4</t>
  </si>
  <si>
    <t>157.5</t>
  </si>
  <si>
    <t>154.3</t>
  </si>
  <si>
    <t>151.3</t>
  </si>
  <si>
    <t>160.3</t>
  </si>
  <si>
    <t>146.6</t>
  </si>
  <si>
    <t>157.9</t>
  </si>
  <si>
    <t>144.7</t>
  </si>
  <si>
    <t>154.1</t>
  </si>
  <si>
    <t>157.3</t>
  </si>
  <si>
    <t>149.7</t>
  </si>
  <si>
    <t>158.3</t>
  </si>
  <si>
    <t>146.4</t>
  </si>
  <si>
    <t>154.8</t>
  </si>
  <si>
    <t>150.6</t>
  </si>
  <si>
    <t>161.4</t>
  </si>
  <si>
    <t>155.9</t>
  </si>
  <si>
    <t>152.3</t>
  </si>
  <si>
    <t>148.8</t>
  </si>
  <si>
    <t>154.4</t>
  </si>
  <si>
    <t>146.9</t>
  </si>
  <si>
    <t>153</t>
  </si>
  <si>
    <t>141.7</t>
  </si>
  <si>
    <t>163.3</t>
  </si>
  <si>
    <t>164</t>
  </si>
  <si>
    <t>161.9</t>
  </si>
  <si>
    <t>150.2</t>
  </si>
  <si>
    <t>152.6</t>
  </si>
  <si>
    <t>164.4</t>
  </si>
  <si>
    <t>151.9</t>
  </si>
  <si>
    <t>162.4</t>
  </si>
  <si>
    <t>163</t>
  </si>
  <si>
    <t>2019</t>
  </si>
  <si>
    <t>155.8</t>
  </si>
  <si>
    <t>149.9</t>
  </si>
  <si>
    <t>164.7</t>
  </si>
  <si>
    <t>155.5</t>
  </si>
  <si>
    <t>148.5</t>
  </si>
  <si>
    <t>163.4</t>
  </si>
  <si>
    <t>151.1</t>
  </si>
  <si>
    <t>153.9</t>
  </si>
  <si>
    <t>156.7</t>
  </si>
  <si>
    <t>161.6</t>
  </si>
  <si>
    <t>166.2</t>
  </si>
  <si>
    <t>158.5</t>
  </si>
  <si>
    <t>164.1</t>
  </si>
  <si>
    <t>164.2</t>
  </si>
  <si>
    <t>150.9</t>
  </si>
  <si>
    <t>169.8</t>
  </si>
  <si>
    <t>166.7</t>
  </si>
  <si>
    <t>164.5</t>
  </si>
  <si>
    <t>160.2</t>
  </si>
  <si>
    <t>180.1</t>
  </si>
  <si>
    <t>155.6</t>
  </si>
  <si>
    <t>167.2</t>
  </si>
  <si>
    <t>165.2</t>
  </si>
  <si>
    <t>165.1</t>
  </si>
  <si>
    <t>152.7</t>
  </si>
  <si>
    <t>189.1</t>
  </si>
  <si>
    <t>160.6</t>
  </si>
  <si>
    <t>157.2</t>
  </si>
  <si>
    <t>165.7</t>
  </si>
  <si>
    <t>151</t>
  </si>
  <si>
    <t>153.4</t>
  </si>
  <si>
    <t>158.7</t>
  </si>
  <si>
    <t>192.4</t>
  </si>
  <si>
    <t>147</t>
  </si>
  <si>
    <t>166.5</t>
  </si>
  <si>
    <t>178.8</t>
  </si>
  <si>
    <t>157.4</t>
  </si>
  <si>
    <t>166.3</t>
  </si>
  <si>
    <t>153.7</t>
  </si>
  <si>
    <t>159.8</t>
  </si>
  <si>
    <t>207.2</t>
  </si>
  <si>
    <t>169.3</t>
  </si>
  <si>
    <t>167.1</t>
  </si>
  <si>
    <t>155.4</t>
  </si>
  <si>
    <t>163.7</t>
  </si>
  <si>
    <t>191.4</t>
  </si>
  <si>
    <t>215.7</t>
  </si>
  <si>
    <t>169.9</t>
  </si>
  <si>
    <t>199.6</t>
  </si>
  <si>
    <t>209.5</t>
  </si>
  <si>
    <t>167.8</t>
  </si>
  <si>
    <t>231.5</t>
  </si>
  <si>
    <t>165</t>
  </si>
  <si>
    <t>217</t>
  </si>
  <si>
    <t>158</t>
  </si>
  <si>
    <t>155</t>
  </si>
  <si>
    <t>155.7</t>
  </si>
  <si>
    <t>2020</t>
  </si>
  <si>
    <t>167.3</t>
  </si>
  <si>
    <t>191.5</t>
  </si>
  <si>
    <t>167.6</t>
  </si>
  <si>
    <t>207.8</t>
  </si>
  <si>
    <t>170.8</t>
  </si>
  <si>
    <t>197</t>
  </si>
  <si>
    <t>158.6</t>
  </si>
  <si>
    <t>169.4</t>
  </si>
  <si>
    <t>153.1</t>
  </si>
  <si>
    <t>181.7</t>
  </si>
  <si>
    <t>159</t>
  </si>
  <si>
    <t>172</t>
  </si>
  <si>
    <t>170.1</t>
  </si>
  <si>
    <t>166.8</t>
  </si>
  <si>
    <t>160</t>
  </si>
  <si>
    <t>170.5</t>
  </si>
  <si>
    <t>167</t>
  </si>
  <si>
    <t>173.3</t>
  </si>
  <si>
    <t>180</t>
  </si>
  <si>
    <t>190.3</t>
  </si>
  <si>
    <t>161.8</t>
  </si>
  <si>
    <t>182.4</t>
  </si>
  <si>
    <t>186.7</t>
  </si>
  <si>
    <t>192.7</t>
  </si>
  <si>
    <t>156.5</t>
  </si>
  <si>
    <t>171</t>
  </si>
  <si>
    <t>161.5</t>
  </si>
  <si>
    <t>180.9</t>
  </si>
  <si>
    <t>197.8</t>
  </si>
  <si>
    <t>191.9</t>
  </si>
  <si>
    <t>159.9</t>
  </si>
  <si>
    <t>190.9</t>
  </si>
  <si>
    <t>162.3</t>
  </si>
  <si>
    <t>182.6</t>
  </si>
  <si>
    <t>183.9</t>
  </si>
  <si>
    <t>182.9</t>
  </si>
  <si>
    <t>193.1</t>
  </si>
  <si>
    <t>202</t>
  </si>
  <si>
    <t>161.3</t>
  </si>
  <si>
    <t>188.7</t>
  </si>
  <si>
    <t>187.1</t>
  </si>
  <si>
    <t>186.3</t>
  </si>
  <si>
    <t>200.6</t>
  </si>
  <si>
    <t>182.7</t>
  </si>
  <si>
    <t>162.5</t>
  </si>
  <si>
    <t>193.7</t>
  </si>
  <si>
    <t>164.8</t>
  </si>
  <si>
    <t>226</t>
  </si>
  <si>
    <t>158.1</t>
  </si>
  <si>
    <t>188.9</t>
  </si>
  <si>
    <t>209.2</t>
  </si>
  <si>
    <t>184.3</t>
  </si>
  <si>
    <t>188.6</t>
  </si>
  <si>
    <t>171.6</t>
  </si>
  <si>
    <t>222.2</t>
  </si>
  <si>
    <t>162</t>
  </si>
  <si>
    <t>183.4</t>
  </si>
  <si>
    <t>195.5</t>
  </si>
  <si>
    <t>245.3</t>
  </si>
  <si>
    <t>188.8</t>
  </si>
  <si>
    <t>191</t>
  </si>
  <si>
    <t>230</t>
  </si>
  <si>
    <t>184.8</t>
  </si>
  <si>
    <t>188.5</t>
  </si>
  <si>
    <t>173.4</t>
  </si>
  <si>
    <t>225.2</t>
  </si>
  <si>
    <t>163.6</t>
  </si>
  <si>
    <t>183.6</t>
  </si>
  <si>
    <t>195.7</t>
  </si>
  <si>
    <t>178.3</t>
  </si>
  <si>
    <t>240.9</t>
  </si>
  <si>
    <t>166.1</t>
  </si>
  <si>
    <t>190.2</t>
  </si>
  <si>
    <t>175.3</t>
  </si>
  <si>
    <t>230.5</t>
  </si>
  <si>
    <t>185.4</t>
  </si>
  <si>
    <t>159.4</t>
  </si>
  <si>
    <t>2021</t>
  </si>
  <si>
    <t>187.5</t>
  </si>
  <si>
    <t>187.8</t>
  </si>
  <si>
    <t>184.6</t>
  </si>
  <si>
    <t>194.8</t>
  </si>
  <si>
    <t>178.4</t>
  </si>
  <si>
    <t>206.8</t>
  </si>
  <si>
    <t>191.8</t>
  </si>
  <si>
    <t>194.2</t>
  </si>
  <si>
    <t>165.6</t>
  </si>
  <si>
    <t>186.5</t>
  </si>
  <si>
    <t>184</t>
  </si>
  <si>
    <t>191.2</t>
  </si>
  <si>
    <t>180.2</t>
  </si>
  <si>
    <t>193.3</t>
  </si>
  <si>
    <t>188.3</t>
  </si>
  <si>
    <t>189.4</t>
  </si>
  <si>
    <t>166.4</t>
  </si>
  <si>
    <t>186.1</t>
  </si>
  <si>
    <t>-</t>
  </si>
  <si>
    <t>157.8</t>
  </si>
  <si>
    <t>197.5</t>
  </si>
  <si>
    <t>193.5</t>
  </si>
  <si>
    <t>192.2</t>
  </si>
  <si>
    <t>163.9</t>
  </si>
  <si>
    <t>188.1</t>
  </si>
  <si>
    <t>175.2</t>
  </si>
  <si>
    <t>186.8</t>
  </si>
  <si>
    <t>202.5</t>
  </si>
  <si>
    <t>168.8</t>
  </si>
  <si>
    <t>171.4</t>
  </si>
  <si>
    <t>194.4</t>
  </si>
  <si>
    <t>198</t>
  </si>
  <si>
    <t>168.9</t>
  </si>
  <si>
    <t>198.5</t>
  </si>
  <si>
    <t>169.7</t>
  </si>
  <si>
    <t>189.6</t>
  </si>
  <si>
    <t>169.1</t>
  </si>
  <si>
    <t>204.3</t>
  </si>
  <si>
    <t>173</t>
  </si>
  <si>
    <t>172.5</t>
  </si>
  <si>
    <t>165.9</t>
  </si>
  <si>
    <t>171.1</t>
  </si>
  <si>
    <t>198.2</t>
  </si>
  <si>
    <t>200.5</t>
  </si>
  <si>
    <t>178.7</t>
  </si>
  <si>
    <t>200.1</t>
  </si>
  <si>
    <t>179.3</t>
  </si>
  <si>
    <t>190.4</t>
  </si>
  <si>
    <t>160.5</t>
  </si>
  <si>
    <t>205.5</t>
  </si>
  <si>
    <t>176.2</t>
  </si>
  <si>
    <t>166.9</t>
  </si>
  <si>
    <t>195.6</t>
  </si>
  <si>
    <t>180.7</t>
  </si>
  <si>
    <t>183.7</t>
  </si>
  <si>
    <t>190.8</t>
  </si>
  <si>
    <t>204.5</t>
  </si>
  <si>
    <t>180.4</t>
  </si>
  <si>
    <t>189.7</t>
  </si>
  <si>
    <t>210.9</t>
  </si>
  <si>
    <t>185</t>
  </si>
  <si>
    <t>170.6</t>
  </si>
  <si>
    <t>170.9</t>
  </si>
  <si>
    <t>186.4</t>
  </si>
  <si>
    <t>173.5</t>
  </si>
  <si>
    <t>182.2</t>
  </si>
  <si>
    <t>182.1</t>
  </si>
  <si>
    <t>168.3</t>
  </si>
  <si>
    <t>160.1</t>
  </si>
  <si>
    <t>202.3</t>
  </si>
  <si>
    <t>176.5</t>
  </si>
  <si>
    <t>171.9</t>
  </si>
  <si>
    <t>163.1</t>
  </si>
  <si>
    <t>207.4</t>
  </si>
  <si>
    <t>174.1</t>
  </si>
  <si>
    <t>175</t>
  </si>
  <si>
    <t>183.3</t>
  </si>
  <si>
    <t>196.5</t>
  </si>
  <si>
    <t>204</t>
  </si>
  <si>
    <t>172.8</t>
  </si>
  <si>
    <t>188</t>
  </si>
  <si>
    <t>173.9</t>
  </si>
  <si>
    <t>192.1</t>
  </si>
  <si>
    <t>168.4</t>
  </si>
  <si>
    <t>202.1</t>
  </si>
  <si>
    <t>190.5</t>
  </si>
  <si>
    <t>167.7</t>
  </si>
  <si>
    <t>198.8</t>
  </si>
  <si>
    <t>169</t>
  </si>
  <si>
    <t>208.4</t>
  </si>
  <si>
    <t>176.6</t>
  </si>
  <si>
    <t>214.4</t>
  </si>
  <si>
    <t>175.9</t>
  </si>
  <si>
    <t>204.6</t>
  </si>
  <si>
    <t>190.6</t>
  </si>
  <si>
    <t>185.3</t>
  </si>
  <si>
    <t>174.7</t>
  </si>
  <si>
    <t>199.8</t>
  </si>
  <si>
    <t>198.4</t>
  </si>
  <si>
    <t>204.9</t>
  </si>
  <si>
    <t>175.4</t>
  </si>
  <si>
    <t>175.8</t>
  </si>
  <si>
    <t>229.1</t>
  </si>
  <si>
    <t>176.8</t>
  </si>
  <si>
    <t>201.6</t>
  </si>
  <si>
    <t>199.2</t>
  </si>
  <si>
    <t>169.6</t>
  </si>
  <si>
    <t>175.5</t>
  </si>
  <si>
    <t>192.9</t>
  </si>
  <si>
    <t>195.8</t>
  </si>
  <si>
    <t>172.3</t>
  </si>
  <si>
    <t>174</t>
  </si>
  <si>
    <t>202.2</t>
  </si>
  <si>
    <t>219.5</t>
  </si>
  <si>
    <t>178.2</t>
  </si>
  <si>
    <t>196.8</t>
  </si>
  <si>
    <t>177.9</t>
  </si>
  <si>
    <t>187.6</t>
  </si>
  <si>
    <t>2022</t>
  </si>
  <si>
    <t>196.9</t>
  </si>
  <si>
    <t>178</t>
  </si>
  <si>
    <t>192.6</t>
  </si>
  <si>
    <t>190.7</t>
  </si>
  <si>
    <t>172.7</t>
  </si>
  <si>
    <t>166.6</t>
  </si>
  <si>
    <t>203.6</t>
  </si>
  <si>
    <t>179</t>
  </si>
  <si>
    <t>196.4</t>
  </si>
  <si>
    <t>198.7</t>
  </si>
  <si>
    <t>184.7</t>
  </si>
  <si>
    <t>177.3</t>
  </si>
  <si>
    <t>198.1</t>
  </si>
  <si>
    <t>176.3</t>
  </si>
  <si>
    <t>205.2</t>
  </si>
  <si>
    <t>184.9</t>
  </si>
  <si>
    <t>208</t>
  </si>
  <si>
    <t>203.1</t>
  </si>
  <si>
    <t>192.3</t>
  </si>
  <si>
    <t>176</t>
  </si>
  <si>
    <t>215.8</t>
  </si>
  <si>
    <t>181.5</t>
  </si>
  <si>
    <t>210.7</t>
  </si>
  <si>
    <t>194.6</t>
  </si>
  <si>
    <t>209.7</t>
  </si>
  <si>
    <t>178.9</t>
  </si>
  <si>
    <t>177.5</t>
  </si>
  <si>
    <t>177.1</t>
  </si>
  <si>
    <t>186</t>
  </si>
  <si>
    <t>174.5</t>
  </si>
  <si>
    <t>197.1</t>
  </si>
  <si>
    <t>211.8</t>
  </si>
  <si>
    <t>199.5</t>
  </si>
  <si>
    <t>172.6</t>
  </si>
  <si>
    <t>181.3</t>
  </si>
  <si>
    <t>193.9</t>
  </si>
  <si>
    <t>214.7</t>
  </si>
  <si>
    <t>209.9</t>
  </si>
  <si>
    <t>186.6</t>
  </si>
  <si>
    <t>177.2</t>
  </si>
  <si>
    <t>177.7</t>
  </si>
  <si>
    <t>221.2</t>
  </si>
  <si>
    <t>189.5</t>
  </si>
  <si>
    <t>203.2</t>
  </si>
  <si>
    <t>181.4</t>
  </si>
  <si>
    <t>202.4</t>
  </si>
  <si>
    <t>182.5</t>
  </si>
  <si>
    <t>194.1</t>
  </si>
  <si>
    <t>174.6</t>
  </si>
  <si>
    <t>174.8</t>
  </si>
  <si>
    <t>217.2</t>
  </si>
  <si>
    <t>208.1</t>
  </si>
  <si>
    <t>174.2</t>
  </si>
  <si>
    <t>176.7</t>
  </si>
  <si>
    <t>169.5</t>
  </si>
  <si>
    <t>223.4</t>
  </si>
  <si>
    <t>211.5</t>
  </si>
  <si>
    <t>198.3</t>
  </si>
  <si>
    <t>219.4</t>
  </si>
  <si>
    <t>200.9</t>
  </si>
  <si>
    <t>194.3</t>
  </si>
  <si>
    <t>210.8</t>
  </si>
  <si>
    <t>193.2</t>
  </si>
  <si>
    <t>182</t>
  </si>
  <si>
    <t>180.3</t>
  </si>
  <si>
    <t>179.6</t>
  </si>
  <si>
    <t>171.3</t>
  </si>
  <si>
    <t>217.1</t>
  </si>
  <si>
    <t>208.5</t>
  </si>
  <si>
    <t>187.7</t>
  </si>
  <si>
    <t>179.4</t>
  </si>
  <si>
    <t>198.6</t>
  </si>
  <si>
    <t>213</t>
  </si>
  <si>
    <t>190</t>
  </si>
  <si>
    <t>176.1</t>
  </si>
  <si>
    <t>204.1</t>
  </si>
  <si>
    <t>173.1</t>
  </si>
  <si>
    <t>183.2</t>
  </si>
  <si>
    <t>183</t>
  </si>
  <si>
    <t>179.1</t>
  </si>
  <si>
    <t>213.1</t>
  </si>
  <si>
    <t>206.5</t>
  </si>
  <si>
    <t>168.1</t>
  </si>
  <si>
    <t>172.9</t>
  </si>
  <si>
    <t>193.6</t>
  </si>
  <si>
    <t>195</t>
  </si>
  <si>
    <t>178.5</t>
  </si>
  <si>
    <t>206.7</t>
  </si>
  <si>
    <t>199.1</t>
  </si>
  <si>
    <t>194.5</t>
  </si>
  <si>
    <t>184.5</t>
  </si>
  <si>
    <t>179.7</t>
  </si>
  <si>
    <t>213.7</t>
  </si>
  <si>
    <t>220.8</t>
  </si>
  <si>
    <t>181.8</t>
  </si>
  <si>
    <t>199.7</t>
  </si>
  <si>
    <t>179.2</t>
  </si>
  <si>
    <t>197.3</t>
  </si>
  <si>
    <t>187.4</t>
  </si>
  <si>
    <t>177.8</t>
  </si>
  <si>
    <t>195.9</t>
  </si>
  <si>
    <t>179.9</t>
  </si>
  <si>
    <t>208.8</t>
  </si>
  <si>
    <t>185.6</t>
  </si>
  <si>
    <t>194.9</t>
  </si>
  <si>
    <t>185.9</t>
  </si>
  <si>
    <t>180.8</t>
  </si>
  <si>
    <t>174.4</t>
  </si>
  <si>
    <t>181.2</t>
  </si>
  <si>
    <t>214.9</t>
  </si>
  <si>
    <t>228.6</t>
  </si>
  <si>
    <t>199.9</t>
  </si>
  <si>
    <t>196.3</t>
  </si>
  <si>
    <t>181</t>
  </si>
  <si>
    <t>180.5</t>
  </si>
  <si>
    <t>194</t>
  </si>
  <si>
    <t>204.8</t>
  </si>
  <si>
    <t>186.9</t>
  </si>
  <si>
    <t>213.4</t>
  </si>
  <si>
    <t>209.4</t>
  </si>
  <si>
    <t>202.8</t>
  </si>
  <si>
    <t>206.9</t>
  </si>
  <si>
    <t>207.5</t>
  </si>
  <si>
    <t>212.9</t>
  </si>
  <si>
    <t>178.6</t>
  </si>
  <si>
    <t>201.1</t>
  </si>
  <si>
    <t>180.6</t>
  </si>
  <si>
    <t>209</t>
  </si>
  <si>
    <t>181.1</t>
  </si>
  <si>
    <t>2023</t>
  </si>
  <si>
    <t>208.3</t>
  </si>
  <si>
    <t>210.5</t>
  </si>
  <si>
    <t>189</t>
  </si>
  <si>
    <t>215.2</t>
  </si>
  <si>
    <t>177.6</t>
  </si>
  <si>
    <t>183.8</t>
  </si>
  <si>
    <t>212.1</t>
  </si>
  <si>
    <t>189.9</t>
  </si>
  <si>
    <t>187</t>
  </si>
  <si>
    <t>181.6</t>
  </si>
  <si>
    <t>212.2</t>
  </si>
  <si>
    <t>196.6</t>
  </si>
  <si>
    <t>202.7</t>
  </si>
  <si>
    <t>207.7</t>
  </si>
  <si>
    <t>193</t>
  </si>
  <si>
    <t>186.2</t>
  </si>
  <si>
    <t>185.1</t>
  </si>
  <si>
    <t>215.5</t>
  </si>
  <si>
    <t>187.3</t>
  </si>
  <si>
    <t>203.5</t>
  </si>
  <si>
    <t>209.3</t>
  </si>
  <si>
    <t>185.7</t>
  </si>
  <si>
    <t>221</t>
  </si>
  <si>
    <t>191.1</t>
  </si>
  <si>
    <t>187.9</t>
  </si>
  <si>
    <t>211.9</t>
  </si>
  <si>
    <t>197.7</t>
  </si>
  <si>
    <t>204.2</t>
  </si>
  <si>
    <t>214.3</t>
  </si>
  <si>
    <t>218</t>
  </si>
  <si>
    <t>201</t>
  </si>
  <si>
    <t>Problem Statement</t>
  </si>
  <si>
    <t>Updated Month</t>
  </si>
  <si>
    <t>Cleaning data</t>
  </si>
  <si>
    <t>Housing "-" is replaced with NA</t>
  </si>
  <si>
    <t>Total</t>
  </si>
  <si>
    <t>Food</t>
  </si>
  <si>
    <t>Deleted whole row of 2020 may beacause data is NA</t>
  </si>
  <si>
    <t xml:space="preserve">Month "Marcrh" is changed  to"March", Using trim function for entire column November value is Replaced </t>
  </si>
  <si>
    <t>New category Mapped</t>
  </si>
  <si>
    <t>Luxury</t>
  </si>
  <si>
    <r>
      <t>F</t>
    </r>
    <r>
      <rPr>
        <sz val="11"/>
        <color theme="1"/>
        <rFont val="Calibri"/>
        <family val="2"/>
        <scheme val="minor"/>
      </rPr>
      <t>ood</t>
    </r>
  </si>
  <si>
    <t>Fuel and Light</t>
  </si>
  <si>
    <t>Transport &amp;Communication</t>
  </si>
  <si>
    <t>Misce</t>
  </si>
  <si>
    <t>GI</t>
  </si>
  <si>
    <t>Category</t>
  </si>
  <si>
    <t>Total(except GI)</t>
  </si>
  <si>
    <t>_</t>
  </si>
  <si>
    <t>Y-O-Y</t>
  </si>
  <si>
    <t>Y-O-Y increase in Rural as per CPI Inflation</t>
  </si>
  <si>
    <t>Y-O-Y increase in Urban as per CPI Inflation</t>
  </si>
  <si>
    <t>Y-O-Y increase in Rural+Urban as per CPI Inflation</t>
  </si>
  <si>
    <t>Increase in CPI</t>
  </si>
  <si>
    <t>increase in CPI</t>
  </si>
  <si>
    <t>Rural CPI</t>
  </si>
  <si>
    <t>Urban CPI</t>
  </si>
  <si>
    <t>Rural +Urban CPI</t>
  </si>
  <si>
    <t>%</t>
  </si>
  <si>
    <t>Absolute increase on MOM</t>
  </si>
  <si>
    <t>M-O-M Change</t>
  </si>
  <si>
    <t>Absolute change%</t>
  </si>
  <si>
    <t>Contribution of various food items towards CPI Inflation from June-2022 to May-2023 for Urban sector</t>
  </si>
  <si>
    <t>Contribution of various food items towards CPI Inflation from June-2022 to May-2023 for Rural sector</t>
  </si>
  <si>
    <t>Contribution of various food items towards CPI Inflation from June-2022 to May-2023 for Rural+Urban sector</t>
  </si>
  <si>
    <t xml:space="preserve">M-O-M Change </t>
  </si>
  <si>
    <t>M-O-M Change%</t>
  </si>
  <si>
    <t>M-O-M increase in entire food basket for each month starting from June-2022 to May-2023(Rural+Urban</t>
  </si>
  <si>
    <t>Household Services</t>
  </si>
  <si>
    <t>Y-O-Y  Food</t>
  </si>
  <si>
    <t>Y-O-Y  Household services</t>
  </si>
  <si>
    <t>Y-O-Y  Health</t>
  </si>
  <si>
    <t>Food CPI</t>
  </si>
  <si>
    <t>Household Services CPI</t>
  </si>
  <si>
    <t>Health CPI</t>
  </si>
  <si>
    <t>2018-2019</t>
  </si>
  <si>
    <t>2019-2020</t>
  </si>
  <si>
    <t>2020-2021</t>
  </si>
  <si>
    <t>2021-2022</t>
  </si>
  <si>
    <t>Correlation</t>
  </si>
  <si>
    <t>Correl</t>
  </si>
  <si>
    <t>Oil-Price( in $)</t>
  </si>
  <si>
    <t>Food Bucket</t>
  </si>
  <si>
    <t xml:space="preserve">1)  Based on the latest months data identify contribution of different sectors(Food, Energy,Transportation, Education etc)towards the CPI basket </t>
  </si>
  <si>
    <t>which sector has the highest weightage towards CPI calculation</t>
  </si>
  <si>
    <t>2)  A trend of Y-O-Y increase in CPI calculation(Rural+Urban)inflation starting 2017 for the entire basket of products</t>
  </si>
  <si>
    <t>create a bar graph depiciting the growth rate Y-O-Y identify the year with highest inflation rate</t>
  </si>
  <si>
    <t>Products</t>
  </si>
  <si>
    <t>Correlation b/w Mar'21-Feb'23</t>
  </si>
  <si>
    <t>3) With India's Retail inflation reaching 3-month high of 5.55% in November 2023 largely due to sharp rise in Food prices. Analyze which specific food items have contributed</t>
  </si>
  <si>
    <t>most to this increase at M-O-M basis for 12 months ending May'23.</t>
  </si>
  <si>
    <t>investigate trends in the prices of Vegetables, fruits and Pulses (Broader food bucket)and compare the MOM changes.</t>
  </si>
  <si>
    <t>identify the Absolute changes in Prices over 12 months and identify the biggest contributor towards inflation.</t>
  </si>
  <si>
    <t>(e.g. lockdown, vaccination drives etc)and changes in the consumer price index, particularly effecting the sectors like healthcare,Food and essential services.</t>
  </si>
  <si>
    <t>4) Investigate how the onset and progression of Covid-19 pandemic affected inflation rates in India. Analyze the correlation between key pandemic milestones</t>
  </si>
  <si>
    <t>5) Investigate how major economic events(like oil price fluctuations,international trade policies during pandemic)have influenced india's inflation.This can include an imported goods</t>
  </si>
  <si>
    <t>and their price trends.</t>
  </si>
  <si>
    <t xml:space="preserve">  for the purpose of this analysis only focus on the oil price fluctuations for years 2021 to 2023.</t>
  </si>
  <si>
    <t xml:space="preserve">  Identify the trends in oil price change with change in inflation- identify the sector that strongly correlates with oil rate fluctuationsin oil price</t>
  </si>
  <si>
    <t xml:space="preserve">  Find correl from 2021 to 2023(MOM),find correl from 2013 to 2023(MOM), find correl from 2013 to 2023(YOY).</t>
  </si>
  <si>
    <t xml:space="preserve">Dataset </t>
  </si>
  <si>
    <t>Pivot point</t>
  </si>
  <si>
    <t>Time duration</t>
  </si>
  <si>
    <t>Aggregation</t>
  </si>
  <si>
    <t>Additional data gathering</t>
  </si>
  <si>
    <t>Fields</t>
  </si>
  <si>
    <t>CPI dataset</t>
  </si>
  <si>
    <t>Point in time</t>
  </si>
  <si>
    <t>no pivot</t>
  </si>
  <si>
    <t>there is aggreation needed</t>
  </si>
  <si>
    <t>yes weightage of each sector</t>
  </si>
  <si>
    <t>all except GI</t>
  </si>
  <si>
    <t>2017 to 2023 (May)</t>
  </si>
  <si>
    <t>Jun'22 to May'23</t>
  </si>
  <si>
    <t>Mar'18 to March '22</t>
  </si>
  <si>
    <t>one month per year</t>
  </si>
  <si>
    <t>Monthly</t>
  </si>
  <si>
    <t>Mar'20</t>
  </si>
  <si>
    <t>No aggregation</t>
  </si>
  <si>
    <t>all Food</t>
  </si>
  <si>
    <t>yes</t>
  </si>
  <si>
    <t>Covid time when lockdown happened</t>
  </si>
  <si>
    <t xml:space="preserve">Insight: </t>
  </si>
  <si>
    <t>The highest YOY growth observed in 2022 march about 7.7%</t>
  </si>
  <si>
    <t>Insights:</t>
  </si>
  <si>
    <t xml:space="preserve">&gt;Meat and fish, oils and fats,Transport and communication increases  in price with increase in oil price </t>
  </si>
  <si>
    <t>&gt;If international oil prices increases "Eggs" Price decreases</t>
  </si>
  <si>
    <t>&gt;Meat and fish,Oils and fats are heavily correlated with oil prices</t>
  </si>
  <si>
    <t>&gt;But the overall food bucket correlated with oil price is 42%</t>
  </si>
  <si>
    <t>Insight</t>
  </si>
  <si>
    <t>&gt;Spices are the biggest contributor towards inflation following cereals and products</t>
  </si>
  <si>
    <t>&gt;Spices price is high due to domestic and international demand</t>
  </si>
  <si>
    <t>&gt;Oct'22 and May'23 have highest price increase in Food category</t>
  </si>
  <si>
    <t xml:space="preserve">&gt;Dec'22 and Feb'23 have Lowest price decrease in Food category </t>
  </si>
  <si>
    <t>&gt;Overall the prices increased by 1.8% in 1year endingMay'23</t>
  </si>
  <si>
    <t>Insight:</t>
  </si>
  <si>
    <t xml:space="preserve">&gt; Food is the Highest weightage towards CPI Calculation comparing all Rural,Urban,Rural+Urban. </t>
  </si>
  <si>
    <t>&gt;Luxury,Clothing,Housing have Contribution towards CPI Calculation in all sectors</t>
  </si>
  <si>
    <t>&gt;There is a increase in Healthcare(Health) CPI from 2019-2022 due to covid Pandemic</t>
  </si>
  <si>
    <t xml:space="preserve">&gt; There is a increase in Food Post covid from 2020 to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</si>
</sst>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5" borderId="0" xfId="0" applyFill="1"/>
    <xf numFmtId="0" fontId="1" fillId="5" borderId="0" xfId="0" applyFont="1" applyFill="1"/>
    <xf numFmtId="1" fontId="0" fillId="0" borderId="0" xfId="0" applyNumberFormat="1"/>
    <xf numFmtId="0" fontId="1" fillId="6" borderId="0" xfId="0" applyFont="1" applyFill="1"/>
    <xf numFmtId="0" fontId="0" fillId="6" borderId="0" xfId="0" applyFill="1"/>
    <xf numFmtId="9" fontId="0" fillId="0" borderId="0" xfId="1" applyFont="1"/>
    <xf numFmtId="0" fontId="0" fillId="6" borderId="1" xfId="0" applyFill="1" applyBorder="1"/>
    <xf numFmtId="9" fontId="0" fillId="6" borderId="0" xfId="0" applyNumberFormat="1" applyFill="1"/>
    <xf numFmtId="1" fontId="0" fillId="6" borderId="0" xfId="0" applyNumberFormat="1" applyFill="1"/>
    <xf numFmtId="0" fontId="1" fillId="6" borderId="1" xfId="0" applyFont="1" applyFill="1" applyBorder="1"/>
    <xf numFmtId="1" fontId="0" fillId="6" borderId="1" xfId="0" applyNumberFormat="1" applyFill="1" applyBorder="1"/>
    <xf numFmtId="0" fontId="0" fillId="2" borderId="1" xfId="0" applyFill="1" applyBorder="1"/>
    <xf numFmtId="9" fontId="1" fillId="6" borderId="1" xfId="1" applyFont="1" applyFill="1" applyBorder="1"/>
    <xf numFmtId="9" fontId="4" fillId="6" borderId="1" xfId="1" applyFont="1" applyFill="1" applyBorder="1"/>
    <xf numFmtId="9" fontId="0" fillId="6" borderId="1" xfId="0" applyNumberFormat="1" applyFill="1" applyBorder="1"/>
    <xf numFmtId="9" fontId="0" fillId="6" borderId="1" xfId="1" applyFont="1" applyFill="1" applyBorder="1"/>
    <xf numFmtId="9" fontId="0" fillId="0" borderId="1" xfId="1" applyFont="1" applyBorder="1"/>
    <xf numFmtId="9" fontId="0" fillId="2" borderId="1" xfId="1" applyFont="1" applyFill="1" applyBorder="1"/>
    <xf numFmtId="0" fontId="1" fillId="6" borderId="0" xfId="0" applyFont="1" applyFill="1" applyAlignment="1">
      <alignment horizontal="center"/>
    </xf>
    <xf numFmtId="164" fontId="0" fillId="6" borderId="1" xfId="1" applyNumberFormat="1" applyFont="1" applyFill="1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1" fillId="0" borderId="1" xfId="0" applyFont="1" applyBorder="1"/>
    <xf numFmtId="17" fontId="1" fillId="2" borderId="1" xfId="0" applyNumberFormat="1" applyFont="1" applyFill="1" applyBorder="1"/>
    <xf numFmtId="9" fontId="0" fillId="0" borderId="0" xfId="1" applyFont="1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165" fontId="0" fillId="0" borderId="0" xfId="0" applyNumberFormat="1"/>
    <xf numFmtId="0" fontId="1" fillId="6" borderId="4" xfId="0" applyFont="1" applyFill="1" applyBorder="1"/>
    <xf numFmtId="0" fontId="0" fillId="0" borderId="5" xfId="0" applyBorder="1"/>
    <xf numFmtId="9" fontId="0" fillId="0" borderId="0" xfId="1" applyFont="1" applyFill="1" applyBorder="1"/>
    <xf numFmtId="17" fontId="0" fillId="0" borderId="0" xfId="0" applyNumberFormat="1"/>
    <xf numFmtId="9" fontId="1" fillId="0" borderId="1" xfId="1" applyFont="1" applyBorder="1"/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Insight'!$L$36</c:f>
              <c:strCache>
                <c:ptCount val="1"/>
                <c:pt idx="0">
                  <c:v>Rural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0B-4960-B211-6778C0B5C6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0B-4960-B211-6778C0B5C6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0B-4960-B211-6778C0B5C6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0B-4960-B211-6778C0B5C6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0B-4960-B211-6778C0B5C6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00B-4960-B211-6778C0B5C6D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00B-4960-B211-6778C0B5C6D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0B-4960-B211-6778C0B5C6D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00B-4960-B211-6778C0B5C6D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00B-4960-B211-6778C0B5C6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Insight'!$K$37:$K$46</c:f>
              <c:strCache>
                <c:ptCount val="10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&amp;Communication</c:v>
                </c:pt>
                <c:pt idx="7">
                  <c:v>Education</c:v>
                </c:pt>
                <c:pt idx="8">
                  <c:v>Misce</c:v>
                </c:pt>
                <c:pt idx="9">
                  <c:v>GI</c:v>
                </c:pt>
              </c:strCache>
            </c:strRef>
          </c:cat>
          <c:val>
            <c:numRef>
              <c:f>'1 Insight'!$L$37:$L$46</c:f>
              <c:numCache>
                <c:formatCode>0%</c:formatCode>
                <c:ptCount val="10"/>
                <c:pt idx="0">
                  <c:v>0.46945852227260604</c:v>
                </c:pt>
                <c:pt idx="1">
                  <c:v>0.16388814795056458</c:v>
                </c:pt>
                <c:pt idx="2">
                  <c:v>0.12667822530452563</c:v>
                </c:pt>
                <c:pt idx="3">
                  <c:v>3.9966213212412192E-2</c:v>
                </c:pt>
                <c:pt idx="4">
                  <c:v>4.0566373255090236E-2</c:v>
                </c:pt>
                <c:pt idx="5">
                  <c:v>4.174446519071752E-2</c:v>
                </c:pt>
                <c:pt idx="6">
                  <c:v>3.7721170089801713E-2</c:v>
                </c:pt>
                <c:pt idx="7">
                  <c:v>4.0077353961056272E-2</c:v>
                </c:pt>
                <c:pt idx="8">
                  <c:v>3.9899528763225736E-2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7-4648-8138-F34DA03E89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Insight'!$L$51</c:f>
              <c:strCache>
                <c:ptCount val="1"/>
                <c:pt idx="0">
                  <c:v>Urban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2B-4B22-BFAF-B6CA130BF1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2B-4B22-BFAF-B6CA130BF1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2B-4B22-BFAF-B6CA130BF1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2B-4B22-BFAF-B6CA130BF1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2B-4B22-BFAF-B6CA130BF1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2B-4B22-BFAF-B6CA130BF1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2B-4B22-BFAF-B6CA130BF1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02B-4B22-BFAF-B6CA130BF13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02B-4B22-BFAF-B6CA130BF13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02B-4B22-BFAF-B6CA130BF1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Insight'!$K$52:$K$61</c:f>
              <c:strCache>
                <c:ptCount val="10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&amp;Communication</c:v>
                </c:pt>
                <c:pt idx="7">
                  <c:v>Education</c:v>
                </c:pt>
                <c:pt idx="8">
                  <c:v>Misce</c:v>
                </c:pt>
                <c:pt idx="9">
                  <c:v>GI</c:v>
                </c:pt>
              </c:strCache>
            </c:strRef>
          </c:cat>
          <c:val>
            <c:numRef>
              <c:f>'1 Insight'!$L$52:$L$61</c:f>
              <c:numCache>
                <c:formatCode>0%</c:formatCode>
                <c:ptCount val="10"/>
                <c:pt idx="0">
                  <c:v>0.46740933870585449</c:v>
                </c:pt>
                <c:pt idx="1">
                  <c:v>0.15619815122066838</c:v>
                </c:pt>
                <c:pt idx="2">
                  <c:v>0.11392186860307267</c:v>
                </c:pt>
                <c:pt idx="3">
                  <c:v>7.4489861880238734E-2</c:v>
                </c:pt>
                <c:pt idx="4">
                  <c:v>3.9518196901463076E-2</c:v>
                </c:pt>
                <c:pt idx="5">
                  <c:v>3.9259626365575638E-2</c:v>
                </c:pt>
                <c:pt idx="6">
                  <c:v>3.4562261630287229E-2</c:v>
                </c:pt>
                <c:pt idx="7">
                  <c:v>3.7665108060936453E-2</c:v>
                </c:pt>
                <c:pt idx="8">
                  <c:v>3.6975586631903291E-2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A-4246-A8B0-5661C86CB83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Insight'!$L$68</c:f>
              <c:strCache>
                <c:ptCount val="1"/>
                <c:pt idx="0">
                  <c:v>Rural+Urban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51-4EF9-9CDB-99C2AAD63E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51-4EF9-9CDB-99C2AAD63E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51-4EF9-9CDB-99C2AAD63E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51-4EF9-9CDB-99C2AAD63E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51-4EF9-9CDB-99C2AAD63E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51-4EF9-9CDB-99C2AAD63E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51-4EF9-9CDB-99C2AAD63E8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851-4EF9-9CDB-99C2AAD63E8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851-4EF9-9CDB-99C2AAD63E8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851-4EF9-9CDB-99C2AAD63E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Insight'!$K$69:$K$78</c:f>
              <c:strCache>
                <c:ptCount val="10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&amp;Communication</c:v>
                </c:pt>
                <c:pt idx="7">
                  <c:v>Education</c:v>
                </c:pt>
                <c:pt idx="8">
                  <c:v>Misce</c:v>
                </c:pt>
                <c:pt idx="9">
                  <c:v>GI</c:v>
                </c:pt>
              </c:strCache>
            </c:strRef>
          </c:cat>
          <c:val>
            <c:numRef>
              <c:f>'1 Insight'!$L$69:$L$78</c:f>
              <c:numCache>
                <c:formatCode>0%</c:formatCode>
                <c:ptCount val="10"/>
                <c:pt idx="0">
                  <c:v>0.45838346510828459</c:v>
                </c:pt>
                <c:pt idx="1">
                  <c:v>0.15701271914747333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C-4409-915C-04B3663923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Y-O-Y of Trend</a:t>
            </a:r>
            <a:r>
              <a:rPr lang="en-US" baseline="0"/>
              <a:t> for Sector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Insight'!$O$15:$O$16</c:f>
              <c:strCache>
                <c:ptCount val="2"/>
                <c:pt idx="0">
                  <c:v>Rural CPI</c:v>
                </c:pt>
                <c:pt idx="1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 Insight'!$M$17:$N$23</c:f>
              <c:multiLvlStrCache>
                <c:ptCount val="7"/>
                <c:lvl>
                  <c:pt idx="0">
                    <c:v>March</c:v>
                  </c:pt>
                  <c:pt idx="1">
                    <c:v>March</c:v>
                  </c:pt>
                  <c:pt idx="2">
                    <c:v>March</c:v>
                  </c:pt>
                  <c:pt idx="3">
                    <c:v>March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March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'2 Insight'!$O$17:$O$23</c:f>
              <c:numCache>
                <c:formatCode>0.0%</c:formatCode>
                <c:ptCount val="7"/>
                <c:pt idx="0">
                  <c:v>3.7500000000000089E-2</c:v>
                </c:pt>
                <c:pt idx="1">
                  <c:v>4.4427710843373325E-2</c:v>
                </c:pt>
                <c:pt idx="2">
                  <c:v>1.8024513338139873E-2</c:v>
                </c:pt>
                <c:pt idx="3">
                  <c:v>6.090651558073671E-2</c:v>
                </c:pt>
                <c:pt idx="4">
                  <c:v>4.6061415220293569E-2</c:v>
                </c:pt>
                <c:pt idx="5">
                  <c:v>7.6579451180599875E-2</c:v>
                </c:pt>
                <c:pt idx="6">
                  <c:v>5.5127445168939013E-2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B-418E-9E7E-EB9F1F91B350}"/>
            </c:ext>
          </c:extLst>
        </c:ser>
        <c:ser>
          <c:idx val="1"/>
          <c:order val="1"/>
          <c:tx>
            <c:strRef>
              <c:f>'2 Insight'!$P$15:$P$16</c:f>
              <c:strCache>
                <c:ptCount val="2"/>
                <c:pt idx="0">
                  <c:v>Urban CPI</c:v>
                </c:pt>
                <c:pt idx="1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 Insight'!$M$17:$N$23</c:f>
              <c:multiLvlStrCache>
                <c:ptCount val="7"/>
                <c:lvl>
                  <c:pt idx="0">
                    <c:v>March</c:v>
                  </c:pt>
                  <c:pt idx="1">
                    <c:v>March</c:v>
                  </c:pt>
                  <c:pt idx="2">
                    <c:v>March</c:v>
                  </c:pt>
                  <c:pt idx="3">
                    <c:v>March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March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'2 Insight'!$P$17:$P$23</c:f>
              <c:numCache>
                <c:formatCode>0.0%</c:formatCode>
                <c:ptCount val="7"/>
                <c:pt idx="0">
                  <c:v>3.9579967689822221E-2</c:v>
                </c:pt>
                <c:pt idx="1">
                  <c:v>4.1181041181041274E-2</c:v>
                </c:pt>
                <c:pt idx="2">
                  <c:v>4.1044776119402986E-2</c:v>
                </c:pt>
                <c:pt idx="3">
                  <c:v>5.5913978494623741E-2</c:v>
                </c:pt>
                <c:pt idx="4">
                  <c:v>6.5173116089613001E-2</c:v>
                </c:pt>
                <c:pt idx="5">
                  <c:v>6.11854684512428E-2</c:v>
                </c:pt>
                <c:pt idx="6">
                  <c:v>5.8858858858858921E-2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B-418E-9E7E-EB9F1F91B350}"/>
            </c:ext>
          </c:extLst>
        </c:ser>
        <c:ser>
          <c:idx val="2"/>
          <c:order val="2"/>
          <c:tx>
            <c:strRef>
              <c:f>'2 Insight'!$Q$15:$Q$16</c:f>
              <c:strCache>
                <c:ptCount val="2"/>
                <c:pt idx="0">
                  <c:v>Rural +Urban CPI</c:v>
                </c:pt>
                <c:pt idx="1">
                  <c:v>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 Insight'!$M$17:$N$23</c:f>
              <c:multiLvlStrCache>
                <c:ptCount val="7"/>
                <c:lvl>
                  <c:pt idx="0">
                    <c:v>March</c:v>
                  </c:pt>
                  <c:pt idx="1">
                    <c:v>March</c:v>
                  </c:pt>
                  <c:pt idx="2">
                    <c:v>March</c:v>
                  </c:pt>
                  <c:pt idx="3">
                    <c:v>March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March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'2 Insight'!$Q$17:$Q$23</c:f>
              <c:numCache>
                <c:formatCode>0.0%</c:formatCode>
                <c:ptCount val="7"/>
                <c:pt idx="0">
                  <c:v>3.8888888888888938E-2</c:v>
                </c:pt>
                <c:pt idx="1">
                  <c:v>4.278074866310156E-2</c:v>
                </c:pt>
                <c:pt idx="2">
                  <c:v>2.8571428571428612E-2</c:v>
                </c:pt>
                <c:pt idx="3">
                  <c:v>5.840455840455832E-2</c:v>
                </c:pt>
                <c:pt idx="4">
                  <c:v>5.5181695827725551E-2</c:v>
                </c:pt>
                <c:pt idx="5">
                  <c:v>6.9515306122448842E-2</c:v>
                </c:pt>
                <c:pt idx="6">
                  <c:v>5.6648777579010136E-2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B-418E-9E7E-EB9F1F91B3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0949503"/>
        <c:axId val="257087119"/>
      </c:barChart>
      <c:catAx>
        <c:axId val="25094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87119"/>
        <c:crosses val="autoZero"/>
        <c:auto val="1"/>
        <c:lblAlgn val="ctr"/>
        <c:lblOffset val="100"/>
        <c:noMultiLvlLbl val="0"/>
      </c:catAx>
      <c:valAx>
        <c:axId val="257087119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Increase</a:t>
            </a:r>
            <a:r>
              <a:rPr lang="en-US" baseline="0"/>
              <a:t> in Spice price led most to the rise in Inflation(Y-O-Y ending May-2023)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Insight'!$C$62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Insight'!$B$63:$B$74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Insight'!$C$63:$C$74</c:f>
              <c:numCache>
                <c:formatCode>0%</c:formatCode>
                <c:ptCount val="12"/>
                <c:pt idx="0">
                  <c:v>0.12613784135240558</c:v>
                </c:pt>
                <c:pt idx="1">
                  <c:v>-2.6243093922651884E-2</c:v>
                </c:pt>
                <c:pt idx="2">
                  <c:v>8.2547169811321101E-3</c:v>
                </c:pt>
                <c:pt idx="3">
                  <c:v>8.5852478839177682E-2</c:v>
                </c:pt>
                <c:pt idx="4">
                  <c:v>-0.16722729456991822</c:v>
                </c:pt>
                <c:pt idx="5">
                  <c:v>1.9300361881785213E-2</c:v>
                </c:pt>
                <c:pt idx="6">
                  <c:v>-0.11117752540346695</c:v>
                </c:pt>
                <c:pt idx="7">
                  <c:v>6.2575941676792299E-2</c:v>
                </c:pt>
                <c:pt idx="8">
                  <c:v>2.350965575146945E-2</c:v>
                </c:pt>
                <c:pt idx="9">
                  <c:v>0.16993118051879297</c:v>
                </c:pt>
                <c:pt idx="10">
                  <c:v>5.0577240241891086E-2</c:v>
                </c:pt>
                <c:pt idx="11">
                  <c:v>2.5522041763341101E-2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0-43F1-BA3F-31CD3912136B}"/>
            </c:ext>
          </c:extLst>
        </c:ser>
        <c:ser>
          <c:idx val="1"/>
          <c:order val="1"/>
          <c:tx>
            <c:strRef>
              <c:f>'3 Insight'!$D$62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Insight'!$B$63:$B$74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Insight'!$D$63:$D$74</c:f>
              <c:numCache>
                <c:formatCode>0%</c:formatCode>
                <c:ptCount val="12"/>
                <c:pt idx="0">
                  <c:v>0.10920634920634914</c:v>
                </c:pt>
                <c:pt idx="1">
                  <c:v>-1.7905102954341987E-2</c:v>
                </c:pt>
                <c:pt idx="2">
                  <c:v>2.2569444444444312E-2</c:v>
                </c:pt>
                <c:pt idx="3">
                  <c:v>7.8125E-2</c:v>
                </c:pt>
                <c:pt idx="4">
                  <c:v>-0.12831389183457045</c:v>
                </c:pt>
                <c:pt idx="5">
                  <c:v>9.7645031591040623E-3</c:v>
                </c:pt>
                <c:pt idx="6">
                  <c:v>-0.12529550827423167</c:v>
                </c:pt>
                <c:pt idx="7">
                  <c:v>8.1295843520782465E-2</c:v>
                </c:pt>
                <c:pt idx="8">
                  <c:v>2.3064250411861591E-2</c:v>
                </c:pt>
                <c:pt idx="9">
                  <c:v>0.15476839237057224</c:v>
                </c:pt>
                <c:pt idx="10">
                  <c:v>6.119162640901759E-2</c:v>
                </c:pt>
                <c:pt idx="11">
                  <c:v>2.1193530395984286E-2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0-43F1-BA3F-31CD3912136B}"/>
            </c:ext>
          </c:extLst>
        </c:ser>
        <c:ser>
          <c:idx val="2"/>
          <c:order val="2"/>
          <c:tx>
            <c:strRef>
              <c:f>'3 Insight'!$E$62</c:f>
              <c:strCache>
                <c:ptCount val="1"/>
                <c:pt idx="0">
                  <c:v>Rural+Urban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Insight'!$B$63:$B$74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Insight'!$E$63:$E$74</c:f>
              <c:numCache>
                <c:formatCode>0%</c:formatCode>
                <c:ptCount val="12"/>
                <c:pt idx="0">
                  <c:v>0.1206451612903225</c:v>
                </c:pt>
                <c:pt idx="1">
                  <c:v>-2.3245214220601614E-2</c:v>
                </c:pt>
                <c:pt idx="2">
                  <c:v>1.4051522248243426E-2</c:v>
                </c:pt>
                <c:pt idx="3">
                  <c:v>8.2629674306393175E-2</c:v>
                </c:pt>
                <c:pt idx="4">
                  <c:v>-0.15380786460925835</c:v>
                </c:pt>
                <c:pt idx="5">
                  <c:v>1.4731879787860933E-2</c:v>
                </c:pt>
                <c:pt idx="6">
                  <c:v>-0.11684037301151953</c:v>
                </c:pt>
                <c:pt idx="7">
                  <c:v>6.8776628119293873E-2</c:v>
                </c:pt>
                <c:pt idx="8">
                  <c:v>2.3352793994995805E-2</c:v>
                </c:pt>
                <c:pt idx="9">
                  <c:v>0.16515232495991453</c:v>
                </c:pt>
                <c:pt idx="10">
                  <c:v>5.6008700380641561E-2</c:v>
                </c:pt>
                <c:pt idx="11">
                  <c:v>2.4013722126929607E-2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F0-43F1-BA3F-31CD391213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2716704"/>
        <c:axId val="381973615"/>
      </c:barChart>
      <c:catAx>
        <c:axId val="161271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73615"/>
        <c:crosses val="autoZero"/>
        <c:auto val="1"/>
        <c:lblAlgn val="ctr"/>
        <c:lblOffset val="100"/>
        <c:noMultiLvlLbl val="0"/>
      </c:catAx>
      <c:valAx>
        <c:axId val="3819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1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Rural:Inflation for Pre and Post Covid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2338145231846E-2"/>
          <c:y val="0.17171296296296298"/>
          <c:w val="0.88498840769903764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 Insight'!$H$20</c:f>
              <c:strCache>
                <c:ptCount val="1"/>
                <c:pt idx="0">
                  <c:v>Food 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Insight'!$H$21:$H$24</c:f>
              <c:numCache>
                <c:formatCode>0%</c:formatCode>
                <c:ptCount val="4"/>
                <c:pt idx="0">
                  <c:v>-1.6355706324206173E-2</c:v>
                </c:pt>
                <c:pt idx="1">
                  <c:v>8.0490208153713258E-2</c:v>
                </c:pt>
                <c:pt idx="2">
                  <c:v>6.3037902536335358E-2</c:v>
                </c:pt>
                <c:pt idx="3">
                  <c:v>7.656425928904613E-2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1-4712-A9C5-5C4C8202453E}"/>
            </c:ext>
          </c:extLst>
        </c:ser>
        <c:ser>
          <c:idx val="1"/>
          <c:order val="1"/>
          <c:tx>
            <c:strRef>
              <c:f>'4 Insight'!$I$20</c:f>
              <c:strCache>
                <c:ptCount val="1"/>
                <c:pt idx="0">
                  <c:v>Household Services CPI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Insight'!$I$21:$I$24</c:f>
              <c:numCache>
                <c:formatCode>0%</c:formatCode>
                <c:ptCount val="4"/>
                <c:pt idx="0">
                  <c:v>7.2194424588992098E-2</c:v>
                </c:pt>
                <c:pt idx="1">
                  <c:v>9.9999999999999985E-3</c:v>
                </c:pt>
                <c:pt idx="2">
                  <c:v>2.1782178217821857E-2</c:v>
                </c:pt>
                <c:pt idx="3">
                  <c:v>7.5581395348837135E-2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1-4712-A9C5-5C4C8202453E}"/>
            </c:ext>
          </c:extLst>
        </c:ser>
        <c:ser>
          <c:idx val="2"/>
          <c:order val="2"/>
          <c:tx>
            <c:strRef>
              <c:f>'4 Insight'!$J$20</c:f>
              <c:strCache>
                <c:ptCount val="1"/>
                <c:pt idx="0">
                  <c:v>Health CPI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Insight'!$J$21:$J$24</c:f>
              <c:numCache>
                <c:formatCode>0%</c:formatCode>
                <c:ptCount val="4"/>
                <c:pt idx="0">
                  <c:v>0.10021945866861755</c:v>
                </c:pt>
                <c:pt idx="1">
                  <c:v>4.1888297872340316E-2</c:v>
                </c:pt>
                <c:pt idx="2">
                  <c:v>5.0414805360561622E-2</c:v>
                </c:pt>
                <c:pt idx="3">
                  <c:v>6.9258809234507931E-2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1-4712-A9C5-5C4C820245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77567"/>
        <c:axId val="391211871"/>
      </c:barChart>
      <c:catAx>
        <c:axId val="20527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11871"/>
        <c:crosses val="autoZero"/>
        <c:auto val="1"/>
        <c:lblAlgn val="ctr"/>
        <c:lblOffset val="100"/>
        <c:noMultiLvlLbl val="0"/>
      </c:catAx>
      <c:valAx>
        <c:axId val="391211871"/>
        <c:scaling>
          <c:orientation val="minMax"/>
        </c:scaling>
        <c:delete val="0"/>
        <c:axPos val="l"/>
        <c:numFmt formatCode="0%" sourceLinked="1"/>
        <c:majorTickMark val="in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7567"/>
        <c:crosses val="autoZero"/>
        <c:crossBetween val="between"/>
      </c:valAx>
      <c:spPr>
        <a:noFill/>
        <a:ln>
          <a:gradFill>
            <a:gsLst>
              <a:gs pos="1681">
                <a:schemeClr val="tx1"/>
              </a:gs>
              <a:gs pos="0">
                <a:schemeClr val="tx1"/>
              </a:gs>
              <a:gs pos="33000">
                <a:schemeClr val="tx1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 Insight'!$H$20</c:f>
              <c:strCache>
                <c:ptCount val="1"/>
                <c:pt idx="0">
                  <c:v>Food 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Insight'!$H$21:$H$24</c:f>
              <c:numCache>
                <c:formatCode>0%</c:formatCode>
                <c:ptCount val="4"/>
                <c:pt idx="0">
                  <c:v>-1.6355706324206173E-2</c:v>
                </c:pt>
                <c:pt idx="1">
                  <c:v>8.0490208153713258E-2</c:v>
                </c:pt>
                <c:pt idx="2">
                  <c:v>6.3037902536335358E-2</c:v>
                </c:pt>
                <c:pt idx="3">
                  <c:v>7.656425928904613E-2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5-42DC-804F-010EFACFD061}"/>
            </c:ext>
          </c:extLst>
        </c:ser>
        <c:ser>
          <c:idx val="1"/>
          <c:order val="1"/>
          <c:tx>
            <c:strRef>
              <c:f>'4 Insight'!$I$20</c:f>
              <c:strCache>
                <c:ptCount val="1"/>
                <c:pt idx="0">
                  <c:v>Household Services CPI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Insight'!$I$21:$I$24</c:f>
              <c:numCache>
                <c:formatCode>0%</c:formatCode>
                <c:ptCount val="4"/>
                <c:pt idx="0">
                  <c:v>7.2194424588992098E-2</c:v>
                </c:pt>
                <c:pt idx="1">
                  <c:v>9.9999999999999985E-3</c:v>
                </c:pt>
                <c:pt idx="2">
                  <c:v>2.1782178217821857E-2</c:v>
                </c:pt>
                <c:pt idx="3">
                  <c:v>7.5581395348837135E-2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5-42DC-804F-010EFACFD061}"/>
            </c:ext>
          </c:extLst>
        </c:ser>
        <c:ser>
          <c:idx val="2"/>
          <c:order val="2"/>
          <c:tx>
            <c:strRef>
              <c:f>'4 Insight'!$J$20</c:f>
              <c:strCache>
                <c:ptCount val="1"/>
                <c:pt idx="0">
                  <c:v>Health CPI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Insight'!$J$21:$J$24</c:f>
              <c:numCache>
                <c:formatCode>0%</c:formatCode>
                <c:ptCount val="4"/>
                <c:pt idx="0">
                  <c:v>0.10021945866861755</c:v>
                </c:pt>
                <c:pt idx="1">
                  <c:v>4.1888297872340316E-2</c:v>
                </c:pt>
                <c:pt idx="2">
                  <c:v>5.0414805360561622E-2</c:v>
                </c:pt>
                <c:pt idx="3">
                  <c:v>6.9258809234507931E-2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5-42DC-804F-010EFACFD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17680"/>
        <c:axId val="1614409424"/>
      </c:lineChart>
      <c:catAx>
        <c:axId val="598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09424"/>
        <c:crosses val="autoZero"/>
        <c:auto val="1"/>
        <c:lblAlgn val="ctr"/>
        <c:lblOffset val="100"/>
        <c:noMultiLvlLbl val="0"/>
      </c:catAx>
      <c:valAx>
        <c:axId val="16144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Insight'!$E$35</c:f>
              <c:strCache>
                <c:ptCount val="1"/>
                <c:pt idx="0">
                  <c:v>Correlation b/w Mar'21-Feb'23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'5 Insight'!$B$36:$D$62</c15:sqref>
                  </c15:fullRef>
                  <c15:levelRef>
                    <c15:sqref>'5 Insight'!$B$36:$B$62</c15:sqref>
                  </c15:levelRef>
                </c:ext>
              </c:extLst>
              <c:f>'5 Insight'!$B$36:$B$62</c:f>
              <c:strCache>
                <c:ptCount val="27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  <c:pt idx="14">
                  <c:v>Clothing</c:v>
                </c:pt>
                <c:pt idx="15">
                  <c:v>Footwear</c:v>
                </c:pt>
                <c:pt idx="16">
                  <c:v>Clothing and footwear</c:v>
                </c:pt>
                <c:pt idx="17">
                  <c:v>Housing</c:v>
                </c:pt>
                <c:pt idx="18">
                  <c:v>Fuel and light</c:v>
                </c:pt>
                <c:pt idx="19">
                  <c:v>Household goods and services</c:v>
                </c:pt>
                <c:pt idx="20">
                  <c:v>Health</c:v>
                </c:pt>
                <c:pt idx="21">
                  <c:v>Transport and communication</c:v>
                </c:pt>
                <c:pt idx="22">
                  <c:v>Recreation and amusement</c:v>
                </c:pt>
                <c:pt idx="23">
                  <c:v>Education</c:v>
                </c:pt>
                <c:pt idx="24">
                  <c:v>Personal care and effects</c:v>
                </c:pt>
                <c:pt idx="25">
                  <c:v>Miscellaneous</c:v>
                </c:pt>
                <c:pt idx="26">
                  <c:v>General index</c:v>
                </c:pt>
              </c:strCache>
            </c:strRef>
          </c:cat>
          <c:val>
            <c:numRef>
              <c:f>'5 Insight'!$E$36:$E$62</c:f>
              <c:numCache>
                <c:formatCode>0%</c:formatCode>
                <c:ptCount val="27"/>
                <c:pt idx="0">
                  <c:v>0.29022157509589286</c:v>
                </c:pt>
                <c:pt idx="1">
                  <c:v>0.78412906162555684</c:v>
                </c:pt>
                <c:pt idx="2">
                  <c:v>-0.24092293774022303</c:v>
                </c:pt>
                <c:pt idx="3">
                  <c:v>0.41343396944175742</c:v>
                </c:pt>
                <c:pt idx="4">
                  <c:v>0.80446667746892608</c:v>
                </c:pt>
                <c:pt idx="5">
                  <c:v>0.46372548418367626</c:v>
                </c:pt>
                <c:pt idx="6">
                  <c:v>0.47638691975807124</c:v>
                </c:pt>
                <c:pt idx="7">
                  <c:v>0.10377395734408709</c:v>
                </c:pt>
                <c:pt idx="8">
                  <c:v>0.44161396844233308</c:v>
                </c:pt>
                <c:pt idx="9">
                  <c:v>0.39880548791536052</c:v>
                </c:pt>
                <c:pt idx="10">
                  <c:v>0.56326761722240815</c:v>
                </c:pt>
                <c:pt idx="11">
                  <c:v>0.51789912412822769</c:v>
                </c:pt>
                <c:pt idx="12">
                  <c:v>0.60127713912361613</c:v>
                </c:pt>
                <c:pt idx="13">
                  <c:v>0.4279484710965385</c:v>
                </c:pt>
                <c:pt idx="14">
                  <c:v>0.55110173730113099</c:v>
                </c:pt>
                <c:pt idx="15">
                  <c:v>0.58079449929666405</c:v>
                </c:pt>
                <c:pt idx="16">
                  <c:v>0.5566447990553689</c:v>
                </c:pt>
                <c:pt idx="17">
                  <c:v>0.48218589833154485</c:v>
                </c:pt>
                <c:pt idx="18">
                  <c:v>0.5650274748276134</c:v>
                </c:pt>
                <c:pt idx="19">
                  <c:v>0.53902730812480537</c:v>
                </c:pt>
                <c:pt idx="20">
                  <c:v>0.51449871702666217</c:v>
                </c:pt>
                <c:pt idx="21">
                  <c:v>0.68187856501776323</c:v>
                </c:pt>
                <c:pt idx="22">
                  <c:v>0.61771352877179919</c:v>
                </c:pt>
                <c:pt idx="23">
                  <c:v>0.46943855852460237</c:v>
                </c:pt>
                <c:pt idx="24">
                  <c:v>0.50731777509229325</c:v>
                </c:pt>
                <c:pt idx="25">
                  <c:v>0.57616635759790391</c:v>
                </c:pt>
                <c:pt idx="26">
                  <c:v>0.58450010729473789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E-48E2-9A51-FEAC884CA2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3337744"/>
        <c:axId val="34607680"/>
      </c:barChart>
      <c:catAx>
        <c:axId val="27333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7680"/>
        <c:crosses val="autoZero"/>
        <c:auto val="1"/>
        <c:lblAlgn val="ctr"/>
        <c:lblOffset val="100"/>
        <c:noMultiLvlLbl val="0"/>
      </c:catAx>
      <c:valAx>
        <c:axId val="346076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3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b/w Mar'21</a:t>
            </a:r>
            <a:r>
              <a:rPr lang="en-US" baseline="0"/>
              <a:t> to Feb'22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Correlation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Sheet1!$A$2:$C$28</c15:sqref>
                  </c15:fullRef>
                  <c15:levelRef>
                    <c15:sqref>Sheet1!$A$2:$A$28</c15:sqref>
                  </c15:levelRef>
                </c:ext>
              </c:extLst>
              <c:f>Sheet1!$A$2:$A$28</c:f>
              <c:strCache>
                <c:ptCount val="27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  <c:pt idx="14">
                  <c:v>Clothing</c:v>
                </c:pt>
                <c:pt idx="15">
                  <c:v>Footwear</c:v>
                </c:pt>
                <c:pt idx="16">
                  <c:v>Clothing and footwear</c:v>
                </c:pt>
                <c:pt idx="17">
                  <c:v>Housing</c:v>
                </c:pt>
                <c:pt idx="18">
                  <c:v>Fuel and light</c:v>
                </c:pt>
                <c:pt idx="19">
                  <c:v>Household goods and services</c:v>
                </c:pt>
                <c:pt idx="20">
                  <c:v>Health</c:v>
                </c:pt>
                <c:pt idx="21">
                  <c:v>Transport and communication</c:v>
                </c:pt>
                <c:pt idx="22">
                  <c:v>Recreation and amusement</c:v>
                </c:pt>
                <c:pt idx="23">
                  <c:v>Education</c:v>
                </c:pt>
                <c:pt idx="24">
                  <c:v>Personal care and effects</c:v>
                </c:pt>
                <c:pt idx="25">
                  <c:v>Miscellaneous</c:v>
                </c:pt>
                <c:pt idx="26">
                  <c:v>General index</c:v>
                </c:pt>
              </c:strCache>
            </c:strRef>
          </c:cat>
          <c:val>
            <c:numRef>
              <c:f>Sheet1!$D$2:$D$28</c:f>
              <c:numCache>
                <c:formatCode>0%</c:formatCode>
                <c:ptCount val="27"/>
                <c:pt idx="0">
                  <c:v>0.88413839552036388</c:v>
                </c:pt>
                <c:pt idx="1">
                  <c:v>0.26100446841801506</c:v>
                </c:pt>
                <c:pt idx="2">
                  <c:v>0.46704982930826328</c:v>
                </c:pt>
                <c:pt idx="3">
                  <c:v>0.82343293659954586</c:v>
                </c:pt>
                <c:pt idx="4">
                  <c:v>0.59689044236106459</c:v>
                </c:pt>
                <c:pt idx="5">
                  <c:v>-0.53691731900192829</c:v>
                </c:pt>
                <c:pt idx="6">
                  <c:v>0.62736954383650168</c:v>
                </c:pt>
                <c:pt idx="7">
                  <c:v>0.35558721649051828</c:v>
                </c:pt>
                <c:pt idx="8">
                  <c:v>0.63874648026735703</c:v>
                </c:pt>
                <c:pt idx="9">
                  <c:v>0.88134425976246322</c:v>
                </c:pt>
                <c:pt idx="10">
                  <c:v>0.80627367845967324</c:v>
                </c:pt>
                <c:pt idx="11">
                  <c:v>0.8664159467947703</c:v>
                </c:pt>
                <c:pt idx="12">
                  <c:v>0.73678422665695542</c:v>
                </c:pt>
                <c:pt idx="13">
                  <c:v>0.69968269804755523</c:v>
                </c:pt>
                <c:pt idx="14">
                  <c:v>0.87290060172568207</c:v>
                </c:pt>
                <c:pt idx="15">
                  <c:v>0.88548499313264184</c:v>
                </c:pt>
                <c:pt idx="16">
                  <c:v>0.87657488372848613</c:v>
                </c:pt>
                <c:pt idx="17">
                  <c:v>0.88646395075118367</c:v>
                </c:pt>
                <c:pt idx="18">
                  <c:v>0.83716238888215033</c:v>
                </c:pt>
                <c:pt idx="19">
                  <c:v>0.85856837212147397</c:v>
                </c:pt>
                <c:pt idx="20">
                  <c:v>0.84961206363149777</c:v>
                </c:pt>
                <c:pt idx="21">
                  <c:v>0.83115397256023649</c:v>
                </c:pt>
                <c:pt idx="22">
                  <c:v>0.84897578895443471</c:v>
                </c:pt>
                <c:pt idx="23">
                  <c:v>0.8386404786009819</c:v>
                </c:pt>
                <c:pt idx="24">
                  <c:v>0.85131612768941023</c:v>
                </c:pt>
                <c:pt idx="25">
                  <c:v>0.85914981866110063</c:v>
                </c:pt>
                <c:pt idx="26">
                  <c:v>0.81131187791744375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B-4CC0-B7A8-FDCACA509A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3351296"/>
        <c:axId val="312405648"/>
      </c:barChart>
      <c:catAx>
        <c:axId val="2733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05648"/>
        <c:crosses val="autoZero"/>
        <c:auto val="1"/>
        <c:lblAlgn val="ctr"/>
        <c:lblOffset val="100"/>
        <c:noMultiLvlLbl val="0"/>
      </c:catAx>
      <c:valAx>
        <c:axId val="31240564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b/w Mar'22 to Feb'23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Sheet1!$D$36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Sheet1!$A$37:$C$63</c15:sqref>
                  </c15:fullRef>
                  <c15:levelRef>
                    <c15:sqref>Sheet1!$A$37:$A$63</c15:sqref>
                  </c15:levelRef>
                </c:ext>
              </c:extLst>
              <c:f>Sheet1!$A$37:$A$63</c:f>
              <c:strCache>
                <c:ptCount val="27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  <c:pt idx="14">
                  <c:v>Clothing</c:v>
                </c:pt>
                <c:pt idx="15">
                  <c:v>Footwear</c:v>
                </c:pt>
                <c:pt idx="16">
                  <c:v>Clothing and footwear</c:v>
                </c:pt>
                <c:pt idx="17">
                  <c:v>Housing</c:v>
                </c:pt>
                <c:pt idx="18">
                  <c:v>Fuel and light</c:v>
                </c:pt>
                <c:pt idx="19">
                  <c:v>Household goods and services</c:v>
                </c:pt>
                <c:pt idx="20">
                  <c:v>Health</c:v>
                </c:pt>
                <c:pt idx="21">
                  <c:v>Transport and communication</c:v>
                </c:pt>
                <c:pt idx="22">
                  <c:v>Recreation and amusement</c:v>
                </c:pt>
                <c:pt idx="23">
                  <c:v>Education</c:v>
                </c:pt>
                <c:pt idx="24">
                  <c:v>Personal care and effects</c:v>
                </c:pt>
                <c:pt idx="25">
                  <c:v>Miscellaneous</c:v>
                </c:pt>
                <c:pt idx="26">
                  <c:v>General index</c:v>
                </c:pt>
              </c:strCache>
            </c:strRef>
          </c:cat>
          <c:val>
            <c:numRef>
              <c:f>Sheet1!$D$37:$D$63</c:f>
              <c:numCache>
                <c:formatCode>0%</c:formatCode>
                <c:ptCount val="27"/>
                <c:pt idx="0">
                  <c:v>-0.93578551907383656</c:v>
                </c:pt>
                <c:pt idx="1">
                  <c:v>0.69783630629223536</c:v>
                </c:pt>
                <c:pt idx="2">
                  <c:v>-0.73207577990876516</c:v>
                </c:pt>
                <c:pt idx="3">
                  <c:v>-0.91602467461861381</c:v>
                </c:pt>
                <c:pt idx="4">
                  <c:v>0.84773925705842224</c:v>
                </c:pt>
                <c:pt idx="5">
                  <c:v>0.44400814194273253</c:v>
                </c:pt>
                <c:pt idx="6">
                  <c:v>0.30586869914155385</c:v>
                </c:pt>
                <c:pt idx="7">
                  <c:v>-0.95965330113887171</c:v>
                </c:pt>
                <c:pt idx="8">
                  <c:v>-0.71270447032711992</c:v>
                </c:pt>
                <c:pt idx="9">
                  <c:v>-0.92142396605420074</c:v>
                </c:pt>
                <c:pt idx="10">
                  <c:v>-0.88451692186875319</c:v>
                </c:pt>
                <c:pt idx="11">
                  <c:v>-0.89447645224701255</c:v>
                </c:pt>
                <c:pt idx="12">
                  <c:v>-0.64951836263929308</c:v>
                </c:pt>
                <c:pt idx="13">
                  <c:v>-0.89755754489750872</c:v>
                </c:pt>
                <c:pt idx="14">
                  <c:v>-0.89987739797708355</c:v>
                </c:pt>
                <c:pt idx="15">
                  <c:v>-0.89665910408861726</c:v>
                </c:pt>
                <c:pt idx="16">
                  <c:v>-0.90037433925426613</c:v>
                </c:pt>
                <c:pt idx="17">
                  <c:v>-0.90583058828089547</c:v>
                </c:pt>
                <c:pt idx="18">
                  <c:v>-0.79306208097200259</c:v>
                </c:pt>
                <c:pt idx="19">
                  <c:v>-0.90484715149854333</c:v>
                </c:pt>
                <c:pt idx="20">
                  <c:v>-0.89969259693911374</c:v>
                </c:pt>
                <c:pt idx="21">
                  <c:v>-0.71717061849452446</c:v>
                </c:pt>
                <c:pt idx="22">
                  <c:v>-0.89561729536551482</c:v>
                </c:pt>
                <c:pt idx="23">
                  <c:v>-0.87694709673307902</c:v>
                </c:pt>
                <c:pt idx="24">
                  <c:v>-0.86117676080092842</c:v>
                </c:pt>
                <c:pt idx="25">
                  <c:v>-0.90830430685240116</c:v>
                </c:pt>
                <c:pt idx="26">
                  <c:v>-0.82146206592963023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6-4372-BDFB-28E323E97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8220080"/>
        <c:axId val="2084695680"/>
      </c:barChart>
      <c:catAx>
        <c:axId val="32822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695680"/>
        <c:crosses val="autoZero"/>
        <c:auto val="1"/>
        <c:lblAlgn val="ctr"/>
        <c:lblOffset val="100"/>
        <c:noMultiLvlLbl val="0"/>
      </c:catAx>
      <c:valAx>
        <c:axId val="20846956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2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Food:M-O-M changes from June'22 to May'23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D28360C2-B654-4050-90B8-919A77ACDF63}">
          <cx:tx>
            <cx:txData>
              <cx:f>_xlchart.v1.0</cx:f>
              <cx:v>M-O-M Change%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233750</xdr:colOff>
      <xdr:row>34</xdr:row>
      <xdr:rowOff>81449</xdr:rowOff>
    </xdr:from>
    <xdr:to>
      <xdr:col>18</xdr:col>
      <xdr:colOff>636132</xdr:colOff>
      <xdr:row>49</xdr:row>
      <xdr:rowOff>127518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202E7-CDDF-CDAD-0139-156AD24EB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238610</xdr:colOff>
      <xdr:row>50</xdr:row>
      <xdr:rowOff>37710</xdr:rowOff>
    </xdr:from>
    <xdr:to>
      <xdr:col>18</xdr:col>
      <xdr:colOff>640992</xdr:colOff>
      <xdr:row>65</xdr:row>
      <xdr:rowOff>83780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E8D1AA-9BA3-C14D-291B-EE5F694EB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248330</xdr:colOff>
      <xdr:row>66</xdr:row>
      <xdr:rowOff>23133</xdr:rowOff>
    </xdr:from>
    <xdr:to>
      <xdr:col>19</xdr:col>
      <xdr:colOff>4373</xdr:colOff>
      <xdr:row>81</xdr:row>
      <xdr:rowOff>69202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8DA6CB-8D8A-5C84-798C-AE9E22EF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635697</xdr:colOff>
      <xdr:row>13</xdr:row>
      <xdr:rowOff>24965</xdr:rowOff>
    </xdr:from>
    <xdr:to>
      <xdr:col>29</xdr:col>
      <xdr:colOff>644071</xdr:colOff>
      <xdr:row>32</xdr:row>
      <xdr:rowOff>13608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9BE9F-DE4F-558F-9C10-67D99785A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581704</xdr:colOff>
      <xdr:row>17</xdr:row>
      <xdr:rowOff>131986</xdr:rowOff>
    </xdr:from>
    <xdr:to>
      <xdr:col>30</xdr:col>
      <xdr:colOff>27213</xdr:colOff>
      <xdr:row>40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F8E15A7-800E-02AF-72A8-2CAA9293C8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69154" y="3262536"/>
              <a:ext cx="7859259" cy="41578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37419</xdr:colOff>
      <xdr:row>61</xdr:row>
      <xdr:rowOff>156481</xdr:rowOff>
    </xdr:from>
    <xdr:to>
      <xdr:col>16</xdr:col>
      <xdr:colOff>278946</xdr:colOff>
      <xdr:row>79</xdr:row>
      <xdr:rowOff>17687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32184B-6694-41B2-A613-D46B0A44E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959643</xdr:colOff>
      <xdr:row>15</xdr:row>
      <xdr:rowOff>142875</xdr:rowOff>
    </xdr:from>
    <xdr:to>
      <xdr:col>17</xdr:col>
      <xdr:colOff>559593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F267CE-5D50-DF5C-8F3F-466476F19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288130</xdr:colOff>
      <xdr:row>15</xdr:row>
      <xdr:rowOff>147637</xdr:rowOff>
    </xdr:from>
    <xdr:to>
      <xdr:col>25</xdr:col>
      <xdr:colOff>326230</xdr:colOff>
      <xdr:row>30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00D7A-C52F-D1EF-4B37-9EF25ACE6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0.4526</cdr:x>
      <cdr:y>0.12153</cdr:y>
    </cdr:from>
    <cdr:to>
      <cdr:x>0.70052</cdr:x>
      <cdr:y>0.23611</cdr:y>
    </cdr:to>
    <cdr:sp macro="" textlink="">
      <cdr:nvSpPr>
        <cdr:cNvPr id="2" name="Speech Bubble: Rectangle 1">
          <a:extLst xmlns:a="http://schemas.openxmlformats.org/drawingml/2006/main">
            <a:ext uri="{FF2B5EF4-FFF2-40B4-BE49-F238E27FC236}">
              <a16:creationId xmlns:a16="http://schemas.microsoft.com/office/drawing/2014/main" id="{DDB39767-B4CF-6243-75D8-E26664871FC3}"/>
            </a:ext>
          </a:extLst>
        </cdr:cNvPr>
        <cdr:cNvSpPr/>
      </cdr:nvSpPr>
      <cdr:spPr>
        <a:xfrm xmlns:a="http://schemas.openxmlformats.org/drawingml/2006/main">
          <a:off x="2069306" y="333375"/>
          <a:ext cx="1133475" cy="314325"/>
        </a:xfrm>
        <a:prstGeom xmlns:a="http://schemas.openxmlformats.org/drawingml/2006/main" prst="wedgeRectCallout">
          <a:avLst>
            <a:gd name="adj1" fmla="val -18819"/>
            <a:gd name="adj2" fmla="val 468235"/>
          </a:avLst>
        </a:prstGeom>
        <a:solidFill xmlns:a="http://schemas.openxmlformats.org/drawingml/2006/main">
          <a:srgbClr val="002060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Covid</a:t>
          </a:r>
          <a:r>
            <a:rPr lang="en-US" baseline="0"/>
            <a:t> Mar'20</a:t>
          </a:r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642936</xdr:colOff>
      <xdr:row>35</xdr:row>
      <xdr:rowOff>19728</xdr:rowOff>
    </xdr:from>
    <xdr:to>
      <xdr:col>20</xdr:col>
      <xdr:colOff>415017</xdr:colOff>
      <xdr:row>55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4A2BD-FD59-1597-DA04-7D82C2248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192879</xdr:colOff>
      <xdr:row>1</xdr:row>
      <xdr:rowOff>128587</xdr:rowOff>
    </xdr:from>
    <xdr:to>
      <xdr:col>26</xdr:col>
      <xdr:colOff>619124</xdr:colOff>
      <xdr:row>16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79430-EB50-217A-C7B7-1144019D3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250029</xdr:colOff>
      <xdr:row>35</xdr:row>
      <xdr:rowOff>4763</xdr:rowOff>
    </xdr:from>
    <xdr:to>
      <xdr:col>26</xdr:col>
      <xdr:colOff>628650</xdr:colOff>
      <xdr:row>53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E69D7-2D3F-CC0D-F6A6-374D389B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34845C-05FA-4567-AC76-8381A437E115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29EC5-FA6C-47C0-88FD-EC991B091A64}" name="All_India_Index_Upto_April23__1" displayName="All_India_Index_Upto_April23__1" ref="A1:AD374" tableType="queryTable" totalsRowShown="0">
  <autoFilter ref="A1:AD374" xr:uid="{C3329EC5-FA6C-47C0-88FD-EC991B091A64}">
    <filterColumn colId="1">
      <filters>
        <filter val="2020"/>
      </filters>
    </filterColumn>
  </autoFilter>
  <tableColumns count="30">
    <tableColumn id="1" xr3:uid="{C22D9AF6-8187-4959-AC39-76BB872C7D4B}" uniqueName="1" name="Column1" queryTableFieldId="1" dataDxfId="32"/>
    <tableColumn id="2" xr3:uid="{5839A919-A22F-419E-A871-4EFBDC78292B}" uniqueName="2" name="Column2" queryTableFieldId="2" dataDxfId="31"/>
    <tableColumn id="3" xr3:uid="{03512167-4ECF-46F4-BCA7-803DB1A11E4E}" uniqueName="3" name="Column3" queryTableFieldId="3" dataDxfId="30"/>
    <tableColumn id="4" xr3:uid="{F5589003-BBA2-4D24-AA1A-0DFEE0337A1B}" uniqueName="4" name="Column4" queryTableFieldId="4" dataDxfId="29"/>
    <tableColumn id="5" xr3:uid="{EF299533-AC92-4EA2-8CDA-160C81A8D0B5}" uniqueName="5" name="Column5" queryTableFieldId="5" dataDxfId="28"/>
    <tableColumn id="6" xr3:uid="{033EA516-357E-41B0-9D52-D33AA5FB3A84}" uniqueName="6" name="Column6" queryTableFieldId="6" dataDxfId="27"/>
    <tableColumn id="7" xr3:uid="{3DF38211-9FF8-48E1-ABED-DBE4C7904314}" uniqueName="7" name="Column7" queryTableFieldId="7" dataDxfId="26"/>
    <tableColumn id="8" xr3:uid="{6A62B12F-A645-44DC-9050-66943505879D}" uniqueName="8" name="Column8" queryTableFieldId="8" dataDxfId="25"/>
    <tableColumn id="9" xr3:uid="{5577313F-E4DE-463E-B809-BB9E7940B2BF}" uniqueName="9" name="Column9" queryTableFieldId="9" dataDxfId="24"/>
    <tableColumn id="10" xr3:uid="{5C71F788-3952-459A-88AA-E80DEC5B6A07}" uniqueName="10" name="Column10" queryTableFieldId="10" dataDxfId="23"/>
    <tableColumn id="11" xr3:uid="{76DD3AF8-5612-444D-A20A-EE4A074AD889}" uniqueName="11" name="Column11" queryTableFieldId="11" dataDxfId="22"/>
    <tableColumn id="12" xr3:uid="{F55038EE-EC61-4D32-AB81-F293A0D8AE2D}" uniqueName="12" name="Column12" queryTableFieldId="12" dataDxfId="21"/>
    <tableColumn id="13" xr3:uid="{CF8882FD-3731-4832-94DB-D6F22D3CCA59}" uniqueName="13" name="Column13" queryTableFieldId="13" dataDxfId="20"/>
    <tableColumn id="14" xr3:uid="{08F5E1EA-1E6E-4C30-99EB-460C915A4A98}" uniqueName="14" name="Column14" queryTableFieldId="14" dataDxfId="19"/>
    <tableColumn id="15" xr3:uid="{7BAAE75E-65EA-4989-A945-4B5A04714553}" uniqueName="15" name="Column15" queryTableFieldId="15" dataDxfId="18"/>
    <tableColumn id="16" xr3:uid="{07B8D1A8-C05A-4FB3-985D-0EDD94FEFA6D}" uniqueName="16" name="Column16" queryTableFieldId="16" dataDxfId="17"/>
    <tableColumn id="17" xr3:uid="{F68AD859-F6F8-499C-8539-C193E0EE5298}" uniqueName="17" name="Column17" queryTableFieldId="17" dataDxfId="16"/>
    <tableColumn id="18" xr3:uid="{445F3927-0E04-4C10-9896-B8859F32F490}" uniqueName="18" name="Column18" queryTableFieldId="18" dataDxfId="15"/>
    <tableColumn id="19" xr3:uid="{87762A80-A296-4898-9C29-CDCEB786A644}" uniqueName="19" name="Column19" queryTableFieldId="19" dataDxfId="14"/>
    <tableColumn id="20" xr3:uid="{B5999BD0-A32A-4945-A706-4CB597CC3113}" uniqueName="20" name="Column20" queryTableFieldId="20" dataDxfId="13"/>
    <tableColumn id="21" xr3:uid="{CB7DB0FA-0984-4DCF-97B6-FB6E5D96DE6F}" uniqueName="21" name="Column21" queryTableFieldId="21" dataDxfId="12"/>
    <tableColumn id="22" xr3:uid="{F3588612-083A-4A18-AA5C-87A696641DB3}" uniqueName="22" name="Column22" queryTableFieldId="22" dataDxfId="11"/>
    <tableColumn id="23" xr3:uid="{C20D9433-D02B-4478-ACD3-D467DDD44547}" uniqueName="23" name="Column23" queryTableFieldId="23" dataDxfId="10"/>
    <tableColumn id="24" xr3:uid="{7E497C57-8125-435F-B1FC-64E804593ECB}" uniqueName="24" name="Column24" queryTableFieldId="24" dataDxfId="9"/>
    <tableColumn id="25" xr3:uid="{C454046F-2141-4623-BE61-74F44EC482BA}" uniqueName="25" name="Column25" queryTableFieldId="25" dataDxfId="8"/>
    <tableColumn id="26" xr3:uid="{9E08F433-EB74-4ABC-BAF1-8545A9297222}" uniqueName="26" name="Column26" queryTableFieldId="26" dataDxfId="7"/>
    <tableColumn id="27" xr3:uid="{A1744813-63EF-4BDA-98E7-6B33B9AE4EA3}" uniqueName="27" name="Column27" queryTableFieldId="27" dataDxfId="6"/>
    <tableColumn id="28" xr3:uid="{EF4FB024-565B-461F-809E-ED7002A3A6AF}" uniqueName="28" name="Column28" queryTableFieldId="28" dataDxfId="5"/>
    <tableColumn id="29" xr3:uid="{BD9358A8-E35D-4D00-B36F-86AE4E8A766B}" uniqueName="29" name="Column29" queryTableFieldId="29" dataDxfId="4"/>
    <tableColumn id="30" xr3:uid="{310C25EB-9B95-43D7-B21C-39A7D18455D4}" uniqueName="30" name="Column30" queryTableFieldId="3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7635-D375-4C30-A8FB-6FF7C78453BD}">
  <dimension ref="A1:AD374"/>
  <sheetViews>
    <sheetView workbookViewId="0">
      <selection activeCell="A2" sqref="A2:A374"/>
    </sheetView>
  </sheetViews>
  <sheetFormatPr defaultRowHeight="14.5" x14ac:dyDescent="0.35"/>
  <cols>
    <col min="1" max="1" width="10.6328125" bestFit="1" customWidth="1"/>
    <col min="2" max="3" width="10.1796875" bestFit="1" customWidth="1"/>
    <col min="4" max="4" width="17.26953125" bestFit="1" customWidth="1"/>
    <col min="5" max="5" width="11.6328125" bestFit="1" customWidth="1"/>
    <col min="6" max="6" width="10.1796875" bestFit="1" customWidth="1"/>
    <col min="7" max="7" width="15" bestFit="1" customWidth="1"/>
    <col min="8" max="8" width="10.453125" bestFit="1" customWidth="1"/>
    <col min="9" max="9" width="10.1796875" bestFit="1" customWidth="1"/>
    <col min="10" max="10" width="11.1796875" bestFit="1" customWidth="1"/>
    <col min="11" max="11" width="16.36328125" bestFit="1" customWidth="1"/>
    <col min="12" max="12" width="20.08984375" bestFit="1" customWidth="1"/>
    <col min="13" max="13" width="11.1796875" bestFit="1" customWidth="1"/>
    <col min="14" max="14" width="20.08984375" bestFit="1" customWidth="1"/>
    <col min="15" max="15" width="28.81640625" bestFit="1" customWidth="1"/>
    <col min="16" max="16" width="16.453125" bestFit="1" customWidth="1"/>
    <col min="17" max="17" width="23.453125" bestFit="1" customWidth="1"/>
    <col min="18" max="19" width="11.1796875" bestFit="1" customWidth="1"/>
    <col min="20" max="20" width="18.453125" bestFit="1" customWidth="1"/>
    <col min="21" max="21" width="11.1796875" bestFit="1" customWidth="1"/>
    <col min="22" max="22" width="11.36328125" bestFit="1" customWidth="1"/>
    <col min="23" max="23" width="24.36328125" bestFit="1" customWidth="1"/>
    <col min="24" max="24" width="11.1796875" bestFit="1" customWidth="1"/>
    <col min="25" max="25" width="24.6328125" bestFit="1" customWidth="1"/>
    <col min="26" max="26" width="22.54296875" bestFit="1" customWidth="1"/>
    <col min="27" max="27" width="11.1796875" bestFit="1" customWidth="1"/>
    <col min="28" max="28" width="20.54296875" bestFit="1" customWidth="1"/>
    <col min="29" max="29" width="11.81640625" bestFit="1" customWidth="1"/>
    <col min="30" max="30" width="11.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hidden="1" x14ac:dyDescent="0.3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67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74</v>
      </c>
      <c r="W3" t="s">
        <v>72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80</v>
      </c>
      <c r="AD3" t="s">
        <v>75</v>
      </c>
    </row>
    <row r="4" spans="1:30" hidden="1" x14ac:dyDescent="0.35">
      <c r="A4" t="s">
        <v>85</v>
      </c>
      <c r="B4" t="s">
        <v>61</v>
      </c>
      <c r="C4" t="s">
        <v>62</v>
      </c>
      <c r="D4" t="s">
        <v>86</v>
      </c>
      <c r="E4" t="s">
        <v>87</v>
      </c>
      <c r="F4" t="s">
        <v>88</v>
      </c>
      <c r="G4" t="s">
        <v>89</v>
      </c>
      <c r="H4" t="s">
        <v>82</v>
      </c>
      <c r="I4" t="s">
        <v>90</v>
      </c>
      <c r="J4" t="s">
        <v>91</v>
      </c>
      <c r="K4" t="s">
        <v>77</v>
      </c>
      <c r="L4" t="s">
        <v>75</v>
      </c>
      <c r="M4" t="s">
        <v>92</v>
      </c>
      <c r="N4" t="s">
        <v>75</v>
      </c>
      <c r="O4" t="s">
        <v>93</v>
      </c>
      <c r="P4" t="s">
        <v>94</v>
      </c>
      <c r="Q4" t="s">
        <v>95</v>
      </c>
      <c r="R4" t="s">
        <v>94</v>
      </c>
      <c r="S4" t="s">
        <v>96</v>
      </c>
      <c r="T4" t="s">
        <v>77</v>
      </c>
      <c r="U4" t="s">
        <v>97</v>
      </c>
      <c r="V4" t="s">
        <v>98</v>
      </c>
      <c r="W4" t="s">
        <v>72</v>
      </c>
      <c r="X4" t="s">
        <v>99</v>
      </c>
      <c r="Y4" t="s">
        <v>100</v>
      </c>
      <c r="Z4" t="s">
        <v>91</v>
      </c>
      <c r="AA4" t="s">
        <v>101</v>
      </c>
      <c r="AB4" t="s">
        <v>102</v>
      </c>
      <c r="AC4" t="s">
        <v>103</v>
      </c>
      <c r="AD4" t="s">
        <v>80</v>
      </c>
    </row>
    <row r="5" spans="1:30" hidden="1" x14ac:dyDescent="0.35">
      <c r="A5" t="s">
        <v>104</v>
      </c>
      <c r="B5" t="s">
        <v>61</v>
      </c>
      <c r="C5" t="s">
        <v>62</v>
      </c>
      <c r="D5" t="s">
        <v>105</v>
      </c>
      <c r="E5" t="s">
        <v>106</v>
      </c>
      <c r="F5" t="s">
        <v>107</v>
      </c>
      <c r="G5" t="s">
        <v>108</v>
      </c>
      <c r="H5" t="s">
        <v>75</v>
      </c>
      <c r="I5" t="s">
        <v>100</v>
      </c>
      <c r="J5" t="s">
        <v>109</v>
      </c>
      <c r="K5" t="s">
        <v>110</v>
      </c>
      <c r="L5" t="s">
        <v>111</v>
      </c>
      <c r="M5" t="s">
        <v>112</v>
      </c>
      <c r="N5" t="s">
        <v>66</v>
      </c>
      <c r="O5" t="s">
        <v>106</v>
      </c>
      <c r="P5" t="s">
        <v>113</v>
      </c>
      <c r="Q5" t="s">
        <v>75</v>
      </c>
      <c r="R5" t="s">
        <v>64</v>
      </c>
      <c r="S5" t="s">
        <v>74</v>
      </c>
      <c r="T5" t="s">
        <v>111</v>
      </c>
      <c r="U5" t="s">
        <v>97</v>
      </c>
      <c r="V5" t="s">
        <v>74</v>
      </c>
      <c r="W5" t="s">
        <v>72</v>
      </c>
      <c r="X5" t="s">
        <v>80</v>
      </c>
      <c r="Y5" t="s">
        <v>100</v>
      </c>
      <c r="Z5" t="s">
        <v>71</v>
      </c>
      <c r="AA5" t="s">
        <v>89</v>
      </c>
      <c r="AB5" t="s">
        <v>114</v>
      </c>
      <c r="AC5" t="s">
        <v>68</v>
      </c>
      <c r="AD5" t="s">
        <v>115</v>
      </c>
    </row>
    <row r="6" spans="1:30" hidden="1" x14ac:dyDescent="0.35">
      <c r="A6" t="s">
        <v>60</v>
      </c>
      <c r="B6" t="s">
        <v>61</v>
      </c>
      <c r="C6" t="s">
        <v>116</v>
      </c>
      <c r="D6" t="s">
        <v>117</v>
      </c>
      <c r="E6" t="s">
        <v>118</v>
      </c>
      <c r="F6" t="s">
        <v>119</v>
      </c>
      <c r="G6" t="s">
        <v>98</v>
      </c>
      <c r="H6" t="s">
        <v>73</v>
      </c>
      <c r="I6" t="s">
        <v>80</v>
      </c>
      <c r="J6" t="s">
        <v>120</v>
      </c>
      <c r="K6" t="s">
        <v>94</v>
      </c>
      <c r="L6" t="s">
        <v>121</v>
      </c>
      <c r="M6" t="s">
        <v>71</v>
      </c>
      <c r="N6" t="s">
        <v>75</v>
      </c>
      <c r="O6" t="s">
        <v>122</v>
      </c>
      <c r="P6" t="s">
        <v>64</v>
      </c>
      <c r="Q6" t="s">
        <v>113</v>
      </c>
      <c r="R6" t="s">
        <v>123</v>
      </c>
      <c r="S6" t="s">
        <v>64</v>
      </c>
      <c r="T6" t="s">
        <v>124</v>
      </c>
      <c r="U6" t="s">
        <v>79</v>
      </c>
      <c r="V6" t="s">
        <v>111</v>
      </c>
      <c r="W6" t="s">
        <v>95</v>
      </c>
      <c r="X6" t="s">
        <v>108</v>
      </c>
      <c r="Y6" t="s">
        <v>68</v>
      </c>
      <c r="Z6" t="s">
        <v>80</v>
      </c>
      <c r="AA6" t="s">
        <v>99</v>
      </c>
      <c r="AB6" t="s">
        <v>115</v>
      </c>
      <c r="AC6" t="s">
        <v>108</v>
      </c>
      <c r="AD6" t="s">
        <v>77</v>
      </c>
    </row>
    <row r="7" spans="1:30" hidden="1" x14ac:dyDescent="0.35">
      <c r="A7" t="s">
        <v>85</v>
      </c>
      <c r="B7" t="s">
        <v>61</v>
      </c>
      <c r="C7" t="s">
        <v>116</v>
      </c>
      <c r="D7" t="s">
        <v>125</v>
      </c>
      <c r="E7" t="s">
        <v>125</v>
      </c>
      <c r="F7" t="s">
        <v>126</v>
      </c>
      <c r="G7" t="s">
        <v>80</v>
      </c>
      <c r="H7" t="s">
        <v>101</v>
      </c>
      <c r="I7" t="s">
        <v>71</v>
      </c>
      <c r="J7" t="s">
        <v>66</v>
      </c>
      <c r="K7" t="s">
        <v>99</v>
      </c>
      <c r="L7" t="s">
        <v>83</v>
      </c>
      <c r="M7" t="s">
        <v>90</v>
      </c>
      <c r="N7" t="s">
        <v>110</v>
      </c>
      <c r="O7" t="s">
        <v>127</v>
      </c>
      <c r="P7" t="s">
        <v>128</v>
      </c>
      <c r="Q7" t="s">
        <v>110</v>
      </c>
      <c r="R7" t="s">
        <v>129</v>
      </c>
      <c r="S7" t="s">
        <v>74</v>
      </c>
      <c r="T7" t="s">
        <v>78</v>
      </c>
      <c r="U7" t="s">
        <v>130</v>
      </c>
      <c r="V7" t="s">
        <v>121</v>
      </c>
      <c r="W7" t="s">
        <v>95</v>
      </c>
      <c r="X7" t="s">
        <v>84</v>
      </c>
      <c r="Y7" t="s">
        <v>108</v>
      </c>
      <c r="Z7" t="s">
        <v>81</v>
      </c>
      <c r="AA7" t="s">
        <v>103</v>
      </c>
      <c r="AB7" t="s">
        <v>102</v>
      </c>
      <c r="AC7" t="s">
        <v>102</v>
      </c>
      <c r="AD7" t="s">
        <v>84</v>
      </c>
    </row>
    <row r="8" spans="1:30" hidden="1" x14ac:dyDescent="0.35">
      <c r="A8" t="s">
        <v>104</v>
      </c>
      <c r="B8" t="s">
        <v>61</v>
      </c>
      <c r="C8" t="s">
        <v>116</v>
      </c>
      <c r="D8" t="s">
        <v>131</v>
      </c>
      <c r="E8" t="s">
        <v>119</v>
      </c>
      <c r="F8" t="s">
        <v>132</v>
      </c>
      <c r="G8" t="s">
        <v>66</v>
      </c>
      <c r="H8" t="s">
        <v>74</v>
      </c>
      <c r="I8" t="s">
        <v>89</v>
      </c>
      <c r="J8" t="s">
        <v>100</v>
      </c>
      <c r="K8" t="s">
        <v>133</v>
      </c>
      <c r="L8" t="s">
        <v>75</v>
      </c>
      <c r="M8" t="s">
        <v>134</v>
      </c>
      <c r="N8" t="s">
        <v>74</v>
      </c>
      <c r="O8" t="s">
        <v>135</v>
      </c>
      <c r="P8" t="s">
        <v>129</v>
      </c>
      <c r="Q8" t="s">
        <v>121</v>
      </c>
      <c r="R8" t="s">
        <v>136</v>
      </c>
      <c r="S8" t="s">
        <v>110</v>
      </c>
      <c r="T8" t="s">
        <v>70</v>
      </c>
      <c r="U8" t="s">
        <v>130</v>
      </c>
      <c r="V8" t="s">
        <v>110</v>
      </c>
      <c r="W8" t="s">
        <v>95</v>
      </c>
      <c r="X8" t="s">
        <v>114</v>
      </c>
      <c r="Y8" t="s">
        <v>137</v>
      </c>
      <c r="Z8" t="s">
        <v>89</v>
      </c>
      <c r="AA8" t="s">
        <v>68</v>
      </c>
      <c r="AB8" t="s">
        <v>114</v>
      </c>
      <c r="AC8" t="s">
        <v>108</v>
      </c>
      <c r="AD8" t="s">
        <v>133</v>
      </c>
    </row>
    <row r="9" spans="1:30" hidden="1" x14ac:dyDescent="0.35">
      <c r="A9" t="s">
        <v>60</v>
      </c>
      <c r="B9" t="s">
        <v>61</v>
      </c>
      <c r="C9" t="s">
        <v>138</v>
      </c>
      <c r="D9" t="s">
        <v>119</v>
      </c>
      <c r="E9" t="s">
        <v>139</v>
      </c>
      <c r="F9" t="s">
        <v>140</v>
      </c>
      <c r="G9" t="s">
        <v>113</v>
      </c>
      <c r="H9" t="s">
        <v>111</v>
      </c>
      <c r="I9" t="s">
        <v>121</v>
      </c>
      <c r="J9" t="s">
        <v>141</v>
      </c>
      <c r="K9" t="s">
        <v>121</v>
      </c>
      <c r="L9" t="s">
        <v>96</v>
      </c>
      <c r="M9" t="s">
        <v>81</v>
      </c>
      <c r="N9" t="s">
        <v>113</v>
      </c>
      <c r="O9" t="s">
        <v>142</v>
      </c>
      <c r="P9" t="s">
        <v>129</v>
      </c>
      <c r="Q9" t="s">
        <v>76</v>
      </c>
      <c r="R9" t="s">
        <v>143</v>
      </c>
      <c r="S9" t="s">
        <v>70</v>
      </c>
      <c r="T9" t="s">
        <v>63</v>
      </c>
      <c r="U9" t="s">
        <v>79</v>
      </c>
      <c r="V9" t="s">
        <v>67</v>
      </c>
      <c r="W9" t="s">
        <v>113</v>
      </c>
      <c r="X9" t="s">
        <v>84</v>
      </c>
      <c r="Y9" t="s">
        <v>115</v>
      </c>
      <c r="Z9" t="s">
        <v>80</v>
      </c>
      <c r="AA9" t="s">
        <v>102</v>
      </c>
      <c r="AB9" t="s">
        <v>102</v>
      </c>
      <c r="AC9" t="s">
        <v>115</v>
      </c>
      <c r="AD9" t="s">
        <v>110</v>
      </c>
    </row>
    <row r="10" spans="1:30" hidden="1" x14ac:dyDescent="0.35">
      <c r="A10" t="s">
        <v>85</v>
      </c>
      <c r="B10" t="s">
        <v>61</v>
      </c>
      <c r="C10" t="s">
        <v>138</v>
      </c>
      <c r="D10" t="s">
        <v>144</v>
      </c>
      <c r="E10" t="s">
        <v>145</v>
      </c>
      <c r="F10" t="s">
        <v>146</v>
      </c>
      <c r="G10" t="s">
        <v>102</v>
      </c>
      <c r="H10" t="s">
        <v>112</v>
      </c>
      <c r="I10" t="s">
        <v>66</v>
      </c>
      <c r="J10" t="s">
        <v>83</v>
      </c>
      <c r="K10" t="s">
        <v>101</v>
      </c>
      <c r="L10" t="s">
        <v>147</v>
      </c>
      <c r="M10" t="s">
        <v>120</v>
      </c>
      <c r="N10" t="s">
        <v>124</v>
      </c>
      <c r="O10" t="s">
        <v>148</v>
      </c>
      <c r="P10" t="s">
        <v>106</v>
      </c>
      <c r="Q10" t="s">
        <v>70</v>
      </c>
      <c r="R10" t="s">
        <v>128</v>
      </c>
      <c r="S10" t="s">
        <v>110</v>
      </c>
      <c r="T10" t="s">
        <v>124</v>
      </c>
      <c r="U10" t="s">
        <v>130</v>
      </c>
      <c r="V10" t="s">
        <v>110</v>
      </c>
      <c r="W10" t="s">
        <v>121</v>
      </c>
      <c r="X10" t="s">
        <v>95</v>
      </c>
      <c r="Y10" t="s">
        <v>74</v>
      </c>
      <c r="Z10" t="s">
        <v>101</v>
      </c>
      <c r="AA10" t="s">
        <v>83</v>
      </c>
      <c r="AB10" t="s">
        <v>137</v>
      </c>
      <c r="AC10" t="s">
        <v>66</v>
      </c>
      <c r="AD10" t="s">
        <v>96</v>
      </c>
    </row>
    <row r="11" spans="1:30" hidden="1" x14ac:dyDescent="0.35">
      <c r="A11" t="s">
        <v>104</v>
      </c>
      <c r="B11" t="s">
        <v>61</v>
      </c>
      <c r="C11" t="s">
        <v>138</v>
      </c>
      <c r="D11" t="s">
        <v>145</v>
      </c>
      <c r="E11" t="s">
        <v>149</v>
      </c>
      <c r="F11" t="s">
        <v>150</v>
      </c>
      <c r="G11" t="s">
        <v>75</v>
      </c>
      <c r="H11" t="s">
        <v>66</v>
      </c>
      <c r="I11" t="s">
        <v>133</v>
      </c>
      <c r="J11" t="s">
        <v>109</v>
      </c>
      <c r="K11" t="s">
        <v>96</v>
      </c>
      <c r="L11" t="s">
        <v>137</v>
      </c>
      <c r="M11" t="s">
        <v>151</v>
      </c>
      <c r="N11" t="s">
        <v>111</v>
      </c>
      <c r="O11" t="s">
        <v>152</v>
      </c>
      <c r="P11" t="s">
        <v>136</v>
      </c>
      <c r="Q11" t="s">
        <v>129</v>
      </c>
      <c r="R11" t="s">
        <v>153</v>
      </c>
      <c r="S11" t="s">
        <v>76</v>
      </c>
      <c r="T11" t="s">
        <v>106</v>
      </c>
      <c r="U11" t="s">
        <v>130</v>
      </c>
      <c r="V11" t="s">
        <v>67</v>
      </c>
      <c r="W11" t="s">
        <v>113</v>
      </c>
      <c r="X11" t="s">
        <v>66</v>
      </c>
      <c r="Y11" t="s">
        <v>75</v>
      </c>
      <c r="Z11" t="s">
        <v>103</v>
      </c>
      <c r="AA11" t="s">
        <v>80</v>
      </c>
      <c r="AB11" t="s">
        <v>102</v>
      </c>
      <c r="AC11" t="s">
        <v>84</v>
      </c>
      <c r="AD11" t="s">
        <v>74</v>
      </c>
    </row>
    <row r="12" spans="1:30" hidden="1" x14ac:dyDescent="0.35">
      <c r="A12" t="s">
        <v>60</v>
      </c>
      <c r="B12" t="s">
        <v>61</v>
      </c>
      <c r="C12" t="s">
        <v>154</v>
      </c>
      <c r="D12" t="s">
        <v>119</v>
      </c>
      <c r="E12" t="s">
        <v>155</v>
      </c>
      <c r="F12" t="s">
        <v>136</v>
      </c>
      <c r="G12" t="s">
        <v>64</v>
      </c>
      <c r="H12" t="s">
        <v>121</v>
      </c>
      <c r="I12" t="s">
        <v>135</v>
      </c>
      <c r="J12" t="s">
        <v>82</v>
      </c>
      <c r="K12" t="s">
        <v>121</v>
      </c>
      <c r="L12" t="s">
        <v>137</v>
      </c>
      <c r="M12" t="s">
        <v>100</v>
      </c>
      <c r="N12" t="s">
        <v>76</v>
      </c>
      <c r="O12" t="s">
        <v>139</v>
      </c>
      <c r="P12" t="s">
        <v>123</v>
      </c>
      <c r="Q12" t="s">
        <v>123</v>
      </c>
      <c r="R12" t="s">
        <v>65</v>
      </c>
      <c r="S12" t="s">
        <v>153</v>
      </c>
      <c r="T12" t="s">
        <v>156</v>
      </c>
      <c r="U12" t="s">
        <v>79</v>
      </c>
      <c r="V12" t="s">
        <v>76</v>
      </c>
      <c r="W12" t="s">
        <v>67</v>
      </c>
      <c r="X12" t="s">
        <v>75</v>
      </c>
      <c r="Y12" t="s">
        <v>108</v>
      </c>
      <c r="Z12" t="s">
        <v>114</v>
      </c>
      <c r="AA12" t="s">
        <v>72</v>
      </c>
      <c r="AB12" t="s">
        <v>112</v>
      </c>
      <c r="AC12" t="s">
        <v>115</v>
      </c>
      <c r="AD12" t="s">
        <v>78</v>
      </c>
    </row>
    <row r="13" spans="1:30" hidden="1" x14ac:dyDescent="0.35">
      <c r="A13" t="s">
        <v>85</v>
      </c>
      <c r="B13" t="s">
        <v>61</v>
      </c>
      <c r="C13" t="s">
        <v>154</v>
      </c>
      <c r="D13" t="s">
        <v>157</v>
      </c>
      <c r="E13" t="s">
        <v>158</v>
      </c>
      <c r="F13" t="s">
        <v>110</v>
      </c>
      <c r="G13" t="s">
        <v>84</v>
      </c>
      <c r="H13" t="s">
        <v>159</v>
      </c>
      <c r="I13" t="s">
        <v>155</v>
      </c>
      <c r="J13" t="s">
        <v>149</v>
      </c>
      <c r="K13" t="s">
        <v>115</v>
      </c>
      <c r="L13" t="s">
        <v>160</v>
      </c>
      <c r="M13" t="s">
        <v>101</v>
      </c>
      <c r="N13" t="s">
        <v>142</v>
      </c>
      <c r="O13" t="s">
        <v>161</v>
      </c>
      <c r="P13" t="s">
        <v>139</v>
      </c>
      <c r="Q13" t="s">
        <v>162</v>
      </c>
      <c r="R13" t="s">
        <v>93</v>
      </c>
      <c r="S13" t="s">
        <v>78</v>
      </c>
      <c r="T13" t="s">
        <v>122</v>
      </c>
      <c r="U13" t="s">
        <v>163</v>
      </c>
      <c r="V13" t="s">
        <v>78</v>
      </c>
      <c r="W13" t="s">
        <v>76</v>
      </c>
      <c r="X13" t="s">
        <v>121</v>
      </c>
      <c r="Y13" t="s">
        <v>96</v>
      </c>
      <c r="Z13" t="s">
        <v>80</v>
      </c>
      <c r="AA13" t="s">
        <v>95</v>
      </c>
      <c r="AB13" t="s">
        <v>100</v>
      </c>
      <c r="AC13" t="s">
        <v>75</v>
      </c>
      <c r="AD13" t="s">
        <v>121</v>
      </c>
    </row>
    <row r="14" spans="1:30" hidden="1" x14ac:dyDescent="0.35">
      <c r="A14" t="s">
        <v>104</v>
      </c>
      <c r="B14" t="s">
        <v>61</v>
      </c>
      <c r="C14" t="s">
        <v>154</v>
      </c>
      <c r="D14" t="s">
        <v>164</v>
      </c>
      <c r="E14" t="s">
        <v>165</v>
      </c>
      <c r="F14" t="s">
        <v>129</v>
      </c>
      <c r="G14" t="s">
        <v>121</v>
      </c>
      <c r="H14" t="s">
        <v>108</v>
      </c>
      <c r="I14" t="s">
        <v>152</v>
      </c>
      <c r="J14" t="s">
        <v>74</v>
      </c>
      <c r="K14" t="s">
        <v>133</v>
      </c>
      <c r="L14" t="s">
        <v>101</v>
      </c>
      <c r="M14" t="s">
        <v>81</v>
      </c>
      <c r="N14" t="s">
        <v>128</v>
      </c>
      <c r="O14" t="s">
        <v>166</v>
      </c>
      <c r="P14" t="s">
        <v>122</v>
      </c>
      <c r="Q14" t="s">
        <v>63</v>
      </c>
      <c r="R14" t="s">
        <v>156</v>
      </c>
      <c r="S14" t="s">
        <v>124</v>
      </c>
      <c r="T14" t="s">
        <v>93</v>
      </c>
      <c r="U14" t="s">
        <v>163</v>
      </c>
      <c r="V14" t="s">
        <v>76</v>
      </c>
      <c r="W14" t="s">
        <v>64</v>
      </c>
      <c r="X14" t="s">
        <v>133</v>
      </c>
      <c r="Y14" t="s">
        <v>84</v>
      </c>
      <c r="Z14" t="s">
        <v>137</v>
      </c>
      <c r="AA14" t="s">
        <v>96</v>
      </c>
      <c r="AB14" t="s">
        <v>91</v>
      </c>
      <c r="AC14" t="s">
        <v>72</v>
      </c>
      <c r="AD14" t="s">
        <v>67</v>
      </c>
    </row>
    <row r="15" spans="1:30" hidden="1" x14ac:dyDescent="0.35">
      <c r="A15" t="s">
        <v>60</v>
      </c>
      <c r="B15" t="s">
        <v>61</v>
      </c>
      <c r="C15" t="s">
        <v>167</v>
      </c>
      <c r="D15" t="s">
        <v>165</v>
      </c>
      <c r="E15" t="s">
        <v>148</v>
      </c>
      <c r="F15" t="s">
        <v>94</v>
      </c>
      <c r="G15" t="s">
        <v>63</v>
      </c>
      <c r="H15" t="s">
        <v>133</v>
      </c>
      <c r="I15" t="s">
        <v>65</v>
      </c>
      <c r="J15" t="s">
        <v>106</v>
      </c>
      <c r="K15" t="s">
        <v>67</v>
      </c>
      <c r="L15" t="s">
        <v>103</v>
      </c>
      <c r="M15" t="s">
        <v>80</v>
      </c>
      <c r="N15" t="s">
        <v>153</v>
      </c>
      <c r="O15" t="s">
        <v>140</v>
      </c>
      <c r="P15" t="s">
        <v>65</v>
      </c>
      <c r="Q15" t="s">
        <v>65</v>
      </c>
      <c r="R15" t="s">
        <v>139</v>
      </c>
      <c r="S15" t="s">
        <v>93</v>
      </c>
      <c r="T15" t="s">
        <v>168</v>
      </c>
      <c r="U15" t="s">
        <v>79</v>
      </c>
      <c r="V15" t="s">
        <v>63</v>
      </c>
      <c r="W15" t="s">
        <v>70</v>
      </c>
      <c r="X15" t="s">
        <v>121</v>
      </c>
      <c r="Y15" t="s">
        <v>99</v>
      </c>
      <c r="Z15" t="s">
        <v>96</v>
      </c>
      <c r="AA15" t="s">
        <v>74</v>
      </c>
      <c r="AB15" t="s">
        <v>159</v>
      </c>
      <c r="AC15" t="s">
        <v>72</v>
      </c>
      <c r="AD15" t="s">
        <v>128</v>
      </c>
    </row>
    <row r="16" spans="1:30" hidden="1" x14ac:dyDescent="0.35">
      <c r="A16" t="s">
        <v>85</v>
      </c>
      <c r="B16" t="s">
        <v>61</v>
      </c>
      <c r="C16" t="s">
        <v>167</v>
      </c>
      <c r="D16" t="s">
        <v>169</v>
      </c>
      <c r="E16" t="s">
        <v>170</v>
      </c>
      <c r="F16" t="s">
        <v>112</v>
      </c>
      <c r="G16" t="s">
        <v>74</v>
      </c>
      <c r="H16" t="s">
        <v>171</v>
      </c>
      <c r="I16" t="s">
        <v>161</v>
      </c>
      <c r="J16" t="s">
        <v>172</v>
      </c>
      <c r="K16" t="s">
        <v>95</v>
      </c>
      <c r="L16" t="s">
        <v>69</v>
      </c>
      <c r="M16" t="s">
        <v>96</v>
      </c>
      <c r="N16" t="s">
        <v>87</v>
      </c>
      <c r="O16" t="s">
        <v>173</v>
      </c>
      <c r="P16" t="s">
        <v>174</v>
      </c>
      <c r="Q16" t="s">
        <v>148</v>
      </c>
      <c r="R16" t="s">
        <v>162</v>
      </c>
      <c r="S16" t="s">
        <v>73</v>
      </c>
      <c r="T16" t="s">
        <v>135</v>
      </c>
      <c r="U16" t="s">
        <v>163</v>
      </c>
      <c r="V16" t="s">
        <v>128</v>
      </c>
      <c r="W16" t="s">
        <v>123</v>
      </c>
      <c r="X16" t="s">
        <v>111</v>
      </c>
      <c r="Y16" t="s">
        <v>68</v>
      </c>
      <c r="Z16" t="s">
        <v>115</v>
      </c>
      <c r="AA16" t="s">
        <v>121</v>
      </c>
      <c r="AB16" t="s">
        <v>147</v>
      </c>
      <c r="AC16" t="s">
        <v>66</v>
      </c>
      <c r="AD16" t="s">
        <v>129</v>
      </c>
    </row>
    <row r="17" spans="1:30" hidden="1" x14ac:dyDescent="0.35">
      <c r="A17" t="s">
        <v>104</v>
      </c>
      <c r="B17" t="s">
        <v>61</v>
      </c>
      <c r="C17" t="s">
        <v>167</v>
      </c>
      <c r="D17" t="s">
        <v>175</v>
      </c>
      <c r="E17" t="s">
        <v>173</v>
      </c>
      <c r="F17" t="s">
        <v>84</v>
      </c>
      <c r="G17" t="s">
        <v>70</v>
      </c>
      <c r="H17" t="s">
        <v>68</v>
      </c>
      <c r="I17" t="s">
        <v>176</v>
      </c>
      <c r="J17" t="s">
        <v>125</v>
      </c>
      <c r="K17" t="s">
        <v>77</v>
      </c>
      <c r="L17" t="s">
        <v>71</v>
      </c>
      <c r="M17" t="s">
        <v>102</v>
      </c>
      <c r="N17" t="s">
        <v>65</v>
      </c>
      <c r="O17" t="s">
        <v>86</v>
      </c>
      <c r="P17" t="s">
        <v>117</v>
      </c>
      <c r="Q17" t="s">
        <v>168</v>
      </c>
      <c r="R17" t="s">
        <v>118</v>
      </c>
      <c r="S17" t="s">
        <v>153</v>
      </c>
      <c r="T17" t="s">
        <v>162</v>
      </c>
      <c r="U17" t="s">
        <v>163</v>
      </c>
      <c r="V17" t="s">
        <v>153</v>
      </c>
      <c r="W17" t="s">
        <v>136</v>
      </c>
      <c r="X17" t="s">
        <v>94</v>
      </c>
      <c r="Y17" t="s">
        <v>80</v>
      </c>
      <c r="Z17" t="s">
        <v>72</v>
      </c>
      <c r="AA17" t="s">
        <v>113</v>
      </c>
      <c r="AB17" t="s">
        <v>90</v>
      </c>
      <c r="AC17" t="s">
        <v>72</v>
      </c>
      <c r="AD17" t="s">
        <v>136</v>
      </c>
    </row>
    <row r="18" spans="1:30" hidden="1" x14ac:dyDescent="0.35">
      <c r="A18" t="s">
        <v>60</v>
      </c>
      <c r="B18" t="s">
        <v>61</v>
      </c>
      <c r="C18" t="s">
        <v>177</v>
      </c>
      <c r="D18" t="s">
        <v>175</v>
      </c>
      <c r="E18" t="s">
        <v>178</v>
      </c>
      <c r="F18" t="s">
        <v>65</v>
      </c>
      <c r="G18" t="s">
        <v>135</v>
      </c>
      <c r="H18" t="s">
        <v>94</v>
      </c>
      <c r="I18" t="s">
        <v>117</v>
      </c>
      <c r="J18" t="s">
        <v>179</v>
      </c>
      <c r="K18" t="s">
        <v>70</v>
      </c>
      <c r="L18" t="s">
        <v>99</v>
      </c>
      <c r="M18" t="s">
        <v>98</v>
      </c>
      <c r="N18" t="s">
        <v>142</v>
      </c>
      <c r="O18" t="s">
        <v>180</v>
      </c>
      <c r="P18" t="s">
        <v>161</v>
      </c>
      <c r="Q18" t="s">
        <v>127</v>
      </c>
      <c r="R18" t="s">
        <v>149</v>
      </c>
      <c r="S18" t="s">
        <v>139</v>
      </c>
      <c r="T18" t="s">
        <v>155</v>
      </c>
      <c r="U18" t="s">
        <v>79</v>
      </c>
      <c r="V18" t="s">
        <v>162</v>
      </c>
      <c r="W18" t="s">
        <v>63</v>
      </c>
      <c r="X18" t="s">
        <v>64</v>
      </c>
      <c r="Y18" t="s">
        <v>96</v>
      </c>
      <c r="Z18" t="s">
        <v>113</v>
      </c>
      <c r="AA18" t="s">
        <v>76</v>
      </c>
      <c r="AB18" t="s">
        <v>181</v>
      </c>
      <c r="AC18" t="s">
        <v>74</v>
      </c>
      <c r="AD18" t="s">
        <v>152</v>
      </c>
    </row>
    <row r="19" spans="1:30" hidden="1" x14ac:dyDescent="0.35">
      <c r="A19" t="s">
        <v>85</v>
      </c>
      <c r="B19" t="s">
        <v>61</v>
      </c>
      <c r="C19" t="s">
        <v>177</v>
      </c>
      <c r="D19" t="s">
        <v>182</v>
      </c>
      <c r="E19" t="s">
        <v>183</v>
      </c>
      <c r="F19" t="s">
        <v>184</v>
      </c>
      <c r="G19" t="s">
        <v>106</v>
      </c>
      <c r="H19" t="s">
        <v>185</v>
      </c>
      <c r="I19" t="s">
        <v>186</v>
      </c>
      <c r="J19" t="s">
        <v>187</v>
      </c>
      <c r="K19" t="s">
        <v>98</v>
      </c>
      <c r="L19" t="s">
        <v>141</v>
      </c>
      <c r="M19" t="s">
        <v>78</v>
      </c>
      <c r="N19" t="s">
        <v>107</v>
      </c>
      <c r="O19" t="s">
        <v>188</v>
      </c>
      <c r="P19" t="s">
        <v>189</v>
      </c>
      <c r="Q19" t="s">
        <v>165</v>
      </c>
      <c r="R19" t="s">
        <v>117</v>
      </c>
      <c r="S19" t="s">
        <v>128</v>
      </c>
      <c r="T19" t="s">
        <v>152</v>
      </c>
      <c r="U19" t="s">
        <v>129</v>
      </c>
      <c r="V19" t="s">
        <v>156</v>
      </c>
      <c r="W19" t="s">
        <v>122</v>
      </c>
      <c r="X19" t="s">
        <v>76</v>
      </c>
      <c r="Y19" t="s">
        <v>95</v>
      </c>
      <c r="Z19" t="s">
        <v>95</v>
      </c>
      <c r="AA19" t="s">
        <v>65</v>
      </c>
      <c r="AB19" t="s">
        <v>81</v>
      </c>
      <c r="AC19" t="s">
        <v>67</v>
      </c>
      <c r="AD19" t="s">
        <v>149</v>
      </c>
    </row>
    <row r="20" spans="1:30" hidden="1" x14ac:dyDescent="0.35">
      <c r="A20" t="s">
        <v>104</v>
      </c>
      <c r="B20" t="s">
        <v>61</v>
      </c>
      <c r="C20" t="s">
        <v>177</v>
      </c>
      <c r="D20" t="s">
        <v>190</v>
      </c>
      <c r="E20" t="s">
        <v>191</v>
      </c>
      <c r="F20" t="s">
        <v>148</v>
      </c>
      <c r="G20" t="s">
        <v>93</v>
      </c>
      <c r="H20" t="s">
        <v>137</v>
      </c>
      <c r="I20" t="s">
        <v>192</v>
      </c>
      <c r="J20" t="s">
        <v>193</v>
      </c>
      <c r="K20" t="s">
        <v>64</v>
      </c>
      <c r="L20" t="s">
        <v>100</v>
      </c>
      <c r="M20" t="s">
        <v>121</v>
      </c>
      <c r="N20" t="s">
        <v>127</v>
      </c>
      <c r="O20" t="s">
        <v>164</v>
      </c>
      <c r="P20" t="s">
        <v>188</v>
      </c>
      <c r="Q20" t="s">
        <v>155</v>
      </c>
      <c r="R20" t="s">
        <v>155</v>
      </c>
      <c r="S20" t="s">
        <v>65</v>
      </c>
      <c r="T20" t="s">
        <v>176</v>
      </c>
      <c r="U20" t="s">
        <v>129</v>
      </c>
      <c r="V20" t="s">
        <v>135</v>
      </c>
      <c r="W20" t="s">
        <v>143</v>
      </c>
      <c r="X20" t="s">
        <v>78</v>
      </c>
      <c r="Y20" t="s">
        <v>75</v>
      </c>
      <c r="Z20" t="s">
        <v>98</v>
      </c>
      <c r="AA20" t="s">
        <v>153</v>
      </c>
      <c r="AB20" t="s">
        <v>134</v>
      </c>
      <c r="AC20" t="s">
        <v>77</v>
      </c>
      <c r="AD20" t="s">
        <v>176</v>
      </c>
    </row>
    <row r="21" spans="1:30" hidden="1" x14ac:dyDescent="0.35">
      <c r="A21" t="s">
        <v>60</v>
      </c>
      <c r="B21" t="s">
        <v>61</v>
      </c>
      <c r="C21" t="s">
        <v>194</v>
      </c>
      <c r="D21" t="s">
        <v>158</v>
      </c>
      <c r="E21" t="s">
        <v>191</v>
      </c>
      <c r="F21" t="s">
        <v>86</v>
      </c>
      <c r="G21" t="s">
        <v>176</v>
      </c>
      <c r="H21" t="s">
        <v>111</v>
      </c>
      <c r="I21" t="s">
        <v>195</v>
      </c>
      <c r="J21" t="s">
        <v>196</v>
      </c>
      <c r="K21" t="s">
        <v>123</v>
      </c>
      <c r="L21" t="s">
        <v>102</v>
      </c>
      <c r="M21" t="s">
        <v>78</v>
      </c>
      <c r="N21" t="s">
        <v>87</v>
      </c>
      <c r="O21" t="s">
        <v>178</v>
      </c>
      <c r="P21" t="s">
        <v>197</v>
      </c>
      <c r="Q21" t="s">
        <v>148</v>
      </c>
      <c r="R21" t="s">
        <v>86</v>
      </c>
      <c r="S21" t="s">
        <v>155</v>
      </c>
      <c r="T21" t="s">
        <v>195</v>
      </c>
      <c r="U21" t="s">
        <v>79</v>
      </c>
      <c r="V21" t="s">
        <v>155</v>
      </c>
      <c r="W21" t="s">
        <v>135</v>
      </c>
      <c r="X21" t="s">
        <v>136</v>
      </c>
      <c r="Y21" t="s">
        <v>70</v>
      </c>
      <c r="Z21" t="s">
        <v>78</v>
      </c>
      <c r="AA21" t="s">
        <v>198</v>
      </c>
      <c r="AB21" t="s">
        <v>181</v>
      </c>
      <c r="AC21" t="s">
        <v>76</v>
      </c>
      <c r="AD21" t="s">
        <v>192</v>
      </c>
    </row>
    <row r="22" spans="1:30" hidden="1" x14ac:dyDescent="0.35">
      <c r="A22" t="s">
        <v>85</v>
      </c>
      <c r="B22" t="s">
        <v>61</v>
      </c>
      <c r="C22" t="s">
        <v>194</v>
      </c>
      <c r="D22" t="s">
        <v>199</v>
      </c>
      <c r="E22" t="s">
        <v>200</v>
      </c>
      <c r="F22" t="s">
        <v>201</v>
      </c>
      <c r="G22" t="s">
        <v>135</v>
      </c>
      <c r="H22" t="s">
        <v>202</v>
      </c>
      <c r="I22" t="s">
        <v>146</v>
      </c>
      <c r="J22" t="s">
        <v>203</v>
      </c>
      <c r="K22" t="s">
        <v>75</v>
      </c>
      <c r="L22" t="s">
        <v>185</v>
      </c>
      <c r="M22" t="s">
        <v>63</v>
      </c>
      <c r="N22" t="s">
        <v>131</v>
      </c>
      <c r="O22" t="s">
        <v>197</v>
      </c>
      <c r="P22" t="s">
        <v>204</v>
      </c>
      <c r="Q22" t="s">
        <v>205</v>
      </c>
      <c r="R22" t="s">
        <v>148</v>
      </c>
      <c r="S22" t="s">
        <v>198</v>
      </c>
      <c r="T22" t="s">
        <v>155</v>
      </c>
      <c r="U22" t="s">
        <v>122</v>
      </c>
      <c r="V22" t="s">
        <v>168</v>
      </c>
      <c r="W22" t="s">
        <v>65</v>
      </c>
      <c r="X22" t="s">
        <v>123</v>
      </c>
      <c r="Y22" t="s">
        <v>106</v>
      </c>
      <c r="Z22" t="s">
        <v>94</v>
      </c>
      <c r="AA22" t="s">
        <v>206</v>
      </c>
      <c r="AB22" t="s">
        <v>100</v>
      </c>
      <c r="AC22" t="s">
        <v>106</v>
      </c>
      <c r="AD22" t="s">
        <v>145</v>
      </c>
    </row>
    <row r="23" spans="1:30" hidden="1" x14ac:dyDescent="0.35">
      <c r="A23" t="s">
        <v>104</v>
      </c>
      <c r="B23" t="s">
        <v>61</v>
      </c>
      <c r="C23" t="s">
        <v>194</v>
      </c>
      <c r="D23" t="s">
        <v>207</v>
      </c>
      <c r="E23" t="s">
        <v>208</v>
      </c>
      <c r="F23" t="s">
        <v>209</v>
      </c>
      <c r="G23" t="s">
        <v>152</v>
      </c>
      <c r="H23" t="s">
        <v>102</v>
      </c>
      <c r="I23" t="s">
        <v>205</v>
      </c>
      <c r="J23" t="s">
        <v>210</v>
      </c>
      <c r="K23" t="s">
        <v>78</v>
      </c>
      <c r="L23" t="s">
        <v>81</v>
      </c>
      <c r="M23" t="s">
        <v>70</v>
      </c>
      <c r="N23" t="s">
        <v>166</v>
      </c>
      <c r="O23" t="s">
        <v>211</v>
      </c>
      <c r="P23" t="s">
        <v>212</v>
      </c>
      <c r="Q23" t="s">
        <v>195</v>
      </c>
      <c r="R23" t="s">
        <v>119</v>
      </c>
      <c r="S23" t="s">
        <v>139</v>
      </c>
      <c r="T23" t="s">
        <v>107</v>
      </c>
      <c r="U23" t="s">
        <v>122</v>
      </c>
      <c r="V23" t="s">
        <v>117</v>
      </c>
      <c r="W23" t="s">
        <v>142</v>
      </c>
      <c r="X23" t="s">
        <v>124</v>
      </c>
      <c r="Y23" t="s">
        <v>123</v>
      </c>
      <c r="Z23" t="s">
        <v>67</v>
      </c>
      <c r="AA23" t="s">
        <v>87</v>
      </c>
      <c r="AB23" t="s">
        <v>134</v>
      </c>
      <c r="AC23" t="s">
        <v>136</v>
      </c>
      <c r="AD23" t="s">
        <v>180</v>
      </c>
    </row>
    <row r="24" spans="1:30" hidden="1" x14ac:dyDescent="0.35">
      <c r="A24" t="s">
        <v>60</v>
      </c>
      <c r="B24" t="s">
        <v>61</v>
      </c>
      <c r="C24" t="s">
        <v>213</v>
      </c>
      <c r="D24" t="s">
        <v>214</v>
      </c>
      <c r="E24" t="s">
        <v>169</v>
      </c>
      <c r="F24" t="s">
        <v>174</v>
      </c>
      <c r="G24" t="s">
        <v>107</v>
      </c>
      <c r="H24" t="s">
        <v>78</v>
      </c>
      <c r="I24" t="s">
        <v>215</v>
      </c>
      <c r="J24" t="s">
        <v>216</v>
      </c>
      <c r="K24" t="s">
        <v>153</v>
      </c>
      <c r="L24" t="s">
        <v>99</v>
      </c>
      <c r="M24" t="s">
        <v>136</v>
      </c>
      <c r="N24" t="s">
        <v>149</v>
      </c>
      <c r="O24" t="s">
        <v>211</v>
      </c>
      <c r="P24" t="s">
        <v>191</v>
      </c>
      <c r="Q24" t="s">
        <v>192</v>
      </c>
      <c r="R24" t="s">
        <v>173</v>
      </c>
      <c r="S24" t="s">
        <v>119</v>
      </c>
      <c r="T24" t="s">
        <v>174</v>
      </c>
      <c r="U24" t="s">
        <v>79</v>
      </c>
      <c r="V24" t="s">
        <v>140</v>
      </c>
      <c r="W24" t="s">
        <v>118</v>
      </c>
      <c r="X24" t="s">
        <v>63</v>
      </c>
      <c r="Y24" t="s">
        <v>198</v>
      </c>
      <c r="Z24" t="s">
        <v>70</v>
      </c>
      <c r="AA24" t="s">
        <v>118</v>
      </c>
      <c r="AB24" t="s">
        <v>96</v>
      </c>
      <c r="AC24" t="s">
        <v>63</v>
      </c>
      <c r="AD24" t="s">
        <v>178</v>
      </c>
    </row>
    <row r="25" spans="1:30" hidden="1" x14ac:dyDescent="0.35">
      <c r="A25" t="s">
        <v>85</v>
      </c>
      <c r="B25" t="s">
        <v>61</v>
      </c>
      <c r="C25" t="s">
        <v>213</v>
      </c>
      <c r="D25" t="s">
        <v>217</v>
      </c>
      <c r="E25" t="s">
        <v>218</v>
      </c>
      <c r="F25" t="s">
        <v>219</v>
      </c>
      <c r="G25" t="s">
        <v>152</v>
      </c>
      <c r="H25" t="s">
        <v>202</v>
      </c>
      <c r="I25" t="s">
        <v>118</v>
      </c>
      <c r="J25" t="s">
        <v>220</v>
      </c>
      <c r="K25" t="s">
        <v>84</v>
      </c>
      <c r="L25" t="s">
        <v>221</v>
      </c>
      <c r="M25" t="s">
        <v>162</v>
      </c>
      <c r="N25" t="s">
        <v>165</v>
      </c>
      <c r="O25" t="s">
        <v>214</v>
      </c>
      <c r="P25" t="s">
        <v>222</v>
      </c>
      <c r="Q25" t="s">
        <v>186</v>
      </c>
      <c r="R25" t="s">
        <v>161</v>
      </c>
      <c r="S25" t="s">
        <v>135</v>
      </c>
      <c r="T25" t="s">
        <v>119</v>
      </c>
      <c r="U25" t="s">
        <v>152</v>
      </c>
      <c r="V25" t="s">
        <v>176</v>
      </c>
      <c r="W25" t="s">
        <v>118</v>
      </c>
      <c r="X25" t="s">
        <v>143</v>
      </c>
      <c r="Y25" t="s">
        <v>65</v>
      </c>
      <c r="Z25" t="s">
        <v>76</v>
      </c>
      <c r="AA25" t="s">
        <v>215</v>
      </c>
      <c r="AB25" t="s">
        <v>110</v>
      </c>
      <c r="AC25" t="s">
        <v>135</v>
      </c>
      <c r="AD25" t="s">
        <v>219</v>
      </c>
    </row>
    <row r="26" spans="1:30" hidden="1" x14ac:dyDescent="0.35">
      <c r="A26" t="s">
        <v>104</v>
      </c>
      <c r="B26" t="s">
        <v>61</v>
      </c>
      <c r="C26" t="s">
        <v>213</v>
      </c>
      <c r="D26" t="s">
        <v>223</v>
      </c>
      <c r="E26" t="s">
        <v>224</v>
      </c>
      <c r="F26" t="s">
        <v>205</v>
      </c>
      <c r="G26" t="s">
        <v>166</v>
      </c>
      <c r="H26" t="s">
        <v>114</v>
      </c>
      <c r="I26" t="s">
        <v>148</v>
      </c>
      <c r="J26" t="s">
        <v>225</v>
      </c>
      <c r="K26" t="s">
        <v>76</v>
      </c>
      <c r="L26" t="s">
        <v>71</v>
      </c>
      <c r="M26" t="s">
        <v>153</v>
      </c>
      <c r="N26" t="s">
        <v>119</v>
      </c>
      <c r="O26" t="s">
        <v>158</v>
      </c>
      <c r="P26" t="s">
        <v>226</v>
      </c>
      <c r="Q26" t="s">
        <v>150</v>
      </c>
      <c r="R26" t="s">
        <v>180</v>
      </c>
      <c r="S26" t="s">
        <v>227</v>
      </c>
      <c r="T26" t="s">
        <v>192</v>
      </c>
      <c r="U26" t="s">
        <v>152</v>
      </c>
      <c r="V26" t="s">
        <v>149</v>
      </c>
      <c r="W26" t="s">
        <v>118</v>
      </c>
      <c r="X26" t="s">
        <v>63</v>
      </c>
      <c r="Y26" t="s">
        <v>156</v>
      </c>
      <c r="Z26" t="s">
        <v>129</v>
      </c>
      <c r="AA26" t="s">
        <v>140</v>
      </c>
      <c r="AB26" t="s">
        <v>98</v>
      </c>
      <c r="AC26" t="s">
        <v>93</v>
      </c>
      <c r="AD26" t="s">
        <v>186</v>
      </c>
    </row>
    <row r="27" spans="1:30" hidden="1" x14ac:dyDescent="0.35">
      <c r="A27" t="s">
        <v>60</v>
      </c>
      <c r="B27" t="s">
        <v>61</v>
      </c>
      <c r="C27" t="s">
        <v>228</v>
      </c>
      <c r="D27" t="s">
        <v>169</v>
      </c>
      <c r="E27" t="s">
        <v>229</v>
      </c>
      <c r="F27" t="s">
        <v>205</v>
      </c>
      <c r="G27" t="s">
        <v>180</v>
      </c>
      <c r="H27" t="s">
        <v>153</v>
      </c>
      <c r="I27" t="s">
        <v>165</v>
      </c>
      <c r="J27" t="s">
        <v>230</v>
      </c>
      <c r="K27" t="s">
        <v>65</v>
      </c>
      <c r="L27" t="s">
        <v>137</v>
      </c>
      <c r="M27" t="s">
        <v>93</v>
      </c>
      <c r="N27" t="s">
        <v>131</v>
      </c>
      <c r="O27" t="s">
        <v>201</v>
      </c>
      <c r="P27" t="s">
        <v>199</v>
      </c>
      <c r="Q27" t="s">
        <v>205</v>
      </c>
      <c r="R27" t="s">
        <v>219</v>
      </c>
      <c r="S27" t="s">
        <v>145</v>
      </c>
      <c r="T27" t="s">
        <v>184</v>
      </c>
      <c r="U27" t="s">
        <v>79</v>
      </c>
      <c r="V27" t="s">
        <v>174</v>
      </c>
      <c r="W27" t="s">
        <v>166</v>
      </c>
      <c r="X27" t="s">
        <v>135</v>
      </c>
      <c r="Y27" t="s">
        <v>176</v>
      </c>
      <c r="Z27" t="s">
        <v>122</v>
      </c>
      <c r="AA27" t="s">
        <v>148</v>
      </c>
      <c r="AB27" t="s">
        <v>73</v>
      </c>
      <c r="AC27" t="s">
        <v>118</v>
      </c>
      <c r="AD27" t="s">
        <v>170</v>
      </c>
    </row>
    <row r="28" spans="1:30" hidden="1" x14ac:dyDescent="0.35">
      <c r="A28" t="s">
        <v>85</v>
      </c>
      <c r="B28" t="s">
        <v>61</v>
      </c>
      <c r="C28" t="s">
        <v>228</v>
      </c>
      <c r="D28" t="s">
        <v>231</v>
      </c>
      <c r="E28" t="s">
        <v>232</v>
      </c>
      <c r="F28" t="s">
        <v>146</v>
      </c>
      <c r="G28" t="s">
        <v>166</v>
      </c>
      <c r="H28" t="s">
        <v>233</v>
      </c>
      <c r="I28" t="s">
        <v>100</v>
      </c>
      <c r="J28" t="s">
        <v>234</v>
      </c>
      <c r="K28" t="s">
        <v>75</v>
      </c>
      <c r="L28" t="s">
        <v>235</v>
      </c>
      <c r="M28" t="s">
        <v>87</v>
      </c>
      <c r="N28" t="s">
        <v>174</v>
      </c>
      <c r="O28" t="s">
        <v>169</v>
      </c>
      <c r="P28" t="s">
        <v>200</v>
      </c>
      <c r="Q28" t="s">
        <v>125</v>
      </c>
      <c r="R28" t="s">
        <v>145</v>
      </c>
      <c r="S28" t="s">
        <v>127</v>
      </c>
      <c r="T28" t="s">
        <v>174</v>
      </c>
      <c r="U28" t="s">
        <v>149</v>
      </c>
      <c r="V28" t="s">
        <v>155</v>
      </c>
      <c r="W28" t="s">
        <v>166</v>
      </c>
      <c r="X28" t="s">
        <v>93</v>
      </c>
      <c r="Y28" t="s">
        <v>131</v>
      </c>
      <c r="Z28" t="s">
        <v>153</v>
      </c>
      <c r="AA28" t="s">
        <v>150</v>
      </c>
      <c r="AB28" t="s">
        <v>136</v>
      </c>
      <c r="AC28" t="s">
        <v>227</v>
      </c>
      <c r="AD28" t="s">
        <v>146</v>
      </c>
    </row>
    <row r="29" spans="1:30" hidden="1" x14ac:dyDescent="0.35">
      <c r="A29" t="s">
        <v>104</v>
      </c>
      <c r="B29" t="s">
        <v>61</v>
      </c>
      <c r="C29" t="s">
        <v>228</v>
      </c>
      <c r="D29" t="s">
        <v>208</v>
      </c>
      <c r="E29" t="s">
        <v>126</v>
      </c>
      <c r="F29" t="s">
        <v>175</v>
      </c>
      <c r="G29" t="s">
        <v>86</v>
      </c>
      <c r="H29" t="s">
        <v>133</v>
      </c>
      <c r="I29" t="s">
        <v>106</v>
      </c>
      <c r="J29" t="s">
        <v>203</v>
      </c>
      <c r="K29" t="s">
        <v>123</v>
      </c>
      <c r="L29" t="s">
        <v>71</v>
      </c>
      <c r="M29" t="s">
        <v>135</v>
      </c>
      <c r="N29" t="s">
        <v>192</v>
      </c>
      <c r="O29" t="s">
        <v>157</v>
      </c>
      <c r="P29" t="s">
        <v>217</v>
      </c>
      <c r="Q29" t="s">
        <v>236</v>
      </c>
      <c r="R29" t="s">
        <v>188</v>
      </c>
      <c r="S29" t="s">
        <v>131</v>
      </c>
      <c r="T29" t="s">
        <v>209</v>
      </c>
      <c r="U29" t="s">
        <v>149</v>
      </c>
      <c r="V29" t="s">
        <v>86</v>
      </c>
      <c r="W29" t="s">
        <v>166</v>
      </c>
      <c r="X29" t="s">
        <v>65</v>
      </c>
      <c r="Y29" t="s">
        <v>140</v>
      </c>
      <c r="Z29" t="s">
        <v>63</v>
      </c>
      <c r="AA29" t="s">
        <v>161</v>
      </c>
      <c r="AB29" t="s">
        <v>70</v>
      </c>
      <c r="AC29" t="s">
        <v>127</v>
      </c>
      <c r="AD29" t="s">
        <v>237</v>
      </c>
    </row>
    <row r="30" spans="1:30" hidden="1" x14ac:dyDescent="0.35">
      <c r="A30" t="s">
        <v>60</v>
      </c>
      <c r="B30" t="s">
        <v>61</v>
      </c>
      <c r="C30" t="s">
        <v>238</v>
      </c>
      <c r="D30" t="s">
        <v>239</v>
      </c>
      <c r="E30" t="s">
        <v>169</v>
      </c>
      <c r="F30" t="s">
        <v>211</v>
      </c>
      <c r="G30" t="s">
        <v>205</v>
      </c>
      <c r="H30" t="s">
        <v>122</v>
      </c>
      <c r="I30" t="s">
        <v>146</v>
      </c>
      <c r="J30" t="s">
        <v>240</v>
      </c>
      <c r="K30" t="s">
        <v>135</v>
      </c>
      <c r="L30" t="s">
        <v>68</v>
      </c>
      <c r="M30" t="s">
        <v>142</v>
      </c>
      <c r="N30" t="s">
        <v>174</v>
      </c>
      <c r="O30" t="s">
        <v>191</v>
      </c>
      <c r="P30" t="s">
        <v>241</v>
      </c>
      <c r="Q30" t="s">
        <v>188</v>
      </c>
      <c r="R30" t="s">
        <v>242</v>
      </c>
      <c r="S30" t="s">
        <v>175</v>
      </c>
      <c r="T30" t="s">
        <v>158</v>
      </c>
      <c r="U30" t="s">
        <v>79</v>
      </c>
      <c r="V30" t="s">
        <v>164</v>
      </c>
      <c r="W30" t="s">
        <v>131</v>
      </c>
      <c r="X30" t="s">
        <v>152</v>
      </c>
      <c r="Y30" t="s">
        <v>176</v>
      </c>
      <c r="Z30" t="s">
        <v>135</v>
      </c>
      <c r="AA30" t="s">
        <v>119</v>
      </c>
      <c r="AB30" t="s">
        <v>63</v>
      </c>
      <c r="AC30" t="s">
        <v>87</v>
      </c>
      <c r="AD30" t="s">
        <v>243</v>
      </c>
    </row>
    <row r="31" spans="1:30" hidden="1" x14ac:dyDescent="0.35">
      <c r="A31" t="s">
        <v>85</v>
      </c>
      <c r="B31" t="s">
        <v>61</v>
      </c>
      <c r="C31" t="s">
        <v>238</v>
      </c>
      <c r="D31" t="s">
        <v>244</v>
      </c>
      <c r="E31" t="s">
        <v>245</v>
      </c>
      <c r="F31" t="s">
        <v>246</v>
      </c>
      <c r="G31" t="s">
        <v>131</v>
      </c>
      <c r="H31" t="s">
        <v>90</v>
      </c>
      <c r="I31" t="s">
        <v>111</v>
      </c>
      <c r="J31" t="s">
        <v>247</v>
      </c>
      <c r="K31" t="s">
        <v>133</v>
      </c>
      <c r="L31" t="s">
        <v>248</v>
      </c>
      <c r="M31" t="s">
        <v>166</v>
      </c>
      <c r="N31" t="s">
        <v>145</v>
      </c>
      <c r="O31" t="s">
        <v>249</v>
      </c>
      <c r="P31" t="s">
        <v>250</v>
      </c>
      <c r="Q31" t="s">
        <v>251</v>
      </c>
      <c r="R31" t="s">
        <v>184</v>
      </c>
      <c r="S31" t="s">
        <v>149</v>
      </c>
      <c r="T31" t="s">
        <v>236</v>
      </c>
      <c r="U31" t="s">
        <v>86</v>
      </c>
      <c r="V31" t="s">
        <v>149</v>
      </c>
      <c r="W31" t="s">
        <v>119</v>
      </c>
      <c r="X31" t="s">
        <v>142</v>
      </c>
      <c r="Y31" t="s">
        <v>149</v>
      </c>
      <c r="Z31" t="s">
        <v>156</v>
      </c>
      <c r="AA31" t="s">
        <v>173</v>
      </c>
      <c r="AB31" t="s">
        <v>106</v>
      </c>
      <c r="AC31" t="s">
        <v>227</v>
      </c>
      <c r="AD31" t="s">
        <v>201</v>
      </c>
    </row>
    <row r="32" spans="1:30" hidden="1" x14ac:dyDescent="0.35">
      <c r="A32" t="s">
        <v>104</v>
      </c>
      <c r="B32" t="s">
        <v>61</v>
      </c>
      <c r="C32" t="s">
        <v>238</v>
      </c>
      <c r="D32" t="s">
        <v>252</v>
      </c>
      <c r="E32" t="s">
        <v>239</v>
      </c>
      <c r="F32" t="s">
        <v>253</v>
      </c>
      <c r="G32" t="s">
        <v>150</v>
      </c>
      <c r="H32" t="s">
        <v>121</v>
      </c>
      <c r="I32" t="s">
        <v>140</v>
      </c>
      <c r="J32" t="s">
        <v>254</v>
      </c>
      <c r="K32" t="s">
        <v>106</v>
      </c>
      <c r="L32" t="s">
        <v>112</v>
      </c>
      <c r="M32" t="s">
        <v>118</v>
      </c>
      <c r="N32" t="s">
        <v>150</v>
      </c>
      <c r="O32" t="s">
        <v>169</v>
      </c>
      <c r="P32" t="s">
        <v>255</v>
      </c>
      <c r="Q32" t="s">
        <v>184</v>
      </c>
      <c r="R32" t="s">
        <v>146</v>
      </c>
      <c r="S32" t="s">
        <v>150</v>
      </c>
      <c r="T32" t="s">
        <v>132</v>
      </c>
      <c r="U32" t="s">
        <v>86</v>
      </c>
      <c r="V32" t="s">
        <v>165</v>
      </c>
      <c r="W32" t="s">
        <v>195</v>
      </c>
      <c r="X32" t="s">
        <v>168</v>
      </c>
      <c r="Y32" t="s">
        <v>155</v>
      </c>
      <c r="Z32" t="s">
        <v>65</v>
      </c>
      <c r="AA32" t="s">
        <v>215</v>
      </c>
      <c r="AB32" t="s">
        <v>153</v>
      </c>
      <c r="AC32" t="s">
        <v>117</v>
      </c>
      <c r="AD32" t="s">
        <v>207</v>
      </c>
    </row>
    <row r="33" spans="1:30" hidden="1" x14ac:dyDescent="0.35">
      <c r="A33" t="s">
        <v>60</v>
      </c>
      <c r="B33" t="s">
        <v>61</v>
      </c>
      <c r="C33" t="s">
        <v>256</v>
      </c>
      <c r="D33" t="s">
        <v>257</v>
      </c>
      <c r="E33" t="s">
        <v>191</v>
      </c>
      <c r="F33" t="s">
        <v>258</v>
      </c>
      <c r="G33" t="s">
        <v>132</v>
      </c>
      <c r="H33" t="s">
        <v>152</v>
      </c>
      <c r="I33" t="s">
        <v>226</v>
      </c>
      <c r="J33" t="s">
        <v>259</v>
      </c>
      <c r="K33" t="s">
        <v>87</v>
      </c>
      <c r="L33" t="s">
        <v>89</v>
      </c>
      <c r="M33" t="s">
        <v>127</v>
      </c>
      <c r="N33" t="s">
        <v>260</v>
      </c>
      <c r="O33" t="s">
        <v>249</v>
      </c>
      <c r="P33" t="s">
        <v>261</v>
      </c>
      <c r="Q33" t="s">
        <v>132</v>
      </c>
      <c r="R33" t="s">
        <v>157</v>
      </c>
      <c r="S33" t="s">
        <v>197</v>
      </c>
      <c r="T33" t="s">
        <v>262</v>
      </c>
      <c r="U33" t="s">
        <v>79</v>
      </c>
      <c r="V33" t="s">
        <v>211</v>
      </c>
      <c r="W33" t="s">
        <v>173</v>
      </c>
      <c r="X33" t="s">
        <v>149</v>
      </c>
      <c r="Y33" t="s">
        <v>166</v>
      </c>
      <c r="Z33" t="s">
        <v>118</v>
      </c>
      <c r="AA33" t="s">
        <v>180</v>
      </c>
      <c r="AB33" t="s">
        <v>142</v>
      </c>
      <c r="AC33" t="s">
        <v>148</v>
      </c>
      <c r="AD33" t="s">
        <v>263</v>
      </c>
    </row>
    <row r="34" spans="1:30" hidden="1" x14ac:dyDescent="0.35">
      <c r="A34" t="s">
        <v>85</v>
      </c>
      <c r="B34" t="s">
        <v>61</v>
      </c>
      <c r="C34" t="s">
        <v>264</v>
      </c>
      <c r="D34" t="s">
        <v>241</v>
      </c>
      <c r="E34" t="s">
        <v>239</v>
      </c>
      <c r="F34" t="s">
        <v>265</v>
      </c>
      <c r="G34" t="s">
        <v>236</v>
      </c>
      <c r="H34" t="s">
        <v>100</v>
      </c>
      <c r="I34" t="s">
        <v>107</v>
      </c>
      <c r="J34" t="s">
        <v>266</v>
      </c>
      <c r="K34" t="s">
        <v>64</v>
      </c>
      <c r="L34" t="s">
        <v>267</v>
      </c>
      <c r="M34" t="s">
        <v>195</v>
      </c>
      <c r="N34" t="s">
        <v>260</v>
      </c>
      <c r="O34" t="s">
        <v>252</v>
      </c>
      <c r="P34" t="s">
        <v>268</v>
      </c>
      <c r="Q34" t="s">
        <v>269</v>
      </c>
      <c r="R34" t="s">
        <v>251</v>
      </c>
      <c r="S34" t="s">
        <v>195</v>
      </c>
      <c r="T34" t="s">
        <v>88</v>
      </c>
      <c r="U34" t="s">
        <v>174</v>
      </c>
      <c r="V34" t="s">
        <v>107</v>
      </c>
      <c r="W34" t="s">
        <v>165</v>
      </c>
      <c r="X34" t="s">
        <v>168</v>
      </c>
      <c r="Y34" t="s">
        <v>155</v>
      </c>
      <c r="Z34" t="s">
        <v>162</v>
      </c>
      <c r="AA34" t="s">
        <v>173</v>
      </c>
      <c r="AB34" t="s">
        <v>93</v>
      </c>
      <c r="AC34" t="s">
        <v>166</v>
      </c>
      <c r="AD34" t="s">
        <v>189</v>
      </c>
    </row>
    <row r="35" spans="1:30" hidden="1" x14ac:dyDescent="0.35">
      <c r="A35" t="s">
        <v>104</v>
      </c>
      <c r="B35" t="s">
        <v>61</v>
      </c>
      <c r="C35" t="s">
        <v>264</v>
      </c>
      <c r="D35" t="s">
        <v>245</v>
      </c>
      <c r="E35" t="s">
        <v>169</v>
      </c>
      <c r="F35" t="s">
        <v>270</v>
      </c>
      <c r="G35" t="s">
        <v>184</v>
      </c>
      <c r="H35" t="s">
        <v>70</v>
      </c>
      <c r="I35" t="s">
        <v>251</v>
      </c>
      <c r="J35" t="s">
        <v>271</v>
      </c>
      <c r="K35" t="s">
        <v>142</v>
      </c>
      <c r="L35" t="s">
        <v>109</v>
      </c>
      <c r="M35" t="s">
        <v>227</v>
      </c>
      <c r="N35" t="s">
        <v>260</v>
      </c>
      <c r="O35" t="s">
        <v>272</v>
      </c>
      <c r="P35" t="s">
        <v>265</v>
      </c>
      <c r="Q35" t="s">
        <v>197</v>
      </c>
      <c r="R35" t="s">
        <v>170</v>
      </c>
      <c r="S35" t="s">
        <v>209</v>
      </c>
      <c r="T35" t="s">
        <v>190</v>
      </c>
      <c r="U35" t="s">
        <v>174</v>
      </c>
      <c r="V35" t="s">
        <v>164</v>
      </c>
      <c r="W35" t="s">
        <v>174</v>
      </c>
      <c r="X35" t="s">
        <v>176</v>
      </c>
      <c r="Y35" t="s">
        <v>155</v>
      </c>
      <c r="Z35" t="s">
        <v>168</v>
      </c>
      <c r="AA35" t="s">
        <v>150</v>
      </c>
      <c r="AB35" t="s">
        <v>65</v>
      </c>
      <c r="AC35" t="s">
        <v>149</v>
      </c>
      <c r="AD35" t="s">
        <v>239</v>
      </c>
    </row>
    <row r="36" spans="1:30" hidden="1" x14ac:dyDescent="0.35">
      <c r="A36" t="s">
        <v>60</v>
      </c>
      <c r="B36" t="s">
        <v>61</v>
      </c>
      <c r="C36" t="s">
        <v>273</v>
      </c>
      <c r="D36" t="s">
        <v>274</v>
      </c>
      <c r="E36" t="s">
        <v>275</v>
      </c>
      <c r="F36" t="s">
        <v>218</v>
      </c>
      <c r="G36" t="s">
        <v>190</v>
      </c>
      <c r="H36" t="s">
        <v>155</v>
      </c>
      <c r="I36" t="s">
        <v>243</v>
      </c>
      <c r="J36" t="s">
        <v>276</v>
      </c>
      <c r="K36" t="s">
        <v>155</v>
      </c>
      <c r="L36" t="s">
        <v>91</v>
      </c>
      <c r="M36" t="s">
        <v>148</v>
      </c>
      <c r="N36" t="s">
        <v>178</v>
      </c>
      <c r="O36" t="s">
        <v>277</v>
      </c>
      <c r="P36" t="s">
        <v>270</v>
      </c>
      <c r="Q36" t="s">
        <v>242</v>
      </c>
      <c r="R36" t="s">
        <v>278</v>
      </c>
      <c r="S36" t="s">
        <v>201</v>
      </c>
      <c r="T36" t="s">
        <v>243</v>
      </c>
      <c r="U36" t="s">
        <v>79</v>
      </c>
      <c r="V36" t="s">
        <v>132</v>
      </c>
      <c r="W36" t="s">
        <v>178</v>
      </c>
      <c r="X36" t="s">
        <v>206</v>
      </c>
      <c r="Y36" t="s">
        <v>140</v>
      </c>
      <c r="Z36" t="s">
        <v>117</v>
      </c>
      <c r="AA36" t="s">
        <v>164</v>
      </c>
      <c r="AB36" t="s">
        <v>65</v>
      </c>
      <c r="AC36" t="s">
        <v>206</v>
      </c>
      <c r="AD36" t="s">
        <v>243</v>
      </c>
    </row>
    <row r="37" spans="1:30" hidden="1" x14ac:dyDescent="0.35">
      <c r="A37" t="s">
        <v>85</v>
      </c>
      <c r="B37" t="s">
        <v>61</v>
      </c>
      <c r="C37" t="s">
        <v>273</v>
      </c>
      <c r="D37" t="s">
        <v>279</v>
      </c>
      <c r="E37" t="s">
        <v>245</v>
      </c>
      <c r="F37" t="s">
        <v>280</v>
      </c>
      <c r="G37" t="s">
        <v>132</v>
      </c>
      <c r="H37" t="s">
        <v>82</v>
      </c>
      <c r="I37" t="s">
        <v>192</v>
      </c>
      <c r="J37" t="s">
        <v>281</v>
      </c>
      <c r="K37" t="s">
        <v>123</v>
      </c>
      <c r="L37" t="s">
        <v>282</v>
      </c>
      <c r="M37" t="s">
        <v>209</v>
      </c>
      <c r="N37" t="s">
        <v>178</v>
      </c>
      <c r="O37" t="s">
        <v>245</v>
      </c>
      <c r="P37" t="s">
        <v>199</v>
      </c>
      <c r="Q37" t="s">
        <v>189</v>
      </c>
      <c r="R37" t="s">
        <v>170</v>
      </c>
      <c r="S37" t="s">
        <v>165</v>
      </c>
      <c r="T37" t="s">
        <v>237</v>
      </c>
      <c r="U37" t="s">
        <v>192</v>
      </c>
      <c r="V37" t="s">
        <v>131</v>
      </c>
      <c r="W37" t="s">
        <v>173</v>
      </c>
      <c r="X37" t="s">
        <v>127</v>
      </c>
      <c r="Y37" t="s">
        <v>149</v>
      </c>
      <c r="Z37" t="s">
        <v>152</v>
      </c>
      <c r="AA37" t="s">
        <v>145</v>
      </c>
      <c r="AB37" t="s">
        <v>122</v>
      </c>
      <c r="AC37" t="s">
        <v>148</v>
      </c>
      <c r="AD37" t="s">
        <v>253</v>
      </c>
    </row>
    <row r="38" spans="1:30" hidden="1" x14ac:dyDescent="0.35">
      <c r="A38" t="s">
        <v>104</v>
      </c>
      <c r="B38" t="s">
        <v>61</v>
      </c>
      <c r="C38" t="s">
        <v>273</v>
      </c>
      <c r="D38" t="s">
        <v>232</v>
      </c>
      <c r="E38" t="s">
        <v>283</v>
      </c>
      <c r="F38" t="s">
        <v>284</v>
      </c>
      <c r="G38" t="s">
        <v>158</v>
      </c>
      <c r="H38" t="s">
        <v>106</v>
      </c>
      <c r="I38" t="s">
        <v>253</v>
      </c>
      <c r="J38" t="s">
        <v>285</v>
      </c>
      <c r="K38" t="s">
        <v>118</v>
      </c>
      <c r="L38" t="s">
        <v>171</v>
      </c>
      <c r="M38" t="s">
        <v>86</v>
      </c>
      <c r="N38" t="s">
        <v>178</v>
      </c>
      <c r="O38" t="s">
        <v>263</v>
      </c>
      <c r="P38" t="s">
        <v>274</v>
      </c>
      <c r="Q38" t="s">
        <v>201</v>
      </c>
      <c r="R38" t="s">
        <v>286</v>
      </c>
      <c r="S38" t="s">
        <v>219</v>
      </c>
      <c r="T38" t="s">
        <v>207</v>
      </c>
      <c r="U38" t="s">
        <v>192</v>
      </c>
      <c r="V38" t="s">
        <v>209</v>
      </c>
      <c r="W38" t="s">
        <v>205</v>
      </c>
      <c r="X38" t="s">
        <v>149</v>
      </c>
      <c r="Y38" t="s">
        <v>148</v>
      </c>
      <c r="Z38" t="s">
        <v>127</v>
      </c>
      <c r="AA38" t="s">
        <v>287</v>
      </c>
      <c r="AB38" t="s">
        <v>93</v>
      </c>
      <c r="AC38" t="s">
        <v>107</v>
      </c>
      <c r="AD38" t="s">
        <v>246</v>
      </c>
    </row>
    <row r="39" spans="1:30" hidden="1" x14ac:dyDescent="0.35">
      <c r="A39" t="s">
        <v>60</v>
      </c>
      <c r="B39" t="s">
        <v>288</v>
      </c>
      <c r="C39" t="s">
        <v>62</v>
      </c>
      <c r="D39" t="s">
        <v>244</v>
      </c>
      <c r="E39" t="s">
        <v>252</v>
      </c>
      <c r="F39" t="s">
        <v>279</v>
      </c>
      <c r="G39" t="s">
        <v>262</v>
      </c>
      <c r="H39" t="s">
        <v>127</v>
      </c>
      <c r="I39" t="s">
        <v>243</v>
      </c>
      <c r="J39" t="s">
        <v>289</v>
      </c>
      <c r="K39" t="s">
        <v>166</v>
      </c>
      <c r="L39" t="s">
        <v>92</v>
      </c>
      <c r="M39" t="s">
        <v>119</v>
      </c>
      <c r="N39" t="s">
        <v>186</v>
      </c>
      <c r="O39" t="s">
        <v>257</v>
      </c>
      <c r="P39" t="s">
        <v>249</v>
      </c>
      <c r="Q39" t="s">
        <v>201</v>
      </c>
      <c r="R39" t="s">
        <v>272</v>
      </c>
      <c r="S39" t="s">
        <v>246</v>
      </c>
      <c r="T39" t="s">
        <v>258</v>
      </c>
      <c r="U39" t="s">
        <v>79</v>
      </c>
      <c r="V39" t="s">
        <v>88</v>
      </c>
      <c r="W39" t="s">
        <v>211</v>
      </c>
      <c r="X39" t="s">
        <v>161</v>
      </c>
      <c r="Y39" t="s">
        <v>86</v>
      </c>
      <c r="Z39" t="s">
        <v>166</v>
      </c>
      <c r="AA39" t="s">
        <v>260</v>
      </c>
      <c r="AB39" t="s">
        <v>135</v>
      </c>
      <c r="AC39" t="s">
        <v>161</v>
      </c>
      <c r="AD39" t="s">
        <v>170</v>
      </c>
    </row>
    <row r="40" spans="1:30" hidden="1" x14ac:dyDescent="0.35">
      <c r="A40" t="s">
        <v>85</v>
      </c>
      <c r="B40" t="s">
        <v>288</v>
      </c>
      <c r="C40" t="s">
        <v>62</v>
      </c>
      <c r="D40" t="s">
        <v>290</v>
      </c>
      <c r="E40" t="s">
        <v>291</v>
      </c>
      <c r="F40" t="s">
        <v>292</v>
      </c>
      <c r="G40" t="s">
        <v>242</v>
      </c>
      <c r="H40" t="s">
        <v>91</v>
      </c>
      <c r="I40" t="s">
        <v>178</v>
      </c>
      <c r="J40" t="s">
        <v>244</v>
      </c>
      <c r="K40" t="s">
        <v>63</v>
      </c>
      <c r="L40" t="s">
        <v>293</v>
      </c>
      <c r="M40" t="s">
        <v>219</v>
      </c>
      <c r="N40" t="s">
        <v>178</v>
      </c>
      <c r="O40" t="s">
        <v>294</v>
      </c>
      <c r="P40" t="s">
        <v>243</v>
      </c>
      <c r="Q40" t="s">
        <v>229</v>
      </c>
      <c r="R40" t="s">
        <v>207</v>
      </c>
      <c r="S40" t="s">
        <v>173</v>
      </c>
      <c r="T40" t="s">
        <v>214</v>
      </c>
      <c r="U40" t="s">
        <v>164</v>
      </c>
      <c r="V40" t="s">
        <v>180</v>
      </c>
      <c r="W40" t="s">
        <v>209</v>
      </c>
      <c r="X40" t="s">
        <v>149</v>
      </c>
      <c r="Y40" t="s">
        <v>215</v>
      </c>
      <c r="Z40" t="s">
        <v>148</v>
      </c>
      <c r="AA40" t="s">
        <v>287</v>
      </c>
      <c r="AB40" t="s">
        <v>156</v>
      </c>
      <c r="AC40" t="s">
        <v>86</v>
      </c>
      <c r="AD40" t="s">
        <v>125</v>
      </c>
    </row>
    <row r="41" spans="1:30" hidden="1" x14ac:dyDescent="0.35">
      <c r="A41" t="s">
        <v>104</v>
      </c>
      <c r="B41" t="s">
        <v>288</v>
      </c>
      <c r="C41" t="s">
        <v>62</v>
      </c>
      <c r="D41" t="s">
        <v>222</v>
      </c>
      <c r="E41" t="s">
        <v>295</v>
      </c>
      <c r="F41" t="s">
        <v>296</v>
      </c>
      <c r="G41" t="s">
        <v>269</v>
      </c>
      <c r="H41" t="s">
        <v>70</v>
      </c>
      <c r="I41" t="s">
        <v>144</v>
      </c>
      <c r="J41" t="s">
        <v>297</v>
      </c>
      <c r="K41" t="s">
        <v>152</v>
      </c>
      <c r="L41" t="s">
        <v>248</v>
      </c>
      <c r="M41" t="s">
        <v>180</v>
      </c>
      <c r="N41" t="s">
        <v>175</v>
      </c>
      <c r="O41" t="s">
        <v>245</v>
      </c>
      <c r="P41" t="s">
        <v>278</v>
      </c>
      <c r="Q41" t="s">
        <v>246</v>
      </c>
      <c r="R41" t="s">
        <v>278</v>
      </c>
      <c r="S41" t="s">
        <v>146</v>
      </c>
      <c r="T41" t="s">
        <v>169</v>
      </c>
      <c r="U41" t="s">
        <v>164</v>
      </c>
      <c r="V41" t="s">
        <v>188</v>
      </c>
      <c r="W41" t="s">
        <v>175</v>
      </c>
      <c r="X41" t="s">
        <v>195</v>
      </c>
      <c r="Y41" t="s">
        <v>192</v>
      </c>
      <c r="Z41" t="s">
        <v>149</v>
      </c>
      <c r="AA41" t="s">
        <v>164</v>
      </c>
      <c r="AB41" t="s">
        <v>142</v>
      </c>
      <c r="AC41" t="s">
        <v>161</v>
      </c>
      <c r="AD41" t="s">
        <v>242</v>
      </c>
    </row>
    <row r="42" spans="1:30" hidden="1" x14ac:dyDescent="0.35">
      <c r="A42" t="s">
        <v>60</v>
      </c>
      <c r="B42" t="s">
        <v>288</v>
      </c>
      <c r="C42" t="s">
        <v>116</v>
      </c>
      <c r="D42" t="s">
        <v>298</v>
      </c>
      <c r="E42" t="s">
        <v>299</v>
      </c>
      <c r="F42" t="s">
        <v>290</v>
      </c>
      <c r="G42" t="s">
        <v>189</v>
      </c>
      <c r="H42" t="s">
        <v>127</v>
      </c>
      <c r="I42" t="s">
        <v>226</v>
      </c>
      <c r="J42" t="s">
        <v>249</v>
      </c>
      <c r="K42" t="s">
        <v>148</v>
      </c>
      <c r="L42" t="s">
        <v>202</v>
      </c>
      <c r="M42" t="s">
        <v>131</v>
      </c>
      <c r="N42" t="s">
        <v>125</v>
      </c>
      <c r="O42" t="s">
        <v>199</v>
      </c>
      <c r="P42" t="s">
        <v>300</v>
      </c>
      <c r="Q42" t="s">
        <v>170</v>
      </c>
      <c r="R42" t="s">
        <v>252</v>
      </c>
      <c r="S42" t="s">
        <v>246</v>
      </c>
      <c r="T42" t="s">
        <v>283</v>
      </c>
      <c r="U42" t="s">
        <v>79</v>
      </c>
      <c r="V42" t="s">
        <v>146</v>
      </c>
      <c r="W42" t="s">
        <v>125</v>
      </c>
      <c r="X42" t="s">
        <v>165</v>
      </c>
      <c r="Y42" t="s">
        <v>215</v>
      </c>
      <c r="Z42" t="s">
        <v>140</v>
      </c>
      <c r="AA42" t="s">
        <v>236</v>
      </c>
      <c r="AB42" t="s">
        <v>118</v>
      </c>
      <c r="AC42" t="s">
        <v>165</v>
      </c>
      <c r="AD42" t="s">
        <v>201</v>
      </c>
    </row>
    <row r="43" spans="1:30" hidden="1" x14ac:dyDescent="0.35">
      <c r="A43" t="s">
        <v>85</v>
      </c>
      <c r="B43" t="s">
        <v>288</v>
      </c>
      <c r="C43" t="s">
        <v>116</v>
      </c>
      <c r="D43" t="s">
        <v>301</v>
      </c>
      <c r="E43" t="s">
        <v>291</v>
      </c>
      <c r="F43" t="s">
        <v>302</v>
      </c>
      <c r="G43" t="s">
        <v>286</v>
      </c>
      <c r="H43" t="s">
        <v>181</v>
      </c>
      <c r="I43" t="s">
        <v>269</v>
      </c>
      <c r="J43" t="s">
        <v>287</v>
      </c>
      <c r="K43" t="s">
        <v>142</v>
      </c>
      <c r="L43" t="s">
        <v>303</v>
      </c>
      <c r="M43" t="s">
        <v>251</v>
      </c>
      <c r="N43" t="s">
        <v>178</v>
      </c>
      <c r="O43" t="s">
        <v>304</v>
      </c>
      <c r="P43" t="s">
        <v>286</v>
      </c>
      <c r="Q43" t="s">
        <v>258</v>
      </c>
      <c r="R43" t="s">
        <v>300</v>
      </c>
      <c r="S43" t="s">
        <v>205</v>
      </c>
      <c r="T43" t="s">
        <v>212</v>
      </c>
      <c r="U43" t="s">
        <v>184</v>
      </c>
      <c r="V43" t="s">
        <v>174</v>
      </c>
      <c r="W43" t="s">
        <v>211</v>
      </c>
      <c r="X43" t="s">
        <v>131</v>
      </c>
      <c r="Y43" t="s">
        <v>173</v>
      </c>
      <c r="Z43" t="s">
        <v>195</v>
      </c>
      <c r="AA43" t="s">
        <v>164</v>
      </c>
      <c r="AB43" t="s">
        <v>118</v>
      </c>
      <c r="AC43" t="s">
        <v>180</v>
      </c>
      <c r="AD43" t="s">
        <v>197</v>
      </c>
    </row>
    <row r="44" spans="1:30" hidden="1" x14ac:dyDescent="0.35">
      <c r="A44" t="s">
        <v>104</v>
      </c>
      <c r="B44" t="s">
        <v>288</v>
      </c>
      <c r="C44" t="s">
        <v>116</v>
      </c>
      <c r="D44" t="s">
        <v>255</v>
      </c>
      <c r="E44" t="s">
        <v>200</v>
      </c>
      <c r="F44" t="s">
        <v>261</v>
      </c>
      <c r="G44" t="s">
        <v>305</v>
      </c>
      <c r="H44" t="s">
        <v>129</v>
      </c>
      <c r="I44" t="s">
        <v>169</v>
      </c>
      <c r="J44" t="s">
        <v>246</v>
      </c>
      <c r="K44" t="s">
        <v>176</v>
      </c>
      <c r="L44" t="s">
        <v>306</v>
      </c>
      <c r="M44" t="s">
        <v>145</v>
      </c>
      <c r="N44" t="s">
        <v>211</v>
      </c>
      <c r="O44" t="s">
        <v>295</v>
      </c>
      <c r="P44" t="s">
        <v>300</v>
      </c>
      <c r="Q44" t="s">
        <v>212</v>
      </c>
      <c r="R44" t="s">
        <v>208</v>
      </c>
      <c r="S44" t="s">
        <v>253</v>
      </c>
      <c r="T44" t="s">
        <v>275</v>
      </c>
      <c r="U44" t="s">
        <v>184</v>
      </c>
      <c r="V44" t="s">
        <v>186</v>
      </c>
      <c r="W44" t="s">
        <v>132</v>
      </c>
      <c r="X44" t="s">
        <v>192</v>
      </c>
      <c r="Y44" t="s">
        <v>174</v>
      </c>
      <c r="Z44" t="s">
        <v>206</v>
      </c>
      <c r="AA44" t="s">
        <v>260</v>
      </c>
      <c r="AB44" t="s">
        <v>118</v>
      </c>
      <c r="AC44" t="s">
        <v>165</v>
      </c>
      <c r="AD44" t="s">
        <v>242</v>
      </c>
    </row>
    <row r="45" spans="1:30" hidden="1" x14ac:dyDescent="0.35">
      <c r="A45" t="s">
        <v>60</v>
      </c>
      <c r="B45" t="s">
        <v>288</v>
      </c>
      <c r="C45" t="s">
        <v>138</v>
      </c>
      <c r="D45" t="s">
        <v>183</v>
      </c>
      <c r="E45" t="s">
        <v>245</v>
      </c>
      <c r="F45" t="s">
        <v>307</v>
      </c>
      <c r="G45" t="s">
        <v>308</v>
      </c>
      <c r="H45" t="s">
        <v>176</v>
      </c>
      <c r="I45" t="s">
        <v>222</v>
      </c>
      <c r="J45" t="s">
        <v>309</v>
      </c>
      <c r="K45" t="s">
        <v>119</v>
      </c>
      <c r="L45" t="s">
        <v>310</v>
      </c>
      <c r="M45" t="s">
        <v>192</v>
      </c>
      <c r="N45" t="s">
        <v>88</v>
      </c>
      <c r="O45" t="s">
        <v>217</v>
      </c>
      <c r="P45" t="s">
        <v>258</v>
      </c>
      <c r="Q45" t="s">
        <v>157</v>
      </c>
      <c r="R45" t="s">
        <v>204</v>
      </c>
      <c r="S45" t="s">
        <v>191</v>
      </c>
      <c r="T45" t="s">
        <v>224</v>
      </c>
      <c r="U45" t="s">
        <v>79</v>
      </c>
      <c r="V45" t="s">
        <v>158</v>
      </c>
      <c r="W45" t="s">
        <v>158</v>
      </c>
      <c r="X45" t="s">
        <v>145</v>
      </c>
      <c r="Y45" t="s">
        <v>150</v>
      </c>
      <c r="Z45" t="s">
        <v>119</v>
      </c>
      <c r="AA45" t="s">
        <v>186</v>
      </c>
      <c r="AB45" t="s">
        <v>152</v>
      </c>
      <c r="AC45" t="s">
        <v>173</v>
      </c>
      <c r="AD45" t="s">
        <v>157</v>
      </c>
    </row>
    <row r="46" spans="1:30" hidden="1" x14ac:dyDescent="0.35">
      <c r="A46" t="s">
        <v>85</v>
      </c>
      <c r="B46" t="s">
        <v>288</v>
      </c>
      <c r="C46" t="s">
        <v>138</v>
      </c>
      <c r="D46" t="s">
        <v>311</v>
      </c>
      <c r="E46" t="s">
        <v>312</v>
      </c>
      <c r="F46" t="s">
        <v>313</v>
      </c>
      <c r="G46" t="s">
        <v>258</v>
      </c>
      <c r="H46" t="s">
        <v>134</v>
      </c>
      <c r="I46" t="s">
        <v>299</v>
      </c>
      <c r="J46" t="s">
        <v>253</v>
      </c>
      <c r="K46" t="s">
        <v>152</v>
      </c>
      <c r="L46" t="s">
        <v>314</v>
      </c>
      <c r="M46" t="s">
        <v>269</v>
      </c>
      <c r="N46" t="s">
        <v>188</v>
      </c>
      <c r="O46" t="s">
        <v>279</v>
      </c>
      <c r="P46" t="s">
        <v>249</v>
      </c>
      <c r="Q46" t="s">
        <v>283</v>
      </c>
      <c r="R46" t="s">
        <v>278</v>
      </c>
      <c r="S46" t="s">
        <v>178</v>
      </c>
      <c r="T46" t="s">
        <v>286</v>
      </c>
      <c r="U46" t="s">
        <v>146</v>
      </c>
      <c r="V46" t="s">
        <v>165</v>
      </c>
      <c r="W46" t="s">
        <v>88</v>
      </c>
      <c r="X46" t="s">
        <v>215</v>
      </c>
      <c r="Y46" t="s">
        <v>164</v>
      </c>
      <c r="Z46" t="s">
        <v>165</v>
      </c>
      <c r="AA46" t="s">
        <v>260</v>
      </c>
      <c r="AB46" t="s">
        <v>117</v>
      </c>
      <c r="AC46" t="s">
        <v>145</v>
      </c>
      <c r="AD46" t="s">
        <v>237</v>
      </c>
    </row>
    <row r="47" spans="1:30" hidden="1" x14ac:dyDescent="0.35">
      <c r="A47" t="s">
        <v>104</v>
      </c>
      <c r="B47" t="s">
        <v>288</v>
      </c>
      <c r="C47" t="s">
        <v>315</v>
      </c>
      <c r="D47" t="s">
        <v>307</v>
      </c>
      <c r="E47" t="s">
        <v>316</v>
      </c>
      <c r="F47" t="s">
        <v>317</v>
      </c>
      <c r="G47" t="s">
        <v>308</v>
      </c>
      <c r="H47" t="s">
        <v>136</v>
      </c>
      <c r="I47" t="s">
        <v>270</v>
      </c>
      <c r="J47" t="s">
        <v>239</v>
      </c>
      <c r="K47" t="s">
        <v>148</v>
      </c>
      <c r="L47" t="s">
        <v>318</v>
      </c>
      <c r="M47" t="s">
        <v>260</v>
      </c>
      <c r="N47" t="s">
        <v>219</v>
      </c>
      <c r="O47" t="s">
        <v>316</v>
      </c>
      <c r="P47" t="s">
        <v>308</v>
      </c>
      <c r="Q47" t="s">
        <v>286</v>
      </c>
      <c r="R47" t="s">
        <v>277</v>
      </c>
      <c r="S47" t="s">
        <v>237</v>
      </c>
      <c r="T47" t="s">
        <v>208</v>
      </c>
      <c r="U47" t="s">
        <v>146</v>
      </c>
      <c r="V47" t="s">
        <v>184</v>
      </c>
      <c r="W47" t="s">
        <v>146</v>
      </c>
      <c r="X47" t="s">
        <v>150</v>
      </c>
      <c r="Y47" t="s">
        <v>145</v>
      </c>
      <c r="Z47" t="s">
        <v>161</v>
      </c>
      <c r="AA47" t="s">
        <v>236</v>
      </c>
      <c r="AB47" t="s">
        <v>127</v>
      </c>
      <c r="AC47" t="s">
        <v>173</v>
      </c>
      <c r="AD47" t="s">
        <v>170</v>
      </c>
    </row>
    <row r="48" spans="1:30" hidden="1" x14ac:dyDescent="0.35">
      <c r="A48" t="s">
        <v>60</v>
      </c>
      <c r="B48" t="s">
        <v>288</v>
      </c>
      <c r="C48" t="s">
        <v>154</v>
      </c>
      <c r="D48" t="s">
        <v>255</v>
      </c>
      <c r="E48" t="s">
        <v>244</v>
      </c>
      <c r="F48" t="s">
        <v>245</v>
      </c>
      <c r="G48" t="s">
        <v>182</v>
      </c>
      <c r="H48" t="s">
        <v>149</v>
      </c>
      <c r="I48" t="s">
        <v>319</v>
      </c>
      <c r="J48" t="s">
        <v>279</v>
      </c>
      <c r="K48" t="s">
        <v>180</v>
      </c>
      <c r="L48" t="s">
        <v>147</v>
      </c>
      <c r="M48" t="s">
        <v>150</v>
      </c>
      <c r="N48" t="s">
        <v>251</v>
      </c>
      <c r="O48" t="s">
        <v>270</v>
      </c>
      <c r="P48" t="s">
        <v>224</v>
      </c>
      <c r="Q48" t="s">
        <v>169</v>
      </c>
      <c r="R48" t="s">
        <v>245</v>
      </c>
      <c r="S48" t="s">
        <v>308</v>
      </c>
      <c r="T48" t="s">
        <v>199</v>
      </c>
      <c r="U48" t="s">
        <v>79</v>
      </c>
      <c r="V48" t="s">
        <v>158</v>
      </c>
      <c r="W48" t="s">
        <v>237</v>
      </c>
      <c r="X48" t="s">
        <v>260</v>
      </c>
      <c r="Y48" t="s">
        <v>150</v>
      </c>
      <c r="Z48" t="s">
        <v>86</v>
      </c>
      <c r="AA48" t="s">
        <v>88</v>
      </c>
      <c r="AB48" t="s">
        <v>152</v>
      </c>
      <c r="AC48" t="s">
        <v>287</v>
      </c>
      <c r="AD48" t="s">
        <v>169</v>
      </c>
    </row>
    <row r="49" spans="1:30" hidden="1" x14ac:dyDescent="0.35">
      <c r="A49" t="s">
        <v>85</v>
      </c>
      <c r="B49" t="s">
        <v>288</v>
      </c>
      <c r="C49" t="s">
        <v>154</v>
      </c>
      <c r="D49" t="s">
        <v>261</v>
      </c>
      <c r="E49" t="s">
        <v>320</v>
      </c>
      <c r="F49" t="s">
        <v>253</v>
      </c>
      <c r="G49" t="s">
        <v>182</v>
      </c>
      <c r="H49" t="s">
        <v>71</v>
      </c>
      <c r="I49" t="s">
        <v>193</v>
      </c>
      <c r="J49" t="s">
        <v>290</v>
      </c>
      <c r="K49" t="s">
        <v>180</v>
      </c>
      <c r="L49" t="s">
        <v>97</v>
      </c>
      <c r="M49" t="s">
        <v>300</v>
      </c>
      <c r="N49" t="s">
        <v>219</v>
      </c>
      <c r="O49" t="s">
        <v>317</v>
      </c>
      <c r="P49" t="s">
        <v>321</v>
      </c>
      <c r="Q49" t="s">
        <v>322</v>
      </c>
      <c r="R49" t="s">
        <v>239</v>
      </c>
      <c r="S49" t="s">
        <v>184</v>
      </c>
      <c r="T49" t="s">
        <v>229</v>
      </c>
      <c r="U49" t="s">
        <v>144</v>
      </c>
      <c r="V49" t="s">
        <v>165</v>
      </c>
      <c r="W49" t="s">
        <v>158</v>
      </c>
      <c r="X49" t="s">
        <v>180</v>
      </c>
      <c r="Y49" t="s">
        <v>150</v>
      </c>
      <c r="Z49" t="s">
        <v>150</v>
      </c>
      <c r="AA49" t="s">
        <v>184</v>
      </c>
      <c r="AB49" t="s">
        <v>87</v>
      </c>
      <c r="AC49" t="s">
        <v>145</v>
      </c>
      <c r="AD49" t="s">
        <v>212</v>
      </c>
    </row>
    <row r="50" spans="1:30" hidden="1" x14ac:dyDescent="0.35">
      <c r="A50" t="s">
        <v>104</v>
      </c>
      <c r="B50" t="s">
        <v>288</v>
      </c>
      <c r="C50" t="s">
        <v>154</v>
      </c>
      <c r="D50" t="s">
        <v>323</v>
      </c>
      <c r="E50" t="s">
        <v>304</v>
      </c>
      <c r="F50" t="s">
        <v>258</v>
      </c>
      <c r="G50" t="s">
        <v>182</v>
      </c>
      <c r="H50" t="s">
        <v>106</v>
      </c>
      <c r="I50" t="s">
        <v>324</v>
      </c>
      <c r="J50" t="s">
        <v>307</v>
      </c>
      <c r="K50" t="s">
        <v>180</v>
      </c>
      <c r="L50" t="s">
        <v>92</v>
      </c>
      <c r="M50" t="s">
        <v>211</v>
      </c>
      <c r="N50" t="s">
        <v>146</v>
      </c>
      <c r="O50" t="s">
        <v>241</v>
      </c>
      <c r="P50" t="s">
        <v>322</v>
      </c>
      <c r="Q50" t="s">
        <v>249</v>
      </c>
      <c r="R50" t="s">
        <v>263</v>
      </c>
      <c r="S50" t="s">
        <v>157</v>
      </c>
      <c r="T50" t="s">
        <v>182</v>
      </c>
      <c r="U50" t="s">
        <v>144</v>
      </c>
      <c r="V50" t="s">
        <v>184</v>
      </c>
      <c r="W50" t="s">
        <v>242</v>
      </c>
      <c r="X50" t="s">
        <v>287</v>
      </c>
      <c r="Y50" t="s">
        <v>150</v>
      </c>
      <c r="Z50" t="s">
        <v>165</v>
      </c>
      <c r="AA50" t="s">
        <v>219</v>
      </c>
      <c r="AB50" t="s">
        <v>127</v>
      </c>
      <c r="AC50" t="s">
        <v>287</v>
      </c>
      <c r="AD50" t="s">
        <v>305</v>
      </c>
    </row>
    <row r="51" spans="1:30" hidden="1" x14ac:dyDescent="0.35">
      <c r="A51" t="s">
        <v>60</v>
      </c>
      <c r="B51" t="s">
        <v>288</v>
      </c>
      <c r="C51" t="s">
        <v>167</v>
      </c>
      <c r="D51" t="s">
        <v>325</v>
      </c>
      <c r="E51" t="s">
        <v>255</v>
      </c>
      <c r="F51" t="s">
        <v>126</v>
      </c>
      <c r="G51" t="s">
        <v>179</v>
      </c>
      <c r="H51" t="s">
        <v>206</v>
      </c>
      <c r="I51" t="s">
        <v>326</v>
      </c>
      <c r="J51" t="s">
        <v>289</v>
      </c>
      <c r="K51" t="s">
        <v>287</v>
      </c>
      <c r="L51" t="s">
        <v>101</v>
      </c>
      <c r="M51" t="s">
        <v>164</v>
      </c>
      <c r="N51" t="s">
        <v>170</v>
      </c>
      <c r="O51" t="s">
        <v>200</v>
      </c>
      <c r="P51" t="s">
        <v>321</v>
      </c>
      <c r="Q51" t="s">
        <v>239</v>
      </c>
      <c r="R51" t="s">
        <v>270</v>
      </c>
      <c r="S51" t="s">
        <v>277</v>
      </c>
      <c r="T51" t="s">
        <v>327</v>
      </c>
      <c r="U51" t="s">
        <v>79</v>
      </c>
      <c r="V51" t="s">
        <v>158</v>
      </c>
      <c r="W51" t="s">
        <v>269</v>
      </c>
      <c r="X51" t="s">
        <v>178</v>
      </c>
      <c r="Y51" t="s">
        <v>145</v>
      </c>
      <c r="Z51" t="s">
        <v>165</v>
      </c>
      <c r="AA51" t="s">
        <v>197</v>
      </c>
      <c r="AB51" t="s">
        <v>152</v>
      </c>
      <c r="AC51" t="s">
        <v>260</v>
      </c>
      <c r="AD51" t="s">
        <v>249</v>
      </c>
    </row>
    <row r="52" spans="1:30" hidden="1" x14ac:dyDescent="0.35">
      <c r="A52" t="s">
        <v>85</v>
      </c>
      <c r="B52" t="s">
        <v>288</v>
      </c>
      <c r="C52" t="s">
        <v>167</v>
      </c>
      <c r="D52" t="s">
        <v>328</v>
      </c>
      <c r="E52" t="s">
        <v>296</v>
      </c>
      <c r="F52" t="s">
        <v>170</v>
      </c>
      <c r="G52" t="s">
        <v>232</v>
      </c>
      <c r="H52" t="s">
        <v>101</v>
      </c>
      <c r="I52" t="s">
        <v>196</v>
      </c>
      <c r="J52" t="s">
        <v>329</v>
      </c>
      <c r="K52" t="s">
        <v>211</v>
      </c>
      <c r="L52" t="s">
        <v>185</v>
      </c>
      <c r="M52" t="s">
        <v>182</v>
      </c>
      <c r="N52" t="s">
        <v>125</v>
      </c>
      <c r="O52" t="s">
        <v>320</v>
      </c>
      <c r="P52" t="s">
        <v>330</v>
      </c>
      <c r="Q52" t="s">
        <v>217</v>
      </c>
      <c r="R52" t="s">
        <v>277</v>
      </c>
      <c r="S52" t="s">
        <v>125</v>
      </c>
      <c r="T52" t="s">
        <v>258</v>
      </c>
      <c r="U52" t="s">
        <v>214</v>
      </c>
      <c r="V52" t="s">
        <v>174</v>
      </c>
      <c r="W52" t="s">
        <v>269</v>
      </c>
      <c r="X52" t="s">
        <v>150</v>
      </c>
      <c r="Y52" t="s">
        <v>173</v>
      </c>
      <c r="Z52" t="s">
        <v>287</v>
      </c>
      <c r="AA52" t="s">
        <v>125</v>
      </c>
      <c r="AB52" t="s">
        <v>176</v>
      </c>
      <c r="AC52" t="s">
        <v>205</v>
      </c>
      <c r="AD52" t="s">
        <v>223</v>
      </c>
    </row>
    <row r="53" spans="1:30" hidden="1" x14ac:dyDescent="0.35">
      <c r="A53" t="s">
        <v>104</v>
      </c>
      <c r="B53" t="s">
        <v>288</v>
      </c>
      <c r="C53" t="s">
        <v>167</v>
      </c>
      <c r="D53" t="s">
        <v>331</v>
      </c>
      <c r="E53" t="s">
        <v>332</v>
      </c>
      <c r="F53" t="s">
        <v>275</v>
      </c>
      <c r="G53" t="s">
        <v>274</v>
      </c>
      <c r="H53" t="s">
        <v>122</v>
      </c>
      <c r="I53" t="s">
        <v>333</v>
      </c>
      <c r="J53" t="s">
        <v>334</v>
      </c>
      <c r="K53" t="s">
        <v>209</v>
      </c>
      <c r="L53" t="s">
        <v>134</v>
      </c>
      <c r="M53" t="s">
        <v>158</v>
      </c>
      <c r="N53" t="s">
        <v>237</v>
      </c>
      <c r="O53" t="s">
        <v>218</v>
      </c>
      <c r="P53" t="s">
        <v>244</v>
      </c>
      <c r="Q53" t="s">
        <v>277</v>
      </c>
      <c r="R53" t="s">
        <v>179</v>
      </c>
      <c r="S53" t="s">
        <v>286</v>
      </c>
      <c r="T53" t="s">
        <v>322</v>
      </c>
      <c r="U53" t="s">
        <v>214</v>
      </c>
      <c r="V53" t="s">
        <v>184</v>
      </c>
      <c r="W53" t="s">
        <v>269</v>
      </c>
      <c r="X53" t="s">
        <v>260</v>
      </c>
      <c r="Y53" t="s">
        <v>173</v>
      </c>
      <c r="Z53" t="s">
        <v>150</v>
      </c>
      <c r="AA53" t="s">
        <v>88</v>
      </c>
      <c r="AB53" t="s">
        <v>87</v>
      </c>
      <c r="AC53" t="s">
        <v>260</v>
      </c>
      <c r="AD53" t="s">
        <v>278</v>
      </c>
    </row>
    <row r="54" spans="1:30" hidden="1" x14ac:dyDescent="0.35">
      <c r="A54" t="s">
        <v>60</v>
      </c>
      <c r="B54" t="s">
        <v>288</v>
      </c>
      <c r="C54" t="s">
        <v>177</v>
      </c>
      <c r="D54" t="s">
        <v>307</v>
      </c>
      <c r="E54" t="s">
        <v>332</v>
      </c>
      <c r="F54" t="s">
        <v>308</v>
      </c>
      <c r="G54" t="s">
        <v>316</v>
      </c>
      <c r="H54" t="s">
        <v>195</v>
      </c>
      <c r="I54" t="s">
        <v>335</v>
      </c>
      <c r="J54" t="s">
        <v>336</v>
      </c>
      <c r="K54" t="s">
        <v>188</v>
      </c>
      <c r="L54" t="s">
        <v>89</v>
      </c>
      <c r="M54" t="s">
        <v>175</v>
      </c>
      <c r="N54" t="s">
        <v>191</v>
      </c>
      <c r="O54" t="s">
        <v>183</v>
      </c>
      <c r="P54" t="s">
        <v>337</v>
      </c>
      <c r="Q54" t="s">
        <v>257</v>
      </c>
      <c r="R54" t="s">
        <v>338</v>
      </c>
      <c r="S54" t="s">
        <v>257</v>
      </c>
      <c r="T54" t="s">
        <v>316</v>
      </c>
      <c r="U54" t="s">
        <v>79</v>
      </c>
      <c r="V54" t="s">
        <v>262</v>
      </c>
      <c r="W54" t="s">
        <v>191</v>
      </c>
      <c r="X54" t="s">
        <v>132</v>
      </c>
      <c r="Y54" t="s">
        <v>188</v>
      </c>
      <c r="Z54" t="s">
        <v>145</v>
      </c>
      <c r="AA54" t="s">
        <v>214</v>
      </c>
      <c r="AB54" t="s">
        <v>156</v>
      </c>
      <c r="AC54" t="s">
        <v>175</v>
      </c>
      <c r="AD54" t="s">
        <v>182</v>
      </c>
    </row>
    <row r="55" spans="1:30" hidden="1" x14ac:dyDescent="0.35">
      <c r="A55" t="s">
        <v>85</v>
      </c>
      <c r="B55" t="s">
        <v>288</v>
      </c>
      <c r="C55" t="s">
        <v>177</v>
      </c>
      <c r="D55" t="s">
        <v>339</v>
      </c>
      <c r="E55" t="s">
        <v>340</v>
      </c>
      <c r="F55" t="s">
        <v>169</v>
      </c>
      <c r="G55" t="s">
        <v>218</v>
      </c>
      <c r="H55" t="s">
        <v>82</v>
      </c>
      <c r="I55" t="s">
        <v>341</v>
      </c>
      <c r="J55" t="s">
        <v>342</v>
      </c>
      <c r="K55" t="s">
        <v>132</v>
      </c>
      <c r="L55" t="s">
        <v>141</v>
      </c>
      <c r="M55" t="s">
        <v>217</v>
      </c>
      <c r="N55" t="s">
        <v>146</v>
      </c>
      <c r="O55" t="s">
        <v>343</v>
      </c>
      <c r="P55" t="s">
        <v>291</v>
      </c>
      <c r="Q55" t="s">
        <v>294</v>
      </c>
      <c r="R55" t="s">
        <v>263</v>
      </c>
      <c r="S55" t="s">
        <v>146</v>
      </c>
      <c r="T55" t="s">
        <v>283</v>
      </c>
      <c r="U55" t="s">
        <v>144</v>
      </c>
      <c r="V55" t="s">
        <v>150</v>
      </c>
      <c r="W55" t="s">
        <v>214</v>
      </c>
      <c r="X55" t="s">
        <v>145</v>
      </c>
      <c r="Y55" t="s">
        <v>287</v>
      </c>
      <c r="Z55" t="s">
        <v>260</v>
      </c>
      <c r="AA55" t="s">
        <v>305</v>
      </c>
      <c r="AB55" t="s">
        <v>118</v>
      </c>
      <c r="AC55" t="s">
        <v>188</v>
      </c>
      <c r="AD55" t="s">
        <v>208</v>
      </c>
    </row>
    <row r="56" spans="1:30" hidden="1" x14ac:dyDescent="0.35">
      <c r="A56" t="s">
        <v>104</v>
      </c>
      <c r="B56" t="s">
        <v>288</v>
      </c>
      <c r="C56" t="s">
        <v>177</v>
      </c>
      <c r="D56" t="s">
        <v>313</v>
      </c>
      <c r="E56" t="s">
        <v>339</v>
      </c>
      <c r="F56" t="s">
        <v>278</v>
      </c>
      <c r="G56" t="s">
        <v>338</v>
      </c>
      <c r="H56" t="s">
        <v>198</v>
      </c>
      <c r="I56" t="s">
        <v>344</v>
      </c>
      <c r="J56" t="s">
        <v>345</v>
      </c>
      <c r="K56" t="s">
        <v>186</v>
      </c>
      <c r="L56" t="s">
        <v>91</v>
      </c>
      <c r="M56" t="s">
        <v>214</v>
      </c>
      <c r="N56" t="s">
        <v>170</v>
      </c>
      <c r="O56" t="s">
        <v>290</v>
      </c>
      <c r="P56" t="s">
        <v>218</v>
      </c>
      <c r="Q56" t="s">
        <v>199</v>
      </c>
      <c r="R56" t="s">
        <v>295</v>
      </c>
      <c r="S56" t="s">
        <v>223</v>
      </c>
      <c r="T56" t="s">
        <v>217</v>
      </c>
      <c r="U56" t="s">
        <v>144</v>
      </c>
      <c r="V56" t="s">
        <v>146</v>
      </c>
      <c r="W56" t="s">
        <v>157</v>
      </c>
      <c r="X56" t="s">
        <v>175</v>
      </c>
      <c r="Y56" t="s">
        <v>260</v>
      </c>
      <c r="Z56" t="s">
        <v>164</v>
      </c>
      <c r="AA56" t="s">
        <v>207</v>
      </c>
      <c r="AB56" t="s">
        <v>135</v>
      </c>
      <c r="AC56" t="s">
        <v>175</v>
      </c>
      <c r="AD56" t="s">
        <v>283</v>
      </c>
    </row>
    <row r="57" spans="1:30" hidden="1" x14ac:dyDescent="0.35">
      <c r="A57" t="s">
        <v>60</v>
      </c>
      <c r="B57" t="s">
        <v>288</v>
      </c>
      <c r="C57" t="s">
        <v>194</v>
      </c>
      <c r="D57" t="s">
        <v>320</v>
      </c>
      <c r="E57" t="s">
        <v>261</v>
      </c>
      <c r="F57" t="s">
        <v>299</v>
      </c>
      <c r="G57" t="s">
        <v>346</v>
      </c>
      <c r="H57" t="s">
        <v>131</v>
      </c>
      <c r="I57" t="s">
        <v>347</v>
      </c>
      <c r="J57" t="s">
        <v>348</v>
      </c>
      <c r="K57" t="s">
        <v>146</v>
      </c>
      <c r="L57" t="s">
        <v>72</v>
      </c>
      <c r="M57" t="s">
        <v>253</v>
      </c>
      <c r="N57" t="s">
        <v>223</v>
      </c>
      <c r="O57" t="s">
        <v>323</v>
      </c>
      <c r="P57" t="s">
        <v>349</v>
      </c>
      <c r="Q57" t="s">
        <v>179</v>
      </c>
      <c r="R57" t="s">
        <v>307</v>
      </c>
      <c r="S57" t="s">
        <v>217</v>
      </c>
      <c r="T57" t="s">
        <v>325</v>
      </c>
      <c r="U57" t="s">
        <v>79</v>
      </c>
      <c r="V57" t="s">
        <v>300</v>
      </c>
      <c r="W57" t="s">
        <v>169</v>
      </c>
      <c r="X57" t="s">
        <v>158</v>
      </c>
      <c r="Y57" t="s">
        <v>146</v>
      </c>
      <c r="Z57" t="s">
        <v>260</v>
      </c>
      <c r="AA57" t="s">
        <v>243</v>
      </c>
      <c r="AB57" t="s">
        <v>139</v>
      </c>
      <c r="AC57" t="s">
        <v>197</v>
      </c>
      <c r="AD57" t="s">
        <v>337</v>
      </c>
    </row>
    <row r="58" spans="1:30" hidden="1" x14ac:dyDescent="0.35">
      <c r="A58" t="s">
        <v>85</v>
      </c>
      <c r="B58" t="s">
        <v>288</v>
      </c>
      <c r="C58" t="s">
        <v>194</v>
      </c>
      <c r="D58" t="s">
        <v>350</v>
      </c>
      <c r="E58" t="s">
        <v>351</v>
      </c>
      <c r="F58" t="s">
        <v>179</v>
      </c>
      <c r="G58" t="s">
        <v>332</v>
      </c>
      <c r="H58" t="s">
        <v>101</v>
      </c>
      <c r="I58" t="s">
        <v>352</v>
      </c>
      <c r="J58" t="s">
        <v>353</v>
      </c>
      <c r="K58" t="s">
        <v>197</v>
      </c>
      <c r="L58" t="s">
        <v>112</v>
      </c>
      <c r="M58" t="s">
        <v>330</v>
      </c>
      <c r="N58" t="s">
        <v>190</v>
      </c>
      <c r="O58" t="s">
        <v>354</v>
      </c>
      <c r="P58" t="s">
        <v>355</v>
      </c>
      <c r="Q58" t="s">
        <v>317</v>
      </c>
      <c r="R58" t="s">
        <v>179</v>
      </c>
      <c r="S58" t="s">
        <v>242</v>
      </c>
      <c r="T58" t="s">
        <v>263</v>
      </c>
      <c r="U58" t="s">
        <v>207</v>
      </c>
      <c r="V58" t="s">
        <v>164</v>
      </c>
      <c r="W58" t="s">
        <v>191</v>
      </c>
      <c r="X58" t="s">
        <v>287</v>
      </c>
      <c r="Y58" t="s">
        <v>88</v>
      </c>
      <c r="Z58" t="s">
        <v>186</v>
      </c>
      <c r="AA58" t="s">
        <v>199</v>
      </c>
      <c r="AB58" t="s">
        <v>149</v>
      </c>
      <c r="AC58" t="s">
        <v>251</v>
      </c>
      <c r="AD58" t="s">
        <v>244</v>
      </c>
    </row>
    <row r="59" spans="1:30" hidden="1" x14ac:dyDescent="0.35">
      <c r="A59" t="s">
        <v>104</v>
      </c>
      <c r="B59" t="s">
        <v>288</v>
      </c>
      <c r="C59" t="s">
        <v>194</v>
      </c>
      <c r="D59" t="s">
        <v>343</v>
      </c>
      <c r="E59" t="s">
        <v>289</v>
      </c>
      <c r="F59" t="s">
        <v>199</v>
      </c>
      <c r="G59" t="s">
        <v>317</v>
      </c>
      <c r="H59" t="s">
        <v>93</v>
      </c>
      <c r="I59" t="s">
        <v>341</v>
      </c>
      <c r="J59" t="s">
        <v>356</v>
      </c>
      <c r="K59" t="s">
        <v>146</v>
      </c>
      <c r="L59" t="s">
        <v>99</v>
      </c>
      <c r="M59" t="s">
        <v>243</v>
      </c>
      <c r="N59" t="s">
        <v>207</v>
      </c>
      <c r="O59" t="s">
        <v>311</v>
      </c>
      <c r="P59" t="s">
        <v>357</v>
      </c>
      <c r="Q59" t="s">
        <v>295</v>
      </c>
      <c r="R59" t="s">
        <v>222</v>
      </c>
      <c r="S59" t="s">
        <v>239</v>
      </c>
      <c r="T59" t="s">
        <v>232</v>
      </c>
      <c r="U59" t="s">
        <v>207</v>
      </c>
      <c r="V59" t="s">
        <v>144</v>
      </c>
      <c r="W59" t="s">
        <v>286</v>
      </c>
      <c r="X59" t="s">
        <v>219</v>
      </c>
      <c r="Y59" t="s">
        <v>197</v>
      </c>
      <c r="Z59" t="s">
        <v>178</v>
      </c>
      <c r="AA59" t="s">
        <v>277</v>
      </c>
      <c r="AB59" t="s">
        <v>117</v>
      </c>
      <c r="AC59" t="s">
        <v>253</v>
      </c>
      <c r="AD59" t="s">
        <v>200</v>
      </c>
    </row>
    <row r="60" spans="1:30" hidden="1" x14ac:dyDescent="0.35">
      <c r="A60" t="s">
        <v>60</v>
      </c>
      <c r="B60" t="s">
        <v>288</v>
      </c>
      <c r="C60" t="s">
        <v>213</v>
      </c>
      <c r="D60" t="s">
        <v>358</v>
      </c>
      <c r="E60" t="s">
        <v>359</v>
      </c>
      <c r="F60" t="s">
        <v>199</v>
      </c>
      <c r="G60" t="s">
        <v>301</v>
      </c>
      <c r="H60" t="s">
        <v>161</v>
      </c>
      <c r="I60" t="s">
        <v>360</v>
      </c>
      <c r="J60" t="s">
        <v>361</v>
      </c>
      <c r="K60" t="s">
        <v>269</v>
      </c>
      <c r="L60" t="s">
        <v>75</v>
      </c>
      <c r="M60" t="s">
        <v>157</v>
      </c>
      <c r="N60" t="s">
        <v>278</v>
      </c>
      <c r="O60" t="s">
        <v>320</v>
      </c>
      <c r="P60" t="s">
        <v>362</v>
      </c>
      <c r="Q60" t="s">
        <v>295</v>
      </c>
      <c r="R60" t="s">
        <v>323</v>
      </c>
      <c r="S60" t="s">
        <v>295</v>
      </c>
      <c r="T60" t="s">
        <v>307</v>
      </c>
      <c r="U60" t="s">
        <v>79</v>
      </c>
      <c r="V60" t="s">
        <v>169</v>
      </c>
      <c r="W60" t="s">
        <v>275</v>
      </c>
      <c r="X60" t="s">
        <v>201</v>
      </c>
      <c r="Y60" t="s">
        <v>146</v>
      </c>
      <c r="Z60" t="s">
        <v>188</v>
      </c>
      <c r="AA60" t="s">
        <v>258</v>
      </c>
      <c r="AB60" t="s">
        <v>227</v>
      </c>
      <c r="AC60" t="s">
        <v>251</v>
      </c>
      <c r="AD60" t="s">
        <v>307</v>
      </c>
    </row>
    <row r="61" spans="1:30" hidden="1" x14ac:dyDescent="0.35">
      <c r="A61" t="s">
        <v>85</v>
      </c>
      <c r="B61" t="s">
        <v>288</v>
      </c>
      <c r="C61" t="s">
        <v>213</v>
      </c>
      <c r="D61" t="s">
        <v>363</v>
      </c>
      <c r="E61" t="s">
        <v>364</v>
      </c>
      <c r="F61" t="s">
        <v>272</v>
      </c>
      <c r="G61" t="s">
        <v>297</v>
      </c>
      <c r="H61" t="s">
        <v>89</v>
      </c>
      <c r="I61" t="s">
        <v>365</v>
      </c>
      <c r="J61" t="s">
        <v>366</v>
      </c>
      <c r="K61" t="s">
        <v>286</v>
      </c>
      <c r="L61" t="s">
        <v>112</v>
      </c>
      <c r="M61" t="s">
        <v>311</v>
      </c>
      <c r="N61" t="s">
        <v>262</v>
      </c>
      <c r="O61" t="s">
        <v>357</v>
      </c>
      <c r="P61" t="s">
        <v>367</v>
      </c>
      <c r="Q61" t="s">
        <v>368</v>
      </c>
      <c r="R61" t="s">
        <v>231</v>
      </c>
      <c r="S61" t="s">
        <v>269</v>
      </c>
      <c r="T61" t="s">
        <v>309</v>
      </c>
      <c r="U61" t="s">
        <v>243</v>
      </c>
      <c r="V61" t="s">
        <v>260</v>
      </c>
      <c r="W61" t="s">
        <v>300</v>
      </c>
      <c r="X61" t="s">
        <v>188</v>
      </c>
      <c r="Y61" t="s">
        <v>184</v>
      </c>
      <c r="Z61" t="s">
        <v>125</v>
      </c>
      <c r="AA61" t="s">
        <v>200</v>
      </c>
      <c r="AB61" t="s">
        <v>86</v>
      </c>
      <c r="AC61" t="s">
        <v>144</v>
      </c>
      <c r="AD61" t="s">
        <v>304</v>
      </c>
    </row>
    <row r="62" spans="1:30" hidden="1" x14ac:dyDescent="0.35">
      <c r="A62" t="s">
        <v>104</v>
      </c>
      <c r="B62" t="s">
        <v>288</v>
      </c>
      <c r="C62" t="s">
        <v>213</v>
      </c>
      <c r="D62" t="s">
        <v>328</v>
      </c>
      <c r="E62" t="s">
        <v>369</v>
      </c>
      <c r="F62" t="s">
        <v>257</v>
      </c>
      <c r="G62" t="s">
        <v>291</v>
      </c>
      <c r="H62" t="s">
        <v>156</v>
      </c>
      <c r="I62" t="s">
        <v>370</v>
      </c>
      <c r="J62" t="s">
        <v>371</v>
      </c>
      <c r="K62" t="s">
        <v>246</v>
      </c>
      <c r="L62" t="s">
        <v>102</v>
      </c>
      <c r="M62" t="s">
        <v>252</v>
      </c>
      <c r="N62" t="s">
        <v>286</v>
      </c>
      <c r="O62" t="s">
        <v>339</v>
      </c>
      <c r="P62" t="s">
        <v>372</v>
      </c>
      <c r="Q62" t="s">
        <v>304</v>
      </c>
      <c r="R62" t="s">
        <v>330</v>
      </c>
      <c r="S62" t="s">
        <v>277</v>
      </c>
      <c r="T62" t="s">
        <v>222</v>
      </c>
      <c r="U62" t="s">
        <v>243</v>
      </c>
      <c r="V62" t="s">
        <v>201</v>
      </c>
      <c r="W62" t="s">
        <v>223</v>
      </c>
      <c r="X62" t="s">
        <v>253</v>
      </c>
      <c r="Y62" t="s">
        <v>132</v>
      </c>
      <c r="Z62" t="s">
        <v>211</v>
      </c>
      <c r="AA62" t="s">
        <v>179</v>
      </c>
      <c r="AB62" t="s">
        <v>140</v>
      </c>
      <c r="AC62" t="s">
        <v>237</v>
      </c>
      <c r="AD62" t="s">
        <v>325</v>
      </c>
    </row>
    <row r="63" spans="1:30" hidden="1" x14ac:dyDescent="0.35">
      <c r="A63" t="s">
        <v>60</v>
      </c>
      <c r="B63" t="s">
        <v>288</v>
      </c>
      <c r="C63" t="s">
        <v>228</v>
      </c>
      <c r="D63" t="s">
        <v>373</v>
      </c>
      <c r="E63" t="s">
        <v>343</v>
      </c>
      <c r="F63" t="s">
        <v>199</v>
      </c>
      <c r="G63" t="s">
        <v>328</v>
      </c>
      <c r="H63" t="s">
        <v>131</v>
      </c>
      <c r="I63" t="s">
        <v>374</v>
      </c>
      <c r="J63" t="s">
        <v>375</v>
      </c>
      <c r="K63" t="s">
        <v>189</v>
      </c>
      <c r="L63" t="s">
        <v>84</v>
      </c>
      <c r="M63" t="s">
        <v>191</v>
      </c>
      <c r="N63" t="s">
        <v>272</v>
      </c>
      <c r="O63" t="s">
        <v>265</v>
      </c>
      <c r="P63" t="s">
        <v>362</v>
      </c>
      <c r="Q63" t="s">
        <v>337</v>
      </c>
      <c r="R63" t="s">
        <v>320</v>
      </c>
      <c r="S63" t="s">
        <v>200</v>
      </c>
      <c r="T63" t="s">
        <v>376</v>
      </c>
      <c r="U63" t="s">
        <v>79</v>
      </c>
      <c r="V63" t="s">
        <v>278</v>
      </c>
      <c r="W63" t="s">
        <v>283</v>
      </c>
      <c r="X63" t="s">
        <v>246</v>
      </c>
      <c r="Y63" t="s">
        <v>132</v>
      </c>
      <c r="Z63" t="s">
        <v>211</v>
      </c>
      <c r="AA63" t="s">
        <v>226</v>
      </c>
      <c r="AB63" t="s">
        <v>87</v>
      </c>
      <c r="AC63" t="s">
        <v>237</v>
      </c>
      <c r="AD63" t="s">
        <v>323</v>
      </c>
    </row>
    <row r="64" spans="1:30" hidden="1" x14ac:dyDescent="0.35">
      <c r="A64" t="s">
        <v>85</v>
      </c>
      <c r="B64" t="s">
        <v>288</v>
      </c>
      <c r="C64" t="s">
        <v>228</v>
      </c>
      <c r="D64" t="s">
        <v>377</v>
      </c>
      <c r="E64" t="s">
        <v>378</v>
      </c>
      <c r="F64" t="s">
        <v>208</v>
      </c>
      <c r="G64" t="s">
        <v>328</v>
      </c>
      <c r="H64" t="s">
        <v>101</v>
      </c>
      <c r="I64" t="s">
        <v>302</v>
      </c>
      <c r="J64" t="s">
        <v>379</v>
      </c>
      <c r="K64" t="s">
        <v>126</v>
      </c>
      <c r="L64" t="s">
        <v>69</v>
      </c>
      <c r="M64" t="s">
        <v>268</v>
      </c>
      <c r="N64" t="s">
        <v>207</v>
      </c>
      <c r="O64" t="s">
        <v>380</v>
      </c>
      <c r="P64" t="s">
        <v>193</v>
      </c>
      <c r="Q64" t="s">
        <v>381</v>
      </c>
      <c r="R64" t="s">
        <v>200</v>
      </c>
      <c r="S64" t="s">
        <v>246</v>
      </c>
      <c r="T64" t="s">
        <v>274</v>
      </c>
      <c r="U64" t="s">
        <v>308</v>
      </c>
      <c r="V64" t="s">
        <v>260</v>
      </c>
      <c r="W64" t="s">
        <v>243</v>
      </c>
      <c r="X64" t="s">
        <v>175</v>
      </c>
      <c r="Y64" t="s">
        <v>150</v>
      </c>
      <c r="Z64" t="s">
        <v>158</v>
      </c>
      <c r="AA64" t="s">
        <v>330</v>
      </c>
      <c r="AB64" t="s">
        <v>107</v>
      </c>
      <c r="AC64" t="s">
        <v>242</v>
      </c>
      <c r="AD64" t="s">
        <v>200</v>
      </c>
    </row>
    <row r="65" spans="1:30" hidden="1" x14ac:dyDescent="0.35">
      <c r="A65" t="s">
        <v>104</v>
      </c>
      <c r="B65" t="s">
        <v>288</v>
      </c>
      <c r="C65" t="s">
        <v>228</v>
      </c>
      <c r="D65" t="s">
        <v>268</v>
      </c>
      <c r="E65" t="s">
        <v>284</v>
      </c>
      <c r="F65" t="s">
        <v>257</v>
      </c>
      <c r="G65" t="s">
        <v>328</v>
      </c>
      <c r="H65" t="s">
        <v>93</v>
      </c>
      <c r="I65" t="s">
        <v>364</v>
      </c>
      <c r="J65" t="s">
        <v>382</v>
      </c>
      <c r="K65" t="s">
        <v>223</v>
      </c>
      <c r="L65" t="s">
        <v>83</v>
      </c>
      <c r="M65" t="s">
        <v>322</v>
      </c>
      <c r="N65" t="s">
        <v>278</v>
      </c>
      <c r="O65" t="s">
        <v>350</v>
      </c>
      <c r="P65" t="s">
        <v>335</v>
      </c>
      <c r="Q65" t="s">
        <v>250</v>
      </c>
      <c r="R65" t="s">
        <v>307</v>
      </c>
      <c r="S65" t="s">
        <v>224</v>
      </c>
      <c r="T65" t="s">
        <v>183</v>
      </c>
      <c r="U65" t="s">
        <v>308</v>
      </c>
      <c r="V65" t="s">
        <v>214</v>
      </c>
      <c r="W65" t="s">
        <v>308</v>
      </c>
      <c r="X65" t="s">
        <v>237</v>
      </c>
      <c r="Y65" t="s">
        <v>236</v>
      </c>
      <c r="Z65" t="s">
        <v>197</v>
      </c>
      <c r="AA65" t="s">
        <v>231</v>
      </c>
      <c r="AB65" t="s">
        <v>155</v>
      </c>
      <c r="AC65" t="s">
        <v>237</v>
      </c>
      <c r="AD65" t="s">
        <v>183</v>
      </c>
    </row>
    <row r="66" spans="1:30" hidden="1" x14ac:dyDescent="0.35">
      <c r="A66" t="s">
        <v>60</v>
      </c>
      <c r="B66" t="s">
        <v>288</v>
      </c>
      <c r="C66" t="s">
        <v>238</v>
      </c>
      <c r="D66" t="s">
        <v>265</v>
      </c>
      <c r="E66" t="s">
        <v>261</v>
      </c>
      <c r="F66" t="s">
        <v>217</v>
      </c>
      <c r="G66" t="s">
        <v>383</v>
      </c>
      <c r="H66" t="s">
        <v>86</v>
      </c>
      <c r="I66" t="s">
        <v>367</v>
      </c>
      <c r="J66" t="s">
        <v>384</v>
      </c>
      <c r="K66" t="s">
        <v>243</v>
      </c>
      <c r="L66" t="s">
        <v>80</v>
      </c>
      <c r="M66" t="s">
        <v>300</v>
      </c>
      <c r="N66" t="s">
        <v>277</v>
      </c>
      <c r="O66" t="s">
        <v>383</v>
      </c>
      <c r="P66" t="s">
        <v>385</v>
      </c>
      <c r="Q66" t="s">
        <v>330</v>
      </c>
      <c r="R66" t="s">
        <v>328</v>
      </c>
      <c r="S66" t="s">
        <v>325</v>
      </c>
      <c r="T66" t="s">
        <v>373</v>
      </c>
      <c r="U66" t="s">
        <v>79</v>
      </c>
      <c r="V66" t="s">
        <v>208</v>
      </c>
      <c r="W66" t="s">
        <v>204</v>
      </c>
      <c r="X66" t="s">
        <v>300</v>
      </c>
      <c r="Y66" t="s">
        <v>211</v>
      </c>
      <c r="Z66" t="s">
        <v>88</v>
      </c>
      <c r="AA66" t="s">
        <v>126</v>
      </c>
      <c r="AB66" t="s">
        <v>176</v>
      </c>
      <c r="AC66" t="s">
        <v>201</v>
      </c>
      <c r="AD66" t="s">
        <v>317</v>
      </c>
    </row>
    <row r="67" spans="1:30" hidden="1" x14ac:dyDescent="0.35">
      <c r="A67" t="s">
        <v>85</v>
      </c>
      <c r="B67" t="s">
        <v>288</v>
      </c>
      <c r="C67" t="s">
        <v>238</v>
      </c>
      <c r="D67" t="s">
        <v>386</v>
      </c>
      <c r="E67" t="s">
        <v>324</v>
      </c>
      <c r="F67" t="s">
        <v>199</v>
      </c>
      <c r="G67" t="s">
        <v>339</v>
      </c>
      <c r="H67" t="s">
        <v>101</v>
      </c>
      <c r="I67" t="s">
        <v>284</v>
      </c>
      <c r="J67" t="s">
        <v>387</v>
      </c>
      <c r="K67" t="s">
        <v>263</v>
      </c>
      <c r="L67" t="s">
        <v>310</v>
      </c>
      <c r="M67" t="s">
        <v>350</v>
      </c>
      <c r="N67" t="s">
        <v>286</v>
      </c>
      <c r="O67" t="s">
        <v>340</v>
      </c>
      <c r="P67" t="s">
        <v>335</v>
      </c>
      <c r="Q67" t="s">
        <v>381</v>
      </c>
      <c r="R67" t="s">
        <v>222</v>
      </c>
      <c r="S67" t="s">
        <v>191</v>
      </c>
      <c r="T67" t="s">
        <v>244</v>
      </c>
      <c r="U67" t="s">
        <v>283</v>
      </c>
      <c r="V67" t="s">
        <v>236</v>
      </c>
      <c r="W67" t="s">
        <v>278</v>
      </c>
      <c r="X67" t="s">
        <v>211</v>
      </c>
      <c r="Y67" t="s">
        <v>180</v>
      </c>
      <c r="Z67" t="s">
        <v>242</v>
      </c>
      <c r="AA67" t="s">
        <v>255</v>
      </c>
      <c r="AB67" t="s">
        <v>206</v>
      </c>
      <c r="AC67" t="s">
        <v>237</v>
      </c>
      <c r="AD67" t="s">
        <v>232</v>
      </c>
    </row>
    <row r="68" spans="1:30" hidden="1" x14ac:dyDescent="0.35">
      <c r="A68" t="s">
        <v>104</v>
      </c>
      <c r="B68" t="s">
        <v>288</v>
      </c>
      <c r="C68" t="s">
        <v>238</v>
      </c>
      <c r="D68" t="s">
        <v>383</v>
      </c>
      <c r="E68" t="s">
        <v>350</v>
      </c>
      <c r="F68" t="s">
        <v>245</v>
      </c>
      <c r="G68" t="s">
        <v>383</v>
      </c>
      <c r="H68" t="s">
        <v>93</v>
      </c>
      <c r="I68" t="s">
        <v>351</v>
      </c>
      <c r="J68" t="s">
        <v>388</v>
      </c>
      <c r="K68" t="s">
        <v>308</v>
      </c>
      <c r="L68" t="s">
        <v>71</v>
      </c>
      <c r="M68" t="s">
        <v>245</v>
      </c>
      <c r="N68" t="s">
        <v>308</v>
      </c>
      <c r="O68" t="s">
        <v>302</v>
      </c>
      <c r="P68" t="s">
        <v>378</v>
      </c>
      <c r="Q68" t="s">
        <v>331</v>
      </c>
      <c r="R68" t="s">
        <v>313</v>
      </c>
      <c r="S68" t="s">
        <v>245</v>
      </c>
      <c r="T68" t="s">
        <v>317</v>
      </c>
      <c r="U68" t="s">
        <v>283</v>
      </c>
      <c r="V68" t="s">
        <v>212</v>
      </c>
      <c r="W68" t="s">
        <v>283</v>
      </c>
      <c r="X68" t="s">
        <v>214</v>
      </c>
      <c r="Y68" t="s">
        <v>260</v>
      </c>
      <c r="Z68" t="s">
        <v>253</v>
      </c>
      <c r="AA68" t="s">
        <v>295</v>
      </c>
      <c r="AB68" t="s">
        <v>166</v>
      </c>
      <c r="AC68" t="s">
        <v>144</v>
      </c>
      <c r="AD68" t="s">
        <v>183</v>
      </c>
    </row>
    <row r="69" spans="1:30" hidden="1" x14ac:dyDescent="0.35">
      <c r="A69" t="s">
        <v>60</v>
      </c>
      <c r="B69" t="s">
        <v>288</v>
      </c>
      <c r="C69" t="s">
        <v>264</v>
      </c>
      <c r="D69" t="s">
        <v>328</v>
      </c>
      <c r="E69" t="s">
        <v>265</v>
      </c>
      <c r="F69" t="s">
        <v>304</v>
      </c>
      <c r="G69" t="s">
        <v>389</v>
      </c>
      <c r="H69" t="s">
        <v>86</v>
      </c>
      <c r="I69" t="s">
        <v>390</v>
      </c>
      <c r="J69" t="s">
        <v>391</v>
      </c>
      <c r="K69" t="s">
        <v>258</v>
      </c>
      <c r="L69" t="s">
        <v>81</v>
      </c>
      <c r="M69" t="s">
        <v>278</v>
      </c>
      <c r="N69" t="s">
        <v>277</v>
      </c>
      <c r="O69" t="s">
        <v>302</v>
      </c>
      <c r="P69" t="s">
        <v>392</v>
      </c>
      <c r="Q69" t="s">
        <v>250</v>
      </c>
      <c r="R69" t="s">
        <v>349</v>
      </c>
      <c r="S69" t="s">
        <v>279</v>
      </c>
      <c r="T69" t="s">
        <v>268</v>
      </c>
      <c r="U69" t="s">
        <v>79</v>
      </c>
      <c r="V69" t="s">
        <v>257</v>
      </c>
      <c r="W69" t="s">
        <v>245</v>
      </c>
      <c r="X69" t="s">
        <v>275</v>
      </c>
      <c r="Y69" t="s">
        <v>236</v>
      </c>
      <c r="Z69" t="s">
        <v>253</v>
      </c>
      <c r="AA69" t="s">
        <v>224</v>
      </c>
      <c r="AB69" t="s">
        <v>139</v>
      </c>
      <c r="AC69" t="s">
        <v>269</v>
      </c>
      <c r="AD69" t="s">
        <v>331</v>
      </c>
    </row>
    <row r="70" spans="1:30" hidden="1" x14ac:dyDescent="0.35">
      <c r="A70" t="s">
        <v>85</v>
      </c>
      <c r="B70" t="s">
        <v>288</v>
      </c>
      <c r="C70" t="s">
        <v>264</v>
      </c>
      <c r="D70" t="s">
        <v>302</v>
      </c>
      <c r="E70" t="s">
        <v>393</v>
      </c>
      <c r="F70" t="s">
        <v>328</v>
      </c>
      <c r="G70" t="s">
        <v>386</v>
      </c>
      <c r="H70" t="s">
        <v>100</v>
      </c>
      <c r="I70" t="s">
        <v>297</v>
      </c>
      <c r="J70" t="s">
        <v>394</v>
      </c>
      <c r="K70" t="s">
        <v>316</v>
      </c>
      <c r="L70" t="s">
        <v>395</v>
      </c>
      <c r="M70" t="s">
        <v>386</v>
      </c>
      <c r="N70" t="s">
        <v>278</v>
      </c>
      <c r="O70" t="s">
        <v>396</v>
      </c>
      <c r="P70" t="s">
        <v>378</v>
      </c>
      <c r="Q70" t="s">
        <v>335</v>
      </c>
      <c r="R70" t="s">
        <v>325</v>
      </c>
      <c r="S70" t="s">
        <v>169</v>
      </c>
      <c r="T70" t="s">
        <v>337</v>
      </c>
      <c r="U70" t="s">
        <v>252</v>
      </c>
      <c r="V70" t="s">
        <v>211</v>
      </c>
      <c r="W70" t="s">
        <v>208</v>
      </c>
      <c r="X70" t="s">
        <v>88</v>
      </c>
      <c r="Y70" t="s">
        <v>149</v>
      </c>
      <c r="Z70" t="s">
        <v>201</v>
      </c>
      <c r="AA70" t="s">
        <v>325</v>
      </c>
      <c r="AB70" t="s">
        <v>166</v>
      </c>
      <c r="AC70" t="s">
        <v>158</v>
      </c>
      <c r="AD70" t="s">
        <v>294</v>
      </c>
    </row>
    <row r="71" spans="1:30" hidden="1" x14ac:dyDescent="0.35">
      <c r="A71" t="s">
        <v>104</v>
      </c>
      <c r="B71" t="s">
        <v>288</v>
      </c>
      <c r="C71" t="s">
        <v>264</v>
      </c>
      <c r="D71" t="s">
        <v>349</v>
      </c>
      <c r="E71" t="s">
        <v>172</v>
      </c>
      <c r="F71" t="s">
        <v>317</v>
      </c>
      <c r="G71" t="s">
        <v>377</v>
      </c>
      <c r="H71" t="s">
        <v>198</v>
      </c>
      <c r="I71" t="s">
        <v>397</v>
      </c>
      <c r="J71" t="s">
        <v>398</v>
      </c>
      <c r="K71" t="s">
        <v>224</v>
      </c>
      <c r="L71" t="s">
        <v>159</v>
      </c>
      <c r="M71" t="s">
        <v>270</v>
      </c>
      <c r="N71" t="s">
        <v>208</v>
      </c>
      <c r="O71" t="s">
        <v>393</v>
      </c>
      <c r="P71" t="s">
        <v>385</v>
      </c>
      <c r="Q71" t="s">
        <v>311</v>
      </c>
      <c r="R71" t="s">
        <v>311</v>
      </c>
      <c r="S71" t="s">
        <v>274</v>
      </c>
      <c r="T71" t="s">
        <v>332</v>
      </c>
      <c r="U71" t="s">
        <v>252</v>
      </c>
      <c r="V71" t="s">
        <v>243</v>
      </c>
      <c r="W71" t="s">
        <v>257</v>
      </c>
      <c r="X71" t="s">
        <v>207</v>
      </c>
      <c r="Y71" t="s">
        <v>215</v>
      </c>
      <c r="Z71" t="s">
        <v>237</v>
      </c>
      <c r="AA71" t="s">
        <v>294</v>
      </c>
      <c r="AB71" t="s">
        <v>87</v>
      </c>
      <c r="AC71" t="s">
        <v>190</v>
      </c>
      <c r="AD71" t="s">
        <v>183</v>
      </c>
    </row>
    <row r="72" spans="1:30" hidden="1" x14ac:dyDescent="0.35">
      <c r="A72" t="s">
        <v>60</v>
      </c>
      <c r="B72" t="s">
        <v>288</v>
      </c>
      <c r="C72" t="s">
        <v>273</v>
      </c>
      <c r="D72" t="s">
        <v>343</v>
      </c>
      <c r="E72" t="s">
        <v>343</v>
      </c>
      <c r="F72" t="s">
        <v>358</v>
      </c>
      <c r="G72" t="s">
        <v>377</v>
      </c>
      <c r="H72" t="s">
        <v>119</v>
      </c>
      <c r="I72" t="s">
        <v>399</v>
      </c>
      <c r="J72" t="s">
        <v>400</v>
      </c>
      <c r="K72" t="s">
        <v>239</v>
      </c>
      <c r="L72" t="s">
        <v>160</v>
      </c>
      <c r="M72" t="s">
        <v>249</v>
      </c>
      <c r="N72" t="s">
        <v>257</v>
      </c>
      <c r="O72" t="s">
        <v>363</v>
      </c>
      <c r="P72" t="s">
        <v>349</v>
      </c>
      <c r="Q72" t="s">
        <v>320</v>
      </c>
      <c r="R72" t="s">
        <v>350</v>
      </c>
      <c r="S72" t="s">
        <v>346</v>
      </c>
      <c r="T72" t="s">
        <v>349</v>
      </c>
      <c r="U72" t="s">
        <v>79</v>
      </c>
      <c r="V72" t="s">
        <v>263</v>
      </c>
      <c r="W72" t="s">
        <v>321</v>
      </c>
      <c r="X72" t="s">
        <v>258</v>
      </c>
      <c r="Y72" t="s">
        <v>287</v>
      </c>
      <c r="Z72" t="s">
        <v>253</v>
      </c>
      <c r="AA72" t="s">
        <v>299</v>
      </c>
      <c r="AB72" t="s">
        <v>227</v>
      </c>
      <c r="AC72" t="s">
        <v>170</v>
      </c>
      <c r="AD72" t="s">
        <v>325</v>
      </c>
    </row>
    <row r="73" spans="1:30" hidden="1" x14ac:dyDescent="0.35">
      <c r="A73" t="s">
        <v>85</v>
      </c>
      <c r="B73" t="s">
        <v>288</v>
      </c>
      <c r="C73" t="s">
        <v>273</v>
      </c>
      <c r="D73" t="s">
        <v>389</v>
      </c>
      <c r="E73" t="s">
        <v>357</v>
      </c>
      <c r="F73" t="s">
        <v>326</v>
      </c>
      <c r="G73" t="s">
        <v>392</v>
      </c>
      <c r="H73" t="s">
        <v>151</v>
      </c>
      <c r="I73" t="s">
        <v>373</v>
      </c>
      <c r="J73" t="s">
        <v>401</v>
      </c>
      <c r="K73" t="s">
        <v>183</v>
      </c>
      <c r="L73" t="s">
        <v>402</v>
      </c>
      <c r="M73" t="s">
        <v>378</v>
      </c>
      <c r="N73" t="s">
        <v>308</v>
      </c>
      <c r="O73" t="s">
        <v>403</v>
      </c>
      <c r="P73" t="s">
        <v>389</v>
      </c>
      <c r="Q73" t="s">
        <v>351</v>
      </c>
      <c r="R73" t="s">
        <v>307</v>
      </c>
      <c r="S73" t="s">
        <v>278</v>
      </c>
      <c r="T73" t="s">
        <v>330</v>
      </c>
      <c r="U73" t="s">
        <v>272</v>
      </c>
      <c r="V73" t="s">
        <v>88</v>
      </c>
      <c r="W73" t="s">
        <v>277</v>
      </c>
      <c r="X73" t="s">
        <v>146</v>
      </c>
      <c r="Y73" t="s">
        <v>139</v>
      </c>
      <c r="Z73" t="s">
        <v>214</v>
      </c>
      <c r="AA73" t="s">
        <v>307</v>
      </c>
      <c r="AB73" t="s">
        <v>131</v>
      </c>
      <c r="AC73" t="s">
        <v>158</v>
      </c>
      <c r="AD73" t="s">
        <v>274</v>
      </c>
    </row>
    <row r="74" spans="1:30" hidden="1" x14ac:dyDescent="0.35">
      <c r="A74" t="s">
        <v>104</v>
      </c>
      <c r="B74" t="s">
        <v>288</v>
      </c>
      <c r="C74" t="s">
        <v>273</v>
      </c>
      <c r="D74" t="s">
        <v>268</v>
      </c>
      <c r="E74" t="s">
        <v>383</v>
      </c>
      <c r="F74" t="s">
        <v>284</v>
      </c>
      <c r="G74" t="s">
        <v>302</v>
      </c>
      <c r="H74" t="s">
        <v>143</v>
      </c>
      <c r="I74" t="s">
        <v>397</v>
      </c>
      <c r="J74" t="s">
        <v>404</v>
      </c>
      <c r="K74" t="s">
        <v>322</v>
      </c>
      <c r="L74" t="s">
        <v>405</v>
      </c>
      <c r="M74" t="s">
        <v>232</v>
      </c>
      <c r="N74" t="s">
        <v>277</v>
      </c>
      <c r="O74" t="s">
        <v>324</v>
      </c>
      <c r="P74" t="s">
        <v>406</v>
      </c>
      <c r="Q74" t="s">
        <v>368</v>
      </c>
      <c r="R74" t="s">
        <v>265</v>
      </c>
      <c r="S74" t="s">
        <v>231</v>
      </c>
      <c r="T74" t="s">
        <v>291</v>
      </c>
      <c r="U74" t="s">
        <v>272</v>
      </c>
      <c r="V74" t="s">
        <v>229</v>
      </c>
      <c r="W74" t="s">
        <v>204</v>
      </c>
      <c r="X74" t="s">
        <v>305</v>
      </c>
      <c r="Y74" t="s">
        <v>206</v>
      </c>
      <c r="Z74" t="s">
        <v>144</v>
      </c>
      <c r="AA74" t="s">
        <v>337</v>
      </c>
      <c r="AB74" t="s">
        <v>148</v>
      </c>
      <c r="AC74" t="s">
        <v>190</v>
      </c>
      <c r="AD74" t="s">
        <v>298</v>
      </c>
    </row>
    <row r="75" spans="1:30" hidden="1" x14ac:dyDescent="0.35">
      <c r="A75" t="s">
        <v>60</v>
      </c>
      <c r="B75" t="s">
        <v>407</v>
      </c>
      <c r="C75" t="s">
        <v>62</v>
      </c>
      <c r="D75" t="s">
        <v>339</v>
      </c>
      <c r="E75" t="s">
        <v>339</v>
      </c>
      <c r="F75" t="s">
        <v>311</v>
      </c>
      <c r="G75" t="s">
        <v>392</v>
      </c>
      <c r="H75" t="s">
        <v>180</v>
      </c>
      <c r="I75" t="s">
        <v>408</v>
      </c>
      <c r="J75" t="s">
        <v>409</v>
      </c>
      <c r="K75" t="s">
        <v>224</v>
      </c>
      <c r="L75" t="s">
        <v>163</v>
      </c>
      <c r="M75" t="s">
        <v>224</v>
      </c>
      <c r="N75" t="s">
        <v>309</v>
      </c>
      <c r="O75" t="s">
        <v>393</v>
      </c>
      <c r="P75" t="s">
        <v>359</v>
      </c>
      <c r="Q75" t="s">
        <v>328</v>
      </c>
      <c r="R75" t="s">
        <v>369</v>
      </c>
      <c r="S75" t="s">
        <v>332</v>
      </c>
      <c r="T75" t="s">
        <v>389</v>
      </c>
      <c r="U75" t="s">
        <v>79</v>
      </c>
      <c r="V75" t="s">
        <v>274</v>
      </c>
      <c r="W75" t="s">
        <v>244</v>
      </c>
      <c r="X75" t="s">
        <v>226</v>
      </c>
      <c r="Y75" t="s">
        <v>180</v>
      </c>
      <c r="Z75" t="s">
        <v>201</v>
      </c>
      <c r="AA75" t="s">
        <v>321</v>
      </c>
      <c r="AB75" t="s">
        <v>119</v>
      </c>
      <c r="AC75" t="s">
        <v>246</v>
      </c>
      <c r="AD75" t="s">
        <v>325</v>
      </c>
    </row>
    <row r="76" spans="1:30" hidden="1" x14ac:dyDescent="0.35">
      <c r="A76" t="s">
        <v>85</v>
      </c>
      <c r="B76" t="s">
        <v>407</v>
      </c>
      <c r="C76" t="s">
        <v>62</v>
      </c>
      <c r="D76" t="s">
        <v>389</v>
      </c>
      <c r="E76" t="s">
        <v>319</v>
      </c>
      <c r="F76" t="s">
        <v>372</v>
      </c>
      <c r="G76" t="s">
        <v>380</v>
      </c>
      <c r="H76" t="s">
        <v>102</v>
      </c>
      <c r="I76" t="s">
        <v>376</v>
      </c>
      <c r="J76" t="s">
        <v>410</v>
      </c>
      <c r="K76" t="s">
        <v>268</v>
      </c>
      <c r="L76" t="s">
        <v>411</v>
      </c>
      <c r="M76" t="s">
        <v>372</v>
      </c>
      <c r="N76" t="s">
        <v>272</v>
      </c>
      <c r="O76" t="s">
        <v>412</v>
      </c>
      <c r="P76" t="s">
        <v>284</v>
      </c>
      <c r="Q76" t="s">
        <v>413</v>
      </c>
      <c r="R76" t="s">
        <v>317</v>
      </c>
      <c r="S76" t="s">
        <v>308</v>
      </c>
      <c r="T76" t="s">
        <v>255</v>
      </c>
      <c r="U76" t="s">
        <v>257</v>
      </c>
      <c r="V76" t="s">
        <v>158</v>
      </c>
      <c r="W76" t="s">
        <v>224</v>
      </c>
      <c r="X76" t="s">
        <v>237</v>
      </c>
      <c r="Y76" t="s">
        <v>93</v>
      </c>
      <c r="Z76" t="s">
        <v>157</v>
      </c>
      <c r="AA76" t="s">
        <v>250</v>
      </c>
      <c r="AB76" t="s">
        <v>145</v>
      </c>
      <c r="AC76" t="s">
        <v>158</v>
      </c>
      <c r="AD76" t="s">
        <v>327</v>
      </c>
    </row>
    <row r="77" spans="1:30" hidden="1" x14ac:dyDescent="0.35">
      <c r="A77" t="s">
        <v>104</v>
      </c>
      <c r="B77" t="s">
        <v>407</v>
      </c>
      <c r="C77" t="s">
        <v>62</v>
      </c>
      <c r="D77" t="s">
        <v>354</v>
      </c>
      <c r="E77" t="s">
        <v>289</v>
      </c>
      <c r="F77" t="s">
        <v>350</v>
      </c>
      <c r="G77" t="s">
        <v>334</v>
      </c>
      <c r="H77" t="s">
        <v>162</v>
      </c>
      <c r="I77" t="s">
        <v>414</v>
      </c>
      <c r="J77" t="s">
        <v>415</v>
      </c>
      <c r="K77" t="s">
        <v>232</v>
      </c>
      <c r="L77" t="s">
        <v>416</v>
      </c>
      <c r="M77" t="s">
        <v>325</v>
      </c>
      <c r="N77" t="s">
        <v>257</v>
      </c>
      <c r="O77" t="s">
        <v>193</v>
      </c>
      <c r="P77" t="s">
        <v>339</v>
      </c>
      <c r="Q77" t="s">
        <v>389</v>
      </c>
      <c r="R77" t="s">
        <v>339</v>
      </c>
      <c r="S77" t="s">
        <v>316</v>
      </c>
      <c r="T77" t="s">
        <v>261</v>
      </c>
      <c r="U77" t="s">
        <v>257</v>
      </c>
      <c r="V77" t="s">
        <v>272</v>
      </c>
      <c r="W77" t="s">
        <v>245</v>
      </c>
      <c r="X77" t="s">
        <v>243</v>
      </c>
      <c r="Y77" t="s">
        <v>227</v>
      </c>
      <c r="Z77" t="s">
        <v>214</v>
      </c>
      <c r="AA77" t="s">
        <v>338</v>
      </c>
      <c r="AB77" t="s">
        <v>192</v>
      </c>
      <c r="AC77" t="s">
        <v>201</v>
      </c>
      <c r="AD77" t="s">
        <v>337</v>
      </c>
    </row>
    <row r="78" spans="1:30" hidden="1" x14ac:dyDescent="0.35">
      <c r="A78" t="s">
        <v>60</v>
      </c>
      <c r="B78" t="s">
        <v>407</v>
      </c>
      <c r="C78" t="s">
        <v>116</v>
      </c>
      <c r="D78" t="s">
        <v>354</v>
      </c>
      <c r="E78" t="s">
        <v>369</v>
      </c>
      <c r="F78" t="s">
        <v>311</v>
      </c>
      <c r="G78" t="s">
        <v>335</v>
      </c>
      <c r="H78" t="s">
        <v>287</v>
      </c>
      <c r="I78" t="s">
        <v>417</v>
      </c>
      <c r="J78" t="s">
        <v>418</v>
      </c>
      <c r="K78" t="s">
        <v>295</v>
      </c>
      <c r="L78" t="s">
        <v>419</v>
      </c>
      <c r="M78" t="s">
        <v>231</v>
      </c>
      <c r="N78" t="s">
        <v>295</v>
      </c>
      <c r="O78" t="s">
        <v>420</v>
      </c>
      <c r="P78" t="s">
        <v>359</v>
      </c>
      <c r="Q78" t="s">
        <v>377</v>
      </c>
      <c r="R78" t="s">
        <v>378</v>
      </c>
      <c r="S78" t="s">
        <v>328</v>
      </c>
      <c r="T78" t="s">
        <v>334</v>
      </c>
      <c r="U78" t="s">
        <v>79</v>
      </c>
      <c r="V78" t="s">
        <v>330</v>
      </c>
      <c r="W78" t="s">
        <v>222</v>
      </c>
      <c r="X78" t="s">
        <v>299</v>
      </c>
      <c r="Y78" t="s">
        <v>165</v>
      </c>
      <c r="Z78" t="s">
        <v>207</v>
      </c>
      <c r="AA78" t="s">
        <v>270</v>
      </c>
      <c r="AB78" t="s">
        <v>215</v>
      </c>
      <c r="AC78" t="s">
        <v>189</v>
      </c>
      <c r="AD78" t="s">
        <v>346</v>
      </c>
    </row>
    <row r="79" spans="1:30" hidden="1" x14ac:dyDescent="0.35">
      <c r="A79" t="s">
        <v>85</v>
      </c>
      <c r="B79" t="s">
        <v>407</v>
      </c>
      <c r="C79" t="s">
        <v>116</v>
      </c>
      <c r="D79" t="s">
        <v>381</v>
      </c>
      <c r="E79" t="s">
        <v>421</v>
      </c>
      <c r="F79" t="s">
        <v>337</v>
      </c>
      <c r="G79" t="s">
        <v>393</v>
      </c>
      <c r="H79" t="s">
        <v>66</v>
      </c>
      <c r="I79" t="s">
        <v>332</v>
      </c>
      <c r="J79" t="s">
        <v>422</v>
      </c>
      <c r="K79" t="s">
        <v>385</v>
      </c>
      <c r="L79" t="s">
        <v>423</v>
      </c>
      <c r="M79" t="s">
        <v>333</v>
      </c>
      <c r="N79" t="s">
        <v>277</v>
      </c>
      <c r="O79" t="s">
        <v>399</v>
      </c>
      <c r="P79" t="s">
        <v>172</v>
      </c>
      <c r="Q79" t="s">
        <v>424</v>
      </c>
      <c r="R79" t="s">
        <v>376</v>
      </c>
      <c r="S79" t="s">
        <v>272</v>
      </c>
      <c r="T79" t="s">
        <v>346</v>
      </c>
      <c r="U79" t="s">
        <v>245</v>
      </c>
      <c r="V79" t="s">
        <v>201</v>
      </c>
      <c r="W79" t="s">
        <v>299</v>
      </c>
      <c r="X79" t="s">
        <v>269</v>
      </c>
      <c r="Y79" t="s">
        <v>70</v>
      </c>
      <c r="Z79" t="s">
        <v>191</v>
      </c>
      <c r="AA79" t="s">
        <v>218</v>
      </c>
      <c r="AB79" t="s">
        <v>205</v>
      </c>
      <c r="AC79" t="s">
        <v>146</v>
      </c>
      <c r="AD79" t="s">
        <v>270</v>
      </c>
    </row>
    <row r="80" spans="1:30" hidden="1" x14ac:dyDescent="0.35">
      <c r="A80" t="s">
        <v>104</v>
      </c>
      <c r="B80" t="s">
        <v>407</v>
      </c>
      <c r="C80" t="s">
        <v>116</v>
      </c>
      <c r="D80" t="s">
        <v>172</v>
      </c>
      <c r="E80" t="s">
        <v>385</v>
      </c>
      <c r="F80" t="s">
        <v>331</v>
      </c>
      <c r="G80" t="s">
        <v>397</v>
      </c>
      <c r="H80" t="s">
        <v>87</v>
      </c>
      <c r="I80" t="s">
        <v>335</v>
      </c>
      <c r="J80" t="s">
        <v>417</v>
      </c>
      <c r="K80" t="s">
        <v>323</v>
      </c>
      <c r="L80" t="s">
        <v>425</v>
      </c>
      <c r="M80" t="s">
        <v>332</v>
      </c>
      <c r="N80" t="s">
        <v>179</v>
      </c>
      <c r="O80" t="s">
        <v>403</v>
      </c>
      <c r="P80" t="s">
        <v>339</v>
      </c>
      <c r="Q80" t="s">
        <v>380</v>
      </c>
      <c r="R80" t="s">
        <v>350</v>
      </c>
      <c r="S80" t="s">
        <v>183</v>
      </c>
      <c r="T80" t="s">
        <v>349</v>
      </c>
      <c r="U80" t="s">
        <v>245</v>
      </c>
      <c r="V80" t="s">
        <v>299</v>
      </c>
      <c r="W80" t="s">
        <v>270</v>
      </c>
      <c r="X80" t="s">
        <v>239</v>
      </c>
      <c r="Y80" t="s">
        <v>118</v>
      </c>
      <c r="Z80" t="s">
        <v>191</v>
      </c>
      <c r="AA80" t="s">
        <v>338</v>
      </c>
      <c r="AB80" t="s">
        <v>150</v>
      </c>
      <c r="AC80" t="s">
        <v>269</v>
      </c>
      <c r="AD80" t="s">
        <v>338</v>
      </c>
    </row>
    <row r="81" spans="1:30" hidden="1" x14ac:dyDescent="0.35">
      <c r="A81" t="s">
        <v>60</v>
      </c>
      <c r="B81" t="s">
        <v>407</v>
      </c>
      <c r="C81" t="s">
        <v>138</v>
      </c>
      <c r="D81" t="s">
        <v>349</v>
      </c>
      <c r="E81" t="s">
        <v>357</v>
      </c>
      <c r="F81" t="s">
        <v>244</v>
      </c>
      <c r="G81" t="s">
        <v>426</v>
      </c>
      <c r="H81" t="s">
        <v>260</v>
      </c>
      <c r="I81" t="s">
        <v>427</v>
      </c>
      <c r="J81" t="s">
        <v>412</v>
      </c>
      <c r="K81" t="s">
        <v>304</v>
      </c>
      <c r="L81" t="s">
        <v>428</v>
      </c>
      <c r="M81" t="s">
        <v>298</v>
      </c>
      <c r="N81" t="s">
        <v>244</v>
      </c>
      <c r="O81" t="s">
        <v>333</v>
      </c>
      <c r="P81" t="s">
        <v>339</v>
      </c>
      <c r="Q81" t="s">
        <v>357</v>
      </c>
      <c r="R81" t="s">
        <v>426</v>
      </c>
      <c r="S81" t="s">
        <v>268</v>
      </c>
      <c r="T81" t="s">
        <v>319</v>
      </c>
      <c r="U81" t="s">
        <v>79</v>
      </c>
      <c r="V81" t="s">
        <v>346</v>
      </c>
      <c r="W81" t="s">
        <v>255</v>
      </c>
      <c r="X81" t="s">
        <v>321</v>
      </c>
      <c r="Y81" t="s">
        <v>164</v>
      </c>
      <c r="Z81" t="s">
        <v>243</v>
      </c>
      <c r="AA81" t="s">
        <v>298</v>
      </c>
      <c r="AB81" t="s">
        <v>215</v>
      </c>
      <c r="AC81" t="s">
        <v>243</v>
      </c>
      <c r="AD81" t="s">
        <v>331</v>
      </c>
    </row>
    <row r="82" spans="1:30" hidden="1" x14ac:dyDescent="0.35">
      <c r="A82" t="s">
        <v>85</v>
      </c>
      <c r="B82" t="s">
        <v>407</v>
      </c>
      <c r="C82" t="s">
        <v>138</v>
      </c>
      <c r="D82" t="s">
        <v>389</v>
      </c>
      <c r="E82" t="s">
        <v>193</v>
      </c>
      <c r="F82" t="s">
        <v>251</v>
      </c>
      <c r="G82" t="s">
        <v>340</v>
      </c>
      <c r="H82" t="s">
        <v>72</v>
      </c>
      <c r="I82" t="s">
        <v>350</v>
      </c>
      <c r="J82" t="s">
        <v>429</v>
      </c>
      <c r="K82" t="s">
        <v>430</v>
      </c>
      <c r="L82" t="s">
        <v>431</v>
      </c>
      <c r="M82" t="s">
        <v>413</v>
      </c>
      <c r="N82" t="s">
        <v>182</v>
      </c>
      <c r="O82" t="s">
        <v>196</v>
      </c>
      <c r="P82" t="s">
        <v>289</v>
      </c>
      <c r="Q82" t="s">
        <v>390</v>
      </c>
      <c r="R82" t="s">
        <v>320</v>
      </c>
      <c r="S82" t="s">
        <v>126</v>
      </c>
      <c r="T82" t="s">
        <v>323</v>
      </c>
      <c r="U82" t="s">
        <v>231</v>
      </c>
      <c r="V82" t="s">
        <v>262</v>
      </c>
      <c r="W82" t="s">
        <v>179</v>
      </c>
      <c r="X82" t="s">
        <v>214</v>
      </c>
      <c r="Y82" t="s">
        <v>105</v>
      </c>
      <c r="Z82" t="s">
        <v>169</v>
      </c>
      <c r="AA82" t="s">
        <v>346</v>
      </c>
      <c r="AB82" t="s">
        <v>173</v>
      </c>
      <c r="AC82" t="s">
        <v>190</v>
      </c>
      <c r="AD82" t="s">
        <v>232</v>
      </c>
    </row>
    <row r="83" spans="1:30" hidden="1" x14ac:dyDescent="0.35">
      <c r="A83" t="s">
        <v>104</v>
      </c>
      <c r="B83" t="s">
        <v>407</v>
      </c>
      <c r="C83" t="s">
        <v>138</v>
      </c>
      <c r="D83" t="s">
        <v>284</v>
      </c>
      <c r="E83" t="s">
        <v>378</v>
      </c>
      <c r="F83" t="s">
        <v>277</v>
      </c>
      <c r="G83" t="s">
        <v>426</v>
      </c>
      <c r="H83" t="s">
        <v>117</v>
      </c>
      <c r="I83" t="s">
        <v>403</v>
      </c>
      <c r="J83" t="s">
        <v>196</v>
      </c>
      <c r="K83" t="s">
        <v>343</v>
      </c>
      <c r="L83" t="s">
        <v>432</v>
      </c>
      <c r="M83" t="s">
        <v>311</v>
      </c>
      <c r="N83" t="s">
        <v>245</v>
      </c>
      <c r="O83" t="s">
        <v>433</v>
      </c>
      <c r="P83" t="s">
        <v>354</v>
      </c>
      <c r="Q83" t="s">
        <v>335</v>
      </c>
      <c r="R83" t="s">
        <v>381</v>
      </c>
      <c r="S83" t="s">
        <v>218</v>
      </c>
      <c r="T83" t="s">
        <v>172</v>
      </c>
      <c r="U83" t="s">
        <v>231</v>
      </c>
      <c r="V83" t="s">
        <v>217</v>
      </c>
      <c r="W83" t="s">
        <v>200</v>
      </c>
      <c r="X83" t="s">
        <v>283</v>
      </c>
      <c r="Y83" t="s">
        <v>140</v>
      </c>
      <c r="Z83" t="s">
        <v>169</v>
      </c>
      <c r="AA83" t="s">
        <v>183</v>
      </c>
      <c r="AB83" t="s">
        <v>180</v>
      </c>
      <c r="AC83" t="s">
        <v>212</v>
      </c>
      <c r="AD83" t="s">
        <v>255</v>
      </c>
    </row>
    <row r="84" spans="1:30" hidden="1" x14ac:dyDescent="0.35">
      <c r="A84" t="s">
        <v>60</v>
      </c>
      <c r="B84" t="s">
        <v>407</v>
      </c>
      <c r="C84" t="s">
        <v>154</v>
      </c>
      <c r="D84" t="s">
        <v>349</v>
      </c>
      <c r="E84" t="s">
        <v>319</v>
      </c>
      <c r="F84" t="s">
        <v>224</v>
      </c>
      <c r="G84" t="s">
        <v>420</v>
      </c>
      <c r="H84" t="s">
        <v>209</v>
      </c>
      <c r="I84" t="s">
        <v>434</v>
      </c>
      <c r="J84" t="s">
        <v>435</v>
      </c>
      <c r="K84" t="s">
        <v>313</v>
      </c>
      <c r="L84" t="s">
        <v>402</v>
      </c>
      <c r="M84" t="s">
        <v>241</v>
      </c>
      <c r="N84" t="s">
        <v>298</v>
      </c>
      <c r="O84" t="s">
        <v>436</v>
      </c>
      <c r="P84" t="s">
        <v>406</v>
      </c>
      <c r="Q84" t="s">
        <v>397</v>
      </c>
      <c r="R84" t="s">
        <v>351</v>
      </c>
      <c r="S84" t="s">
        <v>349</v>
      </c>
      <c r="T84" t="s">
        <v>426</v>
      </c>
      <c r="U84" t="s">
        <v>79</v>
      </c>
      <c r="V84" t="s">
        <v>290</v>
      </c>
      <c r="W84" t="s">
        <v>323</v>
      </c>
      <c r="X84" t="s">
        <v>231</v>
      </c>
      <c r="Y84" t="s">
        <v>209</v>
      </c>
      <c r="Z84" t="s">
        <v>258</v>
      </c>
      <c r="AA84" t="s">
        <v>304</v>
      </c>
      <c r="AB84" t="s">
        <v>164</v>
      </c>
      <c r="AC84" t="s">
        <v>249</v>
      </c>
      <c r="AD84" t="s">
        <v>313</v>
      </c>
    </row>
    <row r="85" spans="1:30" hidden="1" x14ac:dyDescent="0.35">
      <c r="A85" t="s">
        <v>85</v>
      </c>
      <c r="B85" t="s">
        <v>407</v>
      </c>
      <c r="C85" t="s">
        <v>154</v>
      </c>
      <c r="D85" t="s">
        <v>350</v>
      </c>
      <c r="E85" t="s">
        <v>418</v>
      </c>
      <c r="F85" t="s">
        <v>107</v>
      </c>
      <c r="G85" t="s">
        <v>326</v>
      </c>
      <c r="H85" t="s">
        <v>114</v>
      </c>
      <c r="I85" t="s">
        <v>437</v>
      </c>
      <c r="J85" t="s">
        <v>438</v>
      </c>
      <c r="K85" t="s">
        <v>439</v>
      </c>
      <c r="L85" t="s">
        <v>440</v>
      </c>
      <c r="M85" t="s">
        <v>333</v>
      </c>
      <c r="N85" t="s">
        <v>224</v>
      </c>
      <c r="O85" t="s">
        <v>441</v>
      </c>
      <c r="P85" t="s">
        <v>386</v>
      </c>
      <c r="Q85" t="s">
        <v>442</v>
      </c>
      <c r="R85" t="s">
        <v>311</v>
      </c>
      <c r="S85" t="s">
        <v>224</v>
      </c>
      <c r="T85" t="s">
        <v>376</v>
      </c>
      <c r="U85" t="s">
        <v>200</v>
      </c>
      <c r="V85" t="s">
        <v>212</v>
      </c>
      <c r="W85" t="s">
        <v>274</v>
      </c>
      <c r="X85" t="s">
        <v>157</v>
      </c>
      <c r="Y85" t="s">
        <v>105</v>
      </c>
      <c r="Z85" t="s">
        <v>223</v>
      </c>
      <c r="AA85" t="s">
        <v>320</v>
      </c>
      <c r="AB85" t="s">
        <v>260</v>
      </c>
      <c r="AC85" t="s">
        <v>170</v>
      </c>
      <c r="AD85" t="s">
        <v>338</v>
      </c>
    </row>
    <row r="86" spans="1:30" hidden="1" x14ac:dyDescent="0.35">
      <c r="A86" t="s">
        <v>104</v>
      </c>
      <c r="B86" t="s">
        <v>407</v>
      </c>
      <c r="C86" t="s">
        <v>154</v>
      </c>
      <c r="D86" t="s">
        <v>284</v>
      </c>
      <c r="E86" t="s">
        <v>351</v>
      </c>
      <c r="F86" t="s">
        <v>262</v>
      </c>
      <c r="G86" t="s">
        <v>372</v>
      </c>
      <c r="H86" t="s">
        <v>117</v>
      </c>
      <c r="I86" t="s">
        <v>443</v>
      </c>
      <c r="J86" t="s">
        <v>399</v>
      </c>
      <c r="K86" t="s">
        <v>363</v>
      </c>
      <c r="L86" t="s">
        <v>444</v>
      </c>
      <c r="M86" t="s">
        <v>343</v>
      </c>
      <c r="N86" t="s">
        <v>327</v>
      </c>
      <c r="O86" t="s">
        <v>347</v>
      </c>
      <c r="P86" t="s">
        <v>389</v>
      </c>
      <c r="Q86" t="s">
        <v>396</v>
      </c>
      <c r="R86" t="s">
        <v>357</v>
      </c>
      <c r="S86" t="s">
        <v>250</v>
      </c>
      <c r="T86" t="s">
        <v>296</v>
      </c>
      <c r="U86" t="s">
        <v>200</v>
      </c>
      <c r="V86" t="s">
        <v>270</v>
      </c>
      <c r="W86" t="s">
        <v>338</v>
      </c>
      <c r="X86" t="s">
        <v>252</v>
      </c>
      <c r="Y86" t="s">
        <v>206</v>
      </c>
      <c r="Z86" t="s">
        <v>275</v>
      </c>
      <c r="AA86" t="s">
        <v>317</v>
      </c>
      <c r="AB86" t="s">
        <v>205</v>
      </c>
      <c r="AC86" t="s">
        <v>305</v>
      </c>
      <c r="AD86" t="s">
        <v>307</v>
      </c>
    </row>
    <row r="87" spans="1:30" hidden="1" x14ac:dyDescent="0.35">
      <c r="A87" t="s">
        <v>60</v>
      </c>
      <c r="B87" t="s">
        <v>407</v>
      </c>
      <c r="C87" t="s">
        <v>167</v>
      </c>
      <c r="D87" t="s">
        <v>284</v>
      </c>
      <c r="E87" t="s">
        <v>355</v>
      </c>
      <c r="F87" t="s">
        <v>257</v>
      </c>
      <c r="G87" t="s">
        <v>333</v>
      </c>
      <c r="H87" t="s">
        <v>184</v>
      </c>
      <c r="I87" t="s">
        <v>445</v>
      </c>
      <c r="J87" t="s">
        <v>280</v>
      </c>
      <c r="K87" t="s">
        <v>381</v>
      </c>
      <c r="L87" t="s">
        <v>446</v>
      </c>
      <c r="M87" t="s">
        <v>307</v>
      </c>
      <c r="N87" t="s">
        <v>255</v>
      </c>
      <c r="O87" t="s">
        <v>374</v>
      </c>
      <c r="P87" t="s">
        <v>369</v>
      </c>
      <c r="Q87" t="s">
        <v>193</v>
      </c>
      <c r="R87" t="s">
        <v>364</v>
      </c>
      <c r="S87" t="s">
        <v>296</v>
      </c>
      <c r="T87" t="s">
        <v>420</v>
      </c>
      <c r="U87" t="s">
        <v>79</v>
      </c>
      <c r="V87" t="s">
        <v>301</v>
      </c>
      <c r="W87" t="s">
        <v>313</v>
      </c>
      <c r="X87" t="s">
        <v>298</v>
      </c>
      <c r="Y87" t="s">
        <v>253</v>
      </c>
      <c r="Z87" t="s">
        <v>283</v>
      </c>
      <c r="AA87" t="s">
        <v>279</v>
      </c>
      <c r="AB87" t="s">
        <v>175</v>
      </c>
      <c r="AC87" t="s">
        <v>126</v>
      </c>
      <c r="AD87" t="s">
        <v>343</v>
      </c>
    </row>
    <row r="88" spans="1:30" hidden="1" x14ac:dyDescent="0.35">
      <c r="A88" t="s">
        <v>85</v>
      </c>
      <c r="B88" t="s">
        <v>407</v>
      </c>
      <c r="C88" t="s">
        <v>167</v>
      </c>
      <c r="D88" t="s">
        <v>350</v>
      </c>
      <c r="E88" t="s">
        <v>360</v>
      </c>
      <c r="F88" t="s">
        <v>173</v>
      </c>
      <c r="G88" t="s">
        <v>372</v>
      </c>
      <c r="H88" t="s">
        <v>95</v>
      </c>
      <c r="I88" t="s">
        <v>438</v>
      </c>
      <c r="J88" t="s">
        <v>447</v>
      </c>
      <c r="K88" t="s">
        <v>448</v>
      </c>
      <c r="L88" t="s">
        <v>449</v>
      </c>
      <c r="M88" t="s">
        <v>390</v>
      </c>
      <c r="N88" t="s">
        <v>299</v>
      </c>
      <c r="O88" t="s">
        <v>292</v>
      </c>
      <c r="P88" t="s">
        <v>324</v>
      </c>
      <c r="Q88" t="s">
        <v>439</v>
      </c>
      <c r="R88" t="s">
        <v>343</v>
      </c>
      <c r="S88" t="s">
        <v>263</v>
      </c>
      <c r="T88" t="s">
        <v>332</v>
      </c>
      <c r="U88" t="s">
        <v>222</v>
      </c>
      <c r="V88" t="s">
        <v>191</v>
      </c>
      <c r="W88" t="s">
        <v>270</v>
      </c>
      <c r="X88" t="s">
        <v>191</v>
      </c>
      <c r="Y88" t="s">
        <v>215</v>
      </c>
      <c r="Z88" t="s">
        <v>249</v>
      </c>
      <c r="AA88" t="s">
        <v>291</v>
      </c>
      <c r="AB88" t="s">
        <v>186</v>
      </c>
      <c r="AC88" t="s">
        <v>286</v>
      </c>
      <c r="AD88" t="s">
        <v>307</v>
      </c>
    </row>
    <row r="89" spans="1:30" hidden="1" x14ac:dyDescent="0.35">
      <c r="A89" t="s">
        <v>104</v>
      </c>
      <c r="B89" t="s">
        <v>407</v>
      </c>
      <c r="C89" t="s">
        <v>167</v>
      </c>
      <c r="D89" t="s">
        <v>406</v>
      </c>
      <c r="E89" t="s">
        <v>412</v>
      </c>
      <c r="F89" t="s">
        <v>189</v>
      </c>
      <c r="G89" t="s">
        <v>364</v>
      </c>
      <c r="H89" t="s">
        <v>148</v>
      </c>
      <c r="I89" t="s">
        <v>450</v>
      </c>
      <c r="J89" t="s">
        <v>427</v>
      </c>
      <c r="K89" t="s">
        <v>451</v>
      </c>
      <c r="L89" t="s">
        <v>452</v>
      </c>
      <c r="M89" t="s">
        <v>354</v>
      </c>
      <c r="N89" t="s">
        <v>200</v>
      </c>
      <c r="O89" t="s">
        <v>374</v>
      </c>
      <c r="P89" t="s">
        <v>334</v>
      </c>
      <c r="Q89" t="s">
        <v>453</v>
      </c>
      <c r="R89" t="s">
        <v>378</v>
      </c>
      <c r="S89" t="s">
        <v>376</v>
      </c>
      <c r="T89" t="s">
        <v>357</v>
      </c>
      <c r="U89" t="s">
        <v>222</v>
      </c>
      <c r="V89" t="s">
        <v>200</v>
      </c>
      <c r="W89" t="s">
        <v>255</v>
      </c>
      <c r="X89" t="s">
        <v>299</v>
      </c>
      <c r="Y89" t="s">
        <v>236</v>
      </c>
      <c r="Z89" t="s">
        <v>239</v>
      </c>
      <c r="AA89" t="s">
        <v>312</v>
      </c>
      <c r="AB89" t="s">
        <v>175</v>
      </c>
      <c r="AC89" t="s">
        <v>308</v>
      </c>
      <c r="AD89" t="s">
        <v>332</v>
      </c>
    </row>
    <row r="90" spans="1:30" hidden="1" x14ac:dyDescent="0.35">
      <c r="A90" t="s">
        <v>60</v>
      </c>
      <c r="B90" t="s">
        <v>407</v>
      </c>
      <c r="C90" t="s">
        <v>177</v>
      </c>
      <c r="D90" t="s">
        <v>296</v>
      </c>
      <c r="E90" t="s">
        <v>408</v>
      </c>
      <c r="F90" t="s">
        <v>311</v>
      </c>
      <c r="G90" t="s">
        <v>436</v>
      </c>
      <c r="H90" t="s">
        <v>269</v>
      </c>
      <c r="I90" t="s">
        <v>454</v>
      </c>
      <c r="J90" t="s">
        <v>455</v>
      </c>
      <c r="K90" t="s">
        <v>456</v>
      </c>
      <c r="L90" t="s">
        <v>314</v>
      </c>
      <c r="M90" t="s">
        <v>368</v>
      </c>
      <c r="N90" t="s">
        <v>331</v>
      </c>
      <c r="O90" t="s">
        <v>341</v>
      </c>
      <c r="P90" t="s">
        <v>372</v>
      </c>
      <c r="Q90" t="s">
        <v>418</v>
      </c>
      <c r="R90" t="s">
        <v>433</v>
      </c>
      <c r="S90" t="s">
        <v>385</v>
      </c>
      <c r="T90" t="s">
        <v>412</v>
      </c>
      <c r="U90" t="s">
        <v>79</v>
      </c>
      <c r="V90" t="s">
        <v>265</v>
      </c>
      <c r="W90" t="s">
        <v>359</v>
      </c>
      <c r="X90" t="s">
        <v>218</v>
      </c>
      <c r="Y90" t="s">
        <v>170</v>
      </c>
      <c r="Z90" t="s">
        <v>309</v>
      </c>
      <c r="AA90" t="s">
        <v>291</v>
      </c>
      <c r="AB90" t="s">
        <v>88</v>
      </c>
      <c r="AC90" t="s">
        <v>309</v>
      </c>
      <c r="AD90" t="s">
        <v>296</v>
      </c>
    </row>
    <row r="91" spans="1:30" hidden="1" x14ac:dyDescent="0.35">
      <c r="A91" t="s">
        <v>85</v>
      </c>
      <c r="B91" t="s">
        <v>407</v>
      </c>
      <c r="C91" t="s">
        <v>177</v>
      </c>
      <c r="D91" t="s">
        <v>406</v>
      </c>
      <c r="E91" t="s">
        <v>410</v>
      </c>
      <c r="F91" t="s">
        <v>323</v>
      </c>
      <c r="G91" t="s">
        <v>364</v>
      </c>
      <c r="H91" t="s">
        <v>110</v>
      </c>
      <c r="I91" t="s">
        <v>409</v>
      </c>
      <c r="J91" t="s">
        <v>457</v>
      </c>
      <c r="K91" t="s">
        <v>458</v>
      </c>
      <c r="L91" t="s">
        <v>459</v>
      </c>
      <c r="M91" t="s">
        <v>451</v>
      </c>
      <c r="N91" t="s">
        <v>179</v>
      </c>
      <c r="O91" t="s">
        <v>451</v>
      </c>
      <c r="P91" t="s">
        <v>280</v>
      </c>
      <c r="Q91" t="s">
        <v>345</v>
      </c>
      <c r="R91" t="s">
        <v>383</v>
      </c>
      <c r="S91" t="s">
        <v>322</v>
      </c>
      <c r="T91" t="s">
        <v>373</v>
      </c>
      <c r="U91" t="s">
        <v>294</v>
      </c>
      <c r="V91" t="s">
        <v>305</v>
      </c>
      <c r="W91" t="s">
        <v>200</v>
      </c>
      <c r="X91" t="s">
        <v>169</v>
      </c>
      <c r="Y91" t="s">
        <v>205</v>
      </c>
      <c r="Z91" t="s">
        <v>258</v>
      </c>
      <c r="AA91" t="s">
        <v>350</v>
      </c>
      <c r="AB91" t="s">
        <v>184</v>
      </c>
      <c r="AC91" t="s">
        <v>249</v>
      </c>
      <c r="AD91" t="s">
        <v>320</v>
      </c>
    </row>
    <row r="92" spans="1:30" hidden="1" x14ac:dyDescent="0.35">
      <c r="A92" t="s">
        <v>104</v>
      </c>
      <c r="B92" t="s">
        <v>407</v>
      </c>
      <c r="C92" t="s">
        <v>177</v>
      </c>
      <c r="D92" t="s">
        <v>289</v>
      </c>
      <c r="E92" t="s">
        <v>422</v>
      </c>
      <c r="F92" t="s">
        <v>332</v>
      </c>
      <c r="G92" t="s">
        <v>418</v>
      </c>
      <c r="H92" t="s">
        <v>174</v>
      </c>
      <c r="I92" t="s">
        <v>460</v>
      </c>
      <c r="J92" t="s">
        <v>461</v>
      </c>
      <c r="K92" t="s">
        <v>462</v>
      </c>
      <c r="L92" t="s">
        <v>463</v>
      </c>
      <c r="M92" t="s">
        <v>319</v>
      </c>
      <c r="N92" t="s">
        <v>241</v>
      </c>
      <c r="O92" t="s">
        <v>427</v>
      </c>
      <c r="P92" t="s">
        <v>364</v>
      </c>
      <c r="Q92" t="s">
        <v>196</v>
      </c>
      <c r="R92" t="s">
        <v>351</v>
      </c>
      <c r="S92" t="s">
        <v>291</v>
      </c>
      <c r="T92" t="s">
        <v>397</v>
      </c>
      <c r="U92" t="s">
        <v>294</v>
      </c>
      <c r="V92" t="s">
        <v>241</v>
      </c>
      <c r="W92" t="s">
        <v>331</v>
      </c>
      <c r="X92" t="s">
        <v>327</v>
      </c>
      <c r="Y92" t="s">
        <v>125</v>
      </c>
      <c r="Z92" t="s">
        <v>126</v>
      </c>
      <c r="AA92" t="s">
        <v>339</v>
      </c>
      <c r="AB92" t="s">
        <v>132</v>
      </c>
      <c r="AC92" t="s">
        <v>182</v>
      </c>
      <c r="AD92" t="s">
        <v>368</v>
      </c>
    </row>
    <row r="93" spans="1:30" hidden="1" x14ac:dyDescent="0.35">
      <c r="A93" t="s">
        <v>60</v>
      </c>
      <c r="B93" t="s">
        <v>407</v>
      </c>
      <c r="C93" t="s">
        <v>194</v>
      </c>
      <c r="D93" t="s">
        <v>389</v>
      </c>
      <c r="E93" t="s">
        <v>464</v>
      </c>
      <c r="F93" t="s">
        <v>291</v>
      </c>
      <c r="G93" t="s">
        <v>436</v>
      </c>
      <c r="H93" t="s">
        <v>251</v>
      </c>
      <c r="I93" t="s">
        <v>465</v>
      </c>
      <c r="J93" t="s">
        <v>466</v>
      </c>
      <c r="K93" t="s">
        <v>467</v>
      </c>
      <c r="L93" t="s">
        <v>463</v>
      </c>
      <c r="M93" t="s">
        <v>354</v>
      </c>
      <c r="N93" t="s">
        <v>317</v>
      </c>
      <c r="O93" t="s">
        <v>468</v>
      </c>
      <c r="P93" t="s">
        <v>435</v>
      </c>
      <c r="Q93" t="s">
        <v>417</v>
      </c>
      <c r="R93" t="s">
        <v>390</v>
      </c>
      <c r="S93" t="s">
        <v>319</v>
      </c>
      <c r="T93" t="s">
        <v>344</v>
      </c>
      <c r="U93" t="s">
        <v>79</v>
      </c>
      <c r="V93" t="s">
        <v>368</v>
      </c>
      <c r="W93" t="s">
        <v>368</v>
      </c>
      <c r="X93" t="s">
        <v>250</v>
      </c>
      <c r="Y93" t="s">
        <v>269</v>
      </c>
      <c r="Z93" t="s">
        <v>179</v>
      </c>
      <c r="AA93" t="s">
        <v>268</v>
      </c>
      <c r="AB93" t="s">
        <v>219</v>
      </c>
      <c r="AC93" t="s">
        <v>245</v>
      </c>
      <c r="AD93" t="s">
        <v>357</v>
      </c>
    </row>
    <row r="94" spans="1:30" hidden="1" x14ac:dyDescent="0.35">
      <c r="A94" t="s">
        <v>85</v>
      </c>
      <c r="B94" t="s">
        <v>407</v>
      </c>
      <c r="C94" t="s">
        <v>194</v>
      </c>
      <c r="D94" t="s">
        <v>383</v>
      </c>
      <c r="E94" t="s">
        <v>469</v>
      </c>
      <c r="F94" t="s">
        <v>337</v>
      </c>
      <c r="G94" t="s">
        <v>333</v>
      </c>
      <c r="H94" t="s">
        <v>64</v>
      </c>
      <c r="I94" t="s">
        <v>460</v>
      </c>
      <c r="J94" t="s">
        <v>470</v>
      </c>
      <c r="K94" t="s">
        <v>471</v>
      </c>
      <c r="L94" t="s">
        <v>472</v>
      </c>
      <c r="M94" t="s">
        <v>464</v>
      </c>
      <c r="N94" t="s">
        <v>217</v>
      </c>
      <c r="O94" t="s">
        <v>370</v>
      </c>
      <c r="P94" t="s">
        <v>441</v>
      </c>
      <c r="Q94" t="s">
        <v>473</v>
      </c>
      <c r="R94" t="s">
        <v>284</v>
      </c>
      <c r="S94" t="s">
        <v>309</v>
      </c>
      <c r="T94" t="s">
        <v>328</v>
      </c>
      <c r="U94" t="s">
        <v>304</v>
      </c>
      <c r="V94" t="s">
        <v>300</v>
      </c>
      <c r="W94" t="s">
        <v>337</v>
      </c>
      <c r="X94" t="s">
        <v>249</v>
      </c>
      <c r="Y94" t="s">
        <v>287</v>
      </c>
      <c r="Z94" t="s">
        <v>226</v>
      </c>
      <c r="AA94" t="s">
        <v>378</v>
      </c>
      <c r="AB94" t="s">
        <v>205</v>
      </c>
      <c r="AC94" t="s">
        <v>239</v>
      </c>
      <c r="AD94" t="s">
        <v>343</v>
      </c>
    </row>
    <row r="95" spans="1:30" hidden="1" x14ac:dyDescent="0.35">
      <c r="A95" t="s">
        <v>104</v>
      </c>
      <c r="B95" t="s">
        <v>407</v>
      </c>
      <c r="C95" t="s">
        <v>194</v>
      </c>
      <c r="D95" t="s">
        <v>172</v>
      </c>
      <c r="E95" t="s">
        <v>443</v>
      </c>
      <c r="F95" t="s">
        <v>317</v>
      </c>
      <c r="G95" t="s">
        <v>344</v>
      </c>
      <c r="H95" t="s">
        <v>165</v>
      </c>
      <c r="I95" t="s">
        <v>473</v>
      </c>
      <c r="J95" t="s">
        <v>474</v>
      </c>
      <c r="K95" t="s">
        <v>461</v>
      </c>
      <c r="L95" t="s">
        <v>475</v>
      </c>
      <c r="M95" t="s">
        <v>324</v>
      </c>
      <c r="N95" t="s">
        <v>304</v>
      </c>
      <c r="O95" t="s">
        <v>429</v>
      </c>
      <c r="P95" t="s">
        <v>418</v>
      </c>
      <c r="Q95" t="s">
        <v>408</v>
      </c>
      <c r="R95" t="s">
        <v>193</v>
      </c>
      <c r="S95" t="s">
        <v>373</v>
      </c>
      <c r="T95" t="s">
        <v>324</v>
      </c>
      <c r="U95" t="s">
        <v>304</v>
      </c>
      <c r="V95" t="s">
        <v>183</v>
      </c>
      <c r="W95" t="s">
        <v>376</v>
      </c>
      <c r="X95" t="s">
        <v>294</v>
      </c>
      <c r="Y95" t="s">
        <v>219</v>
      </c>
      <c r="Z95" t="s">
        <v>224</v>
      </c>
      <c r="AA95" t="s">
        <v>369</v>
      </c>
      <c r="AB95" t="s">
        <v>175</v>
      </c>
      <c r="AC95" t="s">
        <v>224</v>
      </c>
      <c r="AD95" t="s">
        <v>406</v>
      </c>
    </row>
    <row r="96" spans="1:30" hidden="1" x14ac:dyDescent="0.35">
      <c r="A96" t="s">
        <v>60</v>
      </c>
      <c r="B96" t="s">
        <v>407</v>
      </c>
      <c r="C96" t="s">
        <v>213</v>
      </c>
      <c r="D96" t="s">
        <v>357</v>
      </c>
      <c r="E96" t="s">
        <v>439</v>
      </c>
      <c r="F96" t="s">
        <v>376</v>
      </c>
      <c r="G96" t="s">
        <v>390</v>
      </c>
      <c r="H96" t="s">
        <v>201</v>
      </c>
      <c r="I96" t="s">
        <v>434</v>
      </c>
      <c r="J96" t="s">
        <v>476</v>
      </c>
      <c r="K96" t="s">
        <v>477</v>
      </c>
      <c r="L96" t="s">
        <v>478</v>
      </c>
      <c r="M96" t="s">
        <v>289</v>
      </c>
      <c r="N96" t="s">
        <v>313</v>
      </c>
      <c r="O96" t="s">
        <v>443</v>
      </c>
      <c r="P96" t="s">
        <v>374</v>
      </c>
      <c r="Q96" t="s">
        <v>442</v>
      </c>
      <c r="R96" t="s">
        <v>441</v>
      </c>
      <c r="S96" t="s">
        <v>326</v>
      </c>
      <c r="T96" t="s">
        <v>479</v>
      </c>
      <c r="U96" t="s">
        <v>79</v>
      </c>
      <c r="V96" t="s">
        <v>350</v>
      </c>
      <c r="W96" t="s">
        <v>172</v>
      </c>
      <c r="X96" t="s">
        <v>331</v>
      </c>
      <c r="Y96" t="s">
        <v>242</v>
      </c>
      <c r="Z96" t="s">
        <v>327</v>
      </c>
      <c r="AA96" t="s">
        <v>406</v>
      </c>
      <c r="AB96" t="s">
        <v>184</v>
      </c>
      <c r="AC96" t="s">
        <v>321</v>
      </c>
      <c r="AD96" t="s">
        <v>324</v>
      </c>
    </row>
    <row r="97" spans="1:30" hidden="1" x14ac:dyDescent="0.35">
      <c r="A97" t="s">
        <v>85</v>
      </c>
      <c r="B97" t="s">
        <v>407</v>
      </c>
      <c r="C97" t="s">
        <v>213</v>
      </c>
      <c r="D97" t="s">
        <v>339</v>
      </c>
      <c r="E97" t="s">
        <v>468</v>
      </c>
      <c r="F97" t="s">
        <v>245</v>
      </c>
      <c r="G97" t="s">
        <v>412</v>
      </c>
      <c r="H97" t="s">
        <v>70</v>
      </c>
      <c r="I97" t="s">
        <v>442</v>
      </c>
      <c r="J97" t="s">
        <v>480</v>
      </c>
      <c r="K97" t="s">
        <v>481</v>
      </c>
      <c r="L97" t="s">
        <v>482</v>
      </c>
      <c r="M97" t="s">
        <v>365</v>
      </c>
      <c r="N97" t="s">
        <v>295</v>
      </c>
      <c r="O97" t="s">
        <v>468</v>
      </c>
      <c r="P97" t="s">
        <v>370</v>
      </c>
      <c r="Q97" t="s">
        <v>434</v>
      </c>
      <c r="R97" t="s">
        <v>172</v>
      </c>
      <c r="S97" t="s">
        <v>321</v>
      </c>
      <c r="T97" t="s">
        <v>268</v>
      </c>
      <c r="U97" t="s">
        <v>323</v>
      </c>
      <c r="V97" t="s">
        <v>300</v>
      </c>
      <c r="W97" t="s">
        <v>330</v>
      </c>
      <c r="X97" t="s">
        <v>226</v>
      </c>
      <c r="Y97" t="s">
        <v>140</v>
      </c>
      <c r="Z97" t="s">
        <v>224</v>
      </c>
      <c r="AA97" t="s">
        <v>414</v>
      </c>
      <c r="AB97" t="s">
        <v>236</v>
      </c>
      <c r="AC97" t="s">
        <v>258</v>
      </c>
      <c r="AD97" t="s">
        <v>383</v>
      </c>
    </row>
    <row r="98" spans="1:30" hidden="1" x14ac:dyDescent="0.35">
      <c r="A98" t="s">
        <v>104</v>
      </c>
      <c r="B98" t="s">
        <v>407</v>
      </c>
      <c r="C98" t="s">
        <v>213</v>
      </c>
      <c r="D98" t="s">
        <v>377</v>
      </c>
      <c r="E98" t="s">
        <v>429</v>
      </c>
      <c r="F98" t="s">
        <v>183</v>
      </c>
      <c r="G98" t="s">
        <v>280</v>
      </c>
      <c r="H98" t="s">
        <v>145</v>
      </c>
      <c r="I98" t="s">
        <v>409</v>
      </c>
      <c r="J98" t="s">
        <v>483</v>
      </c>
      <c r="K98" t="s">
        <v>484</v>
      </c>
      <c r="L98" t="s">
        <v>485</v>
      </c>
      <c r="M98" t="s">
        <v>420</v>
      </c>
      <c r="N98" t="s">
        <v>218</v>
      </c>
      <c r="O98" t="s">
        <v>345</v>
      </c>
      <c r="P98" t="s">
        <v>486</v>
      </c>
      <c r="Q98" t="s">
        <v>341</v>
      </c>
      <c r="R98" t="s">
        <v>430</v>
      </c>
      <c r="S98" t="s">
        <v>268</v>
      </c>
      <c r="T98" t="s">
        <v>372</v>
      </c>
      <c r="U98" t="s">
        <v>323</v>
      </c>
      <c r="V98" t="s">
        <v>346</v>
      </c>
      <c r="W98" t="s">
        <v>291</v>
      </c>
      <c r="X98" t="s">
        <v>298</v>
      </c>
      <c r="Y98" t="s">
        <v>205</v>
      </c>
      <c r="Z98" t="s">
        <v>199</v>
      </c>
      <c r="AA98" t="s">
        <v>385</v>
      </c>
      <c r="AB98" t="s">
        <v>175</v>
      </c>
      <c r="AC98" t="s">
        <v>224</v>
      </c>
      <c r="AD98" t="s">
        <v>363</v>
      </c>
    </row>
    <row r="99" spans="1:30" hidden="1" x14ac:dyDescent="0.35">
      <c r="A99" t="s">
        <v>60</v>
      </c>
      <c r="B99" t="s">
        <v>407</v>
      </c>
      <c r="C99" t="s">
        <v>228</v>
      </c>
      <c r="D99" t="s">
        <v>385</v>
      </c>
      <c r="E99" t="s">
        <v>370</v>
      </c>
      <c r="F99" t="s">
        <v>307</v>
      </c>
      <c r="G99" t="s">
        <v>196</v>
      </c>
      <c r="H99" t="s">
        <v>212</v>
      </c>
      <c r="I99" t="s">
        <v>409</v>
      </c>
      <c r="J99" t="s">
        <v>487</v>
      </c>
      <c r="K99" t="s">
        <v>488</v>
      </c>
      <c r="L99" t="s">
        <v>489</v>
      </c>
      <c r="M99" t="s">
        <v>378</v>
      </c>
      <c r="N99" t="s">
        <v>301</v>
      </c>
      <c r="O99" t="s">
        <v>365</v>
      </c>
      <c r="P99" t="s">
        <v>490</v>
      </c>
      <c r="Q99" t="s">
        <v>490</v>
      </c>
      <c r="R99" t="s">
        <v>408</v>
      </c>
      <c r="S99" t="s">
        <v>420</v>
      </c>
      <c r="T99" t="s">
        <v>292</v>
      </c>
      <c r="U99" t="s">
        <v>79</v>
      </c>
      <c r="V99" t="s">
        <v>172</v>
      </c>
      <c r="W99" t="s">
        <v>302</v>
      </c>
      <c r="X99" t="s">
        <v>312</v>
      </c>
      <c r="Y99" t="s">
        <v>190</v>
      </c>
      <c r="Z99" t="s">
        <v>222</v>
      </c>
      <c r="AA99" t="s">
        <v>302</v>
      </c>
      <c r="AB99" t="s">
        <v>237</v>
      </c>
      <c r="AC99" t="s">
        <v>295</v>
      </c>
      <c r="AD99" t="s">
        <v>329</v>
      </c>
    </row>
    <row r="100" spans="1:30" hidden="1" x14ac:dyDescent="0.35">
      <c r="A100" t="s">
        <v>85</v>
      </c>
      <c r="B100" t="s">
        <v>407</v>
      </c>
      <c r="C100" t="s">
        <v>228</v>
      </c>
      <c r="D100" t="s">
        <v>354</v>
      </c>
      <c r="E100" t="s">
        <v>479</v>
      </c>
      <c r="F100" t="s">
        <v>223</v>
      </c>
      <c r="G100" t="s">
        <v>344</v>
      </c>
      <c r="H100" t="s">
        <v>124</v>
      </c>
      <c r="I100" t="s">
        <v>389</v>
      </c>
      <c r="J100" t="s">
        <v>491</v>
      </c>
      <c r="K100" t="s">
        <v>492</v>
      </c>
      <c r="L100" t="s">
        <v>493</v>
      </c>
      <c r="M100" t="s">
        <v>410</v>
      </c>
      <c r="N100" t="s">
        <v>232</v>
      </c>
      <c r="O100" t="s">
        <v>409</v>
      </c>
      <c r="P100" t="s">
        <v>464</v>
      </c>
      <c r="Q100" t="s">
        <v>494</v>
      </c>
      <c r="R100" t="s">
        <v>389</v>
      </c>
      <c r="S100" t="s">
        <v>231</v>
      </c>
      <c r="T100" t="s">
        <v>383</v>
      </c>
      <c r="U100" t="s">
        <v>332</v>
      </c>
      <c r="V100" t="s">
        <v>305</v>
      </c>
      <c r="W100" t="s">
        <v>218</v>
      </c>
      <c r="X100" t="s">
        <v>252</v>
      </c>
      <c r="Y100" t="s">
        <v>87</v>
      </c>
      <c r="Z100" t="s">
        <v>257</v>
      </c>
      <c r="AA100" t="s">
        <v>421</v>
      </c>
      <c r="AB100" t="s">
        <v>125</v>
      </c>
      <c r="AC100" t="s">
        <v>258</v>
      </c>
      <c r="AD100" t="s">
        <v>284</v>
      </c>
    </row>
    <row r="101" spans="1:30" hidden="1" x14ac:dyDescent="0.35">
      <c r="A101" t="s">
        <v>104</v>
      </c>
      <c r="B101" t="s">
        <v>407</v>
      </c>
      <c r="C101" t="s">
        <v>228</v>
      </c>
      <c r="D101" t="s">
        <v>386</v>
      </c>
      <c r="E101" t="s">
        <v>408</v>
      </c>
      <c r="F101" t="s">
        <v>270</v>
      </c>
      <c r="G101" t="s">
        <v>367</v>
      </c>
      <c r="H101" t="s">
        <v>209</v>
      </c>
      <c r="I101" t="s">
        <v>433</v>
      </c>
      <c r="J101" t="s">
        <v>495</v>
      </c>
      <c r="K101" t="s">
        <v>496</v>
      </c>
      <c r="L101" t="s">
        <v>497</v>
      </c>
      <c r="M101" t="s">
        <v>433</v>
      </c>
      <c r="N101" t="s">
        <v>307</v>
      </c>
      <c r="O101" t="s">
        <v>443</v>
      </c>
      <c r="P101" t="s">
        <v>341</v>
      </c>
      <c r="Q101" t="s">
        <v>498</v>
      </c>
      <c r="R101" t="s">
        <v>453</v>
      </c>
      <c r="S101" t="s">
        <v>354</v>
      </c>
      <c r="T101" t="s">
        <v>430</v>
      </c>
      <c r="U101" t="s">
        <v>332</v>
      </c>
      <c r="V101" t="s">
        <v>218</v>
      </c>
      <c r="W101" t="s">
        <v>265</v>
      </c>
      <c r="X101" t="s">
        <v>241</v>
      </c>
      <c r="Y101" t="s">
        <v>173</v>
      </c>
      <c r="Z101" t="s">
        <v>217</v>
      </c>
      <c r="AA101" t="s">
        <v>397</v>
      </c>
      <c r="AB101" t="s">
        <v>158</v>
      </c>
      <c r="AC101" t="s">
        <v>204</v>
      </c>
      <c r="AD101" t="s">
        <v>378</v>
      </c>
    </row>
    <row r="102" spans="1:30" hidden="1" x14ac:dyDescent="0.35">
      <c r="A102" t="s">
        <v>60</v>
      </c>
      <c r="B102" t="s">
        <v>407</v>
      </c>
      <c r="C102" t="s">
        <v>238</v>
      </c>
      <c r="D102" t="s">
        <v>393</v>
      </c>
      <c r="E102" t="s">
        <v>408</v>
      </c>
      <c r="F102" t="s">
        <v>250</v>
      </c>
      <c r="G102" t="s">
        <v>417</v>
      </c>
      <c r="H102" t="s">
        <v>278</v>
      </c>
      <c r="I102" t="s">
        <v>454</v>
      </c>
      <c r="J102" t="s">
        <v>356</v>
      </c>
      <c r="K102" t="s">
        <v>499</v>
      </c>
      <c r="L102" t="s">
        <v>500</v>
      </c>
      <c r="M102" t="s">
        <v>372</v>
      </c>
      <c r="N102" t="s">
        <v>373</v>
      </c>
      <c r="O102" t="s">
        <v>473</v>
      </c>
      <c r="P102" t="s">
        <v>422</v>
      </c>
      <c r="Q102" t="s">
        <v>464</v>
      </c>
      <c r="R102" t="s">
        <v>370</v>
      </c>
      <c r="S102" t="s">
        <v>364</v>
      </c>
      <c r="T102" t="s">
        <v>437</v>
      </c>
      <c r="U102" t="s">
        <v>79</v>
      </c>
      <c r="V102" t="s">
        <v>369</v>
      </c>
      <c r="W102" t="s">
        <v>385</v>
      </c>
      <c r="X102" t="s">
        <v>291</v>
      </c>
      <c r="Y102" t="s">
        <v>190</v>
      </c>
      <c r="Z102" t="s">
        <v>183</v>
      </c>
      <c r="AA102" t="s">
        <v>385</v>
      </c>
      <c r="AB102" t="s">
        <v>170</v>
      </c>
      <c r="AC102" t="s">
        <v>200</v>
      </c>
      <c r="AD102" t="s">
        <v>333</v>
      </c>
    </row>
    <row r="103" spans="1:30" hidden="1" x14ac:dyDescent="0.35">
      <c r="A103" t="s">
        <v>85</v>
      </c>
      <c r="B103" t="s">
        <v>407</v>
      </c>
      <c r="C103" t="s">
        <v>238</v>
      </c>
      <c r="D103" t="s">
        <v>406</v>
      </c>
      <c r="E103" t="s">
        <v>399</v>
      </c>
      <c r="F103" t="s">
        <v>275</v>
      </c>
      <c r="G103" t="s">
        <v>280</v>
      </c>
      <c r="H103" t="s">
        <v>127</v>
      </c>
      <c r="I103" t="s">
        <v>296</v>
      </c>
      <c r="J103" t="s">
        <v>501</v>
      </c>
      <c r="K103" t="s">
        <v>502</v>
      </c>
      <c r="L103" t="s">
        <v>503</v>
      </c>
      <c r="M103" t="s">
        <v>504</v>
      </c>
      <c r="N103" t="s">
        <v>298</v>
      </c>
      <c r="O103" t="s">
        <v>505</v>
      </c>
      <c r="P103" t="s">
        <v>450</v>
      </c>
      <c r="Q103" t="s">
        <v>506</v>
      </c>
      <c r="R103" t="s">
        <v>369</v>
      </c>
      <c r="S103" t="s">
        <v>295</v>
      </c>
      <c r="T103" t="s">
        <v>406</v>
      </c>
      <c r="U103" t="s">
        <v>343</v>
      </c>
      <c r="V103" t="s">
        <v>191</v>
      </c>
      <c r="W103" t="s">
        <v>307</v>
      </c>
      <c r="X103" t="s">
        <v>299</v>
      </c>
      <c r="Y103" t="s">
        <v>176</v>
      </c>
      <c r="Z103" t="s">
        <v>299</v>
      </c>
      <c r="AA103" t="s">
        <v>421</v>
      </c>
      <c r="AB103" t="s">
        <v>251</v>
      </c>
      <c r="AC103" t="s">
        <v>272</v>
      </c>
      <c r="AD103" t="s">
        <v>377</v>
      </c>
    </row>
    <row r="104" spans="1:30" hidden="1" x14ac:dyDescent="0.35">
      <c r="A104" t="s">
        <v>104</v>
      </c>
      <c r="B104" t="s">
        <v>407</v>
      </c>
      <c r="C104" t="s">
        <v>238</v>
      </c>
      <c r="D104" t="s">
        <v>334</v>
      </c>
      <c r="E104" t="s">
        <v>374</v>
      </c>
      <c r="F104" t="s">
        <v>244</v>
      </c>
      <c r="G104" t="s">
        <v>347</v>
      </c>
      <c r="H104" t="s">
        <v>253</v>
      </c>
      <c r="I104" t="s">
        <v>479</v>
      </c>
      <c r="J104" t="s">
        <v>507</v>
      </c>
      <c r="K104" t="s">
        <v>508</v>
      </c>
      <c r="L104" t="s">
        <v>509</v>
      </c>
      <c r="M104" t="s">
        <v>360</v>
      </c>
      <c r="N104" t="s">
        <v>331</v>
      </c>
      <c r="O104" t="s">
        <v>415</v>
      </c>
      <c r="P104" t="s">
        <v>345</v>
      </c>
      <c r="Q104" t="s">
        <v>443</v>
      </c>
      <c r="R104" t="s">
        <v>280</v>
      </c>
      <c r="S104" t="s">
        <v>350</v>
      </c>
      <c r="T104" t="s">
        <v>510</v>
      </c>
      <c r="U104" t="s">
        <v>343</v>
      </c>
      <c r="V104" t="s">
        <v>250</v>
      </c>
      <c r="W104" t="s">
        <v>368</v>
      </c>
      <c r="X104" t="s">
        <v>218</v>
      </c>
      <c r="Y104" t="s">
        <v>145</v>
      </c>
      <c r="Z104" t="s">
        <v>270</v>
      </c>
      <c r="AA104" t="s">
        <v>340</v>
      </c>
      <c r="AB104" t="s">
        <v>144</v>
      </c>
      <c r="AC104" t="s">
        <v>309</v>
      </c>
      <c r="AD104" t="s">
        <v>324</v>
      </c>
    </row>
    <row r="105" spans="1:30" hidden="1" x14ac:dyDescent="0.35">
      <c r="A105" t="s">
        <v>60</v>
      </c>
      <c r="B105" t="s">
        <v>407</v>
      </c>
      <c r="C105" t="s">
        <v>264</v>
      </c>
      <c r="D105" t="s">
        <v>324</v>
      </c>
      <c r="E105" t="s">
        <v>437</v>
      </c>
      <c r="F105" t="s">
        <v>320</v>
      </c>
      <c r="G105" t="s">
        <v>441</v>
      </c>
      <c r="H105" t="s">
        <v>199</v>
      </c>
      <c r="I105" t="s">
        <v>345</v>
      </c>
      <c r="J105" t="s">
        <v>511</v>
      </c>
      <c r="K105" t="s">
        <v>512</v>
      </c>
      <c r="L105" t="s">
        <v>513</v>
      </c>
      <c r="M105" t="s">
        <v>344</v>
      </c>
      <c r="N105" t="s">
        <v>339</v>
      </c>
      <c r="O105" t="s">
        <v>434</v>
      </c>
      <c r="P105" t="s">
        <v>514</v>
      </c>
      <c r="Q105" t="s">
        <v>515</v>
      </c>
      <c r="R105" t="s">
        <v>345</v>
      </c>
      <c r="S105" t="s">
        <v>418</v>
      </c>
      <c r="T105" t="s">
        <v>464</v>
      </c>
      <c r="U105" t="s">
        <v>79</v>
      </c>
      <c r="V105" t="s">
        <v>393</v>
      </c>
      <c r="W105" t="s">
        <v>393</v>
      </c>
      <c r="X105" t="s">
        <v>265</v>
      </c>
      <c r="Y105" t="s">
        <v>201</v>
      </c>
      <c r="Z105" t="s">
        <v>323</v>
      </c>
      <c r="AA105" t="s">
        <v>335</v>
      </c>
      <c r="AB105" t="s">
        <v>170</v>
      </c>
      <c r="AC105" t="s">
        <v>222</v>
      </c>
      <c r="AD105" t="s">
        <v>344</v>
      </c>
    </row>
    <row r="106" spans="1:30" hidden="1" x14ac:dyDescent="0.35">
      <c r="A106" t="s">
        <v>85</v>
      </c>
      <c r="B106" t="s">
        <v>407</v>
      </c>
      <c r="C106" t="s">
        <v>264</v>
      </c>
      <c r="D106" t="s">
        <v>389</v>
      </c>
      <c r="E106" t="s">
        <v>374</v>
      </c>
      <c r="F106" t="s">
        <v>313</v>
      </c>
      <c r="G106" t="s">
        <v>399</v>
      </c>
      <c r="H106" t="s">
        <v>107</v>
      </c>
      <c r="I106" t="s">
        <v>172</v>
      </c>
      <c r="J106" t="s">
        <v>516</v>
      </c>
      <c r="K106" t="s">
        <v>517</v>
      </c>
      <c r="L106" t="s">
        <v>449</v>
      </c>
      <c r="M106" t="s">
        <v>518</v>
      </c>
      <c r="N106" t="s">
        <v>241</v>
      </c>
      <c r="O106" t="s">
        <v>352</v>
      </c>
      <c r="P106" t="s">
        <v>465</v>
      </c>
      <c r="Q106" t="s">
        <v>519</v>
      </c>
      <c r="R106" t="s">
        <v>334</v>
      </c>
      <c r="S106" t="s">
        <v>316</v>
      </c>
      <c r="T106" t="s">
        <v>377</v>
      </c>
      <c r="U106" t="s">
        <v>268</v>
      </c>
      <c r="V106" t="s">
        <v>305</v>
      </c>
      <c r="W106" t="s">
        <v>317</v>
      </c>
      <c r="X106" t="s">
        <v>245</v>
      </c>
      <c r="Y106" t="s">
        <v>176</v>
      </c>
      <c r="Z106" t="s">
        <v>309</v>
      </c>
      <c r="AA106" t="s">
        <v>372</v>
      </c>
      <c r="AB106" t="s">
        <v>253</v>
      </c>
      <c r="AC106" t="s">
        <v>226</v>
      </c>
      <c r="AD106" t="s">
        <v>386</v>
      </c>
    </row>
    <row r="107" spans="1:30" hidden="1" x14ac:dyDescent="0.35">
      <c r="A107" t="s">
        <v>104</v>
      </c>
      <c r="B107" t="s">
        <v>407</v>
      </c>
      <c r="C107" t="s">
        <v>264</v>
      </c>
      <c r="D107" t="s">
        <v>378</v>
      </c>
      <c r="E107" t="s">
        <v>486</v>
      </c>
      <c r="F107" t="s">
        <v>332</v>
      </c>
      <c r="G107" t="s">
        <v>196</v>
      </c>
      <c r="H107" t="s">
        <v>191</v>
      </c>
      <c r="I107" t="s">
        <v>418</v>
      </c>
      <c r="J107" t="s">
        <v>520</v>
      </c>
      <c r="K107" t="s">
        <v>254</v>
      </c>
      <c r="L107" t="s">
        <v>521</v>
      </c>
      <c r="M107" t="s">
        <v>341</v>
      </c>
      <c r="N107" t="s">
        <v>320</v>
      </c>
      <c r="O107" t="s">
        <v>522</v>
      </c>
      <c r="P107" t="s">
        <v>365</v>
      </c>
      <c r="Q107" t="s">
        <v>523</v>
      </c>
      <c r="R107" t="s">
        <v>336</v>
      </c>
      <c r="S107" t="s">
        <v>302</v>
      </c>
      <c r="T107" t="s">
        <v>399</v>
      </c>
      <c r="U107" t="s">
        <v>268</v>
      </c>
      <c r="V107" t="s">
        <v>332</v>
      </c>
      <c r="W107" t="s">
        <v>354</v>
      </c>
      <c r="X107" t="s">
        <v>323</v>
      </c>
      <c r="Y107" t="s">
        <v>287</v>
      </c>
      <c r="Z107" t="s">
        <v>200</v>
      </c>
      <c r="AA107" t="s">
        <v>326</v>
      </c>
      <c r="AB107" t="s">
        <v>190</v>
      </c>
      <c r="AC107" t="s">
        <v>245</v>
      </c>
      <c r="AD107" t="s">
        <v>372</v>
      </c>
    </row>
    <row r="108" spans="1:30" hidden="1" x14ac:dyDescent="0.35">
      <c r="A108" t="s">
        <v>60</v>
      </c>
      <c r="B108" t="s">
        <v>407</v>
      </c>
      <c r="C108" t="s">
        <v>273</v>
      </c>
      <c r="D108" t="s">
        <v>326</v>
      </c>
      <c r="E108" t="s">
        <v>439</v>
      </c>
      <c r="F108" t="s">
        <v>349</v>
      </c>
      <c r="G108" t="s">
        <v>374</v>
      </c>
      <c r="H108" t="s">
        <v>217</v>
      </c>
      <c r="I108" t="s">
        <v>524</v>
      </c>
      <c r="J108" t="s">
        <v>525</v>
      </c>
      <c r="K108" t="s">
        <v>382</v>
      </c>
      <c r="L108" t="s">
        <v>303</v>
      </c>
      <c r="M108" t="s">
        <v>367</v>
      </c>
      <c r="N108" t="s">
        <v>349</v>
      </c>
      <c r="O108" t="s">
        <v>526</v>
      </c>
      <c r="P108" t="s">
        <v>429</v>
      </c>
      <c r="Q108" t="s">
        <v>473</v>
      </c>
      <c r="R108" t="s">
        <v>443</v>
      </c>
      <c r="S108" t="s">
        <v>280</v>
      </c>
      <c r="T108" t="s">
        <v>456</v>
      </c>
      <c r="U108" t="s">
        <v>79</v>
      </c>
      <c r="V108" t="s">
        <v>397</v>
      </c>
      <c r="W108" t="s">
        <v>426</v>
      </c>
      <c r="X108" t="s">
        <v>339</v>
      </c>
      <c r="Y108" t="s">
        <v>201</v>
      </c>
      <c r="Z108" t="s">
        <v>332</v>
      </c>
      <c r="AA108" t="s">
        <v>393</v>
      </c>
      <c r="AB108" t="s">
        <v>269</v>
      </c>
      <c r="AC108" t="s">
        <v>241</v>
      </c>
      <c r="AD108" t="s">
        <v>453</v>
      </c>
    </row>
    <row r="109" spans="1:30" hidden="1" x14ac:dyDescent="0.35">
      <c r="A109" t="s">
        <v>85</v>
      </c>
      <c r="B109" t="s">
        <v>407</v>
      </c>
      <c r="C109" t="s">
        <v>273</v>
      </c>
      <c r="D109" t="s">
        <v>381</v>
      </c>
      <c r="E109" t="s">
        <v>468</v>
      </c>
      <c r="F109" t="s">
        <v>355</v>
      </c>
      <c r="G109" t="s">
        <v>399</v>
      </c>
      <c r="H109" t="s">
        <v>107</v>
      </c>
      <c r="I109" t="s">
        <v>250</v>
      </c>
      <c r="J109" t="s">
        <v>527</v>
      </c>
      <c r="K109" t="s">
        <v>528</v>
      </c>
      <c r="L109" t="s">
        <v>529</v>
      </c>
      <c r="M109" t="s">
        <v>530</v>
      </c>
      <c r="N109" t="s">
        <v>255</v>
      </c>
      <c r="O109" t="s">
        <v>434</v>
      </c>
      <c r="P109" t="s">
        <v>464</v>
      </c>
      <c r="Q109" t="s">
        <v>531</v>
      </c>
      <c r="R109" t="s">
        <v>378</v>
      </c>
      <c r="S109" t="s">
        <v>337</v>
      </c>
      <c r="T109" t="s">
        <v>302</v>
      </c>
      <c r="U109" t="s">
        <v>343</v>
      </c>
      <c r="V109" t="s">
        <v>249</v>
      </c>
      <c r="W109" t="s">
        <v>317</v>
      </c>
      <c r="X109" t="s">
        <v>231</v>
      </c>
      <c r="Y109" t="s">
        <v>176</v>
      </c>
      <c r="Z109" t="s">
        <v>245</v>
      </c>
      <c r="AA109" t="s">
        <v>372</v>
      </c>
      <c r="AB109" t="s">
        <v>146</v>
      </c>
      <c r="AC109" t="s">
        <v>283</v>
      </c>
      <c r="AD109" t="s">
        <v>389</v>
      </c>
    </row>
    <row r="110" spans="1:30" hidden="1" x14ac:dyDescent="0.35">
      <c r="A110" t="s">
        <v>104</v>
      </c>
      <c r="B110" t="s">
        <v>407</v>
      </c>
      <c r="C110" t="s">
        <v>273</v>
      </c>
      <c r="D110" t="s">
        <v>397</v>
      </c>
      <c r="E110" t="s">
        <v>429</v>
      </c>
      <c r="F110" t="s">
        <v>363</v>
      </c>
      <c r="G110" t="s">
        <v>417</v>
      </c>
      <c r="H110" t="s">
        <v>300</v>
      </c>
      <c r="I110" t="s">
        <v>372</v>
      </c>
      <c r="J110" t="s">
        <v>457</v>
      </c>
      <c r="K110" t="s">
        <v>532</v>
      </c>
      <c r="L110" t="s">
        <v>513</v>
      </c>
      <c r="M110" t="s">
        <v>345</v>
      </c>
      <c r="N110" t="s">
        <v>291</v>
      </c>
      <c r="O110" t="s">
        <v>494</v>
      </c>
      <c r="P110" t="s">
        <v>429</v>
      </c>
      <c r="Q110" t="s">
        <v>533</v>
      </c>
      <c r="R110" t="s">
        <v>360</v>
      </c>
      <c r="S110" t="s">
        <v>363</v>
      </c>
      <c r="T110" t="s">
        <v>479</v>
      </c>
      <c r="U110" t="s">
        <v>343</v>
      </c>
      <c r="V110" t="s">
        <v>291</v>
      </c>
      <c r="W110" t="s">
        <v>406</v>
      </c>
      <c r="X110" t="s">
        <v>312</v>
      </c>
      <c r="Y110" t="s">
        <v>287</v>
      </c>
      <c r="Z110" t="s">
        <v>222</v>
      </c>
      <c r="AA110" t="s">
        <v>414</v>
      </c>
      <c r="AB110" t="s">
        <v>237</v>
      </c>
      <c r="AC110" t="s">
        <v>217</v>
      </c>
      <c r="AD110" t="s">
        <v>324</v>
      </c>
    </row>
    <row r="111" spans="1:30" hidden="1" x14ac:dyDescent="0.35">
      <c r="A111" t="s">
        <v>60</v>
      </c>
      <c r="B111" t="s">
        <v>534</v>
      </c>
      <c r="C111" t="s">
        <v>62</v>
      </c>
      <c r="D111" t="s">
        <v>420</v>
      </c>
      <c r="E111" t="s">
        <v>454</v>
      </c>
      <c r="F111" t="s">
        <v>421</v>
      </c>
      <c r="G111" t="s">
        <v>486</v>
      </c>
      <c r="H111" t="s">
        <v>244</v>
      </c>
      <c r="I111" t="s">
        <v>524</v>
      </c>
      <c r="J111" t="s">
        <v>535</v>
      </c>
      <c r="K111" t="s">
        <v>536</v>
      </c>
      <c r="L111" t="s">
        <v>537</v>
      </c>
      <c r="M111" t="s">
        <v>538</v>
      </c>
      <c r="N111" t="s">
        <v>381</v>
      </c>
      <c r="O111" t="s">
        <v>539</v>
      </c>
      <c r="P111" t="s">
        <v>429</v>
      </c>
      <c r="Q111" t="s">
        <v>523</v>
      </c>
      <c r="R111" t="s">
        <v>454</v>
      </c>
      <c r="S111" t="s">
        <v>367</v>
      </c>
      <c r="T111" t="s">
        <v>450</v>
      </c>
      <c r="U111" t="s">
        <v>79</v>
      </c>
      <c r="V111" t="s">
        <v>414</v>
      </c>
      <c r="W111" t="s">
        <v>372</v>
      </c>
      <c r="X111" t="s">
        <v>172</v>
      </c>
      <c r="Y111" t="s">
        <v>242</v>
      </c>
      <c r="Z111" t="s">
        <v>312</v>
      </c>
      <c r="AA111" t="s">
        <v>414</v>
      </c>
      <c r="AB111" t="s">
        <v>191</v>
      </c>
      <c r="AC111" t="s">
        <v>183</v>
      </c>
      <c r="AD111" t="s">
        <v>424</v>
      </c>
    </row>
    <row r="112" spans="1:30" hidden="1" x14ac:dyDescent="0.35">
      <c r="A112" t="s">
        <v>85</v>
      </c>
      <c r="B112" t="s">
        <v>534</v>
      </c>
      <c r="C112" t="s">
        <v>62</v>
      </c>
      <c r="D112" t="s">
        <v>357</v>
      </c>
      <c r="E112" t="s">
        <v>539</v>
      </c>
      <c r="F112" t="s">
        <v>498</v>
      </c>
      <c r="G112" t="s">
        <v>196</v>
      </c>
      <c r="H112" t="s">
        <v>149</v>
      </c>
      <c r="I112" t="s">
        <v>294</v>
      </c>
      <c r="J112" t="s">
        <v>540</v>
      </c>
      <c r="K112" t="s">
        <v>541</v>
      </c>
      <c r="L112" t="s">
        <v>542</v>
      </c>
      <c r="M112" t="s">
        <v>543</v>
      </c>
      <c r="N112" t="s">
        <v>279</v>
      </c>
      <c r="O112" t="s">
        <v>494</v>
      </c>
      <c r="P112" t="s">
        <v>341</v>
      </c>
      <c r="Q112" t="s">
        <v>543</v>
      </c>
      <c r="R112" t="s">
        <v>335</v>
      </c>
      <c r="S112" t="s">
        <v>241</v>
      </c>
      <c r="T112" t="s">
        <v>392</v>
      </c>
      <c r="U112" t="s">
        <v>354</v>
      </c>
      <c r="V112" t="s">
        <v>126</v>
      </c>
      <c r="W112" t="s">
        <v>332</v>
      </c>
      <c r="X112" t="s">
        <v>232</v>
      </c>
      <c r="Y112" t="s">
        <v>152</v>
      </c>
      <c r="Z112" t="s">
        <v>327</v>
      </c>
      <c r="AA112" t="s">
        <v>351</v>
      </c>
      <c r="AB112" t="s">
        <v>201</v>
      </c>
      <c r="AC112" t="s">
        <v>277</v>
      </c>
      <c r="AD112" t="s">
        <v>377</v>
      </c>
    </row>
    <row r="113" spans="1:30" hidden="1" x14ac:dyDescent="0.35">
      <c r="A113" t="s">
        <v>104</v>
      </c>
      <c r="B113" t="s">
        <v>534</v>
      </c>
      <c r="C113" t="s">
        <v>62</v>
      </c>
      <c r="D113" t="s">
        <v>324</v>
      </c>
      <c r="E113" t="s">
        <v>445</v>
      </c>
      <c r="F113" t="s">
        <v>399</v>
      </c>
      <c r="G113" t="s">
        <v>292</v>
      </c>
      <c r="H113" t="s">
        <v>243</v>
      </c>
      <c r="I113" t="s">
        <v>397</v>
      </c>
      <c r="J113" t="s">
        <v>544</v>
      </c>
      <c r="K113" t="s">
        <v>545</v>
      </c>
      <c r="L113" t="s">
        <v>546</v>
      </c>
      <c r="M113" t="s">
        <v>505</v>
      </c>
      <c r="N113" t="s">
        <v>328</v>
      </c>
      <c r="O113" t="s">
        <v>506</v>
      </c>
      <c r="P113" t="s">
        <v>439</v>
      </c>
      <c r="Q113" t="s">
        <v>455</v>
      </c>
      <c r="R113" t="s">
        <v>486</v>
      </c>
      <c r="S113" t="s">
        <v>385</v>
      </c>
      <c r="T113" t="s">
        <v>441</v>
      </c>
      <c r="U113" t="s">
        <v>354</v>
      </c>
      <c r="V113" t="s">
        <v>328</v>
      </c>
      <c r="W113" t="s">
        <v>377</v>
      </c>
      <c r="X113" t="s">
        <v>291</v>
      </c>
      <c r="Y113" t="s">
        <v>174</v>
      </c>
      <c r="Z113" t="s">
        <v>241</v>
      </c>
      <c r="AA113" t="s">
        <v>326</v>
      </c>
      <c r="AB113" t="s">
        <v>246</v>
      </c>
      <c r="AC113" t="s">
        <v>327</v>
      </c>
      <c r="AD113" t="s">
        <v>326</v>
      </c>
    </row>
    <row r="114" spans="1:30" hidden="1" x14ac:dyDescent="0.35">
      <c r="A114" t="s">
        <v>60</v>
      </c>
      <c r="B114" t="s">
        <v>534</v>
      </c>
      <c r="C114" t="s">
        <v>116</v>
      </c>
      <c r="D114" t="s">
        <v>355</v>
      </c>
      <c r="E114" t="s">
        <v>352</v>
      </c>
      <c r="F114" t="s">
        <v>333</v>
      </c>
      <c r="G114" t="s">
        <v>547</v>
      </c>
      <c r="H114" t="s">
        <v>327</v>
      </c>
      <c r="I114" t="s">
        <v>408</v>
      </c>
      <c r="J114" t="s">
        <v>427</v>
      </c>
      <c r="K114" t="s">
        <v>548</v>
      </c>
      <c r="L114" t="s">
        <v>549</v>
      </c>
      <c r="M114" t="s">
        <v>437</v>
      </c>
      <c r="N114" t="s">
        <v>363</v>
      </c>
      <c r="O114" t="s">
        <v>550</v>
      </c>
      <c r="P114" t="s">
        <v>486</v>
      </c>
      <c r="Q114" t="s">
        <v>410</v>
      </c>
      <c r="R114" t="s">
        <v>551</v>
      </c>
      <c r="S114" t="s">
        <v>374</v>
      </c>
      <c r="T114" t="s">
        <v>552</v>
      </c>
      <c r="U114" t="s">
        <v>79</v>
      </c>
      <c r="V114" t="s">
        <v>435</v>
      </c>
      <c r="W114" t="s">
        <v>355</v>
      </c>
      <c r="X114" t="s">
        <v>381</v>
      </c>
      <c r="Y114" t="s">
        <v>144</v>
      </c>
      <c r="Z114" t="s">
        <v>373</v>
      </c>
      <c r="AA114" t="s">
        <v>355</v>
      </c>
      <c r="AB114" t="s">
        <v>277</v>
      </c>
      <c r="AC114" t="s">
        <v>323</v>
      </c>
      <c r="AD114" t="s">
        <v>453</v>
      </c>
    </row>
    <row r="115" spans="1:30" hidden="1" x14ac:dyDescent="0.35">
      <c r="A115" t="s">
        <v>85</v>
      </c>
      <c r="B115" t="s">
        <v>534</v>
      </c>
      <c r="C115" t="s">
        <v>116</v>
      </c>
      <c r="D115" t="s">
        <v>363</v>
      </c>
      <c r="E115" t="s">
        <v>526</v>
      </c>
      <c r="F115" t="s">
        <v>486</v>
      </c>
      <c r="G115" t="s">
        <v>538</v>
      </c>
      <c r="H115" t="s">
        <v>105</v>
      </c>
      <c r="I115" t="s">
        <v>231</v>
      </c>
      <c r="J115" t="s">
        <v>196</v>
      </c>
      <c r="K115" t="s">
        <v>553</v>
      </c>
      <c r="L115" t="s">
        <v>554</v>
      </c>
      <c r="M115" t="s">
        <v>555</v>
      </c>
      <c r="N115" t="s">
        <v>346</v>
      </c>
      <c r="O115" t="s">
        <v>455</v>
      </c>
      <c r="P115" t="s">
        <v>347</v>
      </c>
      <c r="Q115" t="s">
        <v>210</v>
      </c>
      <c r="R115" t="s">
        <v>414</v>
      </c>
      <c r="S115" t="s">
        <v>183</v>
      </c>
      <c r="T115" t="s">
        <v>362</v>
      </c>
      <c r="U115" t="s">
        <v>369</v>
      </c>
      <c r="V115" t="s">
        <v>249</v>
      </c>
      <c r="W115" t="s">
        <v>358</v>
      </c>
      <c r="X115" t="s">
        <v>337</v>
      </c>
      <c r="Y115" t="s">
        <v>87</v>
      </c>
      <c r="Z115" t="s">
        <v>295</v>
      </c>
      <c r="AA115" t="s">
        <v>326</v>
      </c>
      <c r="AB115" t="s">
        <v>258</v>
      </c>
      <c r="AC115" t="s">
        <v>224</v>
      </c>
      <c r="AD115" t="s">
        <v>350</v>
      </c>
    </row>
    <row r="116" spans="1:30" hidden="1" x14ac:dyDescent="0.35">
      <c r="A116" t="s">
        <v>104</v>
      </c>
      <c r="B116" t="s">
        <v>534</v>
      </c>
      <c r="C116" t="s">
        <v>116</v>
      </c>
      <c r="D116" t="s">
        <v>351</v>
      </c>
      <c r="E116" t="s">
        <v>434</v>
      </c>
      <c r="F116" t="s">
        <v>436</v>
      </c>
      <c r="G116" t="s">
        <v>486</v>
      </c>
      <c r="H116" t="s">
        <v>207</v>
      </c>
      <c r="I116" t="s">
        <v>392</v>
      </c>
      <c r="J116" t="s">
        <v>486</v>
      </c>
      <c r="K116" t="s">
        <v>556</v>
      </c>
      <c r="L116" t="s">
        <v>557</v>
      </c>
      <c r="M116" t="s">
        <v>523</v>
      </c>
      <c r="N116" t="s">
        <v>368</v>
      </c>
      <c r="O116" t="s">
        <v>504</v>
      </c>
      <c r="P116" t="s">
        <v>292</v>
      </c>
      <c r="Q116" t="s">
        <v>539</v>
      </c>
      <c r="R116" t="s">
        <v>427</v>
      </c>
      <c r="S116" t="s">
        <v>335</v>
      </c>
      <c r="T116" t="s">
        <v>558</v>
      </c>
      <c r="U116" t="s">
        <v>369</v>
      </c>
      <c r="V116" t="s">
        <v>339</v>
      </c>
      <c r="W116" t="s">
        <v>386</v>
      </c>
      <c r="X116" t="s">
        <v>261</v>
      </c>
      <c r="Y116" t="s">
        <v>145</v>
      </c>
      <c r="Z116" t="s">
        <v>325</v>
      </c>
      <c r="AA116" t="s">
        <v>372</v>
      </c>
      <c r="AB116" t="s">
        <v>226</v>
      </c>
      <c r="AC116" t="s">
        <v>232</v>
      </c>
      <c r="AD116" t="s">
        <v>426</v>
      </c>
    </row>
    <row r="117" spans="1:30" hidden="1" x14ac:dyDescent="0.35">
      <c r="A117" t="s">
        <v>60</v>
      </c>
      <c r="B117" t="s">
        <v>534</v>
      </c>
      <c r="C117" t="s">
        <v>138</v>
      </c>
      <c r="D117" t="s">
        <v>364</v>
      </c>
      <c r="E117" t="s">
        <v>410</v>
      </c>
      <c r="F117" t="s">
        <v>385</v>
      </c>
      <c r="G117" t="s">
        <v>451</v>
      </c>
      <c r="H117" t="s">
        <v>217</v>
      </c>
      <c r="I117" t="s">
        <v>468</v>
      </c>
      <c r="J117" t="s">
        <v>547</v>
      </c>
      <c r="K117" t="s">
        <v>559</v>
      </c>
      <c r="L117" t="s">
        <v>130</v>
      </c>
      <c r="M117" t="s">
        <v>438</v>
      </c>
      <c r="N117" t="s">
        <v>392</v>
      </c>
      <c r="O117" t="s">
        <v>560</v>
      </c>
      <c r="P117" t="s">
        <v>408</v>
      </c>
      <c r="Q117" t="s">
        <v>561</v>
      </c>
      <c r="R117" t="s">
        <v>410</v>
      </c>
      <c r="S117" t="s">
        <v>558</v>
      </c>
      <c r="T117" t="s">
        <v>467</v>
      </c>
      <c r="U117" t="s">
        <v>79</v>
      </c>
      <c r="V117" t="s">
        <v>329</v>
      </c>
      <c r="W117" t="s">
        <v>333</v>
      </c>
      <c r="X117" t="s">
        <v>363</v>
      </c>
      <c r="Y117" t="s">
        <v>242</v>
      </c>
      <c r="Z117" t="s">
        <v>261</v>
      </c>
      <c r="AA117" t="s">
        <v>435</v>
      </c>
      <c r="AB117" t="s">
        <v>263</v>
      </c>
      <c r="AC117" t="s">
        <v>331</v>
      </c>
      <c r="AD117" t="s">
        <v>412</v>
      </c>
    </row>
    <row r="118" spans="1:30" hidden="1" x14ac:dyDescent="0.35">
      <c r="A118" t="s">
        <v>85</v>
      </c>
      <c r="B118" t="s">
        <v>534</v>
      </c>
      <c r="C118" t="s">
        <v>138</v>
      </c>
      <c r="D118" t="s">
        <v>363</v>
      </c>
      <c r="E118" t="s">
        <v>562</v>
      </c>
      <c r="F118" t="s">
        <v>172</v>
      </c>
      <c r="G118" t="s">
        <v>360</v>
      </c>
      <c r="H118" t="s">
        <v>93</v>
      </c>
      <c r="I118" t="s">
        <v>304</v>
      </c>
      <c r="J118" t="s">
        <v>424</v>
      </c>
      <c r="K118" t="s">
        <v>563</v>
      </c>
      <c r="L118" t="s">
        <v>92</v>
      </c>
      <c r="M118" t="s">
        <v>535</v>
      </c>
      <c r="N118" t="s">
        <v>307</v>
      </c>
      <c r="O118" t="s">
        <v>564</v>
      </c>
      <c r="P118" t="s">
        <v>367</v>
      </c>
      <c r="Q118" t="s">
        <v>565</v>
      </c>
      <c r="R118" t="s">
        <v>351</v>
      </c>
      <c r="S118" t="s">
        <v>325</v>
      </c>
      <c r="T118" t="s">
        <v>319</v>
      </c>
      <c r="U118" t="s">
        <v>392</v>
      </c>
      <c r="V118" t="s">
        <v>207</v>
      </c>
      <c r="W118" t="s">
        <v>373</v>
      </c>
      <c r="X118" t="s">
        <v>338</v>
      </c>
      <c r="Y118" t="s">
        <v>162</v>
      </c>
      <c r="Z118" t="s">
        <v>232</v>
      </c>
      <c r="AA118" t="s">
        <v>351</v>
      </c>
      <c r="AB118" t="s">
        <v>252</v>
      </c>
      <c r="AC118" t="s">
        <v>257</v>
      </c>
      <c r="AD118" t="s">
        <v>350</v>
      </c>
    </row>
    <row r="119" spans="1:30" hidden="1" x14ac:dyDescent="0.35">
      <c r="A119" t="s">
        <v>104</v>
      </c>
      <c r="B119" t="s">
        <v>534</v>
      </c>
      <c r="C119" t="s">
        <v>138</v>
      </c>
      <c r="D119" t="s">
        <v>421</v>
      </c>
      <c r="E119" t="s">
        <v>526</v>
      </c>
      <c r="F119" t="s">
        <v>386</v>
      </c>
      <c r="G119" t="s">
        <v>558</v>
      </c>
      <c r="H119" t="s">
        <v>246</v>
      </c>
      <c r="I119" t="s">
        <v>414</v>
      </c>
      <c r="J119" t="s">
        <v>374</v>
      </c>
      <c r="K119" t="s">
        <v>566</v>
      </c>
      <c r="L119" t="s">
        <v>567</v>
      </c>
      <c r="M119" t="s">
        <v>551</v>
      </c>
      <c r="N119" t="s">
        <v>339</v>
      </c>
      <c r="O119" t="s">
        <v>562</v>
      </c>
      <c r="P119" t="s">
        <v>374</v>
      </c>
      <c r="Q119" t="s">
        <v>568</v>
      </c>
      <c r="R119" t="s">
        <v>439</v>
      </c>
      <c r="S119" t="s">
        <v>324</v>
      </c>
      <c r="T119" t="s">
        <v>451</v>
      </c>
      <c r="U119" t="s">
        <v>392</v>
      </c>
      <c r="V119" t="s">
        <v>343</v>
      </c>
      <c r="W119" t="s">
        <v>385</v>
      </c>
      <c r="X119" t="s">
        <v>268</v>
      </c>
      <c r="Y119" t="s">
        <v>165</v>
      </c>
      <c r="Z119" t="s">
        <v>346</v>
      </c>
      <c r="AA119" t="s">
        <v>396</v>
      </c>
      <c r="AB119" t="s">
        <v>257</v>
      </c>
      <c r="AC119" t="s">
        <v>316</v>
      </c>
      <c r="AD119" t="s">
        <v>426</v>
      </c>
    </row>
    <row r="120" spans="1:30" hidden="1" x14ac:dyDescent="0.35">
      <c r="A120" t="s">
        <v>60</v>
      </c>
      <c r="B120" t="s">
        <v>534</v>
      </c>
      <c r="C120" t="s">
        <v>154</v>
      </c>
      <c r="D120" t="s">
        <v>413</v>
      </c>
      <c r="E120" t="s">
        <v>564</v>
      </c>
      <c r="F120" t="s">
        <v>354</v>
      </c>
      <c r="G120" t="s">
        <v>439</v>
      </c>
      <c r="H120" t="s">
        <v>321</v>
      </c>
      <c r="I120" t="s">
        <v>569</v>
      </c>
      <c r="J120" t="s">
        <v>445</v>
      </c>
      <c r="K120" t="s">
        <v>570</v>
      </c>
      <c r="L120" t="s">
        <v>96</v>
      </c>
      <c r="M120" t="s">
        <v>429</v>
      </c>
      <c r="N120" t="s">
        <v>378</v>
      </c>
      <c r="O120" t="s">
        <v>462</v>
      </c>
      <c r="P120" t="s">
        <v>422</v>
      </c>
      <c r="Q120" t="s">
        <v>571</v>
      </c>
      <c r="R120" t="s">
        <v>561</v>
      </c>
      <c r="S120" t="s">
        <v>437</v>
      </c>
      <c r="T120" t="s">
        <v>410</v>
      </c>
      <c r="U120" t="s">
        <v>79</v>
      </c>
      <c r="V120" t="s">
        <v>329</v>
      </c>
      <c r="W120" t="s">
        <v>412</v>
      </c>
      <c r="X120" t="s">
        <v>380</v>
      </c>
      <c r="Y120" t="s">
        <v>262</v>
      </c>
      <c r="Z120" t="s">
        <v>383</v>
      </c>
      <c r="AA120" t="s">
        <v>453</v>
      </c>
      <c r="AB120" t="s">
        <v>274</v>
      </c>
      <c r="AC120" t="s">
        <v>320</v>
      </c>
      <c r="AD120" t="s">
        <v>479</v>
      </c>
    </row>
    <row r="121" spans="1:30" hidden="1" x14ac:dyDescent="0.35">
      <c r="A121" t="s">
        <v>85</v>
      </c>
      <c r="B121" t="s">
        <v>534</v>
      </c>
      <c r="C121" t="s">
        <v>154</v>
      </c>
      <c r="D121" t="s">
        <v>392</v>
      </c>
      <c r="E121" t="s">
        <v>572</v>
      </c>
      <c r="F121" t="s">
        <v>304</v>
      </c>
      <c r="G121" t="s">
        <v>558</v>
      </c>
      <c r="H121" t="s">
        <v>152</v>
      </c>
      <c r="I121" t="s">
        <v>370</v>
      </c>
      <c r="J121" t="s">
        <v>573</v>
      </c>
      <c r="K121" t="s">
        <v>574</v>
      </c>
      <c r="L121" t="s">
        <v>87</v>
      </c>
      <c r="M121" t="s">
        <v>575</v>
      </c>
      <c r="N121" t="s">
        <v>331</v>
      </c>
      <c r="O121" t="s">
        <v>539</v>
      </c>
      <c r="P121" t="s">
        <v>422</v>
      </c>
      <c r="Q121" t="s">
        <v>544</v>
      </c>
      <c r="R121" t="s">
        <v>420</v>
      </c>
      <c r="S121" t="s">
        <v>279</v>
      </c>
      <c r="T121" t="s">
        <v>335</v>
      </c>
      <c r="U121" t="s">
        <v>393</v>
      </c>
      <c r="V121" t="s">
        <v>157</v>
      </c>
      <c r="W121" t="s">
        <v>359</v>
      </c>
      <c r="X121" t="s">
        <v>330</v>
      </c>
      <c r="Y121" t="s">
        <v>107</v>
      </c>
      <c r="Z121" t="s">
        <v>337</v>
      </c>
      <c r="AA121" t="s">
        <v>403</v>
      </c>
      <c r="AB121" t="s">
        <v>322</v>
      </c>
      <c r="AC121" t="s">
        <v>321</v>
      </c>
      <c r="AD121" t="s">
        <v>362</v>
      </c>
    </row>
    <row r="122" spans="1:30" hidden="1" x14ac:dyDescent="0.35">
      <c r="A122" t="s">
        <v>104</v>
      </c>
      <c r="B122" t="s">
        <v>534</v>
      </c>
      <c r="C122" t="s">
        <v>154</v>
      </c>
      <c r="D122" t="s">
        <v>372</v>
      </c>
      <c r="E122" t="s">
        <v>573</v>
      </c>
      <c r="F122" t="s">
        <v>291</v>
      </c>
      <c r="G122" t="s">
        <v>427</v>
      </c>
      <c r="H122" t="s">
        <v>207</v>
      </c>
      <c r="I122" t="s">
        <v>576</v>
      </c>
      <c r="J122" t="s">
        <v>561</v>
      </c>
      <c r="K122" t="s">
        <v>577</v>
      </c>
      <c r="L122" t="s">
        <v>78</v>
      </c>
      <c r="M122" t="s">
        <v>410</v>
      </c>
      <c r="N122" t="s">
        <v>406</v>
      </c>
      <c r="O122" t="s">
        <v>578</v>
      </c>
      <c r="P122" t="s">
        <v>422</v>
      </c>
      <c r="Q122" t="s">
        <v>518</v>
      </c>
      <c r="R122" t="s">
        <v>422</v>
      </c>
      <c r="S122" t="s">
        <v>351</v>
      </c>
      <c r="T122" t="s">
        <v>490</v>
      </c>
      <c r="U122" t="s">
        <v>393</v>
      </c>
      <c r="V122" t="s">
        <v>373</v>
      </c>
      <c r="W122" t="s">
        <v>319</v>
      </c>
      <c r="X122" t="s">
        <v>383</v>
      </c>
      <c r="Y122" t="s">
        <v>178</v>
      </c>
      <c r="Z122" t="s">
        <v>331</v>
      </c>
      <c r="AA122" t="s">
        <v>333</v>
      </c>
      <c r="AB122" t="s">
        <v>245</v>
      </c>
      <c r="AC122" t="s">
        <v>330</v>
      </c>
      <c r="AD122" t="s">
        <v>364</v>
      </c>
    </row>
    <row r="123" spans="1:30" hidden="1" x14ac:dyDescent="0.35">
      <c r="A123" t="s">
        <v>60</v>
      </c>
      <c r="B123" t="s">
        <v>534</v>
      </c>
      <c r="C123" t="s">
        <v>167</v>
      </c>
      <c r="D123" t="s">
        <v>403</v>
      </c>
      <c r="E123" t="s">
        <v>342</v>
      </c>
      <c r="F123" t="s">
        <v>369</v>
      </c>
      <c r="G123" t="s">
        <v>514</v>
      </c>
      <c r="H123" t="s">
        <v>321</v>
      </c>
      <c r="I123" t="s">
        <v>569</v>
      </c>
      <c r="J123" t="s">
        <v>579</v>
      </c>
      <c r="K123" t="s">
        <v>580</v>
      </c>
      <c r="L123" t="s">
        <v>63</v>
      </c>
      <c r="M123" t="s">
        <v>515</v>
      </c>
      <c r="N123" t="s">
        <v>324</v>
      </c>
      <c r="O123" t="s">
        <v>581</v>
      </c>
      <c r="P123" t="s">
        <v>523</v>
      </c>
      <c r="Q123" t="s">
        <v>582</v>
      </c>
      <c r="R123" t="s">
        <v>564</v>
      </c>
      <c r="S123" t="s">
        <v>370</v>
      </c>
      <c r="T123" t="s">
        <v>576</v>
      </c>
      <c r="U123" t="s">
        <v>79</v>
      </c>
      <c r="V123" t="s">
        <v>413</v>
      </c>
      <c r="W123" t="s">
        <v>280</v>
      </c>
      <c r="X123" t="s">
        <v>335</v>
      </c>
      <c r="Y123" t="s">
        <v>305</v>
      </c>
      <c r="Z123" t="s">
        <v>406</v>
      </c>
      <c r="AA123" t="s">
        <v>347</v>
      </c>
      <c r="AB123" t="s">
        <v>338</v>
      </c>
      <c r="AC123" t="s">
        <v>261</v>
      </c>
      <c r="AD123" t="s">
        <v>486</v>
      </c>
    </row>
    <row r="124" spans="1:30" hidden="1" x14ac:dyDescent="0.35">
      <c r="A124" t="s">
        <v>85</v>
      </c>
      <c r="B124" t="s">
        <v>534</v>
      </c>
      <c r="C124" t="s">
        <v>167</v>
      </c>
      <c r="D124" t="s">
        <v>334</v>
      </c>
      <c r="E124" t="s">
        <v>488</v>
      </c>
      <c r="F124" t="s">
        <v>329</v>
      </c>
      <c r="G124" t="s">
        <v>408</v>
      </c>
      <c r="H124" t="s">
        <v>166</v>
      </c>
      <c r="I124" t="s">
        <v>583</v>
      </c>
      <c r="J124" t="s">
        <v>584</v>
      </c>
      <c r="K124" t="s">
        <v>585</v>
      </c>
      <c r="L124" t="s">
        <v>174</v>
      </c>
      <c r="M124" t="s">
        <v>544</v>
      </c>
      <c r="N124" t="s">
        <v>313</v>
      </c>
      <c r="O124" t="s">
        <v>562</v>
      </c>
      <c r="P124" t="s">
        <v>586</v>
      </c>
      <c r="Q124" t="s">
        <v>587</v>
      </c>
      <c r="R124" t="s">
        <v>430</v>
      </c>
      <c r="S124" t="s">
        <v>307</v>
      </c>
      <c r="T124" t="s">
        <v>414</v>
      </c>
      <c r="U124" t="s">
        <v>426</v>
      </c>
      <c r="V124" t="s">
        <v>189</v>
      </c>
      <c r="W124" t="s">
        <v>383</v>
      </c>
      <c r="X124" t="s">
        <v>325</v>
      </c>
      <c r="Y124" t="s">
        <v>192</v>
      </c>
      <c r="Z124" t="s">
        <v>241</v>
      </c>
      <c r="AA124" t="s">
        <v>412</v>
      </c>
      <c r="AB124" t="s">
        <v>327</v>
      </c>
      <c r="AC124" t="s">
        <v>270</v>
      </c>
      <c r="AD124" t="s">
        <v>372</v>
      </c>
    </row>
    <row r="125" spans="1:30" hidden="1" x14ac:dyDescent="0.35">
      <c r="A125" t="s">
        <v>104</v>
      </c>
      <c r="B125" t="s">
        <v>534</v>
      </c>
      <c r="C125" t="s">
        <v>167</v>
      </c>
      <c r="D125" t="s">
        <v>420</v>
      </c>
      <c r="E125" t="s">
        <v>461</v>
      </c>
      <c r="F125" t="s">
        <v>378</v>
      </c>
      <c r="G125" t="s">
        <v>468</v>
      </c>
      <c r="H125" t="s">
        <v>189</v>
      </c>
      <c r="I125" t="s">
        <v>582</v>
      </c>
      <c r="J125" t="s">
        <v>474</v>
      </c>
      <c r="K125" t="s">
        <v>588</v>
      </c>
      <c r="L125" t="s">
        <v>118</v>
      </c>
      <c r="M125" t="s">
        <v>506</v>
      </c>
      <c r="N125" t="s">
        <v>377</v>
      </c>
      <c r="O125" t="s">
        <v>462</v>
      </c>
      <c r="P125" t="s">
        <v>522</v>
      </c>
      <c r="Q125" t="s">
        <v>589</v>
      </c>
      <c r="R125" t="s">
        <v>515</v>
      </c>
      <c r="S125" t="s">
        <v>420</v>
      </c>
      <c r="T125" t="s">
        <v>429</v>
      </c>
      <c r="U125" t="s">
        <v>426</v>
      </c>
      <c r="V125" t="s">
        <v>328</v>
      </c>
      <c r="W125" t="s">
        <v>426</v>
      </c>
      <c r="X125" t="s">
        <v>172</v>
      </c>
      <c r="Y125" t="s">
        <v>132</v>
      </c>
      <c r="Z125" t="s">
        <v>313</v>
      </c>
      <c r="AA125" t="s">
        <v>280</v>
      </c>
      <c r="AB125" t="s">
        <v>200</v>
      </c>
      <c r="AC125" t="s">
        <v>307</v>
      </c>
      <c r="AD125" t="s">
        <v>399</v>
      </c>
    </row>
    <row r="126" spans="1:30" hidden="1" x14ac:dyDescent="0.35">
      <c r="A126" t="s">
        <v>60</v>
      </c>
      <c r="B126" t="s">
        <v>534</v>
      </c>
      <c r="C126" t="s">
        <v>177</v>
      </c>
      <c r="D126" t="s">
        <v>399</v>
      </c>
      <c r="E126" t="s">
        <v>530</v>
      </c>
      <c r="F126" t="s">
        <v>372</v>
      </c>
      <c r="G126" t="s">
        <v>523</v>
      </c>
      <c r="H126" t="s">
        <v>231</v>
      </c>
      <c r="I126" t="s">
        <v>462</v>
      </c>
      <c r="J126" t="s">
        <v>590</v>
      </c>
      <c r="K126" t="s">
        <v>591</v>
      </c>
      <c r="L126" t="s">
        <v>139</v>
      </c>
      <c r="M126" t="s">
        <v>473</v>
      </c>
      <c r="N126" t="s">
        <v>351</v>
      </c>
      <c r="O126" t="s">
        <v>592</v>
      </c>
      <c r="P126" t="s">
        <v>582</v>
      </c>
      <c r="Q126" t="s">
        <v>593</v>
      </c>
      <c r="R126" t="s">
        <v>562</v>
      </c>
      <c r="S126" t="s">
        <v>524</v>
      </c>
      <c r="T126" t="s">
        <v>447</v>
      </c>
      <c r="U126" t="s">
        <v>79</v>
      </c>
      <c r="V126" t="s">
        <v>412</v>
      </c>
      <c r="W126" t="s">
        <v>336</v>
      </c>
      <c r="X126" t="s">
        <v>414</v>
      </c>
      <c r="Y126" t="s">
        <v>239</v>
      </c>
      <c r="Z126" t="s">
        <v>296</v>
      </c>
      <c r="AA126" t="s">
        <v>558</v>
      </c>
      <c r="AB126" t="s">
        <v>304</v>
      </c>
      <c r="AC126" t="s">
        <v>349</v>
      </c>
      <c r="AD126" t="s">
        <v>456</v>
      </c>
    </row>
    <row r="127" spans="1:30" hidden="1" x14ac:dyDescent="0.35">
      <c r="A127" t="s">
        <v>85</v>
      </c>
      <c r="B127" t="s">
        <v>534</v>
      </c>
      <c r="C127" t="s">
        <v>177</v>
      </c>
      <c r="D127" t="s">
        <v>340</v>
      </c>
      <c r="E127" t="s">
        <v>594</v>
      </c>
      <c r="F127" t="s">
        <v>427</v>
      </c>
      <c r="G127" t="s">
        <v>490</v>
      </c>
      <c r="H127" t="s">
        <v>119</v>
      </c>
      <c r="I127" t="s">
        <v>571</v>
      </c>
      <c r="J127" t="s">
        <v>595</v>
      </c>
      <c r="K127" t="s">
        <v>596</v>
      </c>
      <c r="L127" t="s">
        <v>236</v>
      </c>
      <c r="M127" t="s">
        <v>597</v>
      </c>
      <c r="N127" t="s">
        <v>332</v>
      </c>
      <c r="O127" t="s">
        <v>598</v>
      </c>
      <c r="P127" t="s">
        <v>531</v>
      </c>
      <c r="Q127" t="s">
        <v>599</v>
      </c>
      <c r="R127" t="s">
        <v>403</v>
      </c>
      <c r="S127" t="s">
        <v>331</v>
      </c>
      <c r="T127" t="s">
        <v>372</v>
      </c>
      <c r="U127" t="s">
        <v>319</v>
      </c>
      <c r="V127" t="s">
        <v>243</v>
      </c>
      <c r="W127" t="s">
        <v>383</v>
      </c>
      <c r="X127" t="s">
        <v>346</v>
      </c>
      <c r="Y127" t="s">
        <v>175</v>
      </c>
      <c r="Z127" t="s">
        <v>304</v>
      </c>
      <c r="AA127" t="s">
        <v>336</v>
      </c>
      <c r="AB127" t="s">
        <v>295</v>
      </c>
      <c r="AC127" t="s">
        <v>222</v>
      </c>
      <c r="AD127" t="s">
        <v>424</v>
      </c>
    </row>
    <row r="128" spans="1:30" hidden="1" x14ac:dyDescent="0.35">
      <c r="A128" t="s">
        <v>104</v>
      </c>
      <c r="B128" t="s">
        <v>534</v>
      </c>
      <c r="C128" t="s">
        <v>177</v>
      </c>
      <c r="D128" t="s">
        <v>333</v>
      </c>
      <c r="E128" t="s">
        <v>404</v>
      </c>
      <c r="F128" t="s">
        <v>344</v>
      </c>
      <c r="G128" t="s">
        <v>450</v>
      </c>
      <c r="H128" t="s">
        <v>243</v>
      </c>
      <c r="I128" t="s">
        <v>568</v>
      </c>
      <c r="J128" t="s">
        <v>600</v>
      </c>
      <c r="K128" t="s">
        <v>234</v>
      </c>
      <c r="L128" t="s">
        <v>140</v>
      </c>
      <c r="M128" t="s">
        <v>562</v>
      </c>
      <c r="N128" t="s">
        <v>369</v>
      </c>
      <c r="O128" t="s">
        <v>569</v>
      </c>
      <c r="P128" t="s">
        <v>573</v>
      </c>
      <c r="Q128" t="s">
        <v>601</v>
      </c>
      <c r="R128" t="s">
        <v>505</v>
      </c>
      <c r="S128" t="s">
        <v>430</v>
      </c>
      <c r="T128" t="s">
        <v>498</v>
      </c>
      <c r="U128" t="s">
        <v>319</v>
      </c>
      <c r="V128" t="s">
        <v>349</v>
      </c>
      <c r="W128" t="s">
        <v>351</v>
      </c>
      <c r="X128" t="s">
        <v>296</v>
      </c>
      <c r="Y128" t="s">
        <v>170</v>
      </c>
      <c r="Z128" t="s">
        <v>320</v>
      </c>
      <c r="AA128" t="s">
        <v>360</v>
      </c>
      <c r="AB128" t="s">
        <v>298</v>
      </c>
      <c r="AC128" t="s">
        <v>313</v>
      </c>
      <c r="AD128" t="s">
        <v>442</v>
      </c>
    </row>
    <row r="129" spans="1:30" hidden="1" x14ac:dyDescent="0.35">
      <c r="A129" t="s">
        <v>60</v>
      </c>
      <c r="B129" t="s">
        <v>534</v>
      </c>
      <c r="C129" t="s">
        <v>194</v>
      </c>
      <c r="D129" t="s">
        <v>336</v>
      </c>
      <c r="E129" t="s">
        <v>543</v>
      </c>
      <c r="F129" t="s">
        <v>538</v>
      </c>
      <c r="G129" t="s">
        <v>533</v>
      </c>
      <c r="H129" t="s">
        <v>337</v>
      </c>
      <c r="I129" t="s">
        <v>602</v>
      </c>
      <c r="J129" t="s">
        <v>603</v>
      </c>
      <c r="K129" t="s">
        <v>604</v>
      </c>
      <c r="L129" t="s">
        <v>195</v>
      </c>
      <c r="M129" t="s">
        <v>469</v>
      </c>
      <c r="N129" t="s">
        <v>364</v>
      </c>
      <c r="O129" t="s">
        <v>605</v>
      </c>
      <c r="P129" t="s">
        <v>519</v>
      </c>
      <c r="Q129" t="s">
        <v>606</v>
      </c>
      <c r="R129" t="s">
        <v>593</v>
      </c>
      <c r="S129" t="s">
        <v>515</v>
      </c>
      <c r="T129" t="s">
        <v>568</v>
      </c>
      <c r="U129" t="s">
        <v>79</v>
      </c>
      <c r="V129" t="s">
        <v>418</v>
      </c>
      <c r="W129" t="s">
        <v>607</v>
      </c>
      <c r="X129" t="s">
        <v>193</v>
      </c>
      <c r="Y129" t="s">
        <v>208</v>
      </c>
      <c r="Z129" t="s">
        <v>380</v>
      </c>
      <c r="AA129" t="s">
        <v>438</v>
      </c>
      <c r="AB129" t="s">
        <v>323</v>
      </c>
      <c r="AC129" t="s">
        <v>350</v>
      </c>
      <c r="AD129" t="s">
        <v>415</v>
      </c>
    </row>
    <row r="130" spans="1:30" hidden="1" x14ac:dyDescent="0.35">
      <c r="A130" t="s">
        <v>85</v>
      </c>
      <c r="B130" t="s">
        <v>534</v>
      </c>
      <c r="C130" t="s">
        <v>194</v>
      </c>
      <c r="D130" t="s">
        <v>420</v>
      </c>
      <c r="E130" t="s">
        <v>608</v>
      </c>
      <c r="F130" t="s">
        <v>609</v>
      </c>
      <c r="G130" t="s">
        <v>422</v>
      </c>
      <c r="H130" t="s">
        <v>180</v>
      </c>
      <c r="I130" t="s">
        <v>560</v>
      </c>
      <c r="J130" t="s">
        <v>610</v>
      </c>
      <c r="K130" t="s">
        <v>611</v>
      </c>
      <c r="L130" t="s">
        <v>253</v>
      </c>
      <c r="M130" t="s">
        <v>594</v>
      </c>
      <c r="N130" t="s">
        <v>320</v>
      </c>
      <c r="O130" t="s">
        <v>342</v>
      </c>
      <c r="P130" t="s">
        <v>612</v>
      </c>
      <c r="Q130" t="s">
        <v>613</v>
      </c>
      <c r="R130" t="s">
        <v>453</v>
      </c>
      <c r="S130" t="s">
        <v>331</v>
      </c>
      <c r="T130" t="s">
        <v>396</v>
      </c>
      <c r="U130" t="s">
        <v>351</v>
      </c>
      <c r="V130" t="s">
        <v>243</v>
      </c>
      <c r="W130" t="s">
        <v>284</v>
      </c>
      <c r="X130" t="s">
        <v>323</v>
      </c>
      <c r="Y130" t="s">
        <v>205</v>
      </c>
      <c r="Z130" t="s">
        <v>325</v>
      </c>
      <c r="AA130" t="s">
        <v>438</v>
      </c>
      <c r="AB130" t="s">
        <v>330</v>
      </c>
      <c r="AC130" t="s">
        <v>304</v>
      </c>
      <c r="AD130" t="s">
        <v>479</v>
      </c>
    </row>
    <row r="131" spans="1:30" hidden="1" x14ac:dyDescent="0.35">
      <c r="A131" t="s">
        <v>104</v>
      </c>
      <c r="B131" t="s">
        <v>534</v>
      </c>
      <c r="C131" t="s">
        <v>194</v>
      </c>
      <c r="D131" t="s">
        <v>280</v>
      </c>
      <c r="E131" t="s">
        <v>614</v>
      </c>
      <c r="F131" t="s">
        <v>409</v>
      </c>
      <c r="G131" t="s">
        <v>583</v>
      </c>
      <c r="H131" t="s">
        <v>208</v>
      </c>
      <c r="I131" t="s">
        <v>615</v>
      </c>
      <c r="J131" t="s">
        <v>492</v>
      </c>
      <c r="K131" t="s">
        <v>616</v>
      </c>
      <c r="L131" t="s">
        <v>173</v>
      </c>
      <c r="M131" t="s">
        <v>342</v>
      </c>
      <c r="N131" t="s">
        <v>334</v>
      </c>
      <c r="O131" t="s">
        <v>617</v>
      </c>
      <c r="P131" t="s">
        <v>618</v>
      </c>
      <c r="Q131" t="s">
        <v>572</v>
      </c>
      <c r="R131" t="s">
        <v>583</v>
      </c>
      <c r="S131" t="s">
        <v>403</v>
      </c>
      <c r="T131" t="s">
        <v>365</v>
      </c>
      <c r="U131" t="s">
        <v>351</v>
      </c>
      <c r="V131" t="s">
        <v>354</v>
      </c>
      <c r="W131" t="s">
        <v>396</v>
      </c>
      <c r="X131" t="s">
        <v>302</v>
      </c>
      <c r="Y131" t="s">
        <v>144</v>
      </c>
      <c r="Z131" t="s">
        <v>343</v>
      </c>
      <c r="AA131" t="s">
        <v>438</v>
      </c>
      <c r="AB131" t="s">
        <v>279</v>
      </c>
      <c r="AC131" t="s">
        <v>301</v>
      </c>
      <c r="AD131" t="s">
        <v>370</v>
      </c>
    </row>
    <row r="132" spans="1:30" hidden="1" x14ac:dyDescent="0.35">
      <c r="A132" t="s">
        <v>60</v>
      </c>
      <c r="B132" t="s">
        <v>534</v>
      </c>
      <c r="C132" t="s">
        <v>213</v>
      </c>
      <c r="D132" t="s">
        <v>442</v>
      </c>
      <c r="E132" t="s">
        <v>617</v>
      </c>
      <c r="F132" t="s">
        <v>486</v>
      </c>
      <c r="G132" t="s">
        <v>506</v>
      </c>
      <c r="H132" t="s">
        <v>304</v>
      </c>
      <c r="I132" t="s">
        <v>619</v>
      </c>
      <c r="J132" t="s">
        <v>620</v>
      </c>
      <c r="K132" t="s">
        <v>621</v>
      </c>
      <c r="L132" t="s">
        <v>178</v>
      </c>
      <c r="M132" t="s">
        <v>622</v>
      </c>
      <c r="N132" t="s">
        <v>424</v>
      </c>
      <c r="O132" t="s">
        <v>623</v>
      </c>
      <c r="P132" t="s">
        <v>606</v>
      </c>
      <c r="Q132" t="s">
        <v>216</v>
      </c>
      <c r="R132" t="s">
        <v>615</v>
      </c>
      <c r="S132" t="s">
        <v>415</v>
      </c>
      <c r="T132" t="s">
        <v>518</v>
      </c>
      <c r="U132" t="s">
        <v>79</v>
      </c>
      <c r="V132" t="s">
        <v>347</v>
      </c>
      <c r="W132" t="s">
        <v>437</v>
      </c>
      <c r="X132" t="s">
        <v>329</v>
      </c>
      <c r="Y132" t="s">
        <v>249</v>
      </c>
      <c r="Z132" t="s">
        <v>319</v>
      </c>
      <c r="AA132" t="s">
        <v>456</v>
      </c>
      <c r="AB132" t="s">
        <v>291</v>
      </c>
      <c r="AC132" t="s">
        <v>377</v>
      </c>
      <c r="AD132" t="s">
        <v>583</v>
      </c>
    </row>
    <row r="133" spans="1:30" hidden="1" x14ac:dyDescent="0.35">
      <c r="A133" t="s">
        <v>85</v>
      </c>
      <c r="B133" t="s">
        <v>534</v>
      </c>
      <c r="C133" t="s">
        <v>213</v>
      </c>
      <c r="D133" t="s">
        <v>403</v>
      </c>
      <c r="E133" t="s">
        <v>400</v>
      </c>
      <c r="F133" t="s">
        <v>352</v>
      </c>
      <c r="G133" t="s">
        <v>515</v>
      </c>
      <c r="H133" t="s">
        <v>260</v>
      </c>
      <c r="I133" t="s">
        <v>504</v>
      </c>
      <c r="J133" t="s">
        <v>624</v>
      </c>
      <c r="K133" t="s">
        <v>625</v>
      </c>
      <c r="L133" t="s">
        <v>157</v>
      </c>
      <c r="M133" t="s">
        <v>626</v>
      </c>
      <c r="N133" t="s">
        <v>301</v>
      </c>
      <c r="O133" t="s">
        <v>569</v>
      </c>
      <c r="P133" t="s">
        <v>519</v>
      </c>
      <c r="Q133" t="s">
        <v>187</v>
      </c>
      <c r="R133" t="s">
        <v>344</v>
      </c>
      <c r="S133" t="s">
        <v>312</v>
      </c>
      <c r="T133" t="s">
        <v>364</v>
      </c>
      <c r="U133" t="s">
        <v>364</v>
      </c>
      <c r="V133" t="s">
        <v>212</v>
      </c>
      <c r="W133" t="s">
        <v>289</v>
      </c>
      <c r="X133" t="s">
        <v>290</v>
      </c>
      <c r="Y133" t="s">
        <v>131</v>
      </c>
      <c r="Z133" t="s">
        <v>346</v>
      </c>
      <c r="AA133" t="s">
        <v>464</v>
      </c>
      <c r="AB133" t="s">
        <v>323</v>
      </c>
      <c r="AC133" t="s">
        <v>304</v>
      </c>
      <c r="AD133" t="s">
        <v>433</v>
      </c>
    </row>
    <row r="134" spans="1:30" hidden="1" x14ac:dyDescent="0.35">
      <c r="A134" t="s">
        <v>104</v>
      </c>
      <c r="B134" t="s">
        <v>534</v>
      </c>
      <c r="C134" t="s">
        <v>213</v>
      </c>
      <c r="D134" t="s">
        <v>336</v>
      </c>
      <c r="E134" t="s">
        <v>572</v>
      </c>
      <c r="F134" t="s">
        <v>524</v>
      </c>
      <c r="G134" t="s">
        <v>445</v>
      </c>
      <c r="H134" t="s">
        <v>126</v>
      </c>
      <c r="I134" t="s">
        <v>569</v>
      </c>
      <c r="J134" t="s">
        <v>627</v>
      </c>
      <c r="K134" t="s">
        <v>628</v>
      </c>
      <c r="L134" t="s">
        <v>125</v>
      </c>
      <c r="M134" t="s">
        <v>569</v>
      </c>
      <c r="N134" t="s">
        <v>319</v>
      </c>
      <c r="O134" t="s">
        <v>543</v>
      </c>
      <c r="P134" t="s">
        <v>477</v>
      </c>
      <c r="Q134" t="s">
        <v>619</v>
      </c>
      <c r="R134" t="s">
        <v>445</v>
      </c>
      <c r="S134" t="s">
        <v>418</v>
      </c>
      <c r="T134" t="s">
        <v>454</v>
      </c>
      <c r="U134" t="s">
        <v>364</v>
      </c>
      <c r="V134" t="s">
        <v>406</v>
      </c>
      <c r="W134" t="s">
        <v>413</v>
      </c>
      <c r="X134" t="s">
        <v>363</v>
      </c>
      <c r="Y134" t="s">
        <v>197</v>
      </c>
      <c r="Z134" t="s">
        <v>328</v>
      </c>
      <c r="AA134" t="s">
        <v>468</v>
      </c>
      <c r="AB134" t="s">
        <v>313</v>
      </c>
      <c r="AC134" t="s">
        <v>311</v>
      </c>
      <c r="AD134" t="s">
        <v>370</v>
      </c>
    </row>
    <row r="135" spans="1:30" hidden="1" x14ac:dyDescent="0.35">
      <c r="A135" t="s">
        <v>60</v>
      </c>
      <c r="B135" t="s">
        <v>534</v>
      </c>
      <c r="C135" t="s">
        <v>228</v>
      </c>
      <c r="D135" t="s">
        <v>438</v>
      </c>
      <c r="E135" t="s">
        <v>531</v>
      </c>
      <c r="F135" t="s">
        <v>451</v>
      </c>
      <c r="G135" t="s">
        <v>571</v>
      </c>
      <c r="H135" t="s">
        <v>255</v>
      </c>
      <c r="I135" t="s">
        <v>592</v>
      </c>
      <c r="J135" t="s">
        <v>471</v>
      </c>
      <c r="K135" t="s">
        <v>629</v>
      </c>
      <c r="L135" t="s">
        <v>197</v>
      </c>
      <c r="M135" t="s">
        <v>504</v>
      </c>
      <c r="N135" t="s">
        <v>390</v>
      </c>
      <c r="O135" t="s">
        <v>544</v>
      </c>
      <c r="P135" t="s">
        <v>593</v>
      </c>
      <c r="Q135" t="s">
        <v>605</v>
      </c>
      <c r="R135" t="s">
        <v>602</v>
      </c>
      <c r="S135" t="s">
        <v>583</v>
      </c>
      <c r="T135" t="s">
        <v>615</v>
      </c>
      <c r="U135" t="s">
        <v>79</v>
      </c>
      <c r="V135" t="s">
        <v>360</v>
      </c>
      <c r="W135" t="s">
        <v>370</v>
      </c>
      <c r="X135" t="s">
        <v>510</v>
      </c>
      <c r="Y135" t="s">
        <v>182</v>
      </c>
      <c r="Z135" t="s">
        <v>397</v>
      </c>
      <c r="AA135" t="s">
        <v>515</v>
      </c>
      <c r="AB135" t="s">
        <v>359</v>
      </c>
      <c r="AC135" t="s">
        <v>392</v>
      </c>
      <c r="AD135" t="s">
        <v>552</v>
      </c>
    </row>
    <row r="136" spans="1:30" hidden="1" x14ac:dyDescent="0.35">
      <c r="A136" t="s">
        <v>85</v>
      </c>
      <c r="B136" t="s">
        <v>534</v>
      </c>
      <c r="C136" t="s">
        <v>228</v>
      </c>
      <c r="D136" t="s">
        <v>424</v>
      </c>
      <c r="E136" t="s">
        <v>589</v>
      </c>
      <c r="F136" t="s">
        <v>437</v>
      </c>
      <c r="G136" t="s">
        <v>450</v>
      </c>
      <c r="H136" t="s">
        <v>209</v>
      </c>
      <c r="I136" t="s">
        <v>443</v>
      </c>
      <c r="J136" t="s">
        <v>630</v>
      </c>
      <c r="K136" t="s">
        <v>631</v>
      </c>
      <c r="L136" t="s">
        <v>305</v>
      </c>
      <c r="M136" t="s">
        <v>281</v>
      </c>
      <c r="N136" t="s">
        <v>311</v>
      </c>
      <c r="O136" t="s">
        <v>617</v>
      </c>
      <c r="P136" t="s">
        <v>632</v>
      </c>
      <c r="Q136" t="s">
        <v>594</v>
      </c>
      <c r="R136" t="s">
        <v>436</v>
      </c>
      <c r="S136" t="s">
        <v>332</v>
      </c>
      <c r="T136" t="s">
        <v>333</v>
      </c>
      <c r="U136" t="s">
        <v>453</v>
      </c>
      <c r="V136" t="s">
        <v>207</v>
      </c>
      <c r="W136" t="s">
        <v>381</v>
      </c>
      <c r="X136" t="s">
        <v>312</v>
      </c>
      <c r="Y136" t="s">
        <v>260</v>
      </c>
      <c r="Z136" t="s">
        <v>250</v>
      </c>
      <c r="AA136" t="s">
        <v>524</v>
      </c>
      <c r="AB136" t="s">
        <v>290</v>
      </c>
      <c r="AC136" t="s">
        <v>279</v>
      </c>
      <c r="AD136" t="s">
        <v>412</v>
      </c>
    </row>
    <row r="137" spans="1:30" hidden="1" x14ac:dyDescent="0.35">
      <c r="A137" t="s">
        <v>104</v>
      </c>
      <c r="B137" t="s">
        <v>534</v>
      </c>
      <c r="C137" t="s">
        <v>228</v>
      </c>
      <c r="D137" t="s">
        <v>292</v>
      </c>
      <c r="E137" t="s">
        <v>606</v>
      </c>
      <c r="F137" t="s">
        <v>451</v>
      </c>
      <c r="G137" t="s">
        <v>410</v>
      </c>
      <c r="H137" t="s">
        <v>224</v>
      </c>
      <c r="I137" t="s">
        <v>633</v>
      </c>
      <c r="J137" t="s">
        <v>634</v>
      </c>
      <c r="K137" t="s">
        <v>532</v>
      </c>
      <c r="L137" t="s">
        <v>190</v>
      </c>
      <c r="M137" t="s">
        <v>617</v>
      </c>
      <c r="N137" t="s">
        <v>426</v>
      </c>
      <c r="O137" t="s">
        <v>619</v>
      </c>
      <c r="P137" t="s">
        <v>609</v>
      </c>
      <c r="Q137" t="s">
        <v>401</v>
      </c>
      <c r="R137" t="s">
        <v>586</v>
      </c>
      <c r="S137" t="s">
        <v>399</v>
      </c>
      <c r="T137" t="s">
        <v>467</v>
      </c>
      <c r="U137" t="s">
        <v>453</v>
      </c>
      <c r="V137" t="s">
        <v>296</v>
      </c>
      <c r="W137" t="s">
        <v>453</v>
      </c>
      <c r="X137" t="s">
        <v>378</v>
      </c>
      <c r="Y137" t="s">
        <v>214</v>
      </c>
      <c r="Z137" t="s">
        <v>268</v>
      </c>
      <c r="AA137" t="s">
        <v>422</v>
      </c>
      <c r="AB137" t="s">
        <v>311</v>
      </c>
      <c r="AC137" t="s">
        <v>359</v>
      </c>
      <c r="AD137" t="s">
        <v>427</v>
      </c>
    </row>
    <row r="138" spans="1:30" hidden="1" x14ac:dyDescent="0.35">
      <c r="A138" t="s">
        <v>60</v>
      </c>
      <c r="B138" t="s">
        <v>534</v>
      </c>
      <c r="C138" t="s">
        <v>238</v>
      </c>
      <c r="D138" t="s">
        <v>439</v>
      </c>
      <c r="E138" t="s">
        <v>519</v>
      </c>
      <c r="F138" t="s">
        <v>442</v>
      </c>
      <c r="G138" t="s">
        <v>582</v>
      </c>
      <c r="H138" t="s">
        <v>250</v>
      </c>
      <c r="I138" t="s">
        <v>618</v>
      </c>
      <c r="J138" t="s">
        <v>635</v>
      </c>
      <c r="K138" t="s">
        <v>636</v>
      </c>
      <c r="L138" t="s">
        <v>158</v>
      </c>
      <c r="M138" t="s">
        <v>562</v>
      </c>
      <c r="N138" t="s">
        <v>436</v>
      </c>
      <c r="O138" t="s">
        <v>637</v>
      </c>
      <c r="P138" t="s">
        <v>462</v>
      </c>
      <c r="Q138" t="s">
        <v>638</v>
      </c>
      <c r="R138" t="s">
        <v>639</v>
      </c>
      <c r="S138" t="s">
        <v>469</v>
      </c>
      <c r="T138" t="s">
        <v>617</v>
      </c>
      <c r="U138" t="s">
        <v>79</v>
      </c>
      <c r="V138" t="s">
        <v>374</v>
      </c>
      <c r="W138" t="s">
        <v>422</v>
      </c>
      <c r="X138" t="s">
        <v>436</v>
      </c>
      <c r="Y138" t="s">
        <v>199</v>
      </c>
      <c r="Z138" t="s">
        <v>421</v>
      </c>
      <c r="AA138" t="s">
        <v>415</v>
      </c>
      <c r="AB138" t="s">
        <v>368</v>
      </c>
      <c r="AC138" t="s">
        <v>397</v>
      </c>
      <c r="AD138" t="s">
        <v>467</v>
      </c>
    </row>
    <row r="139" spans="1:30" hidden="1" x14ac:dyDescent="0.35">
      <c r="A139" t="s">
        <v>85</v>
      </c>
      <c r="B139" t="s">
        <v>534</v>
      </c>
      <c r="C139" t="s">
        <v>238</v>
      </c>
      <c r="D139" t="s">
        <v>436</v>
      </c>
      <c r="E139" t="s">
        <v>618</v>
      </c>
      <c r="F139" t="s">
        <v>486</v>
      </c>
      <c r="G139" t="s">
        <v>365</v>
      </c>
      <c r="H139" t="s">
        <v>184</v>
      </c>
      <c r="I139" t="s">
        <v>408</v>
      </c>
      <c r="J139" t="s">
        <v>640</v>
      </c>
      <c r="K139" t="s">
        <v>641</v>
      </c>
      <c r="L139" t="s">
        <v>169</v>
      </c>
      <c r="M139" t="s">
        <v>642</v>
      </c>
      <c r="N139" t="s">
        <v>261</v>
      </c>
      <c r="O139" t="s">
        <v>639</v>
      </c>
      <c r="P139" t="s">
        <v>562</v>
      </c>
      <c r="Q139" t="s">
        <v>643</v>
      </c>
      <c r="R139" t="s">
        <v>347</v>
      </c>
      <c r="S139" t="s">
        <v>301</v>
      </c>
      <c r="T139" t="s">
        <v>412</v>
      </c>
      <c r="U139" t="s">
        <v>436</v>
      </c>
      <c r="V139" t="s">
        <v>286</v>
      </c>
      <c r="W139" t="s">
        <v>302</v>
      </c>
      <c r="X139" t="s">
        <v>358</v>
      </c>
      <c r="Y139" t="s">
        <v>132</v>
      </c>
      <c r="Z139" t="s">
        <v>290</v>
      </c>
      <c r="AA139" t="s">
        <v>456</v>
      </c>
      <c r="AB139" t="s">
        <v>250</v>
      </c>
      <c r="AC139" t="s">
        <v>323</v>
      </c>
      <c r="AD139" t="s">
        <v>399</v>
      </c>
    </row>
    <row r="140" spans="1:30" hidden="1" x14ac:dyDescent="0.35">
      <c r="A140" t="s">
        <v>104</v>
      </c>
      <c r="B140" t="s">
        <v>534</v>
      </c>
      <c r="C140" t="s">
        <v>238</v>
      </c>
      <c r="D140" t="s">
        <v>451</v>
      </c>
      <c r="E140" t="s">
        <v>477</v>
      </c>
      <c r="F140" t="s">
        <v>558</v>
      </c>
      <c r="G140" t="s">
        <v>576</v>
      </c>
      <c r="H140" t="s">
        <v>199</v>
      </c>
      <c r="I140" t="s">
        <v>494</v>
      </c>
      <c r="J140" t="s">
        <v>644</v>
      </c>
      <c r="K140" t="s">
        <v>645</v>
      </c>
      <c r="L140" t="s">
        <v>269</v>
      </c>
      <c r="M140" t="s">
        <v>572</v>
      </c>
      <c r="N140" t="s">
        <v>324</v>
      </c>
      <c r="O140" t="s">
        <v>646</v>
      </c>
      <c r="P140" t="s">
        <v>560</v>
      </c>
      <c r="Q140" t="s">
        <v>579</v>
      </c>
      <c r="R140" t="s">
        <v>571</v>
      </c>
      <c r="S140" t="s">
        <v>347</v>
      </c>
      <c r="T140" t="s">
        <v>533</v>
      </c>
      <c r="U140" t="s">
        <v>436</v>
      </c>
      <c r="V140" t="s">
        <v>381</v>
      </c>
      <c r="W140" t="s">
        <v>433</v>
      </c>
      <c r="X140" t="s">
        <v>324</v>
      </c>
      <c r="Y140" t="s">
        <v>286</v>
      </c>
      <c r="Z140" t="s">
        <v>284</v>
      </c>
      <c r="AA140" t="s">
        <v>514</v>
      </c>
      <c r="AB140" t="s">
        <v>311</v>
      </c>
      <c r="AC140" t="s">
        <v>354</v>
      </c>
      <c r="AD140" t="s">
        <v>429</v>
      </c>
    </row>
    <row r="141" spans="1:30" hidden="1" x14ac:dyDescent="0.35">
      <c r="A141" t="s">
        <v>60</v>
      </c>
      <c r="B141" t="s">
        <v>534</v>
      </c>
      <c r="C141" t="s">
        <v>264</v>
      </c>
      <c r="D141" t="s">
        <v>498</v>
      </c>
      <c r="E141" t="s">
        <v>462</v>
      </c>
      <c r="F141" t="s">
        <v>437</v>
      </c>
      <c r="G141" t="s">
        <v>647</v>
      </c>
      <c r="H141" t="s">
        <v>331</v>
      </c>
      <c r="I141" t="s">
        <v>598</v>
      </c>
      <c r="J141" t="s">
        <v>579</v>
      </c>
      <c r="K141" t="s">
        <v>648</v>
      </c>
      <c r="L141" t="s">
        <v>158</v>
      </c>
      <c r="M141" t="s">
        <v>573</v>
      </c>
      <c r="N141" t="s">
        <v>436</v>
      </c>
      <c r="O141" t="s">
        <v>649</v>
      </c>
      <c r="P141" t="s">
        <v>609</v>
      </c>
      <c r="Q141" t="s">
        <v>614</v>
      </c>
      <c r="R141" t="s">
        <v>605</v>
      </c>
      <c r="S141" t="s">
        <v>533</v>
      </c>
      <c r="T141" t="s">
        <v>592</v>
      </c>
      <c r="U141" t="s">
        <v>79</v>
      </c>
      <c r="V141" t="s">
        <v>486</v>
      </c>
      <c r="W141" t="s">
        <v>345</v>
      </c>
      <c r="X141" t="s">
        <v>347</v>
      </c>
      <c r="Y141" t="s">
        <v>321</v>
      </c>
      <c r="Z141" t="s">
        <v>396</v>
      </c>
      <c r="AA141" t="s">
        <v>352</v>
      </c>
      <c r="AB141" t="s">
        <v>284</v>
      </c>
      <c r="AC141" t="s">
        <v>324</v>
      </c>
      <c r="AD141" t="s">
        <v>523</v>
      </c>
    </row>
    <row r="142" spans="1:30" hidden="1" x14ac:dyDescent="0.35">
      <c r="A142" t="s">
        <v>85</v>
      </c>
      <c r="B142" t="s">
        <v>534</v>
      </c>
      <c r="C142" t="s">
        <v>264</v>
      </c>
      <c r="D142" t="s">
        <v>558</v>
      </c>
      <c r="E142" t="s">
        <v>602</v>
      </c>
      <c r="F142" t="s">
        <v>445</v>
      </c>
      <c r="G142" t="s">
        <v>505</v>
      </c>
      <c r="H142" t="s">
        <v>211</v>
      </c>
      <c r="I142" t="s">
        <v>438</v>
      </c>
      <c r="J142" t="s">
        <v>650</v>
      </c>
      <c r="K142" t="s">
        <v>651</v>
      </c>
      <c r="L142" t="s">
        <v>223</v>
      </c>
      <c r="M142" t="s">
        <v>285</v>
      </c>
      <c r="N142" t="s">
        <v>328</v>
      </c>
      <c r="O142" t="s">
        <v>400</v>
      </c>
      <c r="P142" t="s">
        <v>455</v>
      </c>
      <c r="Q142" t="s">
        <v>643</v>
      </c>
      <c r="R142" t="s">
        <v>538</v>
      </c>
      <c r="S142" t="s">
        <v>311</v>
      </c>
      <c r="T142" t="s">
        <v>280</v>
      </c>
      <c r="U142" t="s">
        <v>347</v>
      </c>
      <c r="V142" t="s">
        <v>258</v>
      </c>
      <c r="W142" t="s">
        <v>357</v>
      </c>
      <c r="X142" t="s">
        <v>311</v>
      </c>
      <c r="Y142" t="s">
        <v>158</v>
      </c>
      <c r="Z142" t="s">
        <v>320</v>
      </c>
      <c r="AA142" t="s">
        <v>345</v>
      </c>
      <c r="AB142" t="s">
        <v>376</v>
      </c>
      <c r="AC142" t="s">
        <v>376</v>
      </c>
      <c r="AD142" t="s">
        <v>280</v>
      </c>
    </row>
    <row r="143" spans="1:30" hidden="1" x14ac:dyDescent="0.35">
      <c r="A143" t="s">
        <v>104</v>
      </c>
      <c r="B143" t="s">
        <v>534</v>
      </c>
      <c r="C143" t="s">
        <v>264</v>
      </c>
      <c r="D143" t="s">
        <v>429</v>
      </c>
      <c r="E143" t="s">
        <v>615</v>
      </c>
      <c r="F143" t="s">
        <v>498</v>
      </c>
      <c r="G143" t="s">
        <v>561</v>
      </c>
      <c r="H143" t="s">
        <v>179</v>
      </c>
      <c r="I143" t="s">
        <v>445</v>
      </c>
      <c r="J143" t="s">
        <v>652</v>
      </c>
      <c r="K143" t="s">
        <v>588</v>
      </c>
      <c r="L143" t="s">
        <v>269</v>
      </c>
      <c r="M143" t="s">
        <v>555</v>
      </c>
      <c r="N143" t="s">
        <v>414</v>
      </c>
      <c r="O143" t="s">
        <v>579</v>
      </c>
      <c r="P143" t="s">
        <v>633</v>
      </c>
      <c r="Q143" t="s">
        <v>650</v>
      </c>
      <c r="R143" t="s">
        <v>504</v>
      </c>
      <c r="S143" t="s">
        <v>336</v>
      </c>
      <c r="T143" t="s">
        <v>561</v>
      </c>
      <c r="U143" t="s">
        <v>347</v>
      </c>
      <c r="V143" t="s">
        <v>334</v>
      </c>
      <c r="W143" t="s">
        <v>399</v>
      </c>
      <c r="X143" t="s">
        <v>351</v>
      </c>
      <c r="Y143" t="s">
        <v>229</v>
      </c>
      <c r="Z143" t="s">
        <v>389</v>
      </c>
      <c r="AA143" t="s">
        <v>460</v>
      </c>
      <c r="AB143" t="s">
        <v>265</v>
      </c>
      <c r="AC143" t="s">
        <v>350</v>
      </c>
      <c r="AD143" t="s">
        <v>341</v>
      </c>
    </row>
    <row r="144" spans="1:30" hidden="1" x14ac:dyDescent="0.35">
      <c r="A144" t="s">
        <v>60</v>
      </c>
      <c r="B144" t="s">
        <v>534</v>
      </c>
      <c r="C144" t="s">
        <v>273</v>
      </c>
      <c r="D144" t="s">
        <v>450</v>
      </c>
      <c r="E144" t="s">
        <v>653</v>
      </c>
      <c r="F144" t="s">
        <v>524</v>
      </c>
      <c r="G144" t="s">
        <v>562</v>
      </c>
      <c r="H144" t="s">
        <v>332</v>
      </c>
      <c r="I144" t="s">
        <v>447</v>
      </c>
      <c r="J144" t="s">
        <v>435</v>
      </c>
      <c r="K144" t="s">
        <v>654</v>
      </c>
      <c r="L144" t="s">
        <v>190</v>
      </c>
      <c r="M144" t="s">
        <v>342</v>
      </c>
      <c r="N144" t="s">
        <v>347</v>
      </c>
      <c r="O144" t="s">
        <v>187</v>
      </c>
      <c r="P144" t="s">
        <v>494</v>
      </c>
      <c r="Q144" t="s">
        <v>637</v>
      </c>
      <c r="R144" t="s">
        <v>575</v>
      </c>
      <c r="S144" t="s">
        <v>455</v>
      </c>
      <c r="T144" t="s">
        <v>555</v>
      </c>
      <c r="U144" t="s">
        <v>79</v>
      </c>
      <c r="V144" t="s">
        <v>498</v>
      </c>
      <c r="W144" t="s">
        <v>505</v>
      </c>
      <c r="X144" t="s">
        <v>360</v>
      </c>
      <c r="Y144" t="s">
        <v>231</v>
      </c>
      <c r="Z144" t="s">
        <v>364</v>
      </c>
      <c r="AA144" t="s">
        <v>434</v>
      </c>
      <c r="AB144" t="s">
        <v>301</v>
      </c>
      <c r="AC144" t="s">
        <v>326</v>
      </c>
      <c r="AD144" t="s">
        <v>460</v>
      </c>
    </row>
    <row r="145" spans="1:30" hidden="1" x14ac:dyDescent="0.35">
      <c r="A145" t="s">
        <v>85</v>
      </c>
      <c r="B145" t="s">
        <v>534</v>
      </c>
      <c r="C145" t="s">
        <v>273</v>
      </c>
      <c r="D145" t="s">
        <v>524</v>
      </c>
      <c r="E145" t="s">
        <v>531</v>
      </c>
      <c r="F145" t="s">
        <v>622</v>
      </c>
      <c r="G145" t="s">
        <v>473</v>
      </c>
      <c r="H145" t="s">
        <v>251</v>
      </c>
      <c r="I145" t="s">
        <v>336</v>
      </c>
      <c r="J145" t="s">
        <v>331</v>
      </c>
      <c r="K145" t="s">
        <v>563</v>
      </c>
      <c r="L145" t="s">
        <v>243</v>
      </c>
      <c r="M145" t="s">
        <v>525</v>
      </c>
      <c r="N145" t="s">
        <v>339</v>
      </c>
      <c r="O145" t="s">
        <v>638</v>
      </c>
      <c r="P145" t="s">
        <v>460</v>
      </c>
      <c r="Q145" t="s">
        <v>655</v>
      </c>
      <c r="R145" t="s">
        <v>607</v>
      </c>
      <c r="S145" t="s">
        <v>297</v>
      </c>
      <c r="T145" t="s">
        <v>390</v>
      </c>
      <c r="U145" t="s">
        <v>280</v>
      </c>
      <c r="V145" t="s">
        <v>199</v>
      </c>
      <c r="W145" t="s">
        <v>334</v>
      </c>
      <c r="X145" t="s">
        <v>373</v>
      </c>
      <c r="Y145" t="s">
        <v>237</v>
      </c>
      <c r="Z145" t="s">
        <v>358</v>
      </c>
      <c r="AA145" t="s">
        <v>409</v>
      </c>
      <c r="AB145" t="s">
        <v>304</v>
      </c>
      <c r="AC145" t="s">
        <v>312</v>
      </c>
      <c r="AD145" t="s">
        <v>403</v>
      </c>
    </row>
    <row r="146" spans="1:30" hidden="1" x14ac:dyDescent="0.35">
      <c r="A146" t="s">
        <v>104</v>
      </c>
      <c r="B146" t="s">
        <v>534</v>
      </c>
      <c r="C146" t="s">
        <v>273</v>
      </c>
      <c r="D146" t="s">
        <v>409</v>
      </c>
      <c r="E146" t="s">
        <v>519</v>
      </c>
      <c r="F146" t="s">
        <v>505</v>
      </c>
      <c r="G146" t="s">
        <v>526</v>
      </c>
      <c r="H146" t="s">
        <v>231</v>
      </c>
      <c r="I146" t="s">
        <v>365</v>
      </c>
      <c r="J146" t="s">
        <v>362</v>
      </c>
      <c r="K146" t="s">
        <v>656</v>
      </c>
      <c r="L146" t="s">
        <v>262</v>
      </c>
      <c r="M146" t="s">
        <v>619</v>
      </c>
      <c r="N146" t="s">
        <v>372</v>
      </c>
      <c r="O146" t="s">
        <v>657</v>
      </c>
      <c r="P146" t="s">
        <v>522</v>
      </c>
      <c r="Q146" t="s">
        <v>649</v>
      </c>
      <c r="R146" t="s">
        <v>562</v>
      </c>
      <c r="S146" t="s">
        <v>374</v>
      </c>
      <c r="T146" t="s">
        <v>564</v>
      </c>
      <c r="U146" t="s">
        <v>280</v>
      </c>
      <c r="V146" t="s">
        <v>372</v>
      </c>
      <c r="W146" t="s">
        <v>196</v>
      </c>
      <c r="X146" t="s">
        <v>396</v>
      </c>
      <c r="Y146" t="s">
        <v>249</v>
      </c>
      <c r="Z146" t="s">
        <v>377</v>
      </c>
      <c r="AA146" t="s">
        <v>473</v>
      </c>
      <c r="AB146" t="s">
        <v>331</v>
      </c>
      <c r="AC146" t="s">
        <v>289</v>
      </c>
      <c r="AD146" t="s">
        <v>408</v>
      </c>
    </row>
    <row r="147" spans="1:30" hidden="1" x14ac:dyDescent="0.35">
      <c r="A147" t="s">
        <v>60</v>
      </c>
      <c r="B147" t="s">
        <v>658</v>
      </c>
      <c r="C147" t="s">
        <v>62</v>
      </c>
      <c r="D147" t="s">
        <v>473</v>
      </c>
      <c r="E147" t="s">
        <v>615</v>
      </c>
      <c r="F147" t="s">
        <v>456</v>
      </c>
      <c r="G147" t="s">
        <v>578</v>
      </c>
      <c r="H147" t="s">
        <v>291</v>
      </c>
      <c r="I147" t="s">
        <v>582</v>
      </c>
      <c r="J147" t="s">
        <v>241</v>
      </c>
      <c r="K147" t="s">
        <v>659</v>
      </c>
      <c r="L147" t="s">
        <v>207</v>
      </c>
      <c r="M147" t="s">
        <v>598</v>
      </c>
      <c r="N147" t="s">
        <v>479</v>
      </c>
      <c r="O147" t="s">
        <v>594</v>
      </c>
      <c r="P147" t="s">
        <v>352</v>
      </c>
      <c r="Q147" t="s">
        <v>649</v>
      </c>
      <c r="R147" t="s">
        <v>623</v>
      </c>
      <c r="S147" t="s">
        <v>504</v>
      </c>
      <c r="T147" t="s">
        <v>210</v>
      </c>
      <c r="U147" t="s">
        <v>79</v>
      </c>
      <c r="V147" t="s">
        <v>345</v>
      </c>
      <c r="W147" t="s">
        <v>454</v>
      </c>
      <c r="X147" t="s">
        <v>292</v>
      </c>
      <c r="Y147" t="s">
        <v>232</v>
      </c>
      <c r="Z147" t="s">
        <v>329</v>
      </c>
      <c r="AA147" t="s">
        <v>586</v>
      </c>
      <c r="AB147" t="s">
        <v>373</v>
      </c>
      <c r="AC147" t="s">
        <v>372</v>
      </c>
      <c r="AD147" t="s">
        <v>514</v>
      </c>
    </row>
    <row r="148" spans="1:30" hidden="1" x14ac:dyDescent="0.35">
      <c r="A148" t="s">
        <v>85</v>
      </c>
      <c r="B148" t="s">
        <v>658</v>
      </c>
      <c r="C148" t="s">
        <v>62</v>
      </c>
      <c r="D148" t="s">
        <v>515</v>
      </c>
      <c r="E148" t="s">
        <v>216</v>
      </c>
      <c r="F148" t="s">
        <v>450</v>
      </c>
      <c r="G148" t="s">
        <v>473</v>
      </c>
      <c r="H148" t="s">
        <v>201</v>
      </c>
      <c r="I148" t="s">
        <v>538</v>
      </c>
      <c r="J148" t="s">
        <v>270</v>
      </c>
      <c r="K148" t="s">
        <v>640</v>
      </c>
      <c r="L148" t="s">
        <v>257</v>
      </c>
      <c r="M148" t="s">
        <v>660</v>
      </c>
      <c r="N148" t="s">
        <v>383</v>
      </c>
      <c r="O148" t="s">
        <v>661</v>
      </c>
      <c r="P148" t="s">
        <v>498</v>
      </c>
      <c r="Q148" t="s">
        <v>662</v>
      </c>
      <c r="R148" t="s">
        <v>558</v>
      </c>
      <c r="S148" t="s">
        <v>373</v>
      </c>
      <c r="T148" t="s">
        <v>479</v>
      </c>
      <c r="U148" t="s">
        <v>538</v>
      </c>
      <c r="V148" t="s">
        <v>179</v>
      </c>
      <c r="W148" t="s">
        <v>385</v>
      </c>
      <c r="X148" t="s">
        <v>265</v>
      </c>
      <c r="Y148" t="s">
        <v>286</v>
      </c>
      <c r="Z148" t="s">
        <v>291</v>
      </c>
      <c r="AA148" t="s">
        <v>514</v>
      </c>
      <c r="AB148" t="s">
        <v>323</v>
      </c>
      <c r="AC148" t="s">
        <v>311</v>
      </c>
      <c r="AD148" t="s">
        <v>510</v>
      </c>
    </row>
    <row r="149" spans="1:30" hidden="1" x14ac:dyDescent="0.35">
      <c r="A149" t="s">
        <v>104</v>
      </c>
      <c r="B149" t="s">
        <v>658</v>
      </c>
      <c r="C149" t="s">
        <v>62</v>
      </c>
      <c r="D149" t="s">
        <v>460</v>
      </c>
      <c r="E149" t="s">
        <v>531</v>
      </c>
      <c r="F149" t="s">
        <v>515</v>
      </c>
      <c r="G149" t="s">
        <v>564</v>
      </c>
      <c r="H149" t="s">
        <v>232</v>
      </c>
      <c r="I149" t="s">
        <v>415</v>
      </c>
      <c r="J149" t="s">
        <v>298</v>
      </c>
      <c r="K149" t="s">
        <v>663</v>
      </c>
      <c r="L149" t="s">
        <v>223</v>
      </c>
      <c r="M149" t="s">
        <v>639</v>
      </c>
      <c r="N149" t="s">
        <v>372</v>
      </c>
      <c r="O149" t="s">
        <v>597</v>
      </c>
      <c r="P149" t="s">
        <v>473</v>
      </c>
      <c r="Q149" t="s">
        <v>664</v>
      </c>
      <c r="R149" t="s">
        <v>609</v>
      </c>
      <c r="S149" t="s">
        <v>558</v>
      </c>
      <c r="T149" t="s">
        <v>447</v>
      </c>
      <c r="U149" t="s">
        <v>538</v>
      </c>
      <c r="V149" t="s">
        <v>420</v>
      </c>
      <c r="W149" t="s">
        <v>417</v>
      </c>
      <c r="X149" t="s">
        <v>355</v>
      </c>
      <c r="Y149" t="s">
        <v>182</v>
      </c>
      <c r="Z149" t="s">
        <v>377</v>
      </c>
      <c r="AA149" t="s">
        <v>465</v>
      </c>
      <c r="AB149" t="s">
        <v>320</v>
      </c>
      <c r="AC149" t="s">
        <v>369</v>
      </c>
      <c r="AD149" t="s">
        <v>486</v>
      </c>
    </row>
    <row r="150" spans="1:30" hidden="1" x14ac:dyDescent="0.35">
      <c r="A150" t="s">
        <v>60</v>
      </c>
      <c r="B150" t="s">
        <v>658</v>
      </c>
      <c r="C150" t="s">
        <v>116</v>
      </c>
      <c r="D150" t="s">
        <v>465</v>
      </c>
      <c r="E150" t="s">
        <v>581</v>
      </c>
      <c r="F150" t="s">
        <v>336</v>
      </c>
      <c r="G150" t="s">
        <v>593</v>
      </c>
      <c r="H150" t="s">
        <v>311</v>
      </c>
      <c r="I150" t="s">
        <v>601</v>
      </c>
      <c r="J150" t="s">
        <v>232</v>
      </c>
      <c r="K150" t="s">
        <v>620</v>
      </c>
      <c r="L150" t="s">
        <v>258</v>
      </c>
      <c r="M150" t="s">
        <v>582</v>
      </c>
      <c r="N150" t="s">
        <v>417</v>
      </c>
      <c r="O150" t="s">
        <v>665</v>
      </c>
      <c r="P150" t="s">
        <v>523</v>
      </c>
      <c r="Q150" t="s">
        <v>666</v>
      </c>
      <c r="R150" t="s">
        <v>638</v>
      </c>
      <c r="S150" t="s">
        <v>504</v>
      </c>
      <c r="T150" t="s">
        <v>619</v>
      </c>
      <c r="U150" t="s">
        <v>79</v>
      </c>
      <c r="V150" t="s">
        <v>454</v>
      </c>
      <c r="W150" t="s">
        <v>523</v>
      </c>
      <c r="X150" t="s">
        <v>442</v>
      </c>
      <c r="Y150" t="s">
        <v>337</v>
      </c>
      <c r="Z150" t="s">
        <v>333</v>
      </c>
      <c r="AA150" t="s">
        <v>622</v>
      </c>
      <c r="AB150" t="s">
        <v>383</v>
      </c>
      <c r="AC150" t="s">
        <v>329</v>
      </c>
      <c r="AD150" t="s">
        <v>450</v>
      </c>
    </row>
    <row r="151" spans="1:30" hidden="1" x14ac:dyDescent="0.35">
      <c r="A151" t="s">
        <v>85</v>
      </c>
      <c r="B151" t="s">
        <v>658</v>
      </c>
      <c r="C151" t="s">
        <v>116</v>
      </c>
      <c r="D151" t="s">
        <v>460</v>
      </c>
      <c r="E151" t="s">
        <v>612</v>
      </c>
      <c r="F151" t="s">
        <v>336</v>
      </c>
      <c r="G151" t="s">
        <v>583</v>
      </c>
      <c r="H151" t="s">
        <v>214</v>
      </c>
      <c r="I151" t="s">
        <v>429</v>
      </c>
      <c r="J151" t="s">
        <v>255</v>
      </c>
      <c r="K151" t="s">
        <v>649</v>
      </c>
      <c r="L151" t="s">
        <v>337</v>
      </c>
      <c r="M151" t="s">
        <v>484</v>
      </c>
      <c r="N151" t="s">
        <v>354</v>
      </c>
      <c r="O151" t="s">
        <v>652</v>
      </c>
      <c r="P151" t="s">
        <v>345</v>
      </c>
      <c r="Q151" t="s">
        <v>667</v>
      </c>
      <c r="R151" t="s">
        <v>451</v>
      </c>
      <c r="S151" t="s">
        <v>261</v>
      </c>
      <c r="T151" t="s">
        <v>336</v>
      </c>
      <c r="U151" t="s">
        <v>451</v>
      </c>
      <c r="V151" t="s">
        <v>200</v>
      </c>
      <c r="W151" t="s">
        <v>362</v>
      </c>
      <c r="X151" t="s">
        <v>268</v>
      </c>
      <c r="Y151" t="s">
        <v>243</v>
      </c>
      <c r="Z151" t="s">
        <v>297</v>
      </c>
      <c r="AA151" t="s">
        <v>514</v>
      </c>
      <c r="AB151" t="s">
        <v>320</v>
      </c>
      <c r="AC151" t="s">
        <v>343</v>
      </c>
      <c r="AD151" t="s">
        <v>418</v>
      </c>
    </row>
    <row r="152" spans="1:30" hidden="1" x14ac:dyDescent="0.35">
      <c r="A152" t="s">
        <v>104</v>
      </c>
      <c r="B152" t="s">
        <v>658</v>
      </c>
      <c r="C152" t="s">
        <v>116</v>
      </c>
      <c r="D152" t="s">
        <v>473</v>
      </c>
      <c r="E152" t="s">
        <v>617</v>
      </c>
      <c r="F152" t="s">
        <v>336</v>
      </c>
      <c r="G152" t="s">
        <v>504</v>
      </c>
      <c r="H152" t="s">
        <v>200</v>
      </c>
      <c r="I152" t="s">
        <v>506</v>
      </c>
      <c r="J152" t="s">
        <v>337</v>
      </c>
      <c r="K152" t="s">
        <v>668</v>
      </c>
      <c r="L152" t="s">
        <v>257</v>
      </c>
      <c r="M152" t="s">
        <v>601</v>
      </c>
      <c r="N152" t="s">
        <v>396</v>
      </c>
      <c r="O152" t="s">
        <v>669</v>
      </c>
      <c r="P152" t="s">
        <v>415</v>
      </c>
      <c r="Q152" t="s">
        <v>665</v>
      </c>
      <c r="R152" t="s">
        <v>573</v>
      </c>
      <c r="S152" t="s">
        <v>486</v>
      </c>
      <c r="T152" t="s">
        <v>539</v>
      </c>
      <c r="U152" t="s">
        <v>451</v>
      </c>
      <c r="V152" t="s">
        <v>453</v>
      </c>
      <c r="W152" t="s">
        <v>360</v>
      </c>
      <c r="X152" t="s">
        <v>413</v>
      </c>
      <c r="Y152" t="s">
        <v>263</v>
      </c>
      <c r="Z152" t="s">
        <v>386</v>
      </c>
      <c r="AA152" t="s">
        <v>552</v>
      </c>
      <c r="AB152" t="s">
        <v>265</v>
      </c>
      <c r="AC152" t="s">
        <v>363</v>
      </c>
      <c r="AD152" t="s">
        <v>437</v>
      </c>
    </row>
    <row r="153" spans="1:30" hidden="1" x14ac:dyDescent="0.35">
      <c r="A153" t="s">
        <v>60</v>
      </c>
      <c r="B153" t="s">
        <v>658</v>
      </c>
      <c r="C153" t="s">
        <v>138</v>
      </c>
      <c r="D153" t="s">
        <v>523</v>
      </c>
      <c r="E153" t="s">
        <v>617</v>
      </c>
      <c r="F153" t="s">
        <v>390</v>
      </c>
      <c r="G153" t="s">
        <v>593</v>
      </c>
      <c r="H153" t="s">
        <v>332</v>
      </c>
      <c r="I153" t="s">
        <v>555</v>
      </c>
      <c r="J153" t="s">
        <v>338</v>
      </c>
      <c r="K153" t="s">
        <v>670</v>
      </c>
      <c r="L153" t="s">
        <v>126</v>
      </c>
      <c r="M153" t="s">
        <v>447</v>
      </c>
      <c r="N153" t="s">
        <v>374</v>
      </c>
      <c r="O153" t="s">
        <v>285</v>
      </c>
      <c r="P153" t="s">
        <v>552</v>
      </c>
      <c r="Q153" t="s">
        <v>608</v>
      </c>
      <c r="R153" t="s">
        <v>661</v>
      </c>
      <c r="S153" t="s">
        <v>647</v>
      </c>
      <c r="T153" t="s">
        <v>466</v>
      </c>
      <c r="U153" t="s">
        <v>79</v>
      </c>
      <c r="V153" t="s">
        <v>434</v>
      </c>
      <c r="W153" t="s">
        <v>445</v>
      </c>
      <c r="X153" t="s">
        <v>437</v>
      </c>
      <c r="Y153" t="s">
        <v>241</v>
      </c>
      <c r="Z153" t="s">
        <v>344</v>
      </c>
      <c r="AA153" t="s">
        <v>455</v>
      </c>
      <c r="AB153" t="s">
        <v>349</v>
      </c>
      <c r="AC153" t="s">
        <v>413</v>
      </c>
      <c r="AD153" t="s">
        <v>460</v>
      </c>
    </row>
    <row r="154" spans="1:30" hidden="1" x14ac:dyDescent="0.35">
      <c r="A154" t="s">
        <v>85</v>
      </c>
      <c r="B154" t="s">
        <v>658</v>
      </c>
      <c r="C154" t="s">
        <v>138</v>
      </c>
      <c r="D154" t="s">
        <v>365</v>
      </c>
      <c r="E154" t="s">
        <v>671</v>
      </c>
      <c r="F154" t="s">
        <v>433</v>
      </c>
      <c r="G154" t="s">
        <v>622</v>
      </c>
      <c r="H154" t="s">
        <v>201</v>
      </c>
      <c r="I154" t="s">
        <v>573</v>
      </c>
      <c r="J154" t="s">
        <v>297</v>
      </c>
      <c r="K154" t="s">
        <v>504</v>
      </c>
      <c r="L154" t="s">
        <v>325</v>
      </c>
      <c r="M154" t="s">
        <v>448</v>
      </c>
      <c r="N154" t="s">
        <v>406</v>
      </c>
      <c r="O154" t="s">
        <v>637</v>
      </c>
      <c r="P154" t="s">
        <v>450</v>
      </c>
      <c r="Q154" t="s">
        <v>672</v>
      </c>
      <c r="R154" t="s">
        <v>438</v>
      </c>
      <c r="S154" t="s">
        <v>359</v>
      </c>
      <c r="T154" t="s">
        <v>538</v>
      </c>
      <c r="U154" t="s">
        <v>370</v>
      </c>
      <c r="V154" t="s">
        <v>250</v>
      </c>
      <c r="W154" t="s">
        <v>393</v>
      </c>
      <c r="X154" t="s">
        <v>339</v>
      </c>
      <c r="Y154" t="s">
        <v>223</v>
      </c>
      <c r="Z154" t="s">
        <v>343</v>
      </c>
      <c r="AA154" t="s">
        <v>460</v>
      </c>
      <c r="AB154" t="s">
        <v>320</v>
      </c>
      <c r="AC154" t="s">
        <v>265</v>
      </c>
      <c r="AD154" t="s">
        <v>436</v>
      </c>
    </row>
    <row r="155" spans="1:30" hidden="1" x14ac:dyDescent="0.35">
      <c r="A155" t="s">
        <v>104</v>
      </c>
      <c r="B155" t="s">
        <v>658</v>
      </c>
      <c r="C155" t="s">
        <v>138</v>
      </c>
      <c r="D155" t="s">
        <v>465</v>
      </c>
      <c r="E155" t="s">
        <v>673</v>
      </c>
      <c r="F155" t="s">
        <v>399</v>
      </c>
      <c r="G155" t="s">
        <v>562</v>
      </c>
      <c r="H155" t="s">
        <v>295</v>
      </c>
      <c r="I155" t="s">
        <v>581</v>
      </c>
      <c r="J155" t="s">
        <v>279</v>
      </c>
      <c r="K155" t="s">
        <v>594</v>
      </c>
      <c r="L155" t="s">
        <v>179</v>
      </c>
      <c r="M155" t="s">
        <v>477</v>
      </c>
      <c r="N155" t="s">
        <v>430</v>
      </c>
      <c r="O155" t="s">
        <v>484</v>
      </c>
      <c r="P155" t="s">
        <v>473</v>
      </c>
      <c r="Q155" t="s">
        <v>474</v>
      </c>
      <c r="R155" t="s">
        <v>653</v>
      </c>
      <c r="S155" t="s">
        <v>437</v>
      </c>
      <c r="T155" t="s">
        <v>550</v>
      </c>
      <c r="U155" t="s">
        <v>370</v>
      </c>
      <c r="V155" t="s">
        <v>347</v>
      </c>
      <c r="W155" t="s">
        <v>442</v>
      </c>
      <c r="X155" t="s">
        <v>510</v>
      </c>
      <c r="Y155" t="s">
        <v>322</v>
      </c>
      <c r="Z155" t="s">
        <v>334</v>
      </c>
      <c r="AA155" t="s">
        <v>467</v>
      </c>
      <c r="AB155" t="s">
        <v>265</v>
      </c>
      <c r="AC155" t="s">
        <v>385</v>
      </c>
      <c r="AD155" t="s">
        <v>427</v>
      </c>
    </row>
    <row r="156" spans="1:30" hidden="1" x14ac:dyDescent="0.35">
      <c r="A156" t="s">
        <v>60</v>
      </c>
      <c r="B156" t="s">
        <v>658</v>
      </c>
      <c r="C156" t="s">
        <v>154</v>
      </c>
      <c r="D156" t="s">
        <v>454</v>
      </c>
      <c r="E156" t="s">
        <v>601</v>
      </c>
      <c r="F156" t="s">
        <v>355</v>
      </c>
      <c r="G156" t="s">
        <v>589</v>
      </c>
      <c r="H156" t="s">
        <v>376</v>
      </c>
      <c r="I156" t="s">
        <v>579</v>
      </c>
      <c r="J156" t="s">
        <v>313</v>
      </c>
      <c r="K156" t="s">
        <v>674</v>
      </c>
      <c r="L156" t="s">
        <v>263</v>
      </c>
      <c r="M156" t="s">
        <v>445</v>
      </c>
      <c r="N156" t="s">
        <v>607</v>
      </c>
      <c r="O156" t="s">
        <v>525</v>
      </c>
      <c r="P156" t="s">
        <v>583</v>
      </c>
      <c r="Q156" t="s">
        <v>665</v>
      </c>
      <c r="R156" t="s">
        <v>637</v>
      </c>
      <c r="S156" t="s">
        <v>573</v>
      </c>
      <c r="T156" t="s">
        <v>661</v>
      </c>
      <c r="U156" t="s">
        <v>79</v>
      </c>
      <c r="V156" t="s">
        <v>561</v>
      </c>
      <c r="W156" t="s">
        <v>469</v>
      </c>
      <c r="X156" t="s">
        <v>490</v>
      </c>
      <c r="Y156" t="s">
        <v>200</v>
      </c>
      <c r="Z156" t="s">
        <v>344</v>
      </c>
      <c r="AA156" t="s">
        <v>632</v>
      </c>
      <c r="AB156" t="s">
        <v>172</v>
      </c>
      <c r="AC156" t="s">
        <v>435</v>
      </c>
      <c r="AD156" t="s">
        <v>505</v>
      </c>
    </row>
    <row r="157" spans="1:30" hidden="1" x14ac:dyDescent="0.35">
      <c r="A157" t="s">
        <v>85</v>
      </c>
      <c r="B157" t="s">
        <v>658</v>
      </c>
      <c r="C157" t="s">
        <v>154</v>
      </c>
      <c r="D157" t="s">
        <v>365</v>
      </c>
      <c r="E157" t="s">
        <v>565</v>
      </c>
      <c r="F157" t="s">
        <v>302</v>
      </c>
      <c r="G157" t="s">
        <v>562</v>
      </c>
      <c r="H157" t="s">
        <v>251</v>
      </c>
      <c r="I157" t="s">
        <v>589</v>
      </c>
      <c r="J157" t="s">
        <v>355</v>
      </c>
      <c r="K157" t="s">
        <v>467</v>
      </c>
      <c r="L157" t="s">
        <v>250</v>
      </c>
      <c r="M157" t="s">
        <v>675</v>
      </c>
      <c r="N157" t="s">
        <v>350</v>
      </c>
      <c r="O157" t="s">
        <v>448</v>
      </c>
      <c r="P157" t="s">
        <v>552</v>
      </c>
      <c r="Q157" t="s">
        <v>670</v>
      </c>
      <c r="R157" t="s">
        <v>341</v>
      </c>
      <c r="S157" t="s">
        <v>368</v>
      </c>
      <c r="T157" t="s">
        <v>607</v>
      </c>
      <c r="U157" t="s">
        <v>468</v>
      </c>
      <c r="V157" t="s">
        <v>312</v>
      </c>
      <c r="W157" t="s">
        <v>426</v>
      </c>
      <c r="X157" t="s">
        <v>354</v>
      </c>
      <c r="Y157" t="s">
        <v>214</v>
      </c>
      <c r="Z157" t="s">
        <v>265</v>
      </c>
      <c r="AA157" t="s">
        <v>523</v>
      </c>
      <c r="AB157" t="s">
        <v>297</v>
      </c>
      <c r="AC157" t="s">
        <v>261</v>
      </c>
      <c r="AD157" t="s">
        <v>347</v>
      </c>
    </row>
    <row r="158" spans="1:30" hidden="1" x14ac:dyDescent="0.35">
      <c r="A158" t="s">
        <v>104</v>
      </c>
      <c r="B158" t="s">
        <v>658</v>
      </c>
      <c r="C158" t="s">
        <v>154</v>
      </c>
      <c r="D158" t="s">
        <v>415</v>
      </c>
      <c r="E158" t="s">
        <v>671</v>
      </c>
      <c r="F158" t="s">
        <v>324</v>
      </c>
      <c r="G158" t="s">
        <v>593</v>
      </c>
      <c r="H158" t="s">
        <v>274</v>
      </c>
      <c r="I158" t="s">
        <v>605</v>
      </c>
      <c r="J158" t="s">
        <v>354</v>
      </c>
      <c r="K158" t="s">
        <v>638</v>
      </c>
      <c r="L158" t="s">
        <v>327</v>
      </c>
      <c r="M158" t="s">
        <v>568</v>
      </c>
      <c r="N158" t="s">
        <v>413</v>
      </c>
      <c r="O158" t="s">
        <v>608</v>
      </c>
      <c r="P158" t="s">
        <v>583</v>
      </c>
      <c r="Q158" t="s">
        <v>285</v>
      </c>
      <c r="R158" t="s">
        <v>606</v>
      </c>
      <c r="S158" t="s">
        <v>370</v>
      </c>
      <c r="T158" t="s">
        <v>560</v>
      </c>
      <c r="U158" t="s">
        <v>468</v>
      </c>
      <c r="V158" t="s">
        <v>374</v>
      </c>
      <c r="W158" t="s">
        <v>408</v>
      </c>
      <c r="X158" t="s">
        <v>424</v>
      </c>
      <c r="Y158" t="s">
        <v>226</v>
      </c>
      <c r="Z158" t="s">
        <v>385</v>
      </c>
      <c r="AA158" t="s">
        <v>533</v>
      </c>
      <c r="AB158" t="s">
        <v>339</v>
      </c>
      <c r="AC158" t="s">
        <v>385</v>
      </c>
      <c r="AD158" t="s">
        <v>370</v>
      </c>
    </row>
    <row r="159" spans="1:30" hidden="1" x14ac:dyDescent="0.35">
      <c r="A159" t="s">
        <v>60</v>
      </c>
      <c r="B159" t="s">
        <v>658</v>
      </c>
      <c r="C159" t="s">
        <v>167</v>
      </c>
      <c r="D159" t="s">
        <v>473</v>
      </c>
      <c r="E159" t="s">
        <v>400</v>
      </c>
      <c r="F159" t="s">
        <v>420</v>
      </c>
      <c r="G159" t="s">
        <v>531</v>
      </c>
      <c r="H159" t="s">
        <v>250</v>
      </c>
      <c r="I159" t="s">
        <v>619</v>
      </c>
      <c r="J159" t="s">
        <v>350</v>
      </c>
      <c r="K159" t="s">
        <v>579</v>
      </c>
      <c r="L159" t="s">
        <v>231</v>
      </c>
      <c r="M159" t="s">
        <v>522</v>
      </c>
      <c r="N159" t="s">
        <v>486</v>
      </c>
      <c r="O159" t="s">
        <v>676</v>
      </c>
      <c r="P159" t="s">
        <v>467</v>
      </c>
      <c r="Q159" t="s">
        <v>525</v>
      </c>
      <c r="R159" t="s">
        <v>677</v>
      </c>
      <c r="S159" t="s">
        <v>653</v>
      </c>
      <c r="T159" t="s">
        <v>579</v>
      </c>
      <c r="U159" t="s">
        <v>79</v>
      </c>
      <c r="V159" t="s">
        <v>561</v>
      </c>
      <c r="W159" t="s">
        <v>622</v>
      </c>
      <c r="X159" t="s">
        <v>429</v>
      </c>
      <c r="Y159" t="s">
        <v>298</v>
      </c>
      <c r="Z159" t="s">
        <v>417</v>
      </c>
      <c r="AA159" t="s">
        <v>562</v>
      </c>
      <c r="AB159" t="s">
        <v>172</v>
      </c>
      <c r="AC159" t="s">
        <v>453</v>
      </c>
      <c r="AD159" t="s">
        <v>465</v>
      </c>
    </row>
    <row r="160" spans="1:30" hidden="1" x14ac:dyDescent="0.35">
      <c r="A160" t="s">
        <v>85</v>
      </c>
      <c r="B160" t="s">
        <v>658</v>
      </c>
      <c r="C160" t="s">
        <v>167</v>
      </c>
      <c r="D160" t="s">
        <v>450</v>
      </c>
      <c r="E160" t="s">
        <v>540</v>
      </c>
      <c r="F160" t="s">
        <v>393</v>
      </c>
      <c r="G160" t="s">
        <v>573</v>
      </c>
      <c r="H160" t="s">
        <v>158</v>
      </c>
      <c r="I160" t="s">
        <v>455</v>
      </c>
      <c r="J160" t="s">
        <v>196</v>
      </c>
      <c r="K160" t="s">
        <v>464</v>
      </c>
      <c r="L160" t="s">
        <v>317</v>
      </c>
      <c r="M160" t="s">
        <v>605</v>
      </c>
      <c r="N160" t="s">
        <v>350</v>
      </c>
      <c r="O160" t="s">
        <v>613</v>
      </c>
      <c r="P160" t="s">
        <v>523</v>
      </c>
      <c r="Q160" t="s">
        <v>678</v>
      </c>
      <c r="R160" t="s">
        <v>464</v>
      </c>
      <c r="S160" t="s">
        <v>383</v>
      </c>
      <c r="T160" t="s">
        <v>558</v>
      </c>
      <c r="U160" t="s">
        <v>345</v>
      </c>
      <c r="V160" t="s">
        <v>183</v>
      </c>
      <c r="W160" t="s">
        <v>421</v>
      </c>
      <c r="X160" t="s">
        <v>406</v>
      </c>
      <c r="Y160" t="s">
        <v>214</v>
      </c>
      <c r="Z160" t="s">
        <v>359</v>
      </c>
      <c r="AA160" t="s">
        <v>467</v>
      </c>
      <c r="AB160" t="s">
        <v>291</v>
      </c>
      <c r="AC160" t="s">
        <v>265</v>
      </c>
      <c r="AD160" t="s">
        <v>336</v>
      </c>
    </row>
    <row r="161" spans="1:30" hidden="1" x14ac:dyDescent="0.35">
      <c r="A161" t="s">
        <v>104</v>
      </c>
      <c r="B161" t="s">
        <v>658</v>
      </c>
      <c r="C161" t="s">
        <v>167</v>
      </c>
      <c r="D161" t="s">
        <v>505</v>
      </c>
      <c r="E161" t="s">
        <v>661</v>
      </c>
      <c r="F161" t="s">
        <v>326</v>
      </c>
      <c r="G161" t="s">
        <v>589</v>
      </c>
      <c r="H161" t="s">
        <v>245</v>
      </c>
      <c r="I161" t="s">
        <v>477</v>
      </c>
      <c r="J161" t="s">
        <v>393</v>
      </c>
      <c r="K161" t="s">
        <v>581</v>
      </c>
      <c r="L161" t="s">
        <v>298</v>
      </c>
      <c r="M161" t="s">
        <v>582</v>
      </c>
      <c r="N161" t="s">
        <v>403</v>
      </c>
      <c r="O161" t="s">
        <v>674</v>
      </c>
      <c r="P161" t="s">
        <v>352</v>
      </c>
      <c r="Q161" t="s">
        <v>679</v>
      </c>
      <c r="R161" t="s">
        <v>531</v>
      </c>
      <c r="S161" t="s">
        <v>429</v>
      </c>
      <c r="T161" t="s">
        <v>593</v>
      </c>
      <c r="U161" t="s">
        <v>345</v>
      </c>
      <c r="V161" t="s">
        <v>417</v>
      </c>
      <c r="W161" t="s">
        <v>427</v>
      </c>
      <c r="X161" t="s">
        <v>433</v>
      </c>
      <c r="Y161" t="s">
        <v>283</v>
      </c>
      <c r="Z161" t="s">
        <v>397</v>
      </c>
      <c r="AA161" t="s">
        <v>576</v>
      </c>
      <c r="AB161" t="s">
        <v>368</v>
      </c>
      <c r="AC161" t="s">
        <v>362</v>
      </c>
      <c r="AD161" t="s">
        <v>429</v>
      </c>
    </row>
    <row r="162" spans="1:30" hidden="1" x14ac:dyDescent="0.35">
      <c r="A162" t="s">
        <v>60</v>
      </c>
      <c r="B162" t="s">
        <v>658</v>
      </c>
      <c r="C162" t="s">
        <v>177</v>
      </c>
      <c r="D162" t="s">
        <v>583</v>
      </c>
      <c r="E162" t="s">
        <v>666</v>
      </c>
      <c r="F162" t="s">
        <v>412</v>
      </c>
      <c r="G162" t="s">
        <v>530</v>
      </c>
      <c r="H162" t="s">
        <v>323</v>
      </c>
      <c r="I162" t="s">
        <v>638</v>
      </c>
      <c r="J162" t="s">
        <v>390</v>
      </c>
      <c r="K162" t="s">
        <v>619</v>
      </c>
      <c r="L162" t="s">
        <v>244</v>
      </c>
      <c r="M162" t="s">
        <v>583</v>
      </c>
      <c r="N162" t="s">
        <v>408</v>
      </c>
      <c r="O162" t="s">
        <v>680</v>
      </c>
      <c r="P162" t="s">
        <v>622</v>
      </c>
      <c r="Q162" t="s">
        <v>676</v>
      </c>
      <c r="R162" t="s">
        <v>649</v>
      </c>
      <c r="S162" t="s">
        <v>589</v>
      </c>
      <c r="T162" t="s">
        <v>657</v>
      </c>
      <c r="U162" t="s">
        <v>79</v>
      </c>
      <c r="V162" t="s">
        <v>576</v>
      </c>
      <c r="W162" t="s">
        <v>455</v>
      </c>
      <c r="X162" t="s">
        <v>439</v>
      </c>
      <c r="Y162" t="s">
        <v>298</v>
      </c>
      <c r="Z162" t="s">
        <v>374</v>
      </c>
      <c r="AA162" t="s">
        <v>598</v>
      </c>
      <c r="AB162" t="s">
        <v>296</v>
      </c>
      <c r="AC162" t="s">
        <v>424</v>
      </c>
      <c r="AD162" t="s">
        <v>551</v>
      </c>
    </row>
    <row r="163" spans="1:30" hidden="1" x14ac:dyDescent="0.35">
      <c r="A163" t="s">
        <v>85</v>
      </c>
      <c r="B163" t="s">
        <v>658</v>
      </c>
      <c r="C163" t="s">
        <v>177</v>
      </c>
      <c r="D163" t="s">
        <v>505</v>
      </c>
      <c r="E163" t="s">
        <v>681</v>
      </c>
      <c r="F163" t="s">
        <v>344</v>
      </c>
      <c r="G163" t="s">
        <v>653</v>
      </c>
      <c r="H163" t="s">
        <v>251</v>
      </c>
      <c r="I163" t="s">
        <v>593</v>
      </c>
      <c r="J163" t="s">
        <v>587</v>
      </c>
      <c r="K163" t="s">
        <v>418</v>
      </c>
      <c r="L163" t="s">
        <v>323</v>
      </c>
      <c r="M163" t="s">
        <v>617</v>
      </c>
      <c r="N163" t="s">
        <v>377</v>
      </c>
      <c r="O163" t="s">
        <v>649</v>
      </c>
      <c r="P163" t="s">
        <v>632</v>
      </c>
      <c r="Q163" t="s">
        <v>682</v>
      </c>
      <c r="R163" t="s">
        <v>464</v>
      </c>
      <c r="S163" t="s">
        <v>383</v>
      </c>
      <c r="T163" t="s">
        <v>558</v>
      </c>
      <c r="U163" t="s">
        <v>429</v>
      </c>
      <c r="V163" t="s">
        <v>294</v>
      </c>
      <c r="W163" t="s">
        <v>420</v>
      </c>
      <c r="X163" t="s">
        <v>350</v>
      </c>
      <c r="Y163" t="s">
        <v>144</v>
      </c>
      <c r="Z163" t="s">
        <v>268</v>
      </c>
      <c r="AA163" t="s">
        <v>469</v>
      </c>
      <c r="AB163" t="s">
        <v>261</v>
      </c>
      <c r="AC163" t="s">
        <v>328</v>
      </c>
      <c r="AD163" t="s">
        <v>292</v>
      </c>
    </row>
    <row r="164" spans="1:30" hidden="1" x14ac:dyDescent="0.35">
      <c r="A164" t="s">
        <v>104</v>
      </c>
      <c r="B164" t="s">
        <v>658</v>
      </c>
      <c r="C164" t="s">
        <v>177</v>
      </c>
      <c r="D164" t="s">
        <v>465</v>
      </c>
      <c r="E164" t="s">
        <v>525</v>
      </c>
      <c r="F164" t="s">
        <v>424</v>
      </c>
      <c r="G164" t="s">
        <v>569</v>
      </c>
      <c r="H164" t="s">
        <v>321</v>
      </c>
      <c r="I164" t="s">
        <v>592</v>
      </c>
      <c r="J164" t="s">
        <v>465</v>
      </c>
      <c r="K164" t="s">
        <v>647</v>
      </c>
      <c r="L164" t="s">
        <v>222</v>
      </c>
      <c r="M164" t="s">
        <v>506</v>
      </c>
      <c r="N164" t="s">
        <v>510</v>
      </c>
      <c r="O164" t="s">
        <v>660</v>
      </c>
      <c r="P164" t="s">
        <v>455</v>
      </c>
      <c r="Q164" t="s">
        <v>680</v>
      </c>
      <c r="R164" t="s">
        <v>602</v>
      </c>
      <c r="S164" t="s">
        <v>468</v>
      </c>
      <c r="T164" t="s">
        <v>342</v>
      </c>
      <c r="U164" t="s">
        <v>429</v>
      </c>
      <c r="V164" t="s">
        <v>390</v>
      </c>
      <c r="W164" t="s">
        <v>341</v>
      </c>
      <c r="X164" t="s">
        <v>280</v>
      </c>
      <c r="Y164" t="s">
        <v>272</v>
      </c>
      <c r="Z164" t="s">
        <v>340</v>
      </c>
      <c r="AA164" t="s">
        <v>564</v>
      </c>
      <c r="AB164" t="s">
        <v>354</v>
      </c>
      <c r="AC164" t="s">
        <v>319</v>
      </c>
      <c r="AD164" t="s">
        <v>498</v>
      </c>
    </row>
    <row r="165" spans="1:30" hidden="1" x14ac:dyDescent="0.35">
      <c r="A165" t="s">
        <v>60</v>
      </c>
      <c r="B165" t="s">
        <v>658</v>
      </c>
      <c r="C165" t="s">
        <v>194</v>
      </c>
      <c r="D165" t="s">
        <v>522</v>
      </c>
      <c r="E165" t="s">
        <v>608</v>
      </c>
      <c r="F165" t="s">
        <v>374</v>
      </c>
      <c r="G165" t="s">
        <v>673</v>
      </c>
      <c r="H165" t="s">
        <v>323</v>
      </c>
      <c r="I165" t="s">
        <v>594</v>
      </c>
      <c r="J165" t="s">
        <v>683</v>
      </c>
      <c r="K165" t="s">
        <v>569</v>
      </c>
      <c r="L165" t="s">
        <v>330</v>
      </c>
      <c r="M165" t="s">
        <v>551</v>
      </c>
      <c r="N165" t="s">
        <v>429</v>
      </c>
      <c r="O165" t="s">
        <v>684</v>
      </c>
      <c r="P165" t="s">
        <v>602</v>
      </c>
      <c r="Q165" t="s">
        <v>685</v>
      </c>
      <c r="R165" t="s">
        <v>643</v>
      </c>
      <c r="S165" t="s">
        <v>569</v>
      </c>
      <c r="T165" t="s">
        <v>686</v>
      </c>
      <c r="U165" t="s">
        <v>79</v>
      </c>
      <c r="V165" t="s">
        <v>506</v>
      </c>
      <c r="W165" t="s">
        <v>633</v>
      </c>
      <c r="X165" t="s">
        <v>345</v>
      </c>
      <c r="Y165" t="s">
        <v>232</v>
      </c>
      <c r="Z165" t="s">
        <v>437</v>
      </c>
      <c r="AA165" t="s">
        <v>530</v>
      </c>
      <c r="AB165" t="s">
        <v>369</v>
      </c>
      <c r="AC165" t="s">
        <v>399</v>
      </c>
      <c r="AD165" t="s">
        <v>647</v>
      </c>
    </row>
    <row r="166" spans="1:30" hidden="1" x14ac:dyDescent="0.35">
      <c r="A166" t="s">
        <v>85</v>
      </c>
      <c r="B166" t="s">
        <v>658</v>
      </c>
      <c r="C166" t="s">
        <v>194</v>
      </c>
      <c r="D166" t="s">
        <v>460</v>
      </c>
      <c r="E166" t="s">
        <v>687</v>
      </c>
      <c r="F166" t="s">
        <v>417</v>
      </c>
      <c r="G166" t="s">
        <v>589</v>
      </c>
      <c r="H166" t="s">
        <v>158</v>
      </c>
      <c r="I166" t="s">
        <v>671</v>
      </c>
      <c r="J166" t="s">
        <v>688</v>
      </c>
      <c r="K166" t="s">
        <v>357</v>
      </c>
      <c r="L166" t="s">
        <v>313</v>
      </c>
      <c r="M166" t="s">
        <v>615</v>
      </c>
      <c r="N166" t="s">
        <v>369</v>
      </c>
      <c r="O166" t="s">
        <v>666</v>
      </c>
      <c r="P166" t="s">
        <v>612</v>
      </c>
      <c r="Q166" t="s">
        <v>689</v>
      </c>
      <c r="R166" t="s">
        <v>524</v>
      </c>
      <c r="S166" t="s">
        <v>172</v>
      </c>
      <c r="T166" t="s">
        <v>408</v>
      </c>
      <c r="U166" t="s">
        <v>450</v>
      </c>
      <c r="V166" t="s">
        <v>338</v>
      </c>
      <c r="W166" t="s">
        <v>430</v>
      </c>
      <c r="X166" t="s">
        <v>334</v>
      </c>
      <c r="Y166" t="s">
        <v>146</v>
      </c>
      <c r="Z166" t="s">
        <v>284</v>
      </c>
      <c r="AA166" t="s">
        <v>571</v>
      </c>
      <c r="AB166" t="s">
        <v>343</v>
      </c>
      <c r="AC166" t="s">
        <v>368</v>
      </c>
      <c r="AD166" t="s">
        <v>422</v>
      </c>
    </row>
    <row r="167" spans="1:30" hidden="1" x14ac:dyDescent="0.35">
      <c r="A167" t="s">
        <v>104</v>
      </c>
      <c r="B167" t="s">
        <v>658</v>
      </c>
      <c r="C167" t="s">
        <v>194</v>
      </c>
      <c r="D167" t="s">
        <v>523</v>
      </c>
      <c r="E167" t="s">
        <v>276</v>
      </c>
      <c r="F167" t="s">
        <v>538</v>
      </c>
      <c r="G167" t="s">
        <v>602</v>
      </c>
      <c r="H167" t="s">
        <v>245</v>
      </c>
      <c r="I167" t="s">
        <v>579</v>
      </c>
      <c r="J167" t="s">
        <v>663</v>
      </c>
      <c r="K167" t="s">
        <v>523</v>
      </c>
      <c r="L167" t="s">
        <v>279</v>
      </c>
      <c r="M167" t="s">
        <v>455</v>
      </c>
      <c r="N167" t="s">
        <v>280</v>
      </c>
      <c r="O167" t="s">
        <v>676</v>
      </c>
      <c r="P167" t="s">
        <v>673</v>
      </c>
      <c r="Q167" t="s">
        <v>690</v>
      </c>
      <c r="R167" t="s">
        <v>572</v>
      </c>
      <c r="S167" t="s">
        <v>345</v>
      </c>
      <c r="T167" t="s">
        <v>581</v>
      </c>
      <c r="U167" t="s">
        <v>450</v>
      </c>
      <c r="V167" t="s">
        <v>417</v>
      </c>
      <c r="W167" t="s">
        <v>456</v>
      </c>
      <c r="X167" t="s">
        <v>417</v>
      </c>
      <c r="Y167" t="s">
        <v>249</v>
      </c>
      <c r="Z167" t="s">
        <v>372</v>
      </c>
      <c r="AA167" t="s">
        <v>573</v>
      </c>
      <c r="AB167" t="s">
        <v>406</v>
      </c>
      <c r="AC167" t="s">
        <v>340</v>
      </c>
      <c r="AD167" t="s">
        <v>434</v>
      </c>
    </row>
    <row r="168" spans="1:30" hidden="1" x14ac:dyDescent="0.35">
      <c r="A168" t="s">
        <v>60</v>
      </c>
      <c r="B168" t="s">
        <v>658</v>
      </c>
      <c r="C168" t="s">
        <v>213</v>
      </c>
      <c r="D168" t="s">
        <v>576</v>
      </c>
      <c r="E168" t="s">
        <v>649</v>
      </c>
      <c r="F168" t="s">
        <v>607</v>
      </c>
      <c r="G168" t="s">
        <v>671</v>
      </c>
      <c r="H168" t="s">
        <v>279</v>
      </c>
      <c r="I168" t="s">
        <v>670</v>
      </c>
      <c r="J168" t="s">
        <v>691</v>
      </c>
      <c r="K168" t="s">
        <v>462</v>
      </c>
      <c r="L168" t="s">
        <v>250</v>
      </c>
      <c r="M168" t="s">
        <v>494</v>
      </c>
      <c r="N168" t="s">
        <v>524</v>
      </c>
      <c r="O168" t="s">
        <v>681</v>
      </c>
      <c r="P168" t="s">
        <v>565</v>
      </c>
      <c r="Q168" t="s">
        <v>527</v>
      </c>
      <c r="R168" t="s">
        <v>642</v>
      </c>
      <c r="S168" t="s">
        <v>592</v>
      </c>
      <c r="T168" t="s">
        <v>674</v>
      </c>
      <c r="U168" t="s">
        <v>79</v>
      </c>
      <c r="V168" t="s">
        <v>550</v>
      </c>
      <c r="W168" t="s">
        <v>653</v>
      </c>
      <c r="X168" t="s">
        <v>415</v>
      </c>
      <c r="Y168" t="s">
        <v>325</v>
      </c>
      <c r="Z168" t="s">
        <v>464</v>
      </c>
      <c r="AA168" t="s">
        <v>619</v>
      </c>
      <c r="AB168" t="s">
        <v>378</v>
      </c>
      <c r="AC168" t="s">
        <v>360</v>
      </c>
      <c r="AD168" t="s">
        <v>615</v>
      </c>
    </row>
    <row r="169" spans="1:30" hidden="1" x14ac:dyDescent="0.35">
      <c r="A169" t="s">
        <v>85</v>
      </c>
      <c r="B169" t="s">
        <v>658</v>
      </c>
      <c r="C169" t="s">
        <v>213</v>
      </c>
      <c r="D169" t="s">
        <v>454</v>
      </c>
      <c r="E169" t="s">
        <v>594</v>
      </c>
      <c r="F169" t="s">
        <v>344</v>
      </c>
      <c r="G169" t="s">
        <v>581</v>
      </c>
      <c r="H169" t="s">
        <v>269</v>
      </c>
      <c r="I169" t="s">
        <v>599</v>
      </c>
      <c r="J169" t="s">
        <v>692</v>
      </c>
      <c r="K169" t="s">
        <v>284</v>
      </c>
      <c r="L169" t="s">
        <v>311</v>
      </c>
      <c r="M169" t="s">
        <v>342</v>
      </c>
      <c r="N169" t="s">
        <v>386</v>
      </c>
      <c r="O169" t="s">
        <v>674</v>
      </c>
      <c r="P169" t="s">
        <v>404</v>
      </c>
      <c r="Q169" t="s">
        <v>693</v>
      </c>
      <c r="R169" t="s">
        <v>365</v>
      </c>
      <c r="S169" t="s">
        <v>381</v>
      </c>
      <c r="T169" t="s">
        <v>429</v>
      </c>
      <c r="U169" t="s">
        <v>410</v>
      </c>
      <c r="V169" t="s">
        <v>244</v>
      </c>
      <c r="W169" t="s">
        <v>333</v>
      </c>
      <c r="X169" t="s">
        <v>397</v>
      </c>
      <c r="Y169" t="s">
        <v>157</v>
      </c>
      <c r="Z169" t="s">
        <v>296</v>
      </c>
      <c r="AA169" t="s">
        <v>632</v>
      </c>
      <c r="AB169" t="s">
        <v>349</v>
      </c>
      <c r="AC169" t="s">
        <v>350</v>
      </c>
      <c r="AD169" t="s">
        <v>365</v>
      </c>
    </row>
    <row r="170" spans="1:30" hidden="1" x14ac:dyDescent="0.35">
      <c r="A170" t="s">
        <v>104</v>
      </c>
      <c r="B170" t="s">
        <v>658</v>
      </c>
      <c r="C170" t="s">
        <v>213</v>
      </c>
      <c r="D170" t="s">
        <v>469</v>
      </c>
      <c r="E170" t="s">
        <v>694</v>
      </c>
      <c r="F170" t="s">
        <v>336</v>
      </c>
      <c r="G170" t="s">
        <v>673</v>
      </c>
      <c r="H170" t="s">
        <v>245</v>
      </c>
      <c r="I170" t="s">
        <v>525</v>
      </c>
      <c r="J170" t="s">
        <v>379</v>
      </c>
      <c r="K170" t="s">
        <v>365</v>
      </c>
      <c r="L170" t="s">
        <v>290</v>
      </c>
      <c r="M170" t="s">
        <v>447</v>
      </c>
      <c r="N170" t="s">
        <v>436</v>
      </c>
      <c r="O170" t="s">
        <v>695</v>
      </c>
      <c r="P170" t="s">
        <v>565</v>
      </c>
      <c r="Q170" t="s">
        <v>696</v>
      </c>
      <c r="R170" t="s">
        <v>400</v>
      </c>
      <c r="S170" t="s">
        <v>415</v>
      </c>
      <c r="T170" t="s">
        <v>572</v>
      </c>
      <c r="U170" t="s">
        <v>410</v>
      </c>
      <c r="V170" t="s">
        <v>374</v>
      </c>
      <c r="W170" t="s">
        <v>460</v>
      </c>
      <c r="X170" t="s">
        <v>558</v>
      </c>
      <c r="Y170" t="s">
        <v>257</v>
      </c>
      <c r="Z170" t="s">
        <v>364</v>
      </c>
      <c r="AA170" t="s">
        <v>519</v>
      </c>
      <c r="AB170" t="s">
        <v>302</v>
      </c>
      <c r="AC170" t="s">
        <v>420</v>
      </c>
      <c r="AD170" t="s">
        <v>564</v>
      </c>
    </row>
    <row r="171" spans="1:30" hidden="1" x14ac:dyDescent="0.35">
      <c r="A171" t="s">
        <v>60</v>
      </c>
      <c r="B171" t="s">
        <v>658</v>
      </c>
      <c r="C171" t="s">
        <v>228</v>
      </c>
      <c r="D171" t="s">
        <v>455</v>
      </c>
      <c r="E171" t="s">
        <v>650</v>
      </c>
      <c r="F171" t="s">
        <v>451</v>
      </c>
      <c r="G171" t="s">
        <v>619</v>
      </c>
      <c r="H171" t="s">
        <v>307</v>
      </c>
      <c r="I171" t="s">
        <v>697</v>
      </c>
      <c r="J171" t="s">
        <v>698</v>
      </c>
      <c r="K171" t="s">
        <v>518</v>
      </c>
      <c r="L171" t="s">
        <v>317</v>
      </c>
      <c r="M171" t="s">
        <v>494</v>
      </c>
      <c r="N171" t="s">
        <v>468</v>
      </c>
      <c r="O171" t="s">
        <v>699</v>
      </c>
      <c r="P171" t="s">
        <v>639</v>
      </c>
      <c r="Q171" t="s">
        <v>696</v>
      </c>
      <c r="R171" t="s">
        <v>700</v>
      </c>
      <c r="S171" t="s">
        <v>555</v>
      </c>
      <c r="T171" t="s">
        <v>701</v>
      </c>
      <c r="U171" t="s">
        <v>79</v>
      </c>
      <c r="V171" t="s">
        <v>462</v>
      </c>
      <c r="W171" t="s">
        <v>477</v>
      </c>
      <c r="X171" t="s">
        <v>552</v>
      </c>
      <c r="Y171" t="s">
        <v>290</v>
      </c>
      <c r="Z171" t="s">
        <v>409</v>
      </c>
      <c r="AA171" t="s">
        <v>639</v>
      </c>
      <c r="AB171" t="s">
        <v>193</v>
      </c>
      <c r="AC171" t="s">
        <v>486</v>
      </c>
      <c r="AD171" t="s">
        <v>519</v>
      </c>
    </row>
    <row r="172" spans="1:30" hidden="1" x14ac:dyDescent="0.35">
      <c r="A172" t="s">
        <v>85</v>
      </c>
      <c r="B172" t="s">
        <v>658</v>
      </c>
      <c r="C172" t="s">
        <v>228</v>
      </c>
      <c r="D172" t="s">
        <v>523</v>
      </c>
      <c r="E172" t="s">
        <v>702</v>
      </c>
      <c r="F172" t="s">
        <v>360</v>
      </c>
      <c r="G172" t="s">
        <v>601</v>
      </c>
      <c r="H172" t="s">
        <v>246</v>
      </c>
      <c r="I172" t="s">
        <v>342</v>
      </c>
      <c r="J172" t="s">
        <v>703</v>
      </c>
      <c r="K172" t="s">
        <v>302</v>
      </c>
      <c r="L172" t="s">
        <v>343</v>
      </c>
      <c r="M172" t="s">
        <v>653</v>
      </c>
      <c r="N172" t="s">
        <v>363</v>
      </c>
      <c r="O172" t="s">
        <v>655</v>
      </c>
      <c r="P172" t="s">
        <v>606</v>
      </c>
      <c r="Q172" t="s">
        <v>476</v>
      </c>
      <c r="R172" t="s">
        <v>465</v>
      </c>
      <c r="S172" t="s">
        <v>386</v>
      </c>
      <c r="T172" t="s">
        <v>498</v>
      </c>
      <c r="U172" t="s">
        <v>632</v>
      </c>
      <c r="V172" t="s">
        <v>346</v>
      </c>
      <c r="W172" t="s">
        <v>424</v>
      </c>
      <c r="X172" t="s">
        <v>324</v>
      </c>
      <c r="Y172" t="s">
        <v>229</v>
      </c>
      <c r="Z172" t="s">
        <v>302</v>
      </c>
      <c r="AA172" t="s">
        <v>539</v>
      </c>
      <c r="AB172" t="s">
        <v>369</v>
      </c>
      <c r="AC172" t="s">
        <v>302</v>
      </c>
      <c r="AD172" t="s">
        <v>514</v>
      </c>
    </row>
    <row r="173" spans="1:30" hidden="1" x14ac:dyDescent="0.35">
      <c r="A173" t="s">
        <v>104</v>
      </c>
      <c r="B173" t="s">
        <v>658</v>
      </c>
      <c r="C173" t="s">
        <v>228</v>
      </c>
      <c r="D173" t="s">
        <v>494</v>
      </c>
      <c r="E173" t="s">
        <v>637</v>
      </c>
      <c r="F173" t="s">
        <v>558</v>
      </c>
      <c r="G173" t="s">
        <v>639</v>
      </c>
      <c r="H173" t="s">
        <v>274</v>
      </c>
      <c r="I173" t="s">
        <v>702</v>
      </c>
      <c r="J173" t="s">
        <v>704</v>
      </c>
      <c r="K173" t="s">
        <v>505</v>
      </c>
      <c r="L173" t="s">
        <v>313</v>
      </c>
      <c r="M173" t="s">
        <v>447</v>
      </c>
      <c r="N173" t="s">
        <v>390</v>
      </c>
      <c r="O173" t="s">
        <v>705</v>
      </c>
      <c r="P173" t="s">
        <v>673</v>
      </c>
      <c r="Q173" t="s">
        <v>706</v>
      </c>
      <c r="R173" t="s">
        <v>646</v>
      </c>
      <c r="S173" t="s">
        <v>552</v>
      </c>
      <c r="T173" t="s">
        <v>210</v>
      </c>
      <c r="U173" t="s">
        <v>632</v>
      </c>
      <c r="V173" t="s">
        <v>490</v>
      </c>
      <c r="W173" t="s">
        <v>465</v>
      </c>
      <c r="X173" t="s">
        <v>437</v>
      </c>
      <c r="Y173" t="s">
        <v>217</v>
      </c>
      <c r="Z173" t="s">
        <v>453</v>
      </c>
      <c r="AA173" t="s">
        <v>462</v>
      </c>
      <c r="AB173" t="s">
        <v>397</v>
      </c>
      <c r="AC173" t="s">
        <v>435</v>
      </c>
      <c r="AD173" t="s">
        <v>455</v>
      </c>
    </row>
    <row r="174" spans="1:30" hidden="1" x14ac:dyDescent="0.35">
      <c r="A174" t="s">
        <v>60</v>
      </c>
      <c r="B174" t="s">
        <v>658</v>
      </c>
      <c r="C174" t="s">
        <v>238</v>
      </c>
      <c r="D174" t="s">
        <v>539</v>
      </c>
      <c r="E174" t="s">
        <v>652</v>
      </c>
      <c r="F174" t="s">
        <v>490</v>
      </c>
      <c r="G174" t="s">
        <v>544</v>
      </c>
      <c r="H174" t="s">
        <v>312</v>
      </c>
      <c r="I174" t="s">
        <v>457</v>
      </c>
      <c r="J174" t="s">
        <v>707</v>
      </c>
      <c r="K174" t="s">
        <v>550</v>
      </c>
      <c r="L174" t="s">
        <v>312</v>
      </c>
      <c r="M174" t="s">
        <v>447</v>
      </c>
      <c r="N174" t="s">
        <v>439</v>
      </c>
      <c r="O174" t="s">
        <v>708</v>
      </c>
      <c r="P174" t="s">
        <v>575</v>
      </c>
      <c r="Q174" t="s">
        <v>689</v>
      </c>
      <c r="R174" t="s">
        <v>709</v>
      </c>
      <c r="S174" t="s">
        <v>565</v>
      </c>
      <c r="T174" t="s">
        <v>679</v>
      </c>
      <c r="U174" t="s">
        <v>79</v>
      </c>
      <c r="V174" t="s">
        <v>569</v>
      </c>
      <c r="W174" t="s">
        <v>618</v>
      </c>
      <c r="X174" t="s">
        <v>434</v>
      </c>
      <c r="Y174" t="s">
        <v>317</v>
      </c>
      <c r="Z174" t="s">
        <v>415</v>
      </c>
      <c r="AA174" t="s">
        <v>535</v>
      </c>
      <c r="AB174" t="s">
        <v>413</v>
      </c>
      <c r="AC174" t="s">
        <v>547</v>
      </c>
      <c r="AD174" t="s">
        <v>581</v>
      </c>
    </row>
    <row r="175" spans="1:30" hidden="1" x14ac:dyDescent="0.35">
      <c r="A175" t="s">
        <v>85</v>
      </c>
      <c r="B175" t="s">
        <v>658</v>
      </c>
      <c r="C175" t="s">
        <v>238</v>
      </c>
      <c r="D175" t="s">
        <v>551</v>
      </c>
      <c r="E175" t="s">
        <v>597</v>
      </c>
      <c r="F175" t="s">
        <v>429</v>
      </c>
      <c r="G175" t="s">
        <v>461</v>
      </c>
      <c r="H175" t="s">
        <v>191</v>
      </c>
      <c r="I175" t="s">
        <v>447</v>
      </c>
      <c r="J175" t="s">
        <v>710</v>
      </c>
      <c r="K175" t="s">
        <v>296</v>
      </c>
      <c r="L175" t="s">
        <v>265</v>
      </c>
      <c r="M175" t="s">
        <v>615</v>
      </c>
      <c r="N175" t="s">
        <v>385</v>
      </c>
      <c r="O175" t="s">
        <v>525</v>
      </c>
      <c r="P175" t="s">
        <v>555</v>
      </c>
      <c r="Q175" t="s">
        <v>711</v>
      </c>
      <c r="R175" t="s">
        <v>522</v>
      </c>
      <c r="S175" t="s">
        <v>392</v>
      </c>
      <c r="T175" t="s">
        <v>450</v>
      </c>
      <c r="U175" t="s">
        <v>653</v>
      </c>
      <c r="V175" t="s">
        <v>265</v>
      </c>
      <c r="W175" t="s">
        <v>344</v>
      </c>
      <c r="X175" t="s">
        <v>372</v>
      </c>
      <c r="Y175" t="s">
        <v>189</v>
      </c>
      <c r="Z175" t="s">
        <v>363</v>
      </c>
      <c r="AA175" t="s">
        <v>562</v>
      </c>
      <c r="AB175" t="s">
        <v>386</v>
      </c>
      <c r="AC175" t="s">
        <v>302</v>
      </c>
      <c r="AD175" t="s">
        <v>583</v>
      </c>
    </row>
    <row r="176" spans="1:30" hidden="1" x14ac:dyDescent="0.35">
      <c r="A176" t="s">
        <v>104</v>
      </c>
      <c r="B176" t="s">
        <v>658</v>
      </c>
      <c r="C176" t="s">
        <v>238</v>
      </c>
      <c r="D176" t="s">
        <v>506</v>
      </c>
      <c r="E176" t="s">
        <v>587</v>
      </c>
      <c r="F176" t="s">
        <v>341</v>
      </c>
      <c r="G176" t="s">
        <v>565</v>
      </c>
      <c r="H176" t="s">
        <v>294</v>
      </c>
      <c r="I176" t="s">
        <v>544</v>
      </c>
      <c r="J176" t="s">
        <v>712</v>
      </c>
      <c r="K176" t="s">
        <v>409</v>
      </c>
      <c r="L176" t="s">
        <v>358</v>
      </c>
      <c r="M176" t="s">
        <v>562</v>
      </c>
      <c r="N176" t="s">
        <v>436</v>
      </c>
      <c r="O176" t="s">
        <v>458</v>
      </c>
      <c r="P176" t="s">
        <v>535</v>
      </c>
      <c r="Q176" t="s">
        <v>713</v>
      </c>
      <c r="R176" t="s">
        <v>650</v>
      </c>
      <c r="S176" t="s">
        <v>445</v>
      </c>
      <c r="T176" t="s">
        <v>466</v>
      </c>
      <c r="U176" t="s">
        <v>653</v>
      </c>
      <c r="V176" t="s">
        <v>515</v>
      </c>
      <c r="W176" t="s">
        <v>523</v>
      </c>
      <c r="X176" t="s">
        <v>439</v>
      </c>
      <c r="Y176" t="s">
        <v>199</v>
      </c>
      <c r="Z176" t="s">
        <v>433</v>
      </c>
      <c r="AA176" t="s">
        <v>477</v>
      </c>
      <c r="AB176" t="s">
        <v>414</v>
      </c>
      <c r="AC176" t="s">
        <v>333</v>
      </c>
      <c r="AD176" t="s">
        <v>633</v>
      </c>
    </row>
    <row r="177" spans="1:30" hidden="1" x14ac:dyDescent="0.35">
      <c r="A177" t="s">
        <v>60</v>
      </c>
      <c r="B177" t="s">
        <v>658</v>
      </c>
      <c r="C177" t="s">
        <v>264</v>
      </c>
      <c r="D177" t="s">
        <v>562</v>
      </c>
      <c r="E177" t="s">
        <v>677</v>
      </c>
      <c r="F177" t="s">
        <v>404</v>
      </c>
      <c r="G177" t="s">
        <v>544</v>
      </c>
      <c r="H177" t="s">
        <v>332</v>
      </c>
      <c r="I177" t="s">
        <v>705</v>
      </c>
      <c r="J177" t="s">
        <v>714</v>
      </c>
      <c r="K177" t="s">
        <v>504</v>
      </c>
      <c r="L177" t="s">
        <v>261</v>
      </c>
      <c r="M177" t="s">
        <v>582</v>
      </c>
      <c r="N177" t="s">
        <v>456</v>
      </c>
      <c r="O177" t="s">
        <v>584</v>
      </c>
      <c r="P177" t="s">
        <v>637</v>
      </c>
      <c r="Q177" t="s">
        <v>693</v>
      </c>
      <c r="R177" t="s">
        <v>690</v>
      </c>
      <c r="S177" t="s">
        <v>544</v>
      </c>
      <c r="T177" t="s">
        <v>705</v>
      </c>
      <c r="U177" t="s">
        <v>79</v>
      </c>
      <c r="V177" t="s">
        <v>646</v>
      </c>
      <c r="W177" t="s">
        <v>671</v>
      </c>
      <c r="X177" t="s">
        <v>504</v>
      </c>
      <c r="Y177" t="s">
        <v>332</v>
      </c>
      <c r="Z177" t="s">
        <v>352</v>
      </c>
      <c r="AA177" t="s">
        <v>544</v>
      </c>
      <c r="AB177" t="s">
        <v>424</v>
      </c>
      <c r="AC177" t="s">
        <v>468</v>
      </c>
      <c r="AD177" t="s">
        <v>210</v>
      </c>
    </row>
    <row r="178" spans="1:30" hidden="1" x14ac:dyDescent="0.35">
      <c r="A178" t="s">
        <v>85</v>
      </c>
      <c r="B178" t="s">
        <v>658</v>
      </c>
      <c r="C178" t="s">
        <v>264</v>
      </c>
      <c r="D178" t="s">
        <v>469</v>
      </c>
      <c r="E178" t="s">
        <v>488</v>
      </c>
      <c r="F178" t="s">
        <v>457</v>
      </c>
      <c r="G178" t="s">
        <v>543</v>
      </c>
      <c r="H178" t="s">
        <v>286</v>
      </c>
      <c r="I178" t="s">
        <v>550</v>
      </c>
      <c r="J178" t="s">
        <v>715</v>
      </c>
      <c r="K178" t="s">
        <v>297</v>
      </c>
      <c r="L178" t="s">
        <v>289</v>
      </c>
      <c r="M178" t="s">
        <v>581</v>
      </c>
      <c r="N178" t="s">
        <v>378</v>
      </c>
      <c r="O178" t="s">
        <v>716</v>
      </c>
      <c r="P178" t="s">
        <v>544</v>
      </c>
      <c r="Q178" t="s">
        <v>717</v>
      </c>
      <c r="R178" t="s">
        <v>561</v>
      </c>
      <c r="S178" t="s">
        <v>378</v>
      </c>
      <c r="T178" t="s">
        <v>583</v>
      </c>
      <c r="U178" t="s">
        <v>530</v>
      </c>
      <c r="V178" t="s">
        <v>397</v>
      </c>
      <c r="W178" t="s">
        <v>390</v>
      </c>
      <c r="X178" t="s">
        <v>413</v>
      </c>
      <c r="Y178" t="s">
        <v>300</v>
      </c>
      <c r="Z178" t="s">
        <v>385</v>
      </c>
      <c r="AA178" t="s">
        <v>609</v>
      </c>
      <c r="AB178" t="s">
        <v>392</v>
      </c>
      <c r="AC178" t="s">
        <v>392</v>
      </c>
      <c r="AD178" t="s">
        <v>576</v>
      </c>
    </row>
    <row r="179" spans="1:30" hidden="1" x14ac:dyDescent="0.35">
      <c r="A179" t="s">
        <v>104</v>
      </c>
      <c r="B179" t="s">
        <v>658</v>
      </c>
      <c r="C179" t="s">
        <v>264</v>
      </c>
      <c r="D179" t="s">
        <v>632</v>
      </c>
      <c r="E179" t="s">
        <v>637</v>
      </c>
      <c r="F179" t="s">
        <v>613</v>
      </c>
      <c r="G179" t="s">
        <v>466</v>
      </c>
      <c r="H179" t="s">
        <v>200</v>
      </c>
      <c r="I179" t="s">
        <v>587</v>
      </c>
      <c r="J179" t="s">
        <v>718</v>
      </c>
      <c r="K179" t="s">
        <v>341</v>
      </c>
      <c r="L179" t="s">
        <v>368</v>
      </c>
      <c r="M179" t="s">
        <v>573</v>
      </c>
      <c r="N179" t="s">
        <v>196</v>
      </c>
      <c r="O179" t="s">
        <v>719</v>
      </c>
      <c r="P179" t="s">
        <v>488</v>
      </c>
      <c r="Q179" t="s">
        <v>394</v>
      </c>
      <c r="R179" t="s">
        <v>702</v>
      </c>
      <c r="S179" t="s">
        <v>576</v>
      </c>
      <c r="T179" t="s">
        <v>579</v>
      </c>
      <c r="U179" t="s">
        <v>530</v>
      </c>
      <c r="V179" t="s">
        <v>506</v>
      </c>
      <c r="W179" t="s">
        <v>410</v>
      </c>
      <c r="X179" t="s">
        <v>450</v>
      </c>
      <c r="Y179" t="s">
        <v>217</v>
      </c>
      <c r="Z179" t="s">
        <v>367</v>
      </c>
      <c r="AA179" t="s">
        <v>530</v>
      </c>
      <c r="AB179" t="s">
        <v>420</v>
      </c>
      <c r="AC179" t="s">
        <v>433</v>
      </c>
      <c r="AD179" t="s">
        <v>519</v>
      </c>
    </row>
    <row r="180" spans="1:30" hidden="1" x14ac:dyDescent="0.35">
      <c r="A180" t="s">
        <v>60</v>
      </c>
      <c r="B180" t="s">
        <v>658</v>
      </c>
      <c r="C180" t="s">
        <v>273</v>
      </c>
      <c r="D180" t="s">
        <v>550</v>
      </c>
      <c r="E180" t="s">
        <v>666</v>
      </c>
      <c r="F180" t="s">
        <v>281</v>
      </c>
      <c r="G180" t="s">
        <v>652</v>
      </c>
      <c r="H180" t="s">
        <v>339</v>
      </c>
      <c r="I180" t="s">
        <v>709</v>
      </c>
      <c r="J180" t="s">
        <v>720</v>
      </c>
      <c r="K180" t="s">
        <v>467</v>
      </c>
      <c r="L180" t="s">
        <v>301</v>
      </c>
      <c r="M180" t="s">
        <v>504</v>
      </c>
      <c r="N180" t="s">
        <v>370</v>
      </c>
      <c r="O180" t="s">
        <v>584</v>
      </c>
      <c r="P180" t="s">
        <v>544</v>
      </c>
      <c r="Q180" t="s">
        <v>394</v>
      </c>
      <c r="R180" t="s">
        <v>670</v>
      </c>
      <c r="S180" t="s">
        <v>652</v>
      </c>
      <c r="T180" t="s">
        <v>709</v>
      </c>
      <c r="U180" t="s">
        <v>79</v>
      </c>
      <c r="V180" t="s">
        <v>448</v>
      </c>
      <c r="W180" t="s">
        <v>543</v>
      </c>
      <c r="X180" t="s">
        <v>633</v>
      </c>
      <c r="Y180" t="s">
        <v>291</v>
      </c>
      <c r="Z180" t="s">
        <v>552</v>
      </c>
      <c r="AA180" t="s">
        <v>646</v>
      </c>
      <c r="AB180" t="s">
        <v>510</v>
      </c>
      <c r="AC180" t="s">
        <v>456</v>
      </c>
      <c r="AD180" t="s">
        <v>612</v>
      </c>
    </row>
    <row r="181" spans="1:30" hidden="1" x14ac:dyDescent="0.35">
      <c r="A181" t="s">
        <v>85</v>
      </c>
      <c r="B181" t="s">
        <v>658</v>
      </c>
      <c r="C181" t="s">
        <v>273</v>
      </c>
      <c r="D181" t="s">
        <v>410</v>
      </c>
      <c r="E181" t="s">
        <v>448</v>
      </c>
      <c r="F181" t="s">
        <v>721</v>
      </c>
      <c r="G181" t="s">
        <v>543</v>
      </c>
      <c r="H181" t="s">
        <v>275</v>
      </c>
      <c r="I181" t="s">
        <v>561</v>
      </c>
      <c r="J181" t="s">
        <v>722</v>
      </c>
      <c r="K181" t="s">
        <v>241</v>
      </c>
      <c r="L181" t="s">
        <v>307</v>
      </c>
      <c r="M181" t="s">
        <v>555</v>
      </c>
      <c r="N181" t="s">
        <v>397</v>
      </c>
      <c r="O181" t="s">
        <v>667</v>
      </c>
      <c r="P181" t="s">
        <v>617</v>
      </c>
      <c r="Q181" t="s">
        <v>723</v>
      </c>
      <c r="R181" t="s">
        <v>447</v>
      </c>
      <c r="S181" t="s">
        <v>393</v>
      </c>
      <c r="T181" t="s">
        <v>522</v>
      </c>
      <c r="U181" t="s">
        <v>461</v>
      </c>
      <c r="V181" t="s">
        <v>420</v>
      </c>
      <c r="W181" t="s">
        <v>336</v>
      </c>
      <c r="X181" t="s">
        <v>418</v>
      </c>
      <c r="Y181" t="s">
        <v>300</v>
      </c>
      <c r="Z181" t="s">
        <v>393</v>
      </c>
      <c r="AA181" t="s">
        <v>578</v>
      </c>
      <c r="AB181" t="s">
        <v>386</v>
      </c>
      <c r="AC181" t="s">
        <v>385</v>
      </c>
      <c r="AD181" t="s">
        <v>445</v>
      </c>
    </row>
    <row r="182" spans="1:30" hidden="1" x14ac:dyDescent="0.35">
      <c r="A182" t="s">
        <v>104</v>
      </c>
      <c r="B182" t="s">
        <v>658</v>
      </c>
      <c r="C182" t="s">
        <v>273</v>
      </c>
      <c r="D182" t="s">
        <v>504</v>
      </c>
      <c r="E182" t="s">
        <v>724</v>
      </c>
      <c r="F182" t="s">
        <v>701</v>
      </c>
      <c r="G182" t="s">
        <v>401</v>
      </c>
      <c r="H182" t="s">
        <v>279</v>
      </c>
      <c r="I182" t="s">
        <v>544</v>
      </c>
      <c r="J182" t="s">
        <v>659</v>
      </c>
      <c r="K182" t="s">
        <v>347</v>
      </c>
      <c r="L182" t="s">
        <v>313</v>
      </c>
      <c r="M182" t="s">
        <v>518</v>
      </c>
      <c r="N182" t="s">
        <v>390</v>
      </c>
      <c r="O182" t="s">
        <v>527</v>
      </c>
      <c r="P182" t="s">
        <v>404</v>
      </c>
      <c r="Q182" t="s">
        <v>499</v>
      </c>
      <c r="R182" t="s">
        <v>649</v>
      </c>
      <c r="S182" t="s">
        <v>526</v>
      </c>
      <c r="T182" t="s">
        <v>650</v>
      </c>
      <c r="U182" t="s">
        <v>461</v>
      </c>
      <c r="V182" t="s">
        <v>609</v>
      </c>
      <c r="W182" t="s">
        <v>494</v>
      </c>
      <c r="X182" t="s">
        <v>473</v>
      </c>
      <c r="Y182" t="s">
        <v>327</v>
      </c>
      <c r="Z182" t="s">
        <v>479</v>
      </c>
      <c r="AA182" t="s">
        <v>602</v>
      </c>
      <c r="AB182" t="s">
        <v>421</v>
      </c>
      <c r="AC182" t="s">
        <v>399</v>
      </c>
      <c r="AD182" t="s">
        <v>593</v>
      </c>
    </row>
    <row r="183" spans="1:30" hidden="1" x14ac:dyDescent="0.35">
      <c r="A183" t="s">
        <v>60</v>
      </c>
      <c r="B183" t="s">
        <v>725</v>
      </c>
      <c r="C183" t="s">
        <v>62</v>
      </c>
      <c r="D183" t="s">
        <v>609</v>
      </c>
      <c r="E183" t="s">
        <v>665</v>
      </c>
      <c r="F183" t="s">
        <v>664</v>
      </c>
      <c r="G183" t="s">
        <v>650</v>
      </c>
      <c r="H183" t="s">
        <v>383</v>
      </c>
      <c r="I183" t="s">
        <v>726</v>
      </c>
      <c r="J183" t="s">
        <v>693</v>
      </c>
      <c r="K183" t="s">
        <v>422</v>
      </c>
      <c r="L183" t="s">
        <v>337</v>
      </c>
      <c r="M183" t="s">
        <v>582</v>
      </c>
      <c r="N183" t="s">
        <v>341</v>
      </c>
      <c r="O183" t="s">
        <v>225</v>
      </c>
      <c r="P183" t="s">
        <v>575</v>
      </c>
      <c r="Q183" t="s">
        <v>476</v>
      </c>
      <c r="R183" t="s">
        <v>678</v>
      </c>
      <c r="S183" t="s">
        <v>657</v>
      </c>
      <c r="T183" t="s">
        <v>672</v>
      </c>
      <c r="U183" t="s">
        <v>79</v>
      </c>
      <c r="V183" t="s">
        <v>657</v>
      </c>
      <c r="W183" t="s">
        <v>612</v>
      </c>
      <c r="X183" t="s">
        <v>582</v>
      </c>
      <c r="Y183" t="s">
        <v>328</v>
      </c>
      <c r="Z183" t="s">
        <v>469</v>
      </c>
      <c r="AA183" t="s">
        <v>661</v>
      </c>
      <c r="AB183" t="s">
        <v>399</v>
      </c>
      <c r="AC183" t="s">
        <v>409</v>
      </c>
      <c r="AD183" t="s">
        <v>572</v>
      </c>
    </row>
    <row r="184" spans="1:30" hidden="1" x14ac:dyDescent="0.35">
      <c r="A184" t="s">
        <v>85</v>
      </c>
      <c r="B184" t="s">
        <v>725</v>
      </c>
      <c r="C184" t="s">
        <v>62</v>
      </c>
      <c r="D184" t="s">
        <v>586</v>
      </c>
      <c r="E184" t="s">
        <v>666</v>
      </c>
      <c r="F184" t="s">
        <v>187</v>
      </c>
      <c r="G184" t="s">
        <v>639</v>
      </c>
      <c r="H184" t="s">
        <v>208</v>
      </c>
      <c r="I184" t="s">
        <v>467</v>
      </c>
      <c r="J184" t="s">
        <v>689</v>
      </c>
      <c r="K184" t="s">
        <v>274</v>
      </c>
      <c r="L184" t="s">
        <v>257</v>
      </c>
      <c r="M184" t="s">
        <v>404</v>
      </c>
      <c r="N184" t="s">
        <v>340</v>
      </c>
      <c r="O184" t="s">
        <v>695</v>
      </c>
      <c r="P184" t="s">
        <v>593</v>
      </c>
      <c r="Q184" t="s">
        <v>356</v>
      </c>
      <c r="R184" t="s">
        <v>582</v>
      </c>
      <c r="S184" t="s">
        <v>340</v>
      </c>
      <c r="T184" t="s">
        <v>410</v>
      </c>
      <c r="U184" t="s">
        <v>575</v>
      </c>
      <c r="V184" t="s">
        <v>364</v>
      </c>
      <c r="W184" t="s">
        <v>441</v>
      </c>
      <c r="X184" t="s">
        <v>479</v>
      </c>
      <c r="Y184" t="s">
        <v>239</v>
      </c>
      <c r="Z184" t="s">
        <v>414</v>
      </c>
      <c r="AA184" t="s">
        <v>518</v>
      </c>
      <c r="AB184" t="s">
        <v>319</v>
      </c>
      <c r="AC184" t="s">
        <v>335</v>
      </c>
      <c r="AD184" t="s">
        <v>445</v>
      </c>
    </row>
    <row r="185" spans="1:30" hidden="1" x14ac:dyDescent="0.35">
      <c r="A185" t="s">
        <v>104</v>
      </c>
      <c r="B185" t="s">
        <v>725</v>
      </c>
      <c r="C185" t="s">
        <v>62</v>
      </c>
      <c r="D185" t="s">
        <v>582</v>
      </c>
      <c r="E185" t="s">
        <v>608</v>
      </c>
      <c r="F185" t="s">
        <v>666</v>
      </c>
      <c r="G185" t="s">
        <v>646</v>
      </c>
      <c r="H185" t="s">
        <v>307</v>
      </c>
      <c r="I185" t="s">
        <v>675</v>
      </c>
      <c r="J185" t="s">
        <v>713</v>
      </c>
      <c r="K185" t="s">
        <v>364</v>
      </c>
      <c r="L185" t="s">
        <v>295</v>
      </c>
      <c r="M185" t="s">
        <v>342</v>
      </c>
      <c r="N185" t="s">
        <v>479</v>
      </c>
      <c r="O185" t="s">
        <v>471</v>
      </c>
      <c r="P185" t="s">
        <v>592</v>
      </c>
      <c r="Q185" t="s">
        <v>727</v>
      </c>
      <c r="R185" t="s">
        <v>686</v>
      </c>
      <c r="S185" t="s">
        <v>571</v>
      </c>
      <c r="T185" t="s">
        <v>657</v>
      </c>
      <c r="U185" t="s">
        <v>575</v>
      </c>
      <c r="V185" t="s">
        <v>609</v>
      </c>
      <c r="W185" t="s">
        <v>622</v>
      </c>
      <c r="X185" t="s">
        <v>465</v>
      </c>
      <c r="Y185" t="s">
        <v>316</v>
      </c>
      <c r="Z185" t="s">
        <v>360</v>
      </c>
      <c r="AA185" t="s">
        <v>673</v>
      </c>
      <c r="AB185" t="s">
        <v>364</v>
      </c>
      <c r="AC185" t="s">
        <v>347</v>
      </c>
      <c r="AD185" t="s">
        <v>598</v>
      </c>
    </row>
    <row r="186" spans="1:30" hidden="1" x14ac:dyDescent="0.35">
      <c r="A186" t="s">
        <v>60</v>
      </c>
      <c r="B186" t="s">
        <v>725</v>
      </c>
      <c r="C186" t="s">
        <v>116</v>
      </c>
      <c r="D186" t="s">
        <v>550</v>
      </c>
      <c r="E186" t="s">
        <v>666</v>
      </c>
      <c r="F186" t="s">
        <v>565</v>
      </c>
      <c r="G186" t="s">
        <v>544</v>
      </c>
      <c r="H186" t="s">
        <v>268</v>
      </c>
      <c r="I186" t="s">
        <v>728</v>
      </c>
      <c r="J186" t="s">
        <v>637</v>
      </c>
      <c r="K186" t="s">
        <v>558</v>
      </c>
      <c r="L186" t="s">
        <v>309</v>
      </c>
      <c r="M186" t="s">
        <v>447</v>
      </c>
      <c r="N186" t="s">
        <v>451</v>
      </c>
      <c r="O186" t="s">
        <v>729</v>
      </c>
      <c r="P186" t="s">
        <v>601</v>
      </c>
      <c r="Q186" t="s">
        <v>730</v>
      </c>
      <c r="R186" t="s">
        <v>681</v>
      </c>
      <c r="S186" t="s">
        <v>637</v>
      </c>
      <c r="T186" t="s">
        <v>697</v>
      </c>
      <c r="U186" t="s">
        <v>79</v>
      </c>
      <c r="V186" t="s">
        <v>637</v>
      </c>
      <c r="W186" t="s">
        <v>605</v>
      </c>
      <c r="X186" t="s">
        <v>647</v>
      </c>
      <c r="Y186" t="s">
        <v>349</v>
      </c>
      <c r="Z186" t="s">
        <v>469</v>
      </c>
      <c r="AA186" t="s">
        <v>544</v>
      </c>
      <c r="AB186" t="s">
        <v>390</v>
      </c>
      <c r="AC186" t="s">
        <v>443</v>
      </c>
      <c r="AD186" t="s">
        <v>602</v>
      </c>
    </row>
    <row r="187" spans="1:30" hidden="1" x14ac:dyDescent="0.35">
      <c r="A187" t="s">
        <v>85</v>
      </c>
      <c r="B187" t="s">
        <v>725</v>
      </c>
      <c r="C187" t="s">
        <v>116</v>
      </c>
      <c r="D187" t="s">
        <v>576</v>
      </c>
      <c r="E187" t="s">
        <v>702</v>
      </c>
      <c r="F187" t="s">
        <v>605</v>
      </c>
      <c r="G187" t="s">
        <v>605</v>
      </c>
      <c r="H187" t="s">
        <v>258</v>
      </c>
      <c r="I187" t="s">
        <v>571</v>
      </c>
      <c r="J187" t="s">
        <v>598</v>
      </c>
      <c r="K187" t="s">
        <v>182</v>
      </c>
      <c r="L187" t="s">
        <v>169</v>
      </c>
      <c r="M187" t="s">
        <v>623</v>
      </c>
      <c r="N187" t="s">
        <v>340</v>
      </c>
      <c r="O187" t="s">
        <v>731</v>
      </c>
      <c r="P187" t="s">
        <v>447</v>
      </c>
      <c r="Q187" t="s">
        <v>732</v>
      </c>
      <c r="R187" t="s">
        <v>562</v>
      </c>
      <c r="S187" t="s">
        <v>324</v>
      </c>
      <c r="T187" t="s">
        <v>494</v>
      </c>
      <c r="U187" t="s">
        <v>675</v>
      </c>
      <c r="V187" t="s">
        <v>364</v>
      </c>
      <c r="W187" t="s">
        <v>292</v>
      </c>
      <c r="X187" t="s">
        <v>374</v>
      </c>
      <c r="Y187" t="s">
        <v>263</v>
      </c>
      <c r="Z187" t="s">
        <v>421</v>
      </c>
      <c r="AA187" t="s">
        <v>593</v>
      </c>
      <c r="AB187" t="s">
        <v>414</v>
      </c>
      <c r="AC187" t="s">
        <v>421</v>
      </c>
      <c r="AD187" t="s">
        <v>522</v>
      </c>
    </row>
    <row r="188" spans="1:30" hidden="1" x14ac:dyDescent="0.35">
      <c r="A188" t="s">
        <v>104</v>
      </c>
      <c r="B188" t="s">
        <v>725</v>
      </c>
      <c r="C188" t="s">
        <v>116</v>
      </c>
      <c r="D188" t="s">
        <v>539</v>
      </c>
      <c r="E188" t="s">
        <v>686</v>
      </c>
      <c r="F188" t="s">
        <v>400</v>
      </c>
      <c r="G188" t="s">
        <v>638</v>
      </c>
      <c r="H188" t="s">
        <v>218</v>
      </c>
      <c r="I188" t="s">
        <v>613</v>
      </c>
      <c r="J188" t="s">
        <v>404</v>
      </c>
      <c r="K188" t="s">
        <v>335</v>
      </c>
      <c r="L188" t="s">
        <v>252</v>
      </c>
      <c r="M188" t="s">
        <v>653</v>
      </c>
      <c r="N188" t="s">
        <v>399</v>
      </c>
      <c r="O188" t="s">
        <v>733</v>
      </c>
      <c r="P188" t="s">
        <v>519</v>
      </c>
      <c r="Q188" t="s">
        <v>734</v>
      </c>
      <c r="R188" t="s">
        <v>664</v>
      </c>
      <c r="S188" t="s">
        <v>447</v>
      </c>
      <c r="T188" t="s">
        <v>448</v>
      </c>
      <c r="U188" t="s">
        <v>675</v>
      </c>
      <c r="V188" t="s">
        <v>578</v>
      </c>
      <c r="W188" t="s">
        <v>455</v>
      </c>
      <c r="X188" t="s">
        <v>467</v>
      </c>
      <c r="Y188" t="s">
        <v>255</v>
      </c>
      <c r="Z188" t="s">
        <v>292</v>
      </c>
      <c r="AA188" t="s">
        <v>673</v>
      </c>
      <c r="AB188" t="s">
        <v>333</v>
      </c>
      <c r="AC188" t="s">
        <v>538</v>
      </c>
      <c r="AD188" t="s">
        <v>550</v>
      </c>
    </row>
    <row r="189" spans="1:30" hidden="1" x14ac:dyDescent="0.35">
      <c r="A189" t="s">
        <v>60</v>
      </c>
      <c r="B189" t="s">
        <v>725</v>
      </c>
      <c r="C189" t="s">
        <v>138</v>
      </c>
      <c r="D189" t="s">
        <v>573</v>
      </c>
      <c r="E189" t="s">
        <v>664</v>
      </c>
      <c r="F189" t="s">
        <v>210</v>
      </c>
      <c r="G189" t="s">
        <v>650</v>
      </c>
      <c r="H189" t="s">
        <v>383</v>
      </c>
      <c r="I189" t="s">
        <v>630</v>
      </c>
      <c r="J189" t="s">
        <v>606</v>
      </c>
      <c r="K189" t="s">
        <v>336</v>
      </c>
      <c r="L189" t="s">
        <v>252</v>
      </c>
      <c r="M189" t="s">
        <v>562</v>
      </c>
      <c r="N189" t="s">
        <v>341</v>
      </c>
      <c r="O189" t="s">
        <v>735</v>
      </c>
      <c r="P189" t="s">
        <v>530</v>
      </c>
      <c r="Q189" t="s">
        <v>640</v>
      </c>
      <c r="R189" t="s">
        <v>635</v>
      </c>
      <c r="S189" t="s">
        <v>702</v>
      </c>
      <c r="T189" t="s">
        <v>678</v>
      </c>
      <c r="U189" t="s">
        <v>79</v>
      </c>
      <c r="V189" t="s">
        <v>448</v>
      </c>
      <c r="W189" t="s">
        <v>605</v>
      </c>
      <c r="X189" t="s">
        <v>578</v>
      </c>
      <c r="Y189" t="s">
        <v>386</v>
      </c>
      <c r="Z189" t="s">
        <v>526</v>
      </c>
      <c r="AA189" t="s">
        <v>599</v>
      </c>
      <c r="AB189" t="s">
        <v>336</v>
      </c>
      <c r="AC189" t="s">
        <v>465</v>
      </c>
      <c r="AD189" t="s">
        <v>601</v>
      </c>
    </row>
    <row r="190" spans="1:30" hidden="1" x14ac:dyDescent="0.35">
      <c r="A190" t="s">
        <v>85</v>
      </c>
      <c r="B190" t="s">
        <v>725</v>
      </c>
      <c r="C190" t="s">
        <v>138</v>
      </c>
      <c r="D190" t="s">
        <v>561</v>
      </c>
      <c r="E190" t="s">
        <v>649</v>
      </c>
      <c r="F190" t="s">
        <v>571</v>
      </c>
      <c r="G190" t="s">
        <v>605</v>
      </c>
      <c r="H190" t="s">
        <v>272</v>
      </c>
      <c r="I190" t="s">
        <v>602</v>
      </c>
      <c r="J190" t="s">
        <v>412</v>
      </c>
      <c r="K190" t="s">
        <v>243</v>
      </c>
      <c r="L190" t="s">
        <v>170</v>
      </c>
      <c r="M190" t="s">
        <v>623</v>
      </c>
      <c r="N190" t="s">
        <v>414</v>
      </c>
      <c r="O190" t="s">
        <v>736</v>
      </c>
      <c r="P190" t="s">
        <v>576</v>
      </c>
      <c r="Q190" t="s">
        <v>600</v>
      </c>
      <c r="R190" t="s">
        <v>578</v>
      </c>
      <c r="S190" t="s">
        <v>193</v>
      </c>
      <c r="T190" t="s">
        <v>455</v>
      </c>
      <c r="U190" t="s">
        <v>650</v>
      </c>
      <c r="V190" t="s">
        <v>351</v>
      </c>
      <c r="W190" t="s">
        <v>438</v>
      </c>
      <c r="X190" t="s">
        <v>451</v>
      </c>
      <c r="Y190" t="s">
        <v>199</v>
      </c>
      <c r="Z190" t="s">
        <v>420</v>
      </c>
      <c r="AA190" t="s">
        <v>615</v>
      </c>
      <c r="AB190" t="s">
        <v>193</v>
      </c>
      <c r="AC190" t="s">
        <v>355</v>
      </c>
      <c r="AD190" t="s">
        <v>522</v>
      </c>
    </row>
    <row r="191" spans="1:30" hidden="1" x14ac:dyDescent="0.35">
      <c r="A191" t="s">
        <v>104</v>
      </c>
      <c r="B191" t="s">
        <v>725</v>
      </c>
      <c r="C191" t="s">
        <v>138</v>
      </c>
      <c r="D191" t="s">
        <v>647</v>
      </c>
      <c r="E191" t="s">
        <v>187</v>
      </c>
      <c r="F191" t="s">
        <v>581</v>
      </c>
      <c r="G191" t="s">
        <v>614</v>
      </c>
      <c r="H191" t="s">
        <v>307</v>
      </c>
      <c r="I191" t="s">
        <v>679</v>
      </c>
      <c r="J191" t="s">
        <v>586</v>
      </c>
      <c r="K191" t="s">
        <v>386</v>
      </c>
      <c r="L191" t="s">
        <v>308</v>
      </c>
      <c r="M191" t="s">
        <v>615</v>
      </c>
      <c r="N191" t="s">
        <v>347</v>
      </c>
      <c r="O191" t="s">
        <v>737</v>
      </c>
      <c r="P191" t="s">
        <v>593</v>
      </c>
      <c r="Q191" t="s">
        <v>738</v>
      </c>
      <c r="R191" t="s">
        <v>643</v>
      </c>
      <c r="S191" t="s">
        <v>647</v>
      </c>
      <c r="T191" t="s">
        <v>649</v>
      </c>
      <c r="U191" t="s">
        <v>650</v>
      </c>
      <c r="V191" t="s">
        <v>568</v>
      </c>
      <c r="W191" t="s">
        <v>447</v>
      </c>
      <c r="X191" t="s">
        <v>469</v>
      </c>
      <c r="Y191" t="s">
        <v>317</v>
      </c>
      <c r="Z191" t="s">
        <v>408</v>
      </c>
      <c r="AA191" t="s">
        <v>612</v>
      </c>
      <c r="AB191" t="s">
        <v>418</v>
      </c>
      <c r="AC191" t="s">
        <v>486</v>
      </c>
      <c r="AD191" t="s">
        <v>568</v>
      </c>
    </row>
    <row r="192" spans="1:30" hidden="1" x14ac:dyDescent="0.35">
      <c r="A192" t="s">
        <v>60</v>
      </c>
      <c r="B192" t="s">
        <v>725</v>
      </c>
      <c r="C192" t="s">
        <v>154</v>
      </c>
      <c r="D192" t="s">
        <v>518</v>
      </c>
      <c r="E192" t="s">
        <v>674</v>
      </c>
      <c r="F192" t="s">
        <v>539</v>
      </c>
      <c r="G192" t="s">
        <v>637</v>
      </c>
      <c r="H192" t="s">
        <v>284</v>
      </c>
      <c r="I192" t="s">
        <v>739</v>
      </c>
      <c r="J192" t="s">
        <v>526</v>
      </c>
      <c r="K192" t="s">
        <v>433</v>
      </c>
      <c r="L192" t="s">
        <v>286</v>
      </c>
      <c r="M192" t="s">
        <v>593</v>
      </c>
      <c r="N192" t="s">
        <v>456</v>
      </c>
      <c r="O192" t="s">
        <v>740</v>
      </c>
      <c r="P192" t="s">
        <v>530</v>
      </c>
      <c r="Q192" t="s">
        <v>741</v>
      </c>
      <c r="R192" t="s">
        <v>348</v>
      </c>
      <c r="S192" t="s">
        <v>724</v>
      </c>
      <c r="T192" t="s">
        <v>742</v>
      </c>
      <c r="U192" t="s">
        <v>79</v>
      </c>
      <c r="V192" t="s">
        <v>664</v>
      </c>
      <c r="W192" t="s">
        <v>638</v>
      </c>
      <c r="X192" t="s">
        <v>519</v>
      </c>
      <c r="Y192" t="s">
        <v>362</v>
      </c>
      <c r="Z192" t="s">
        <v>582</v>
      </c>
      <c r="AA192" t="s">
        <v>666</v>
      </c>
      <c r="AB192" t="s">
        <v>408</v>
      </c>
      <c r="AC192" t="s">
        <v>434</v>
      </c>
      <c r="AD192" t="s">
        <v>461</v>
      </c>
    </row>
    <row r="193" spans="1:30" hidden="1" x14ac:dyDescent="0.35">
      <c r="A193" t="s">
        <v>85</v>
      </c>
      <c r="B193" t="s">
        <v>725</v>
      </c>
      <c r="C193" t="s">
        <v>154</v>
      </c>
      <c r="D193" t="s">
        <v>561</v>
      </c>
      <c r="E193" t="s">
        <v>643</v>
      </c>
      <c r="F193" t="s">
        <v>438</v>
      </c>
      <c r="G193" t="s">
        <v>400</v>
      </c>
      <c r="H193" t="s">
        <v>226</v>
      </c>
      <c r="I193" t="s">
        <v>348</v>
      </c>
      <c r="J193" t="s">
        <v>403</v>
      </c>
      <c r="K193" t="s">
        <v>201</v>
      </c>
      <c r="L193" t="s">
        <v>161</v>
      </c>
      <c r="M193" t="s">
        <v>619</v>
      </c>
      <c r="N193" t="s">
        <v>421</v>
      </c>
      <c r="O193" t="s">
        <v>678</v>
      </c>
      <c r="P193" t="s">
        <v>632</v>
      </c>
      <c r="Q193" t="s">
        <v>743</v>
      </c>
      <c r="R193" t="s">
        <v>615</v>
      </c>
      <c r="S193" t="s">
        <v>413</v>
      </c>
      <c r="T193" t="s">
        <v>647</v>
      </c>
      <c r="U193" t="s">
        <v>613</v>
      </c>
      <c r="V193" t="s">
        <v>386</v>
      </c>
      <c r="W193" t="s">
        <v>422</v>
      </c>
      <c r="X193" t="s">
        <v>439</v>
      </c>
      <c r="Y193" t="s">
        <v>244</v>
      </c>
      <c r="Z193" t="s">
        <v>403</v>
      </c>
      <c r="AA193" t="s">
        <v>555</v>
      </c>
      <c r="AB193" t="s">
        <v>403</v>
      </c>
      <c r="AC193" t="s">
        <v>418</v>
      </c>
      <c r="AD193" t="s">
        <v>576</v>
      </c>
    </row>
    <row r="194" spans="1:30" hidden="1" x14ac:dyDescent="0.35">
      <c r="A194" t="s">
        <v>104</v>
      </c>
      <c r="B194" t="s">
        <v>725</v>
      </c>
      <c r="C194" t="s">
        <v>154</v>
      </c>
      <c r="D194" t="s">
        <v>550</v>
      </c>
      <c r="E194" t="s">
        <v>665</v>
      </c>
      <c r="F194" t="s">
        <v>551</v>
      </c>
      <c r="G194" t="s">
        <v>661</v>
      </c>
      <c r="H194" t="s">
        <v>317</v>
      </c>
      <c r="I194" t="s">
        <v>470</v>
      </c>
      <c r="J194" t="s">
        <v>450</v>
      </c>
      <c r="K194" t="s">
        <v>284</v>
      </c>
      <c r="L194" t="s">
        <v>237</v>
      </c>
      <c r="M194" t="s">
        <v>531</v>
      </c>
      <c r="N194" t="s">
        <v>538</v>
      </c>
      <c r="O194" t="s">
        <v>644</v>
      </c>
      <c r="P194" t="s">
        <v>342</v>
      </c>
      <c r="Q194" t="s">
        <v>620</v>
      </c>
      <c r="R194" t="s">
        <v>642</v>
      </c>
      <c r="S194" t="s">
        <v>578</v>
      </c>
      <c r="T194" t="s">
        <v>484</v>
      </c>
      <c r="U194" t="s">
        <v>613</v>
      </c>
      <c r="V194" t="s">
        <v>568</v>
      </c>
      <c r="W194" t="s">
        <v>609</v>
      </c>
      <c r="X194" t="s">
        <v>455</v>
      </c>
      <c r="Y194" t="s">
        <v>301</v>
      </c>
      <c r="Z194" t="s">
        <v>439</v>
      </c>
      <c r="AA194" t="s">
        <v>744</v>
      </c>
      <c r="AB194" t="s">
        <v>196</v>
      </c>
      <c r="AC194" t="s">
        <v>439</v>
      </c>
      <c r="AD194" t="s">
        <v>518</v>
      </c>
    </row>
    <row r="195" spans="1:30" hidden="1" x14ac:dyDescent="0.35">
      <c r="A195" t="s">
        <v>60</v>
      </c>
      <c r="B195" t="s">
        <v>725</v>
      </c>
      <c r="C195" t="s">
        <v>167</v>
      </c>
      <c r="D195" t="s">
        <v>462</v>
      </c>
      <c r="E195" t="s">
        <v>276</v>
      </c>
      <c r="F195" t="s">
        <v>571</v>
      </c>
      <c r="G195" t="s">
        <v>613</v>
      </c>
      <c r="H195" t="s">
        <v>406</v>
      </c>
      <c r="I195" t="s">
        <v>745</v>
      </c>
      <c r="J195" t="s">
        <v>615</v>
      </c>
      <c r="K195" t="s">
        <v>430</v>
      </c>
      <c r="L195" t="s">
        <v>260</v>
      </c>
      <c r="M195" t="s">
        <v>462</v>
      </c>
      <c r="N195" t="s">
        <v>515</v>
      </c>
      <c r="O195" t="s">
        <v>746</v>
      </c>
      <c r="P195" t="s">
        <v>461</v>
      </c>
      <c r="Q195" t="s">
        <v>723</v>
      </c>
      <c r="R195" t="s">
        <v>706</v>
      </c>
      <c r="S195" t="s">
        <v>540</v>
      </c>
      <c r="T195" t="s">
        <v>696</v>
      </c>
      <c r="U195" t="s">
        <v>79</v>
      </c>
      <c r="V195" t="s">
        <v>643</v>
      </c>
      <c r="W195" t="s">
        <v>579</v>
      </c>
      <c r="X195" t="s">
        <v>618</v>
      </c>
      <c r="Y195" t="s">
        <v>351</v>
      </c>
      <c r="Z195" t="s">
        <v>573</v>
      </c>
      <c r="AA195" t="s">
        <v>665</v>
      </c>
      <c r="AB195" t="s">
        <v>341</v>
      </c>
      <c r="AC195" t="s">
        <v>526</v>
      </c>
      <c r="AD195" t="s">
        <v>612</v>
      </c>
    </row>
    <row r="196" spans="1:30" hidden="1" x14ac:dyDescent="0.35">
      <c r="A196" t="s">
        <v>85</v>
      </c>
      <c r="B196" t="s">
        <v>725</v>
      </c>
      <c r="C196" t="s">
        <v>167</v>
      </c>
      <c r="D196" t="s">
        <v>561</v>
      </c>
      <c r="E196" t="s">
        <v>690</v>
      </c>
      <c r="F196" t="s">
        <v>451</v>
      </c>
      <c r="G196" t="s">
        <v>623</v>
      </c>
      <c r="H196" t="s">
        <v>208</v>
      </c>
      <c r="I196" t="s">
        <v>747</v>
      </c>
      <c r="J196" t="s">
        <v>429</v>
      </c>
      <c r="K196" t="s">
        <v>132</v>
      </c>
      <c r="L196" t="s">
        <v>133</v>
      </c>
      <c r="M196" t="s">
        <v>639</v>
      </c>
      <c r="N196" t="s">
        <v>372</v>
      </c>
      <c r="O196" t="s">
        <v>681</v>
      </c>
      <c r="P196" t="s">
        <v>550</v>
      </c>
      <c r="Q196" t="s">
        <v>748</v>
      </c>
      <c r="R196" t="s">
        <v>530</v>
      </c>
      <c r="S196" t="s">
        <v>453</v>
      </c>
      <c r="T196" t="s">
        <v>560</v>
      </c>
      <c r="U196" t="s">
        <v>669</v>
      </c>
      <c r="V196" t="s">
        <v>357</v>
      </c>
      <c r="W196" t="s">
        <v>443</v>
      </c>
      <c r="X196" t="s">
        <v>498</v>
      </c>
      <c r="Y196" t="s">
        <v>241</v>
      </c>
      <c r="Z196" t="s">
        <v>412</v>
      </c>
      <c r="AA196" t="s">
        <v>575</v>
      </c>
      <c r="AB196" t="s">
        <v>424</v>
      </c>
      <c r="AC196" t="s">
        <v>367</v>
      </c>
      <c r="AD196" t="s">
        <v>564</v>
      </c>
    </row>
    <row r="197" spans="1:30" hidden="1" x14ac:dyDescent="0.35">
      <c r="A197" t="s">
        <v>104</v>
      </c>
      <c r="B197" t="s">
        <v>725</v>
      </c>
      <c r="C197" t="s">
        <v>167</v>
      </c>
      <c r="D197" t="s">
        <v>609</v>
      </c>
      <c r="E197" t="s">
        <v>749</v>
      </c>
      <c r="F197" t="s">
        <v>523</v>
      </c>
      <c r="G197" t="s">
        <v>488</v>
      </c>
      <c r="H197" t="s">
        <v>317</v>
      </c>
      <c r="I197" t="s">
        <v>711</v>
      </c>
      <c r="J197" t="s">
        <v>447</v>
      </c>
      <c r="K197" t="s">
        <v>373</v>
      </c>
      <c r="L197" t="s">
        <v>166</v>
      </c>
      <c r="M197" t="s">
        <v>569</v>
      </c>
      <c r="N197" t="s">
        <v>292</v>
      </c>
      <c r="O197" t="s">
        <v>729</v>
      </c>
      <c r="P197" t="s">
        <v>569</v>
      </c>
      <c r="Q197" t="s">
        <v>750</v>
      </c>
      <c r="R197" t="s">
        <v>716</v>
      </c>
      <c r="S197" t="s">
        <v>462</v>
      </c>
      <c r="T197" t="s">
        <v>751</v>
      </c>
      <c r="U197" t="s">
        <v>669</v>
      </c>
      <c r="V197" t="s">
        <v>598</v>
      </c>
      <c r="W197" t="s">
        <v>462</v>
      </c>
      <c r="X197" t="s">
        <v>582</v>
      </c>
      <c r="Y197" t="s">
        <v>268</v>
      </c>
      <c r="Z197" t="s">
        <v>422</v>
      </c>
      <c r="AA197" t="s">
        <v>488</v>
      </c>
      <c r="AB197" t="s">
        <v>292</v>
      </c>
      <c r="AC197" t="s">
        <v>345</v>
      </c>
      <c r="AD197" t="s">
        <v>615</v>
      </c>
    </row>
    <row r="198" spans="1:30" hidden="1" x14ac:dyDescent="0.35">
      <c r="A198" t="s">
        <v>60</v>
      </c>
      <c r="B198" t="s">
        <v>725</v>
      </c>
      <c r="C198" t="s">
        <v>177</v>
      </c>
      <c r="D198" t="s">
        <v>519</v>
      </c>
      <c r="E198" t="s">
        <v>458</v>
      </c>
      <c r="F198" t="s">
        <v>578</v>
      </c>
      <c r="G198" t="s">
        <v>669</v>
      </c>
      <c r="H198" t="s">
        <v>389</v>
      </c>
      <c r="I198" t="s">
        <v>752</v>
      </c>
      <c r="J198" t="s">
        <v>686</v>
      </c>
      <c r="K198" t="s">
        <v>426</v>
      </c>
      <c r="L198" t="s">
        <v>186</v>
      </c>
      <c r="M198" t="s">
        <v>519</v>
      </c>
      <c r="N198" t="s">
        <v>460</v>
      </c>
      <c r="O198" t="s">
        <v>746</v>
      </c>
      <c r="P198" t="s">
        <v>210</v>
      </c>
      <c r="Q198" t="s">
        <v>753</v>
      </c>
      <c r="R198" t="s">
        <v>747</v>
      </c>
      <c r="S198" t="s">
        <v>751</v>
      </c>
      <c r="T198" t="s">
        <v>708</v>
      </c>
      <c r="U198" t="s">
        <v>79</v>
      </c>
      <c r="V198" t="s">
        <v>474</v>
      </c>
      <c r="W198" t="s">
        <v>587</v>
      </c>
      <c r="X198" t="s">
        <v>618</v>
      </c>
      <c r="Y198" t="s">
        <v>413</v>
      </c>
      <c r="Z198" t="s">
        <v>615</v>
      </c>
      <c r="AA198" t="s">
        <v>474</v>
      </c>
      <c r="AB198" t="s">
        <v>429</v>
      </c>
      <c r="AC198" t="s">
        <v>447</v>
      </c>
      <c r="AD198" t="s">
        <v>404</v>
      </c>
    </row>
    <row r="199" spans="1:30" hidden="1" x14ac:dyDescent="0.35">
      <c r="A199" t="s">
        <v>85</v>
      </c>
      <c r="B199" t="s">
        <v>725</v>
      </c>
      <c r="C199" t="s">
        <v>177</v>
      </c>
      <c r="D199" t="s">
        <v>506</v>
      </c>
      <c r="E199" t="s">
        <v>754</v>
      </c>
      <c r="F199" t="s">
        <v>551</v>
      </c>
      <c r="G199" t="s">
        <v>466</v>
      </c>
      <c r="H199" t="s">
        <v>226</v>
      </c>
      <c r="I199" t="s">
        <v>668</v>
      </c>
      <c r="J199" t="s">
        <v>484</v>
      </c>
      <c r="K199" t="s">
        <v>175</v>
      </c>
      <c r="L199" t="s">
        <v>105</v>
      </c>
      <c r="M199" t="s">
        <v>210</v>
      </c>
      <c r="N199" t="s">
        <v>193</v>
      </c>
      <c r="O199" t="s">
        <v>527</v>
      </c>
      <c r="P199" t="s">
        <v>618</v>
      </c>
      <c r="Q199" t="s">
        <v>720</v>
      </c>
      <c r="R199" t="s">
        <v>216</v>
      </c>
      <c r="S199" t="s">
        <v>436</v>
      </c>
      <c r="T199" t="s">
        <v>462</v>
      </c>
      <c r="U199" t="s">
        <v>677</v>
      </c>
      <c r="V199" t="s">
        <v>421</v>
      </c>
      <c r="W199" t="s">
        <v>473</v>
      </c>
      <c r="X199" t="s">
        <v>450</v>
      </c>
      <c r="Y199" t="s">
        <v>218</v>
      </c>
      <c r="Z199" t="s">
        <v>280</v>
      </c>
      <c r="AA199" t="s">
        <v>614</v>
      </c>
      <c r="AB199" t="s">
        <v>418</v>
      </c>
      <c r="AC199" t="s">
        <v>441</v>
      </c>
      <c r="AD199" t="s">
        <v>647</v>
      </c>
    </row>
    <row r="200" spans="1:30" hidden="1" x14ac:dyDescent="0.35">
      <c r="A200" t="s">
        <v>104</v>
      </c>
      <c r="B200" t="s">
        <v>725</v>
      </c>
      <c r="C200" t="s">
        <v>177</v>
      </c>
      <c r="D200" t="s">
        <v>598</v>
      </c>
      <c r="E200" t="s">
        <v>681</v>
      </c>
      <c r="F200" t="s">
        <v>447</v>
      </c>
      <c r="G200" t="s">
        <v>657</v>
      </c>
      <c r="H200" t="s">
        <v>376</v>
      </c>
      <c r="I200" t="s">
        <v>394</v>
      </c>
      <c r="J200" t="s">
        <v>666</v>
      </c>
      <c r="K200" t="s">
        <v>312</v>
      </c>
      <c r="L200" t="s">
        <v>174</v>
      </c>
      <c r="M200" t="s">
        <v>618</v>
      </c>
      <c r="N200" t="s">
        <v>486</v>
      </c>
      <c r="O200" t="s">
        <v>225</v>
      </c>
      <c r="P200" t="s">
        <v>671</v>
      </c>
      <c r="Q200" t="s">
        <v>755</v>
      </c>
      <c r="R200" t="s">
        <v>756</v>
      </c>
      <c r="S200" t="s">
        <v>569</v>
      </c>
      <c r="T200" t="s">
        <v>701</v>
      </c>
      <c r="U200" t="s">
        <v>677</v>
      </c>
      <c r="V200" t="s">
        <v>569</v>
      </c>
      <c r="W200" t="s">
        <v>477</v>
      </c>
      <c r="X200" t="s">
        <v>647</v>
      </c>
      <c r="Y200" t="s">
        <v>172</v>
      </c>
      <c r="Z200" t="s">
        <v>450</v>
      </c>
      <c r="AA200" t="s">
        <v>597</v>
      </c>
      <c r="AB200" t="s">
        <v>442</v>
      </c>
      <c r="AC200" t="s">
        <v>450</v>
      </c>
      <c r="AD200" t="s">
        <v>602</v>
      </c>
    </row>
    <row r="201" spans="1:30" hidden="1" x14ac:dyDescent="0.35">
      <c r="A201" t="s">
        <v>60</v>
      </c>
      <c r="B201" t="s">
        <v>725</v>
      </c>
      <c r="C201" t="s">
        <v>194</v>
      </c>
      <c r="D201" t="s">
        <v>618</v>
      </c>
      <c r="E201" t="s">
        <v>699</v>
      </c>
      <c r="F201" t="s">
        <v>572</v>
      </c>
      <c r="G201" t="s">
        <v>694</v>
      </c>
      <c r="H201" t="s">
        <v>296</v>
      </c>
      <c r="I201" t="s">
        <v>730</v>
      </c>
      <c r="J201" t="s">
        <v>499</v>
      </c>
      <c r="K201" t="s">
        <v>351</v>
      </c>
      <c r="L201" t="s">
        <v>214</v>
      </c>
      <c r="M201" t="s">
        <v>531</v>
      </c>
      <c r="N201" t="s">
        <v>460</v>
      </c>
      <c r="O201" t="s">
        <v>757</v>
      </c>
      <c r="P201" t="s">
        <v>650</v>
      </c>
      <c r="Q201" t="s">
        <v>741</v>
      </c>
      <c r="R201" t="s">
        <v>683</v>
      </c>
      <c r="S201" t="s">
        <v>474</v>
      </c>
      <c r="T201" t="s">
        <v>758</v>
      </c>
      <c r="U201" t="s">
        <v>79</v>
      </c>
      <c r="V201" t="s">
        <v>695</v>
      </c>
      <c r="W201" t="s">
        <v>649</v>
      </c>
      <c r="X201" t="s">
        <v>673</v>
      </c>
      <c r="Y201" t="s">
        <v>435</v>
      </c>
      <c r="Z201" t="s">
        <v>618</v>
      </c>
      <c r="AA201" t="s">
        <v>676</v>
      </c>
      <c r="AB201" t="s">
        <v>429</v>
      </c>
      <c r="AC201" t="s">
        <v>582</v>
      </c>
      <c r="AD201" t="s">
        <v>579</v>
      </c>
    </row>
    <row r="202" spans="1:30" hidden="1" x14ac:dyDescent="0.35">
      <c r="A202" t="s">
        <v>85</v>
      </c>
      <c r="B202" t="s">
        <v>725</v>
      </c>
      <c r="C202" t="s">
        <v>194</v>
      </c>
      <c r="D202" t="s">
        <v>447</v>
      </c>
      <c r="E202" t="s">
        <v>682</v>
      </c>
      <c r="F202" t="s">
        <v>461</v>
      </c>
      <c r="G202" t="s">
        <v>401</v>
      </c>
      <c r="H202" t="s">
        <v>283</v>
      </c>
      <c r="I202" t="s">
        <v>754</v>
      </c>
      <c r="J202" t="s">
        <v>743</v>
      </c>
      <c r="K202" t="s">
        <v>211</v>
      </c>
      <c r="L202" t="s">
        <v>260</v>
      </c>
      <c r="M202" t="s">
        <v>400</v>
      </c>
      <c r="N202" t="s">
        <v>420</v>
      </c>
      <c r="O202" t="s">
        <v>728</v>
      </c>
      <c r="P202" t="s">
        <v>400</v>
      </c>
      <c r="Q202" t="s">
        <v>759</v>
      </c>
      <c r="R202" t="s">
        <v>639</v>
      </c>
      <c r="S202" t="s">
        <v>367</v>
      </c>
      <c r="T202" t="s">
        <v>477</v>
      </c>
      <c r="U202" t="s">
        <v>187</v>
      </c>
      <c r="V202" t="s">
        <v>424</v>
      </c>
      <c r="W202" t="s">
        <v>523</v>
      </c>
      <c r="X202" t="s">
        <v>523</v>
      </c>
      <c r="Y202" t="s">
        <v>183</v>
      </c>
      <c r="Z202" t="s">
        <v>479</v>
      </c>
      <c r="AA202" t="s">
        <v>484</v>
      </c>
      <c r="AB202" t="s">
        <v>418</v>
      </c>
      <c r="AC202" t="s">
        <v>558</v>
      </c>
      <c r="AD202" t="s">
        <v>342</v>
      </c>
    </row>
    <row r="203" spans="1:30" hidden="1" x14ac:dyDescent="0.35">
      <c r="A203" t="s">
        <v>104</v>
      </c>
      <c r="B203" t="s">
        <v>725</v>
      </c>
      <c r="C203" t="s">
        <v>194</v>
      </c>
      <c r="D203" t="s">
        <v>342</v>
      </c>
      <c r="E203" t="s">
        <v>742</v>
      </c>
      <c r="F203" t="s">
        <v>592</v>
      </c>
      <c r="G203" t="s">
        <v>677</v>
      </c>
      <c r="H203" t="s">
        <v>312</v>
      </c>
      <c r="I203" t="s">
        <v>713</v>
      </c>
      <c r="J203" t="s">
        <v>760</v>
      </c>
      <c r="K203" t="s">
        <v>320</v>
      </c>
      <c r="L203" t="s">
        <v>251</v>
      </c>
      <c r="M203" t="s">
        <v>216</v>
      </c>
      <c r="N203" t="s">
        <v>486</v>
      </c>
      <c r="O203" t="s">
        <v>761</v>
      </c>
      <c r="P203" t="s">
        <v>744</v>
      </c>
      <c r="Q203" t="s">
        <v>745</v>
      </c>
      <c r="R203" t="s">
        <v>695</v>
      </c>
      <c r="S203" t="s">
        <v>618</v>
      </c>
      <c r="T203" t="s">
        <v>662</v>
      </c>
      <c r="U203" t="s">
        <v>187</v>
      </c>
      <c r="V203" t="s">
        <v>555</v>
      </c>
      <c r="W203" t="s">
        <v>530</v>
      </c>
      <c r="X203" t="s">
        <v>560</v>
      </c>
      <c r="Y203" t="s">
        <v>406</v>
      </c>
      <c r="Z203" t="s">
        <v>473</v>
      </c>
      <c r="AA203" t="s">
        <v>751</v>
      </c>
      <c r="AB203" t="s">
        <v>442</v>
      </c>
      <c r="AC203" t="s">
        <v>454</v>
      </c>
      <c r="AD203" t="s">
        <v>612</v>
      </c>
    </row>
    <row r="204" spans="1:30" hidden="1" x14ac:dyDescent="0.35">
      <c r="A204" t="s">
        <v>60</v>
      </c>
      <c r="B204" t="s">
        <v>725</v>
      </c>
      <c r="C204" t="s">
        <v>213</v>
      </c>
      <c r="D204" t="s">
        <v>592</v>
      </c>
      <c r="E204" t="s">
        <v>762</v>
      </c>
      <c r="F204" t="s">
        <v>461</v>
      </c>
      <c r="G204" t="s">
        <v>686</v>
      </c>
      <c r="H204" t="s">
        <v>334</v>
      </c>
      <c r="I204" t="s">
        <v>763</v>
      </c>
      <c r="J204" t="s">
        <v>738</v>
      </c>
      <c r="K204" t="s">
        <v>420</v>
      </c>
      <c r="L204" t="s">
        <v>169</v>
      </c>
      <c r="M204" t="s">
        <v>530</v>
      </c>
      <c r="N204" t="s">
        <v>467</v>
      </c>
      <c r="O204" t="s">
        <v>511</v>
      </c>
      <c r="P204" t="s">
        <v>599</v>
      </c>
      <c r="Q204" t="s">
        <v>739</v>
      </c>
      <c r="R204" t="s">
        <v>693</v>
      </c>
      <c r="S204" t="s">
        <v>676</v>
      </c>
      <c r="T204" t="s">
        <v>747</v>
      </c>
      <c r="U204" t="s">
        <v>79</v>
      </c>
      <c r="V204" t="s">
        <v>684</v>
      </c>
      <c r="W204" t="s">
        <v>664</v>
      </c>
      <c r="X204" t="s">
        <v>671</v>
      </c>
      <c r="Y204" t="s">
        <v>344</v>
      </c>
      <c r="Z204" t="s">
        <v>530</v>
      </c>
      <c r="AA204" t="s">
        <v>764</v>
      </c>
      <c r="AB204" t="s">
        <v>439</v>
      </c>
      <c r="AC204" t="s">
        <v>609</v>
      </c>
      <c r="AD204" t="s">
        <v>677</v>
      </c>
    </row>
    <row r="205" spans="1:30" hidden="1" x14ac:dyDescent="0.35">
      <c r="A205" t="s">
        <v>85</v>
      </c>
      <c r="B205" t="s">
        <v>725</v>
      </c>
      <c r="C205" t="s">
        <v>213</v>
      </c>
      <c r="D205" t="s">
        <v>568</v>
      </c>
      <c r="E205" t="s">
        <v>756</v>
      </c>
      <c r="F205" t="s">
        <v>609</v>
      </c>
      <c r="G205" t="s">
        <v>614</v>
      </c>
      <c r="H205" t="s">
        <v>263</v>
      </c>
      <c r="I205" t="s">
        <v>667</v>
      </c>
      <c r="J205" t="s">
        <v>753</v>
      </c>
      <c r="K205" t="s">
        <v>242</v>
      </c>
      <c r="L205" t="s">
        <v>253</v>
      </c>
      <c r="M205" t="s">
        <v>646</v>
      </c>
      <c r="N205" t="s">
        <v>413</v>
      </c>
      <c r="O205" t="s">
        <v>737</v>
      </c>
      <c r="P205" t="s">
        <v>535</v>
      </c>
      <c r="Q205" t="s">
        <v>382</v>
      </c>
      <c r="R205" t="s">
        <v>210</v>
      </c>
      <c r="S205" t="s">
        <v>479</v>
      </c>
      <c r="T205" t="s">
        <v>581</v>
      </c>
      <c r="U205" t="s">
        <v>626</v>
      </c>
      <c r="V205" t="s">
        <v>374</v>
      </c>
      <c r="W205" t="s">
        <v>410</v>
      </c>
      <c r="X205" t="s">
        <v>622</v>
      </c>
      <c r="Y205" t="s">
        <v>307</v>
      </c>
      <c r="Z205" t="s">
        <v>374</v>
      </c>
      <c r="AA205" t="s">
        <v>642</v>
      </c>
      <c r="AB205" t="s">
        <v>344</v>
      </c>
      <c r="AC205" t="s">
        <v>490</v>
      </c>
      <c r="AD205" t="s">
        <v>606</v>
      </c>
    </row>
    <row r="206" spans="1:30" hidden="1" x14ac:dyDescent="0.35">
      <c r="A206" t="s">
        <v>104</v>
      </c>
      <c r="B206" t="s">
        <v>725</v>
      </c>
      <c r="C206" t="s">
        <v>213</v>
      </c>
      <c r="D206" t="s">
        <v>581</v>
      </c>
      <c r="E206" t="s">
        <v>670</v>
      </c>
      <c r="F206" t="s">
        <v>569</v>
      </c>
      <c r="G206" t="s">
        <v>448</v>
      </c>
      <c r="H206" t="s">
        <v>297</v>
      </c>
      <c r="I206" t="s">
        <v>758</v>
      </c>
      <c r="J206" t="s">
        <v>704</v>
      </c>
      <c r="K206" t="s">
        <v>343</v>
      </c>
      <c r="L206" t="s">
        <v>212</v>
      </c>
      <c r="M206" t="s">
        <v>671</v>
      </c>
      <c r="N206" t="s">
        <v>370</v>
      </c>
      <c r="O206" t="s">
        <v>765</v>
      </c>
      <c r="P206" t="s">
        <v>766</v>
      </c>
      <c r="Q206" t="s">
        <v>750</v>
      </c>
      <c r="R206" t="s">
        <v>705</v>
      </c>
      <c r="S206" t="s">
        <v>617</v>
      </c>
      <c r="T206" t="s">
        <v>700</v>
      </c>
      <c r="U206" t="s">
        <v>626</v>
      </c>
      <c r="V206" t="s">
        <v>638</v>
      </c>
      <c r="W206" t="s">
        <v>671</v>
      </c>
      <c r="X206" t="s">
        <v>589</v>
      </c>
      <c r="Y206" t="s">
        <v>381</v>
      </c>
      <c r="Z206" t="s">
        <v>523</v>
      </c>
      <c r="AA206" t="s">
        <v>716</v>
      </c>
      <c r="AB206" t="s">
        <v>442</v>
      </c>
      <c r="AC206" t="s">
        <v>551</v>
      </c>
      <c r="AD206" t="s">
        <v>575</v>
      </c>
    </row>
    <row r="207" spans="1:30" hidden="1" x14ac:dyDescent="0.35">
      <c r="A207" t="s">
        <v>60</v>
      </c>
      <c r="B207" t="s">
        <v>725</v>
      </c>
      <c r="C207" t="s">
        <v>228</v>
      </c>
      <c r="D207" t="s">
        <v>671</v>
      </c>
      <c r="E207" t="s">
        <v>709</v>
      </c>
      <c r="F207" t="s">
        <v>609</v>
      </c>
      <c r="G207" t="s">
        <v>666</v>
      </c>
      <c r="H207" t="s">
        <v>386</v>
      </c>
      <c r="I207" t="s">
        <v>348</v>
      </c>
      <c r="J207" t="s">
        <v>728</v>
      </c>
      <c r="K207" t="s">
        <v>378</v>
      </c>
      <c r="L207" t="s">
        <v>262</v>
      </c>
      <c r="M207" t="s">
        <v>601</v>
      </c>
      <c r="N207" t="s">
        <v>473</v>
      </c>
      <c r="O207" t="s">
        <v>760</v>
      </c>
      <c r="P207" t="s">
        <v>675</v>
      </c>
      <c r="Q207" t="s">
        <v>356</v>
      </c>
      <c r="R207" t="s">
        <v>693</v>
      </c>
      <c r="S207" t="s">
        <v>700</v>
      </c>
      <c r="T207" t="s">
        <v>747</v>
      </c>
      <c r="U207" t="s">
        <v>79</v>
      </c>
      <c r="V207" t="s">
        <v>527</v>
      </c>
      <c r="W207" t="s">
        <v>484</v>
      </c>
      <c r="X207" t="s">
        <v>210</v>
      </c>
      <c r="Y207" t="s">
        <v>292</v>
      </c>
      <c r="Z207" t="s">
        <v>210</v>
      </c>
      <c r="AA207" t="s">
        <v>736</v>
      </c>
      <c r="AB207" t="s">
        <v>498</v>
      </c>
      <c r="AC207" t="s">
        <v>462</v>
      </c>
      <c r="AD207" t="s">
        <v>488</v>
      </c>
    </row>
    <row r="208" spans="1:30" hidden="1" x14ac:dyDescent="0.35">
      <c r="A208" t="s">
        <v>85</v>
      </c>
      <c r="B208" t="s">
        <v>725</v>
      </c>
      <c r="C208" t="s">
        <v>228</v>
      </c>
      <c r="D208" t="s">
        <v>560</v>
      </c>
      <c r="E208" t="s">
        <v>649</v>
      </c>
      <c r="F208" t="s">
        <v>460</v>
      </c>
      <c r="G208" t="s">
        <v>544</v>
      </c>
      <c r="H208" t="s">
        <v>199</v>
      </c>
      <c r="I208" t="s">
        <v>210</v>
      </c>
      <c r="J208" t="s">
        <v>747</v>
      </c>
      <c r="K208" t="s">
        <v>251</v>
      </c>
      <c r="L208" t="s">
        <v>175</v>
      </c>
      <c r="M208" t="s">
        <v>614</v>
      </c>
      <c r="N208" t="s">
        <v>333</v>
      </c>
      <c r="O208" t="s">
        <v>747</v>
      </c>
      <c r="P208" t="s">
        <v>216</v>
      </c>
      <c r="Q208" t="s">
        <v>767</v>
      </c>
      <c r="R208" t="s">
        <v>466</v>
      </c>
      <c r="S208" t="s">
        <v>336</v>
      </c>
      <c r="T208" t="s">
        <v>461</v>
      </c>
      <c r="U208" t="s">
        <v>642</v>
      </c>
      <c r="V208" t="s">
        <v>341</v>
      </c>
      <c r="W208" t="s">
        <v>622</v>
      </c>
      <c r="X208" t="s">
        <v>632</v>
      </c>
      <c r="Y208" t="s">
        <v>261</v>
      </c>
      <c r="Z208" t="s">
        <v>558</v>
      </c>
      <c r="AA208" t="s">
        <v>701</v>
      </c>
      <c r="AB208" t="s">
        <v>336</v>
      </c>
      <c r="AC208" t="s">
        <v>456</v>
      </c>
      <c r="AD208" t="s">
        <v>569</v>
      </c>
    </row>
    <row r="209" spans="1:30" hidden="1" x14ac:dyDescent="0.35">
      <c r="A209" t="s">
        <v>104</v>
      </c>
      <c r="B209" t="s">
        <v>725</v>
      </c>
      <c r="C209" t="s">
        <v>228</v>
      </c>
      <c r="D209" t="s">
        <v>530</v>
      </c>
      <c r="E209" t="s">
        <v>676</v>
      </c>
      <c r="F209" t="s">
        <v>526</v>
      </c>
      <c r="G209" t="s">
        <v>613</v>
      </c>
      <c r="H209" t="s">
        <v>311</v>
      </c>
      <c r="I209" t="s">
        <v>285</v>
      </c>
      <c r="J209" t="s">
        <v>496</v>
      </c>
      <c r="K209" t="s">
        <v>312</v>
      </c>
      <c r="L209" t="s">
        <v>237</v>
      </c>
      <c r="M209" t="s">
        <v>543</v>
      </c>
      <c r="N209" t="s">
        <v>438</v>
      </c>
      <c r="O209" t="s">
        <v>740</v>
      </c>
      <c r="P209" t="s">
        <v>575</v>
      </c>
      <c r="Q209" t="s">
        <v>743</v>
      </c>
      <c r="R209" t="s">
        <v>684</v>
      </c>
      <c r="S209" t="s">
        <v>461</v>
      </c>
      <c r="T209" t="s">
        <v>680</v>
      </c>
      <c r="U209" t="s">
        <v>642</v>
      </c>
      <c r="V209" t="s">
        <v>657</v>
      </c>
      <c r="W209" t="s">
        <v>555</v>
      </c>
      <c r="X209" t="s">
        <v>618</v>
      </c>
      <c r="Y209" t="s">
        <v>426</v>
      </c>
      <c r="Z209" t="s">
        <v>533</v>
      </c>
      <c r="AA209" t="s">
        <v>679</v>
      </c>
      <c r="AB209" t="s">
        <v>427</v>
      </c>
      <c r="AC209" t="s">
        <v>494</v>
      </c>
      <c r="AD209" t="s">
        <v>619</v>
      </c>
    </row>
    <row r="210" spans="1:30" hidden="1" x14ac:dyDescent="0.35">
      <c r="A210" t="s">
        <v>60</v>
      </c>
      <c r="B210" t="s">
        <v>725</v>
      </c>
      <c r="C210" t="s">
        <v>238</v>
      </c>
      <c r="D210" t="s">
        <v>572</v>
      </c>
      <c r="E210" t="s">
        <v>736</v>
      </c>
      <c r="F210" t="s">
        <v>586</v>
      </c>
      <c r="G210" t="s">
        <v>652</v>
      </c>
      <c r="H210" t="s">
        <v>284</v>
      </c>
      <c r="I210" t="s">
        <v>674</v>
      </c>
      <c r="J210" t="s">
        <v>736</v>
      </c>
      <c r="K210" t="s">
        <v>312</v>
      </c>
      <c r="L210" t="s">
        <v>175</v>
      </c>
      <c r="M210" t="s">
        <v>543</v>
      </c>
      <c r="N210" t="s">
        <v>586</v>
      </c>
      <c r="O210" t="s">
        <v>511</v>
      </c>
      <c r="P210" t="s">
        <v>619</v>
      </c>
      <c r="Q210" t="s">
        <v>387</v>
      </c>
      <c r="R210" t="s">
        <v>634</v>
      </c>
      <c r="S210" t="s">
        <v>674</v>
      </c>
      <c r="T210" t="s">
        <v>696</v>
      </c>
      <c r="U210" t="s">
        <v>79</v>
      </c>
      <c r="V210" t="s">
        <v>754</v>
      </c>
      <c r="W210" t="s">
        <v>672</v>
      </c>
      <c r="X210" t="s">
        <v>281</v>
      </c>
      <c r="Y210" t="s">
        <v>438</v>
      </c>
      <c r="Z210" t="s">
        <v>535</v>
      </c>
      <c r="AA210" t="s">
        <v>670</v>
      </c>
      <c r="AB210" t="s">
        <v>410</v>
      </c>
      <c r="AC210" t="s">
        <v>612</v>
      </c>
      <c r="AD210" t="s">
        <v>587</v>
      </c>
    </row>
    <row r="211" spans="1:30" hidden="1" x14ac:dyDescent="0.35">
      <c r="A211" t="s">
        <v>85</v>
      </c>
      <c r="B211" t="s">
        <v>725</v>
      </c>
      <c r="C211" t="s">
        <v>238</v>
      </c>
      <c r="D211" t="s">
        <v>519</v>
      </c>
      <c r="E211" t="s">
        <v>660</v>
      </c>
      <c r="F211" t="s">
        <v>583</v>
      </c>
      <c r="G211" t="s">
        <v>544</v>
      </c>
      <c r="H211" t="s">
        <v>179</v>
      </c>
      <c r="I211" t="s">
        <v>543</v>
      </c>
      <c r="J211" t="s">
        <v>765</v>
      </c>
      <c r="K211" t="s">
        <v>146</v>
      </c>
      <c r="L211" t="s">
        <v>132</v>
      </c>
      <c r="M211" t="s">
        <v>646</v>
      </c>
      <c r="N211" t="s">
        <v>403</v>
      </c>
      <c r="O211" t="s">
        <v>391</v>
      </c>
      <c r="P211" t="s">
        <v>671</v>
      </c>
      <c r="Q211" t="s">
        <v>768</v>
      </c>
      <c r="R211" t="s">
        <v>544</v>
      </c>
      <c r="S211" t="s">
        <v>374</v>
      </c>
      <c r="T211" t="s">
        <v>555</v>
      </c>
      <c r="U211" t="s">
        <v>667</v>
      </c>
      <c r="V211" t="s">
        <v>552</v>
      </c>
      <c r="W211" t="s">
        <v>526</v>
      </c>
      <c r="X211" t="s">
        <v>647</v>
      </c>
      <c r="Y211" t="s">
        <v>349</v>
      </c>
      <c r="Z211" t="s">
        <v>547</v>
      </c>
      <c r="AA211" t="s">
        <v>525</v>
      </c>
      <c r="AB211" t="s">
        <v>408</v>
      </c>
      <c r="AC211" t="s">
        <v>443</v>
      </c>
      <c r="AD211" t="s">
        <v>216</v>
      </c>
    </row>
    <row r="212" spans="1:30" hidden="1" x14ac:dyDescent="0.35">
      <c r="A212" t="s">
        <v>104</v>
      </c>
      <c r="B212" t="s">
        <v>725</v>
      </c>
      <c r="C212" t="s">
        <v>238</v>
      </c>
      <c r="D212" t="s">
        <v>462</v>
      </c>
      <c r="E212" t="s">
        <v>471</v>
      </c>
      <c r="F212" t="s">
        <v>653</v>
      </c>
      <c r="G212" t="s">
        <v>652</v>
      </c>
      <c r="H212" t="s">
        <v>331</v>
      </c>
      <c r="I212" t="s">
        <v>677</v>
      </c>
      <c r="J212" t="s">
        <v>457</v>
      </c>
      <c r="K212" t="s">
        <v>232</v>
      </c>
      <c r="L212" t="s">
        <v>209</v>
      </c>
      <c r="M212" t="s">
        <v>401</v>
      </c>
      <c r="N212" t="s">
        <v>523</v>
      </c>
      <c r="O212" t="s">
        <v>698</v>
      </c>
      <c r="P212" t="s">
        <v>555</v>
      </c>
      <c r="Q212" t="s">
        <v>712</v>
      </c>
      <c r="R212" t="s">
        <v>670</v>
      </c>
      <c r="S212" t="s">
        <v>592</v>
      </c>
      <c r="T212" t="s">
        <v>695</v>
      </c>
      <c r="U212" t="s">
        <v>764</v>
      </c>
      <c r="V212" t="s">
        <v>642</v>
      </c>
      <c r="W212" t="s">
        <v>587</v>
      </c>
      <c r="X212" t="s">
        <v>488</v>
      </c>
      <c r="Y212" t="s">
        <v>319</v>
      </c>
      <c r="Z212" t="s">
        <v>568</v>
      </c>
      <c r="AA212" t="s">
        <v>697</v>
      </c>
      <c r="AB212" t="s">
        <v>498</v>
      </c>
      <c r="AC212" t="s">
        <v>562</v>
      </c>
      <c r="AD212" t="s">
        <v>466</v>
      </c>
    </row>
    <row r="213" spans="1:30" hidden="1" x14ac:dyDescent="0.35">
      <c r="A213" t="s">
        <v>60</v>
      </c>
      <c r="B213" t="s">
        <v>725</v>
      </c>
      <c r="C213" t="s">
        <v>264</v>
      </c>
      <c r="D213" t="s">
        <v>518</v>
      </c>
      <c r="E213" t="s">
        <v>706</v>
      </c>
      <c r="F213" t="s">
        <v>578</v>
      </c>
      <c r="G213" t="s">
        <v>652</v>
      </c>
      <c r="H213" t="s">
        <v>359</v>
      </c>
      <c r="I213" t="s">
        <v>594</v>
      </c>
      <c r="J213" t="s">
        <v>672</v>
      </c>
      <c r="K213" t="s">
        <v>317</v>
      </c>
      <c r="L213" t="s">
        <v>164</v>
      </c>
      <c r="M213" t="s">
        <v>565</v>
      </c>
      <c r="N213" t="s">
        <v>342</v>
      </c>
      <c r="O213" t="s">
        <v>741</v>
      </c>
      <c r="P213" t="s">
        <v>210</v>
      </c>
      <c r="Q213" t="s">
        <v>769</v>
      </c>
      <c r="R213" t="s">
        <v>729</v>
      </c>
      <c r="S213" t="s">
        <v>525</v>
      </c>
      <c r="T213" t="s">
        <v>706</v>
      </c>
      <c r="U213" t="s">
        <v>79</v>
      </c>
      <c r="V213" t="s">
        <v>708</v>
      </c>
      <c r="W213" t="s">
        <v>670</v>
      </c>
      <c r="X213" t="s">
        <v>285</v>
      </c>
      <c r="Y213" t="s">
        <v>486</v>
      </c>
      <c r="Z213" t="s">
        <v>649</v>
      </c>
      <c r="AA213" t="s">
        <v>770</v>
      </c>
      <c r="AB213" t="s">
        <v>473</v>
      </c>
      <c r="AC213" t="s">
        <v>535</v>
      </c>
      <c r="AD213" t="s">
        <v>637</v>
      </c>
    </row>
    <row r="214" spans="1:30" hidden="1" x14ac:dyDescent="0.35">
      <c r="A214" t="s">
        <v>85</v>
      </c>
      <c r="B214" t="s">
        <v>725</v>
      </c>
      <c r="C214" t="s">
        <v>264</v>
      </c>
      <c r="D214" t="s">
        <v>569</v>
      </c>
      <c r="E214" t="s">
        <v>667</v>
      </c>
      <c r="F214" t="s">
        <v>615</v>
      </c>
      <c r="G214" t="s">
        <v>661</v>
      </c>
      <c r="H214" t="s">
        <v>245</v>
      </c>
      <c r="I214" t="s">
        <v>544</v>
      </c>
      <c r="J214" t="s">
        <v>701</v>
      </c>
      <c r="K214" t="s">
        <v>300</v>
      </c>
      <c r="L214" t="s">
        <v>184</v>
      </c>
      <c r="M214" t="s">
        <v>744</v>
      </c>
      <c r="N214" t="s">
        <v>412</v>
      </c>
      <c r="O214" t="s">
        <v>771</v>
      </c>
      <c r="P214" t="s">
        <v>461</v>
      </c>
      <c r="Q214" t="s">
        <v>772</v>
      </c>
      <c r="R214" t="s">
        <v>637</v>
      </c>
      <c r="S214" t="s">
        <v>558</v>
      </c>
      <c r="T214" t="s">
        <v>404</v>
      </c>
      <c r="U214" t="s">
        <v>764</v>
      </c>
      <c r="V214" t="s">
        <v>578</v>
      </c>
      <c r="W214" t="s">
        <v>504</v>
      </c>
      <c r="X214" t="s">
        <v>573</v>
      </c>
      <c r="Y214" t="s">
        <v>290</v>
      </c>
      <c r="Z214" t="s">
        <v>439</v>
      </c>
      <c r="AA214" t="s">
        <v>700</v>
      </c>
      <c r="AB214" t="s">
        <v>451</v>
      </c>
      <c r="AC214" t="s">
        <v>515</v>
      </c>
      <c r="AD214" t="s">
        <v>673</v>
      </c>
    </row>
    <row r="215" spans="1:30" hidden="1" x14ac:dyDescent="0.35">
      <c r="A215" t="s">
        <v>104</v>
      </c>
      <c r="B215" t="s">
        <v>725</v>
      </c>
      <c r="C215" t="s">
        <v>264</v>
      </c>
      <c r="D215" t="s">
        <v>462</v>
      </c>
      <c r="E215" t="s">
        <v>635</v>
      </c>
      <c r="F215" t="s">
        <v>518</v>
      </c>
      <c r="G215" t="s">
        <v>579</v>
      </c>
      <c r="H215" t="s">
        <v>331</v>
      </c>
      <c r="I215" t="s">
        <v>597</v>
      </c>
      <c r="J215" t="s">
        <v>457</v>
      </c>
      <c r="K215" t="s">
        <v>232</v>
      </c>
      <c r="L215" t="s">
        <v>209</v>
      </c>
      <c r="M215" t="s">
        <v>638</v>
      </c>
      <c r="N215" t="s">
        <v>583</v>
      </c>
      <c r="O215" t="s">
        <v>698</v>
      </c>
      <c r="P215" t="s">
        <v>555</v>
      </c>
      <c r="Q215" t="s">
        <v>712</v>
      </c>
      <c r="R215" t="s">
        <v>670</v>
      </c>
      <c r="S215" t="s">
        <v>461</v>
      </c>
      <c r="T215" t="s">
        <v>457</v>
      </c>
      <c r="U215" t="s">
        <v>764</v>
      </c>
      <c r="V215" t="s">
        <v>474</v>
      </c>
      <c r="W215" t="s">
        <v>587</v>
      </c>
      <c r="X215" t="s">
        <v>488</v>
      </c>
      <c r="Y215" t="s">
        <v>319</v>
      </c>
      <c r="Z215" t="s">
        <v>568</v>
      </c>
      <c r="AA215" t="s">
        <v>697</v>
      </c>
      <c r="AB215" t="s">
        <v>498</v>
      </c>
      <c r="AC215" t="s">
        <v>562</v>
      </c>
      <c r="AD215" t="s">
        <v>466</v>
      </c>
    </row>
    <row r="216" spans="1:30" hidden="1" x14ac:dyDescent="0.35">
      <c r="A216" t="s">
        <v>60</v>
      </c>
      <c r="B216" t="s">
        <v>725</v>
      </c>
      <c r="C216" t="s">
        <v>273</v>
      </c>
      <c r="D216" t="s">
        <v>518</v>
      </c>
      <c r="E216" t="s">
        <v>773</v>
      </c>
      <c r="F216" t="s">
        <v>462</v>
      </c>
      <c r="G216" t="s">
        <v>637</v>
      </c>
      <c r="H216" t="s">
        <v>377</v>
      </c>
      <c r="I216" t="s">
        <v>619</v>
      </c>
      <c r="J216" t="s">
        <v>609</v>
      </c>
      <c r="K216" t="s">
        <v>323</v>
      </c>
      <c r="L216" t="s">
        <v>140</v>
      </c>
      <c r="M216" t="s">
        <v>619</v>
      </c>
      <c r="N216" t="s">
        <v>615</v>
      </c>
      <c r="O216" t="s">
        <v>481</v>
      </c>
      <c r="P216" t="s">
        <v>602</v>
      </c>
      <c r="Q216" t="s">
        <v>774</v>
      </c>
      <c r="R216" t="s">
        <v>713</v>
      </c>
      <c r="S216" t="s">
        <v>721</v>
      </c>
      <c r="T216" t="s">
        <v>706</v>
      </c>
      <c r="U216" t="s">
        <v>79</v>
      </c>
      <c r="V216" t="s">
        <v>527</v>
      </c>
      <c r="W216" t="s">
        <v>471</v>
      </c>
      <c r="X216" t="s">
        <v>733</v>
      </c>
      <c r="Y216" t="s">
        <v>367</v>
      </c>
      <c r="Z216" t="s">
        <v>724</v>
      </c>
      <c r="AA216" t="s">
        <v>640</v>
      </c>
      <c r="AB216" t="s">
        <v>454</v>
      </c>
      <c r="AC216" t="s">
        <v>661</v>
      </c>
      <c r="AD216" t="s">
        <v>652</v>
      </c>
    </row>
    <row r="217" spans="1:30" hidden="1" x14ac:dyDescent="0.35">
      <c r="A217" t="s">
        <v>85</v>
      </c>
      <c r="B217" t="s">
        <v>725</v>
      </c>
      <c r="C217" t="s">
        <v>273</v>
      </c>
      <c r="D217" t="s">
        <v>602</v>
      </c>
      <c r="E217" t="s">
        <v>697</v>
      </c>
      <c r="F217" t="s">
        <v>646</v>
      </c>
      <c r="G217" t="s">
        <v>661</v>
      </c>
      <c r="H217" t="s">
        <v>245</v>
      </c>
      <c r="I217" t="s">
        <v>602</v>
      </c>
      <c r="J217" t="s">
        <v>514</v>
      </c>
      <c r="K217" t="s">
        <v>204</v>
      </c>
      <c r="L217" t="s">
        <v>180</v>
      </c>
      <c r="M217" t="s">
        <v>544</v>
      </c>
      <c r="N217" t="s">
        <v>424</v>
      </c>
      <c r="O217" t="s">
        <v>630</v>
      </c>
      <c r="P217" t="s">
        <v>519</v>
      </c>
      <c r="Q217" t="s">
        <v>516</v>
      </c>
      <c r="R217" t="s">
        <v>599</v>
      </c>
      <c r="S217" t="s">
        <v>486</v>
      </c>
      <c r="T217" t="s">
        <v>466</v>
      </c>
      <c r="U217" t="s">
        <v>680</v>
      </c>
      <c r="V217" t="s">
        <v>514</v>
      </c>
      <c r="W217" t="s">
        <v>647</v>
      </c>
      <c r="X217" t="s">
        <v>653</v>
      </c>
      <c r="Y217" t="s">
        <v>295</v>
      </c>
      <c r="Z217" t="s">
        <v>468</v>
      </c>
      <c r="AA217" t="s">
        <v>680</v>
      </c>
      <c r="AB217" t="s">
        <v>438</v>
      </c>
      <c r="AC217" t="s">
        <v>468</v>
      </c>
      <c r="AD217" t="s">
        <v>606</v>
      </c>
    </row>
    <row r="218" spans="1:30" hidden="1" x14ac:dyDescent="0.35">
      <c r="A218" t="s">
        <v>104</v>
      </c>
      <c r="B218" t="s">
        <v>725</v>
      </c>
      <c r="C218" t="s">
        <v>273</v>
      </c>
      <c r="D218" t="s">
        <v>342</v>
      </c>
      <c r="E218" t="s">
        <v>689</v>
      </c>
      <c r="F218" t="s">
        <v>617</v>
      </c>
      <c r="G218" t="s">
        <v>488</v>
      </c>
      <c r="H218" t="s">
        <v>291</v>
      </c>
      <c r="I218" t="s">
        <v>671</v>
      </c>
      <c r="J218" t="s">
        <v>455</v>
      </c>
      <c r="K218" t="s">
        <v>241</v>
      </c>
      <c r="L218" t="s">
        <v>195</v>
      </c>
      <c r="M218" t="s">
        <v>565</v>
      </c>
      <c r="N218" t="s">
        <v>467</v>
      </c>
      <c r="O218" t="s">
        <v>711</v>
      </c>
      <c r="P218" t="s">
        <v>531</v>
      </c>
      <c r="Q218" t="s">
        <v>775</v>
      </c>
      <c r="R218" t="s">
        <v>458</v>
      </c>
      <c r="S218" t="s">
        <v>671</v>
      </c>
      <c r="T218" t="s">
        <v>695</v>
      </c>
      <c r="U218" t="s">
        <v>680</v>
      </c>
      <c r="V218" t="s">
        <v>599</v>
      </c>
      <c r="W218" t="s">
        <v>669</v>
      </c>
      <c r="X218" t="s">
        <v>660</v>
      </c>
      <c r="Y218" t="s">
        <v>406</v>
      </c>
      <c r="Z218" t="s">
        <v>573</v>
      </c>
      <c r="AA218" t="s">
        <v>348</v>
      </c>
      <c r="AB218" t="s">
        <v>515</v>
      </c>
      <c r="AC218" t="s">
        <v>573</v>
      </c>
      <c r="AD218" t="s">
        <v>535</v>
      </c>
    </row>
    <row r="219" spans="1:30" hidden="1" x14ac:dyDescent="0.35">
      <c r="A219" t="s">
        <v>60</v>
      </c>
      <c r="B219" t="s">
        <v>776</v>
      </c>
      <c r="C219" t="s">
        <v>62</v>
      </c>
      <c r="D219" t="s">
        <v>609</v>
      </c>
      <c r="E219" t="s">
        <v>590</v>
      </c>
      <c r="F219" t="s">
        <v>531</v>
      </c>
      <c r="G219" t="s">
        <v>637</v>
      </c>
      <c r="H219" t="s">
        <v>289</v>
      </c>
      <c r="I219" t="s">
        <v>571</v>
      </c>
      <c r="J219" t="s">
        <v>468</v>
      </c>
      <c r="K219" t="s">
        <v>376</v>
      </c>
      <c r="L219" t="s">
        <v>105</v>
      </c>
      <c r="M219" t="s">
        <v>216</v>
      </c>
      <c r="N219" t="s">
        <v>560</v>
      </c>
      <c r="O219" t="s">
        <v>777</v>
      </c>
      <c r="P219" t="s">
        <v>462</v>
      </c>
      <c r="Q219" t="s">
        <v>570</v>
      </c>
      <c r="R219" t="s">
        <v>758</v>
      </c>
      <c r="S219" t="s">
        <v>474</v>
      </c>
      <c r="T219" t="s">
        <v>778</v>
      </c>
      <c r="U219" t="s">
        <v>79</v>
      </c>
      <c r="V219" t="s">
        <v>679</v>
      </c>
      <c r="W219" t="s">
        <v>348</v>
      </c>
      <c r="X219" t="s">
        <v>733</v>
      </c>
      <c r="Y219" t="s">
        <v>399</v>
      </c>
      <c r="Z219" t="s">
        <v>613</v>
      </c>
      <c r="AA219" t="s">
        <v>511</v>
      </c>
      <c r="AB219" t="s">
        <v>583</v>
      </c>
      <c r="AC219" t="s">
        <v>766</v>
      </c>
      <c r="AD219" t="s">
        <v>401</v>
      </c>
    </row>
    <row r="220" spans="1:30" hidden="1" x14ac:dyDescent="0.35">
      <c r="A220" t="s">
        <v>85</v>
      </c>
      <c r="B220" t="s">
        <v>776</v>
      </c>
      <c r="C220" t="s">
        <v>62</v>
      </c>
      <c r="D220" t="s">
        <v>581</v>
      </c>
      <c r="E220" t="s">
        <v>728</v>
      </c>
      <c r="F220" t="s">
        <v>686</v>
      </c>
      <c r="G220" t="s">
        <v>766</v>
      </c>
      <c r="H220" t="s">
        <v>245</v>
      </c>
      <c r="I220" t="s">
        <v>455</v>
      </c>
      <c r="J220" t="s">
        <v>451</v>
      </c>
      <c r="K220" t="s">
        <v>321</v>
      </c>
      <c r="L220" t="s">
        <v>131</v>
      </c>
      <c r="M220" t="s">
        <v>575</v>
      </c>
      <c r="N220" t="s">
        <v>424</v>
      </c>
      <c r="O220" t="s">
        <v>394</v>
      </c>
      <c r="P220" t="s">
        <v>653</v>
      </c>
      <c r="Q220" t="s">
        <v>779</v>
      </c>
      <c r="R220" t="s">
        <v>702</v>
      </c>
      <c r="S220" t="s">
        <v>408</v>
      </c>
      <c r="T220" t="s">
        <v>646</v>
      </c>
      <c r="U220" t="s">
        <v>684</v>
      </c>
      <c r="V220" t="s">
        <v>399</v>
      </c>
      <c r="W220" t="s">
        <v>562</v>
      </c>
      <c r="X220" t="s">
        <v>615</v>
      </c>
      <c r="Y220" t="s">
        <v>231</v>
      </c>
      <c r="Z220" t="s">
        <v>456</v>
      </c>
      <c r="AA220" t="s">
        <v>749</v>
      </c>
      <c r="AB220" t="s">
        <v>468</v>
      </c>
      <c r="AC220" t="s">
        <v>422</v>
      </c>
      <c r="AD220" t="s">
        <v>606</v>
      </c>
    </row>
    <row r="221" spans="1:30" hidden="1" x14ac:dyDescent="0.35">
      <c r="A221" t="s">
        <v>104</v>
      </c>
      <c r="B221" t="s">
        <v>776</v>
      </c>
      <c r="C221" t="s">
        <v>62</v>
      </c>
      <c r="D221" t="s">
        <v>518</v>
      </c>
      <c r="E221" t="s">
        <v>584</v>
      </c>
      <c r="F221" t="s">
        <v>619</v>
      </c>
      <c r="G221" t="s">
        <v>488</v>
      </c>
      <c r="H221" t="s">
        <v>358</v>
      </c>
      <c r="I221" t="s">
        <v>564</v>
      </c>
      <c r="J221" t="s">
        <v>439</v>
      </c>
      <c r="K221" t="s">
        <v>325</v>
      </c>
      <c r="L221" t="s">
        <v>87</v>
      </c>
      <c r="M221" t="s">
        <v>671</v>
      </c>
      <c r="N221" t="s">
        <v>465</v>
      </c>
      <c r="O221" t="s">
        <v>711</v>
      </c>
      <c r="P221" t="s">
        <v>462</v>
      </c>
      <c r="Q221" t="s">
        <v>722</v>
      </c>
      <c r="R221" t="s">
        <v>736</v>
      </c>
      <c r="S221" t="s">
        <v>673</v>
      </c>
      <c r="T221" t="s">
        <v>756</v>
      </c>
      <c r="U221" t="s">
        <v>684</v>
      </c>
      <c r="V221" t="s">
        <v>543</v>
      </c>
      <c r="W221" t="s">
        <v>187</v>
      </c>
      <c r="X221" t="s">
        <v>474</v>
      </c>
      <c r="Y221" t="s">
        <v>349</v>
      </c>
      <c r="Z221" t="s">
        <v>578</v>
      </c>
      <c r="AA221" t="s">
        <v>770</v>
      </c>
      <c r="AB221" t="s">
        <v>460</v>
      </c>
      <c r="AC221" t="s">
        <v>598</v>
      </c>
      <c r="AD221" t="s">
        <v>639</v>
      </c>
    </row>
    <row r="222" spans="1:30" hidden="1" x14ac:dyDescent="0.35">
      <c r="A222" t="s">
        <v>60</v>
      </c>
      <c r="B222" t="s">
        <v>776</v>
      </c>
      <c r="C222" t="s">
        <v>116</v>
      </c>
      <c r="D222" t="s">
        <v>573</v>
      </c>
      <c r="E222" t="s">
        <v>765</v>
      </c>
      <c r="F222" t="s">
        <v>461</v>
      </c>
      <c r="G222" t="s">
        <v>677</v>
      </c>
      <c r="H222" t="s">
        <v>296</v>
      </c>
      <c r="I222" t="s">
        <v>504</v>
      </c>
      <c r="J222" t="s">
        <v>436</v>
      </c>
      <c r="K222" t="s">
        <v>313</v>
      </c>
      <c r="L222" t="s">
        <v>135</v>
      </c>
      <c r="M222" t="s">
        <v>592</v>
      </c>
      <c r="N222" t="s">
        <v>462</v>
      </c>
      <c r="O222" t="s">
        <v>717</v>
      </c>
      <c r="P222" t="s">
        <v>593</v>
      </c>
      <c r="Q222" t="s">
        <v>548</v>
      </c>
      <c r="R222" t="s">
        <v>689</v>
      </c>
      <c r="S222" t="s">
        <v>700</v>
      </c>
      <c r="T222" t="s">
        <v>778</v>
      </c>
      <c r="U222" t="s">
        <v>79</v>
      </c>
      <c r="V222" t="s">
        <v>642</v>
      </c>
      <c r="W222" t="s">
        <v>348</v>
      </c>
      <c r="X222" t="s">
        <v>778</v>
      </c>
      <c r="Y222" t="s">
        <v>196</v>
      </c>
      <c r="Z222" t="s">
        <v>694</v>
      </c>
      <c r="AA222" t="s">
        <v>780</v>
      </c>
      <c r="AB222" t="s">
        <v>622</v>
      </c>
      <c r="AC222" t="s">
        <v>587</v>
      </c>
      <c r="AD222" t="s">
        <v>401</v>
      </c>
    </row>
    <row r="223" spans="1:30" hidden="1" x14ac:dyDescent="0.35">
      <c r="A223" t="s">
        <v>85</v>
      </c>
      <c r="B223" t="s">
        <v>776</v>
      </c>
      <c r="C223" t="s">
        <v>116</v>
      </c>
      <c r="D223" t="s">
        <v>671</v>
      </c>
      <c r="E223" t="s">
        <v>348</v>
      </c>
      <c r="F223" t="s">
        <v>642</v>
      </c>
      <c r="G223" t="s">
        <v>766</v>
      </c>
      <c r="H223" t="s">
        <v>274</v>
      </c>
      <c r="I223" t="s">
        <v>560</v>
      </c>
      <c r="J223" t="s">
        <v>524</v>
      </c>
      <c r="K223" t="s">
        <v>304</v>
      </c>
      <c r="L223" t="s">
        <v>131</v>
      </c>
      <c r="M223" t="s">
        <v>466</v>
      </c>
      <c r="N223" t="s">
        <v>344</v>
      </c>
      <c r="O223" t="s">
        <v>470</v>
      </c>
      <c r="P223" t="s">
        <v>606</v>
      </c>
      <c r="Q223" t="s">
        <v>240</v>
      </c>
      <c r="R223" t="s">
        <v>724</v>
      </c>
      <c r="S223" t="s">
        <v>438</v>
      </c>
      <c r="T223" t="s">
        <v>744</v>
      </c>
      <c r="U223" t="s">
        <v>781</v>
      </c>
      <c r="V223" t="s">
        <v>355</v>
      </c>
      <c r="W223" t="s">
        <v>609</v>
      </c>
      <c r="X223" t="s">
        <v>602</v>
      </c>
      <c r="Y223" t="s">
        <v>200</v>
      </c>
      <c r="Z223" t="s">
        <v>515</v>
      </c>
      <c r="AA223" t="s">
        <v>749</v>
      </c>
      <c r="AB223" t="s">
        <v>415</v>
      </c>
      <c r="AC223" t="s">
        <v>514</v>
      </c>
      <c r="AD223" t="s">
        <v>530</v>
      </c>
    </row>
    <row r="224" spans="1:30" hidden="1" x14ac:dyDescent="0.35">
      <c r="A224" t="s">
        <v>104</v>
      </c>
      <c r="B224" t="s">
        <v>776</v>
      </c>
      <c r="C224" t="s">
        <v>116</v>
      </c>
      <c r="D224" t="s">
        <v>519</v>
      </c>
      <c r="E224" t="s">
        <v>391</v>
      </c>
      <c r="F224" t="s">
        <v>544</v>
      </c>
      <c r="G224" t="s">
        <v>587</v>
      </c>
      <c r="H224" t="s">
        <v>291</v>
      </c>
      <c r="I224" t="s">
        <v>550</v>
      </c>
      <c r="J224" t="s">
        <v>360</v>
      </c>
      <c r="K224" t="s">
        <v>317</v>
      </c>
      <c r="L224" t="s">
        <v>127</v>
      </c>
      <c r="M224" t="s">
        <v>555</v>
      </c>
      <c r="N224" t="s">
        <v>523</v>
      </c>
      <c r="O224" t="s">
        <v>734</v>
      </c>
      <c r="P224" t="s">
        <v>342</v>
      </c>
      <c r="Q224" t="s">
        <v>782</v>
      </c>
      <c r="R224" t="s">
        <v>684</v>
      </c>
      <c r="S224" t="s">
        <v>555</v>
      </c>
      <c r="T224" t="s">
        <v>680</v>
      </c>
      <c r="U224" t="s">
        <v>781</v>
      </c>
      <c r="V224" t="s">
        <v>618</v>
      </c>
      <c r="W224" t="s">
        <v>666</v>
      </c>
      <c r="X224" t="s">
        <v>662</v>
      </c>
      <c r="Y224" t="s">
        <v>289</v>
      </c>
      <c r="Z224" t="s">
        <v>518</v>
      </c>
      <c r="AA224" t="s">
        <v>708</v>
      </c>
      <c r="AB224" t="s">
        <v>445</v>
      </c>
      <c r="AC224" t="s">
        <v>462</v>
      </c>
      <c r="AD224" t="s">
        <v>605</v>
      </c>
    </row>
    <row r="225" spans="1:30" hidden="1" x14ac:dyDescent="0.35">
      <c r="A225" t="s">
        <v>60</v>
      </c>
      <c r="B225" t="s">
        <v>776</v>
      </c>
      <c r="C225" t="s">
        <v>138</v>
      </c>
      <c r="D225" t="s">
        <v>598</v>
      </c>
      <c r="E225" t="s">
        <v>752</v>
      </c>
      <c r="F225" t="s">
        <v>601</v>
      </c>
      <c r="G225" t="s">
        <v>677</v>
      </c>
      <c r="H225" t="s">
        <v>296</v>
      </c>
      <c r="I225" t="s">
        <v>633</v>
      </c>
      <c r="J225" t="s">
        <v>418</v>
      </c>
      <c r="K225" t="s">
        <v>373</v>
      </c>
      <c r="L225" t="s">
        <v>135</v>
      </c>
      <c r="M225" t="s">
        <v>216</v>
      </c>
      <c r="N225" t="s">
        <v>462</v>
      </c>
      <c r="O225" t="s">
        <v>739</v>
      </c>
      <c r="P225" t="s">
        <v>653</v>
      </c>
      <c r="Q225" t="s">
        <v>691</v>
      </c>
      <c r="R225" t="s">
        <v>706</v>
      </c>
      <c r="S225" t="s">
        <v>700</v>
      </c>
      <c r="T225" t="s">
        <v>348</v>
      </c>
      <c r="U225" t="s">
        <v>79</v>
      </c>
      <c r="V225" t="s">
        <v>756</v>
      </c>
      <c r="W225" t="s">
        <v>496</v>
      </c>
      <c r="X225" t="s">
        <v>737</v>
      </c>
      <c r="Y225" t="s">
        <v>292</v>
      </c>
      <c r="Z225" t="s">
        <v>664</v>
      </c>
      <c r="AA225" t="s">
        <v>780</v>
      </c>
      <c r="AB225" t="s">
        <v>522</v>
      </c>
      <c r="AC225" t="s">
        <v>637</v>
      </c>
      <c r="AD225" t="s">
        <v>614</v>
      </c>
    </row>
    <row r="226" spans="1:30" hidden="1" x14ac:dyDescent="0.35">
      <c r="A226" t="s">
        <v>85</v>
      </c>
      <c r="B226" t="s">
        <v>776</v>
      </c>
      <c r="C226" t="s">
        <v>138</v>
      </c>
      <c r="D226" t="s">
        <v>555</v>
      </c>
      <c r="E226" t="s">
        <v>783</v>
      </c>
      <c r="F226" t="s">
        <v>613</v>
      </c>
      <c r="G226" t="s">
        <v>652</v>
      </c>
      <c r="H226" t="s">
        <v>274</v>
      </c>
      <c r="I226" t="s">
        <v>671</v>
      </c>
      <c r="J226" t="s">
        <v>614</v>
      </c>
      <c r="K226" t="s">
        <v>307</v>
      </c>
      <c r="L226" t="s">
        <v>131</v>
      </c>
      <c r="M226" t="s">
        <v>623</v>
      </c>
      <c r="N226" t="s">
        <v>280</v>
      </c>
      <c r="O226" t="s">
        <v>784</v>
      </c>
      <c r="P226" t="s">
        <v>639</v>
      </c>
      <c r="Q226" t="s">
        <v>508</v>
      </c>
      <c r="R226" t="s">
        <v>686</v>
      </c>
      <c r="S226" t="s">
        <v>341</v>
      </c>
      <c r="T226" t="s">
        <v>661</v>
      </c>
      <c r="U226" t="s">
        <v>527</v>
      </c>
      <c r="V226" t="s">
        <v>390</v>
      </c>
      <c r="W226" t="s">
        <v>573</v>
      </c>
      <c r="X226" t="s">
        <v>592</v>
      </c>
      <c r="Y226" t="s">
        <v>304</v>
      </c>
      <c r="Z226" t="s">
        <v>415</v>
      </c>
      <c r="AA226" t="s">
        <v>457</v>
      </c>
      <c r="AB226" t="s">
        <v>443</v>
      </c>
      <c r="AC226" t="s">
        <v>460</v>
      </c>
      <c r="AD226" t="s">
        <v>543</v>
      </c>
    </row>
    <row r="227" spans="1:30" hidden="1" x14ac:dyDescent="0.35">
      <c r="A227" t="s">
        <v>104</v>
      </c>
      <c r="B227" t="s">
        <v>776</v>
      </c>
      <c r="C227" t="s">
        <v>138</v>
      </c>
      <c r="D227" t="s">
        <v>615</v>
      </c>
      <c r="E227" t="s">
        <v>765</v>
      </c>
      <c r="F227" t="s">
        <v>400</v>
      </c>
      <c r="G227" t="s">
        <v>657</v>
      </c>
      <c r="H227" t="s">
        <v>291</v>
      </c>
      <c r="I227" t="s">
        <v>519</v>
      </c>
      <c r="J227" t="s">
        <v>450</v>
      </c>
      <c r="K227" t="s">
        <v>358</v>
      </c>
      <c r="L227" t="s">
        <v>127</v>
      </c>
      <c r="M227" t="s">
        <v>543</v>
      </c>
      <c r="N227" t="s">
        <v>352</v>
      </c>
      <c r="O227" t="s">
        <v>511</v>
      </c>
      <c r="P227" t="s">
        <v>569</v>
      </c>
      <c r="Q227" t="s">
        <v>624</v>
      </c>
      <c r="R227" t="s">
        <v>726</v>
      </c>
      <c r="S227" t="s">
        <v>605</v>
      </c>
      <c r="T227" t="s">
        <v>457</v>
      </c>
      <c r="U227" t="s">
        <v>527</v>
      </c>
      <c r="V227" t="s">
        <v>555</v>
      </c>
      <c r="W227" t="s">
        <v>664</v>
      </c>
      <c r="X227" t="s">
        <v>679</v>
      </c>
      <c r="Y227" t="s">
        <v>386</v>
      </c>
      <c r="Z227" t="s">
        <v>589</v>
      </c>
      <c r="AA227" t="s">
        <v>708</v>
      </c>
      <c r="AB227" t="s">
        <v>552</v>
      </c>
      <c r="AC227" t="s">
        <v>589</v>
      </c>
      <c r="AD227" t="s">
        <v>575</v>
      </c>
    </row>
    <row r="228" spans="1:30" hidden="1" x14ac:dyDescent="0.35">
      <c r="A228" t="s">
        <v>60</v>
      </c>
      <c r="B228" t="s">
        <v>776</v>
      </c>
      <c r="C228" t="s">
        <v>167</v>
      </c>
      <c r="D228" t="s">
        <v>462</v>
      </c>
      <c r="E228" t="s">
        <v>663</v>
      </c>
      <c r="F228" t="s">
        <v>533</v>
      </c>
      <c r="G228" t="s">
        <v>448</v>
      </c>
      <c r="H228" t="s">
        <v>389</v>
      </c>
      <c r="I228" t="s">
        <v>666</v>
      </c>
      <c r="J228" t="s">
        <v>552</v>
      </c>
      <c r="K228" t="s">
        <v>385</v>
      </c>
      <c r="L228" t="s">
        <v>176</v>
      </c>
      <c r="M228" t="s">
        <v>572</v>
      </c>
      <c r="N228" t="s">
        <v>589</v>
      </c>
      <c r="O228" t="s">
        <v>739</v>
      </c>
      <c r="P228" t="s">
        <v>592</v>
      </c>
      <c r="Q228" t="s">
        <v>767</v>
      </c>
      <c r="R228" t="s">
        <v>747</v>
      </c>
      <c r="S228" t="s">
        <v>749</v>
      </c>
      <c r="T228" t="s">
        <v>634</v>
      </c>
      <c r="U228" t="s">
        <v>79</v>
      </c>
      <c r="V228" t="s">
        <v>764</v>
      </c>
      <c r="W228" t="s">
        <v>471</v>
      </c>
      <c r="X228" t="s">
        <v>747</v>
      </c>
      <c r="Y228" t="s">
        <v>558</v>
      </c>
      <c r="Z228" t="s">
        <v>721</v>
      </c>
      <c r="AA228" t="s">
        <v>785</v>
      </c>
      <c r="AB228" t="s">
        <v>551</v>
      </c>
      <c r="AC228" t="s">
        <v>613</v>
      </c>
      <c r="AD228" t="s">
        <v>637</v>
      </c>
    </row>
    <row r="229" spans="1:30" hidden="1" x14ac:dyDescent="0.35">
      <c r="A229" t="s">
        <v>85</v>
      </c>
      <c r="B229" t="s">
        <v>776</v>
      </c>
      <c r="C229" t="s">
        <v>167</v>
      </c>
      <c r="D229" t="s">
        <v>575</v>
      </c>
      <c r="E229" t="s">
        <v>785</v>
      </c>
      <c r="F229" t="s">
        <v>581</v>
      </c>
      <c r="G229" t="s">
        <v>637</v>
      </c>
      <c r="H229" t="s">
        <v>231</v>
      </c>
      <c r="I229" t="s">
        <v>754</v>
      </c>
      <c r="J229" t="s">
        <v>786</v>
      </c>
      <c r="K229" t="s">
        <v>369</v>
      </c>
      <c r="L229" t="s">
        <v>150</v>
      </c>
      <c r="M229" t="s">
        <v>401</v>
      </c>
      <c r="N229" t="s">
        <v>367</v>
      </c>
      <c r="O229" t="s">
        <v>698</v>
      </c>
      <c r="P229" t="s">
        <v>664</v>
      </c>
      <c r="Q229" t="s">
        <v>787</v>
      </c>
      <c r="R229" t="s">
        <v>484</v>
      </c>
      <c r="S229" t="s">
        <v>468</v>
      </c>
      <c r="T229" t="s">
        <v>587</v>
      </c>
      <c r="U229" t="s">
        <v>348</v>
      </c>
      <c r="V229" t="s">
        <v>417</v>
      </c>
      <c r="W229" t="s">
        <v>593</v>
      </c>
      <c r="X229" t="s">
        <v>612</v>
      </c>
      <c r="Y229" t="s">
        <v>183</v>
      </c>
      <c r="Z229" t="s">
        <v>522</v>
      </c>
      <c r="AA229" t="s">
        <v>670</v>
      </c>
      <c r="AB229" t="s">
        <v>450</v>
      </c>
      <c r="AC229" t="s">
        <v>465</v>
      </c>
      <c r="AD229" t="s">
        <v>544</v>
      </c>
    </row>
    <row r="230" spans="1:30" hidden="1" x14ac:dyDescent="0.35">
      <c r="A230" t="s">
        <v>104</v>
      </c>
      <c r="B230" t="s">
        <v>776</v>
      </c>
      <c r="C230" t="s">
        <v>167</v>
      </c>
      <c r="D230" t="s">
        <v>581</v>
      </c>
      <c r="E230" t="s">
        <v>788</v>
      </c>
      <c r="F230" t="s">
        <v>582</v>
      </c>
      <c r="G230" t="s">
        <v>677</v>
      </c>
      <c r="H230" t="s">
        <v>291</v>
      </c>
      <c r="I230" t="s">
        <v>680</v>
      </c>
      <c r="J230" t="s">
        <v>702</v>
      </c>
      <c r="K230" t="s">
        <v>392</v>
      </c>
      <c r="L230" t="s">
        <v>140</v>
      </c>
      <c r="M230" t="s">
        <v>605</v>
      </c>
      <c r="N230" t="s">
        <v>522</v>
      </c>
      <c r="O230" t="s">
        <v>780</v>
      </c>
      <c r="P230" t="s">
        <v>638</v>
      </c>
      <c r="Q230" t="s">
        <v>789</v>
      </c>
      <c r="R230" t="s">
        <v>687</v>
      </c>
      <c r="S230" t="s">
        <v>575</v>
      </c>
      <c r="T230" t="s">
        <v>705</v>
      </c>
      <c r="U230" t="s">
        <v>348</v>
      </c>
      <c r="V230" t="s">
        <v>400</v>
      </c>
      <c r="W230" t="s">
        <v>666</v>
      </c>
      <c r="X230" t="s">
        <v>764</v>
      </c>
      <c r="Y230" t="s">
        <v>392</v>
      </c>
      <c r="Z230" t="s">
        <v>592</v>
      </c>
      <c r="AA230" t="s">
        <v>713</v>
      </c>
      <c r="AB230" t="s">
        <v>552</v>
      </c>
      <c r="AC230" t="s">
        <v>531</v>
      </c>
      <c r="AD230" t="s">
        <v>650</v>
      </c>
    </row>
    <row r="231" spans="1:30" hidden="1" x14ac:dyDescent="0.35">
      <c r="A231" t="s">
        <v>60</v>
      </c>
      <c r="B231" t="s">
        <v>776</v>
      </c>
      <c r="C231" t="s">
        <v>177</v>
      </c>
      <c r="D231" t="s">
        <v>615</v>
      </c>
      <c r="E231" t="s">
        <v>624</v>
      </c>
      <c r="F231" t="s">
        <v>647</v>
      </c>
      <c r="G231" t="s">
        <v>669</v>
      </c>
      <c r="H231" t="s">
        <v>381</v>
      </c>
      <c r="I231" t="s">
        <v>724</v>
      </c>
      <c r="J231" t="s">
        <v>565</v>
      </c>
      <c r="K231" t="s">
        <v>436</v>
      </c>
      <c r="L231" t="s">
        <v>161</v>
      </c>
      <c r="M231" t="s">
        <v>575</v>
      </c>
      <c r="N231" t="s">
        <v>606</v>
      </c>
      <c r="O231" t="s">
        <v>704</v>
      </c>
      <c r="P231" t="s">
        <v>401</v>
      </c>
      <c r="Q231" t="s">
        <v>790</v>
      </c>
      <c r="R231" t="s">
        <v>584</v>
      </c>
      <c r="S231" t="s">
        <v>680</v>
      </c>
      <c r="T231" t="s">
        <v>634</v>
      </c>
      <c r="U231" t="s">
        <v>79</v>
      </c>
      <c r="V231" t="s">
        <v>697</v>
      </c>
      <c r="W231" t="s">
        <v>733</v>
      </c>
      <c r="X231" t="s">
        <v>729</v>
      </c>
      <c r="Y231" t="s">
        <v>558</v>
      </c>
      <c r="Z231" t="s">
        <v>756</v>
      </c>
      <c r="AA231" t="s">
        <v>356</v>
      </c>
      <c r="AB231" t="s">
        <v>576</v>
      </c>
      <c r="AC231" t="s">
        <v>724</v>
      </c>
      <c r="AD231" t="s">
        <v>187</v>
      </c>
    </row>
    <row r="232" spans="1:30" hidden="1" x14ac:dyDescent="0.35">
      <c r="A232" t="s">
        <v>85</v>
      </c>
      <c r="B232" t="s">
        <v>776</v>
      </c>
      <c r="C232" t="s">
        <v>177</v>
      </c>
      <c r="D232" t="s">
        <v>623</v>
      </c>
      <c r="E232" t="s">
        <v>387</v>
      </c>
      <c r="F232" t="s">
        <v>575</v>
      </c>
      <c r="G232" t="s">
        <v>694</v>
      </c>
      <c r="H232" t="s">
        <v>231</v>
      </c>
      <c r="I232" t="s">
        <v>791</v>
      </c>
      <c r="J232" t="s">
        <v>792</v>
      </c>
      <c r="K232" t="s">
        <v>413</v>
      </c>
      <c r="L232" t="s">
        <v>260</v>
      </c>
      <c r="M232" t="s">
        <v>401</v>
      </c>
      <c r="N232" t="s">
        <v>479</v>
      </c>
      <c r="O232" t="s">
        <v>640</v>
      </c>
      <c r="P232" t="s">
        <v>662</v>
      </c>
      <c r="Q232" t="s">
        <v>793</v>
      </c>
      <c r="R232" t="s">
        <v>643</v>
      </c>
      <c r="S232" t="s">
        <v>468</v>
      </c>
      <c r="T232" t="s">
        <v>637</v>
      </c>
      <c r="U232" t="s">
        <v>728</v>
      </c>
      <c r="V232" t="s">
        <v>451</v>
      </c>
      <c r="W232" t="s">
        <v>462</v>
      </c>
      <c r="X232" t="s">
        <v>400</v>
      </c>
      <c r="Y232" t="s">
        <v>222</v>
      </c>
      <c r="Z232" t="s">
        <v>469</v>
      </c>
      <c r="AA232" t="s">
        <v>719</v>
      </c>
      <c r="AB232" t="s">
        <v>352</v>
      </c>
      <c r="AC232" t="s">
        <v>523</v>
      </c>
      <c r="AD232" t="s">
        <v>488</v>
      </c>
    </row>
    <row r="233" spans="1:30" hidden="1" x14ac:dyDescent="0.35">
      <c r="A233" t="s">
        <v>104</v>
      </c>
      <c r="B233" t="s">
        <v>776</v>
      </c>
      <c r="C233" t="s">
        <v>177</v>
      </c>
      <c r="D233" t="s">
        <v>601</v>
      </c>
      <c r="E233" t="s">
        <v>382</v>
      </c>
      <c r="F233" t="s">
        <v>615</v>
      </c>
      <c r="G233" t="s">
        <v>724</v>
      </c>
      <c r="H233" t="s">
        <v>297</v>
      </c>
      <c r="I233" t="s">
        <v>695</v>
      </c>
      <c r="J233" t="s">
        <v>689</v>
      </c>
      <c r="K233" t="s">
        <v>344</v>
      </c>
      <c r="L233" t="s">
        <v>180</v>
      </c>
      <c r="M233" t="s">
        <v>565</v>
      </c>
      <c r="N233" t="s">
        <v>434</v>
      </c>
      <c r="O233" t="s">
        <v>760</v>
      </c>
      <c r="P233" t="s">
        <v>599</v>
      </c>
      <c r="Q233" t="s">
        <v>240</v>
      </c>
      <c r="R233" t="s">
        <v>682</v>
      </c>
      <c r="S233" t="s">
        <v>575</v>
      </c>
      <c r="T233" t="s">
        <v>685</v>
      </c>
      <c r="U233" t="s">
        <v>728</v>
      </c>
      <c r="V233" t="s">
        <v>614</v>
      </c>
      <c r="W233" t="s">
        <v>664</v>
      </c>
      <c r="X233" t="s">
        <v>685</v>
      </c>
      <c r="Y233" t="s">
        <v>386</v>
      </c>
      <c r="Z233" t="s">
        <v>639</v>
      </c>
      <c r="AA233" t="s">
        <v>590</v>
      </c>
      <c r="AB233" t="s">
        <v>469</v>
      </c>
      <c r="AC233" t="s">
        <v>530</v>
      </c>
      <c r="AD233" t="s">
        <v>613</v>
      </c>
    </row>
    <row r="234" spans="1:30" hidden="1" x14ac:dyDescent="0.35">
      <c r="A234" t="s">
        <v>60</v>
      </c>
      <c r="B234" t="s">
        <v>776</v>
      </c>
      <c r="C234" t="s">
        <v>194</v>
      </c>
      <c r="D234" t="s">
        <v>618</v>
      </c>
      <c r="E234" t="s">
        <v>768</v>
      </c>
      <c r="F234" t="s">
        <v>618</v>
      </c>
      <c r="G234" t="s">
        <v>594</v>
      </c>
      <c r="H234" t="s">
        <v>369</v>
      </c>
      <c r="I234" t="s">
        <v>756</v>
      </c>
      <c r="J234" t="s">
        <v>348</v>
      </c>
      <c r="K234" t="s">
        <v>437</v>
      </c>
      <c r="L234" t="s">
        <v>215</v>
      </c>
      <c r="M234" t="s">
        <v>766</v>
      </c>
      <c r="N234" t="s">
        <v>602</v>
      </c>
      <c r="O234" t="s">
        <v>785</v>
      </c>
      <c r="P234" t="s">
        <v>702</v>
      </c>
      <c r="Q234" t="s">
        <v>794</v>
      </c>
      <c r="R234" t="s">
        <v>713</v>
      </c>
      <c r="S234" t="s">
        <v>749</v>
      </c>
      <c r="T234" t="s">
        <v>791</v>
      </c>
      <c r="U234" t="s">
        <v>79</v>
      </c>
      <c r="V234" t="s">
        <v>695</v>
      </c>
      <c r="W234" t="s">
        <v>496</v>
      </c>
      <c r="X234" t="s">
        <v>668</v>
      </c>
      <c r="Y234" t="s">
        <v>341</v>
      </c>
      <c r="Z234" t="s">
        <v>672</v>
      </c>
      <c r="AA234" t="s">
        <v>627</v>
      </c>
      <c r="AB234" t="s">
        <v>633</v>
      </c>
      <c r="AC234" t="s">
        <v>608</v>
      </c>
      <c r="AD234" t="s">
        <v>660</v>
      </c>
    </row>
    <row r="235" spans="1:30" hidden="1" x14ac:dyDescent="0.35">
      <c r="A235" t="s">
        <v>85</v>
      </c>
      <c r="B235" t="s">
        <v>776</v>
      </c>
      <c r="C235" t="s">
        <v>194</v>
      </c>
      <c r="D235" t="s">
        <v>744</v>
      </c>
      <c r="E235" t="s">
        <v>795</v>
      </c>
      <c r="F235" t="s">
        <v>677</v>
      </c>
      <c r="G235" t="s">
        <v>540</v>
      </c>
      <c r="H235" t="s">
        <v>316</v>
      </c>
      <c r="I235" t="s">
        <v>727</v>
      </c>
      <c r="J235" t="s">
        <v>796</v>
      </c>
      <c r="K235" t="s">
        <v>367</v>
      </c>
      <c r="L235" t="s">
        <v>260</v>
      </c>
      <c r="M235" t="s">
        <v>661</v>
      </c>
      <c r="N235" t="s">
        <v>441</v>
      </c>
      <c r="O235" t="s">
        <v>797</v>
      </c>
      <c r="P235" t="s">
        <v>684</v>
      </c>
      <c r="Q235" t="s">
        <v>798</v>
      </c>
      <c r="R235" t="s">
        <v>751</v>
      </c>
      <c r="S235" t="s">
        <v>456</v>
      </c>
      <c r="T235" t="s">
        <v>599</v>
      </c>
      <c r="U235" t="s">
        <v>758</v>
      </c>
      <c r="V235" t="s">
        <v>329</v>
      </c>
      <c r="W235" t="s">
        <v>589</v>
      </c>
      <c r="X235" t="s">
        <v>466</v>
      </c>
      <c r="Y235" t="s">
        <v>346</v>
      </c>
      <c r="Z235" t="s">
        <v>561</v>
      </c>
      <c r="AA235" t="s">
        <v>737</v>
      </c>
      <c r="AB235" t="s">
        <v>526</v>
      </c>
      <c r="AC235" t="s">
        <v>533</v>
      </c>
      <c r="AD235" t="s">
        <v>724</v>
      </c>
    </row>
    <row r="236" spans="1:30" hidden="1" x14ac:dyDescent="0.35">
      <c r="A236" t="s">
        <v>104</v>
      </c>
      <c r="B236" t="s">
        <v>776</v>
      </c>
      <c r="C236" t="s">
        <v>194</v>
      </c>
      <c r="D236" t="s">
        <v>572</v>
      </c>
      <c r="E236" t="s">
        <v>570</v>
      </c>
      <c r="F236" t="s">
        <v>210</v>
      </c>
      <c r="G236" t="s">
        <v>484</v>
      </c>
      <c r="H236" t="s">
        <v>261</v>
      </c>
      <c r="I236" t="s">
        <v>708</v>
      </c>
      <c r="J236" t="s">
        <v>748</v>
      </c>
      <c r="K236" t="s">
        <v>607</v>
      </c>
      <c r="L236" t="s">
        <v>174</v>
      </c>
      <c r="M236" t="s">
        <v>766</v>
      </c>
      <c r="N236" t="s">
        <v>494</v>
      </c>
      <c r="O236" t="s">
        <v>717</v>
      </c>
      <c r="P236" t="s">
        <v>751</v>
      </c>
      <c r="Q236" t="s">
        <v>799</v>
      </c>
      <c r="R236" t="s">
        <v>719</v>
      </c>
      <c r="S236" t="s">
        <v>404</v>
      </c>
      <c r="T236" t="s">
        <v>736</v>
      </c>
      <c r="U236" t="s">
        <v>758</v>
      </c>
      <c r="V236" t="s">
        <v>572</v>
      </c>
      <c r="W236" t="s">
        <v>608</v>
      </c>
      <c r="X236" t="s">
        <v>726</v>
      </c>
      <c r="Y236" t="s">
        <v>393</v>
      </c>
      <c r="Z236" t="s">
        <v>404</v>
      </c>
      <c r="AA236" t="s">
        <v>230</v>
      </c>
      <c r="AB236" t="s">
        <v>632</v>
      </c>
      <c r="AC236" t="s">
        <v>543</v>
      </c>
      <c r="AD236" t="s">
        <v>608</v>
      </c>
    </row>
    <row r="237" spans="1:30" hidden="1" x14ac:dyDescent="0.35">
      <c r="A237" t="s">
        <v>60</v>
      </c>
      <c r="B237" t="s">
        <v>776</v>
      </c>
      <c r="C237" t="s">
        <v>213</v>
      </c>
      <c r="D237" t="s">
        <v>592</v>
      </c>
      <c r="E237" t="s">
        <v>769</v>
      </c>
      <c r="F237" t="s">
        <v>518</v>
      </c>
      <c r="G237" t="s">
        <v>626</v>
      </c>
      <c r="H237" t="s">
        <v>357</v>
      </c>
      <c r="I237" t="s">
        <v>525</v>
      </c>
      <c r="J237" t="s">
        <v>717</v>
      </c>
      <c r="K237" t="s">
        <v>464</v>
      </c>
      <c r="L237" t="s">
        <v>205</v>
      </c>
      <c r="M237" t="s">
        <v>599</v>
      </c>
      <c r="N237" t="s">
        <v>602</v>
      </c>
      <c r="O237" t="s">
        <v>620</v>
      </c>
      <c r="P237" t="s">
        <v>484</v>
      </c>
      <c r="Q237" t="s">
        <v>800</v>
      </c>
      <c r="R237" t="s">
        <v>225</v>
      </c>
      <c r="S237" t="s">
        <v>749</v>
      </c>
      <c r="T237" t="s">
        <v>783</v>
      </c>
      <c r="U237" t="s">
        <v>79</v>
      </c>
      <c r="V237" t="s">
        <v>756</v>
      </c>
      <c r="W237" t="s">
        <v>770</v>
      </c>
      <c r="X237" t="s">
        <v>801</v>
      </c>
      <c r="Y237" t="s">
        <v>429</v>
      </c>
      <c r="Z237" t="s">
        <v>670</v>
      </c>
      <c r="AA237" t="s">
        <v>600</v>
      </c>
      <c r="AB237" t="s">
        <v>617</v>
      </c>
      <c r="AC237" t="s">
        <v>660</v>
      </c>
      <c r="AD237" t="s">
        <v>276</v>
      </c>
    </row>
    <row r="238" spans="1:30" hidden="1" x14ac:dyDescent="0.35">
      <c r="A238" t="s">
        <v>85</v>
      </c>
      <c r="B238" t="s">
        <v>776</v>
      </c>
      <c r="C238" t="s">
        <v>213</v>
      </c>
      <c r="D238" t="s">
        <v>488</v>
      </c>
      <c r="E238" t="s">
        <v>755</v>
      </c>
      <c r="F238" t="s">
        <v>466</v>
      </c>
      <c r="G238" t="s">
        <v>660</v>
      </c>
      <c r="H238" t="s">
        <v>304</v>
      </c>
      <c r="I238" t="s">
        <v>784</v>
      </c>
      <c r="J238" t="s">
        <v>802</v>
      </c>
      <c r="K238" t="s">
        <v>374</v>
      </c>
      <c r="L238" t="s">
        <v>219</v>
      </c>
      <c r="M238" t="s">
        <v>677</v>
      </c>
      <c r="N238" t="s">
        <v>374</v>
      </c>
      <c r="O238" t="s">
        <v>717</v>
      </c>
      <c r="P238" t="s">
        <v>742</v>
      </c>
      <c r="Q238" t="s">
        <v>654</v>
      </c>
      <c r="R238" t="s">
        <v>655</v>
      </c>
      <c r="S238" t="s">
        <v>515</v>
      </c>
      <c r="T238" t="s">
        <v>702</v>
      </c>
      <c r="U238" t="s">
        <v>713</v>
      </c>
      <c r="V238" t="s">
        <v>319</v>
      </c>
      <c r="W238" t="s">
        <v>569</v>
      </c>
      <c r="X238" t="s">
        <v>544</v>
      </c>
      <c r="Y238" t="s">
        <v>250</v>
      </c>
      <c r="Z238" t="s">
        <v>564</v>
      </c>
      <c r="AA238" t="s">
        <v>683</v>
      </c>
      <c r="AB238" t="s">
        <v>615</v>
      </c>
      <c r="AC238" t="s">
        <v>506</v>
      </c>
      <c r="AD238" t="s">
        <v>608</v>
      </c>
    </row>
    <row r="239" spans="1:30" hidden="1" x14ac:dyDescent="0.35">
      <c r="A239" t="s">
        <v>104</v>
      </c>
      <c r="B239" t="s">
        <v>776</v>
      </c>
      <c r="C239" t="s">
        <v>213</v>
      </c>
      <c r="D239" t="s">
        <v>535</v>
      </c>
      <c r="E239" t="s">
        <v>803</v>
      </c>
      <c r="F239" t="s">
        <v>602</v>
      </c>
      <c r="G239" t="s">
        <v>751</v>
      </c>
      <c r="H239" t="s">
        <v>268</v>
      </c>
      <c r="I239" t="s">
        <v>728</v>
      </c>
      <c r="J239" t="s">
        <v>556</v>
      </c>
      <c r="K239" t="s">
        <v>427</v>
      </c>
      <c r="L239" t="s">
        <v>236</v>
      </c>
      <c r="M239" t="s">
        <v>448</v>
      </c>
      <c r="N239" t="s">
        <v>622</v>
      </c>
      <c r="O239" t="s">
        <v>704</v>
      </c>
      <c r="P239" t="s">
        <v>721</v>
      </c>
      <c r="Q239" t="s">
        <v>501</v>
      </c>
      <c r="R239" t="s">
        <v>742</v>
      </c>
      <c r="S239" t="s">
        <v>565</v>
      </c>
      <c r="T239" t="s">
        <v>726</v>
      </c>
      <c r="U239" t="s">
        <v>713</v>
      </c>
      <c r="V239" t="s">
        <v>602</v>
      </c>
      <c r="W239" t="s">
        <v>674</v>
      </c>
      <c r="X239" t="s">
        <v>781</v>
      </c>
      <c r="Y239" t="s">
        <v>335</v>
      </c>
      <c r="Z239" t="s">
        <v>638</v>
      </c>
      <c r="AA239" t="s">
        <v>734</v>
      </c>
      <c r="AB239" t="s">
        <v>618</v>
      </c>
      <c r="AC239" t="s">
        <v>619</v>
      </c>
      <c r="AD239" t="s">
        <v>655</v>
      </c>
    </row>
    <row r="240" spans="1:30" hidden="1" x14ac:dyDescent="0.35">
      <c r="A240" t="s">
        <v>60</v>
      </c>
      <c r="B240" t="s">
        <v>776</v>
      </c>
      <c r="C240" t="s">
        <v>228</v>
      </c>
      <c r="D240" t="s">
        <v>535</v>
      </c>
      <c r="E240" t="s">
        <v>769</v>
      </c>
      <c r="F240" t="s">
        <v>581</v>
      </c>
      <c r="G240" t="s">
        <v>276</v>
      </c>
      <c r="H240" t="s">
        <v>385</v>
      </c>
      <c r="I240" t="s">
        <v>664</v>
      </c>
      <c r="J240" t="s">
        <v>782</v>
      </c>
      <c r="K240" t="s">
        <v>515</v>
      </c>
      <c r="L240" t="s">
        <v>132</v>
      </c>
      <c r="M240" t="s">
        <v>608</v>
      </c>
      <c r="N240" t="s">
        <v>602</v>
      </c>
      <c r="O240" t="s">
        <v>804</v>
      </c>
      <c r="P240" t="s">
        <v>525</v>
      </c>
      <c r="Q240" t="s">
        <v>805</v>
      </c>
      <c r="R240" t="s">
        <v>729</v>
      </c>
      <c r="S240" t="s">
        <v>749</v>
      </c>
      <c r="T240" t="s">
        <v>806</v>
      </c>
      <c r="U240" t="s">
        <v>79</v>
      </c>
      <c r="V240" t="s">
        <v>764</v>
      </c>
      <c r="W240" t="s">
        <v>708</v>
      </c>
      <c r="X240" t="s">
        <v>807</v>
      </c>
      <c r="Y240" t="s">
        <v>524</v>
      </c>
      <c r="Z240" t="s">
        <v>678</v>
      </c>
      <c r="AA240" t="s">
        <v>795</v>
      </c>
      <c r="AB240" t="s">
        <v>619</v>
      </c>
      <c r="AC240" t="s">
        <v>285</v>
      </c>
      <c r="AD240" t="s">
        <v>457</v>
      </c>
    </row>
    <row r="241" spans="1:30" hidden="1" x14ac:dyDescent="0.35">
      <c r="A241" t="s">
        <v>85</v>
      </c>
      <c r="B241" t="s">
        <v>776</v>
      </c>
      <c r="C241" t="s">
        <v>228</v>
      </c>
      <c r="D241" t="s">
        <v>599</v>
      </c>
      <c r="E241" t="s">
        <v>808</v>
      </c>
      <c r="F241" t="s">
        <v>661</v>
      </c>
      <c r="G241" t="s">
        <v>660</v>
      </c>
      <c r="H241" t="s">
        <v>250</v>
      </c>
      <c r="I241" t="s">
        <v>696</v>
      </c>
      <c r="J241" t="s">
        <v>809</v>
      </c>
      <c r="K241" t="s">
        <v>486</v>
      </c>
      <c r="L241" t="s">
        <v>201</v>
      </c>
      <c r="M241" t="s">
        <v>664</v>
      </c>
      <c r="N241" t="s">
        <v>607</v>
      </c>
      <c r="O241" t="s">
        <v>739</v>
      </c>
      <c r="P241" t="s">
        <v>471</v>
      </c>
      <c r="Q241" t="s">
        <v>379</v>
      </c>
      <c r="R241" t="s">
        <v>642</v>
      </c>
      <c r="S241" t="s">
        <v>515</v>
      </c>
      <c r="T241" t="s">
        <v>724</v>
      </c>
      <c r="U241" t="s">
        <v>668</v>
      </c>
      <c r="V241" t="s">
        <v>372</v>
      </c>
      <c r="W241" t="s">
        <v>581</v>
      </c>
      <c r="X241" t="s">
        <v>652</v>
      </c>
      <c r="Y241" t="s">
        <v>290</v>
      </c>
      <c r="Z241" t="s">
        <v>539</v>
      </c>
      <c r="AA241" t="s">
        <v>713</v>
      </c>
      <c r="AB241" t="s">
        <v>673</v>
      </c>
      <c r="AC241" t="s">
        <v>632</v>
      </c>
      <c r="AD241" t="s">
        <v>751</v>
      </c>
    </row>
    <row r="242" spans="1:30" hidden="1" x14ac:dyDescent="0.35">
      <c r="A242" t="s">
        <v>104</v>
      </c>
      <c r="B242" t="s">
        <v>776</v>
      </c>
      <c r="C242" t="s">
        <v>228</v>
      </c>
      <c r="D242" t="s">
        <v>638</v>
      </c>
      <c r="E242" t="s">
        <v>512</v>
      </c>
      <c r="F242" t="s">
        <v>639</v>
      </c>
      <c r="G242" t="s">
        <v>285</v>
      </c>
      <c r="H242" t="s">
        <v>284</v>
      </c>
      <c r="I242" t="s">
        <v>749</v>
      </c>
      <c r="J242" t="s">
        <v>710</v>
      </c>
      <c r="K242" t="s">
        <v>524</v>
      </c>
      <c r="L242" t="s">
        <v>146</v>
      </c>
      <c r="M242" t="s">
        <v>540</v>
      </c>
      <c r="N242" t="s">
        <v>561</v>
      </c>
      <c r="O242" t="s">
        <v>388</v>
      </c>
      <c r="P242" t="s">
        <v>810</v>
      </c>
      <c r="Q242" t="s">
        <v>811</v>
      </c>
      <c r="R242" t="s">
        <v>635</v>
      </c>
      <c r="S242" t="s">
        <v>565</v>
      </c>
      <c r="T242" t="s">
        <v>726</v>
      </c>
      <c r="U242" t="s">
        <v>668</v>
      </c>
      <c r="V242" t="s">
        <v>592</v>
      </c>
      <c r="W242" t="s">
        <v>626</v>
      </c>
      <c r="X242" t="s">
        <v>527</v>
      </c>
      <c r="Y242" t="s">
        <v>324</v>
      </c>
      <c r="Z242" t="s">
        <v>675</v>
      </c>
      <c r="AA242" t="s">
        <v>511</v>
      </c>
      <c r="AB242" t="s">
        <v>555</v>
      </c>
      <c r="AC242" t="s">
        <v>623</v>
      </c>
      <c r="AD242" t="s">
        <v>676</v>
      </c>
    </row>
    <row r="243" spans="1:30" hidden="1" x14ac:dyDescent="0.35">
      <c r="A243" t="s">
        <v>60</v>
      </c>
      <c r="B243" t="s">
        <v>776</v>
      </c>
      <c r="C243" t="s">
        <v>238</v>
      </c>
      <c r="D243" t="s">
        <v>401</v>
      </c>
      <c r="E243" t="s">
        <v>786</v>
      </c>
      <c r="F243" t="s">
        <v>614</v>
      </c>
      <c r="G243" t="s">
        <v>680</v>
      </c>
      <c r="H243" t="s">
        <v>393</v>
      </c>
      <c r="I243" t="s">
        <v>276</v>
      </c>
      <c r="J243" t="s">
        <v>812</v>
      </c>
      <c r="K243" t="s">
        <v>473</v>
      </c>
      <c r="L243" t="s">
        <v>242</v>
      </c>
      <c r="M243" t="s">
        <v>525</v>
      </c>
      <c r="N243" t="s">
        <v>530</v>
      </c>
      <c r="O243" t="s">
        <v>813</v>
      </c>
      <c r="P243" t="s">
        <v>678</v>
      </c>
      <c r="Q243" t="s">
        <v>814</v>
      </c>
      <c r="R243" t="s">
        <v>729</v>
      </c>
      <c r="S243" t="s">
        <v>457</v>
      </c>
      <c r="T243" t="s">
        <v>806</v>
      </c>
      <c r="U243" t="s">
        <v>79</v>
      </c>
      <c r="V243" t="s">
        <v>684</v>
      </c>
      <c r="W243" t="s">
        <v>758</v>
      </c>
      <c r="X243" t="s">
        <v>815</v>
      </c>
      <c r="Y243" t="s">
        <v>468</v>
      </c>
      <c r="Z243" t="s">
        <v>681</v>
      </c>
      <c r="AA243" t="s">
        <v>703</v>
      </c>
      <c r="AB243" t="s">
        <v>400</v>
      </c>
      <c r="AC243" t="s">
        <v>276</v>
      </c>
      <c r="AD243" t="s">
        <v>678</v>
      </c>
    </row>
    <row r="244" spans="1:30" hidden="1" x14ac:dyDescent="0.35">
      <c r="A244" t="s">
        <v>85</v>
      </c>
      <c r="B244" t="s">
        <v>776</v>
      </c>
      <c r="C244" t="s">
        <v>238</v>
      </c>
      <c r="D244" t="s">
        <v>686</v>
      </c>
      <c r="E244" t="s">
        <v>816</v>
      </c>
      <c r="F244" t="s">
        <v>751</v>
      </c>
      <c r="G244" t="s">
        <v>662</v>
      </c>
      <c r="H244" t="s">
        <v>331</v>
      </c>
      <c r="I244" t="s">
        <v>758</v>
      </c>
      <c r="J244" t="s">
        <v>817</v>
      </c>
      <c r="K244" t="s">
        <v>341</v>
      </c>
      <c r="L244" t="s">
        <v>207</v>
      </c>
      <c r="M244" t="s">
        <v>701</v>
      </c>
      <c r="N244" t="s">
        <v>558</v>
      </c>
      <c r="O244" t="s">
        <v>388</v>
      </c>
      <c r="P244" t="s">
        <v>773</v>
      </c>
      <c r="Q244" t="s">
        <v>818</v>
      </c>
      <c r="R244" t="s">
        <v>721</v>
      </c>
      <c r="S244" t="s">
        <v>514</v>
      </c>
      <c r="T244" t="s">
        <v>594</v>
      </c>
      <c r="U244" t="s">
        <v>765</v>
      </c>
      <c r="V244" t="s">
        <v>367</v>
      </c>
      <c r="W244" t="s">
        <v>601</v>
      </c>
      <c r="X244" t="s">
        <v>637</v>
      </c>
      <c r="Y244" t="s">
        <v>313</v>
      </c>
      <c r="Z244" t="s">
        <v>647</v>
      </c>
      <c r="AA244" t="s">
        <v>729</v>
      </c>
      <c r="AB244" t="s">
        <v>543</v>
      </c>
      <c r="AC244" t="s">
        <v>582</v>
      </c>
      <c r="AD244" t="s">
        <v>716</v>
      </c>
    </row>
    <row r="245" spans="1:30" hidden="1" x14ac:dyDescent="0.35">
      <c r="A245" t="s">
        <v>104</v>
      </c>
      <c r="B245" t="s">
        <v>776</v>
      </c>
      <c r="C245" t="s">
        <v>238</v>
      </c>
      <c r="D245" t="s">
        <v>579</v>
      </c>
      <c r="E245" t="s">
        <v>720</v>
      </c>
      <c r="F245" t="s">
        <v>448</v>
      </c>
      <c r="G245" t="s">
        <v>679</v>
      </c>
      <c r="H245" t="s">
        <v>289</v>
      </c>
      <c r="I245" t="s">
        <v>670</v>
      </c>
      <c r="J245" t="s">
        <v>611</v>
      </c>
      <c r="K245" t="s">
        <v>443</v>
      </c>
      <c r="L245" t="s">
        <v>201</v>
      </c>
      <c r="M245" t="s">
        <v>285</v>
      </c>
      <c r="N245" t="s">
        <v>526</v>
      </c>
      <c r="O245" t="s">
        <v>707</v>
      </c>
      <c r="P245" t="s">
        <v>733</v>
      </c>
      <c r="Q245" t="s">
        <v>819</v>
      </c>
      <c r="R245" t="s">
        <v>728</v>
      </c>
      <c r="S245" t="s">
        <v>466</v>
      </c>
      <c r="T245" t="s">
        <v>690</v>
      </c>
      <c r="U245" t="s">
        <v>765</v>
      </c>
      <c r="V245" t="s">
        <v>565</v>
      </c>
      <c r="W245" t="s">
        <v>655</v>
      </c>
      <c r="X245" t="s">
        <v>728</v>
      </c>
      <c r="Y245" t="s">
        <v>326</v>
      </c>
      <c r="Z245" t="s">
        <v>766</v>
      </c>
      <c r="AA245" t="s">
        <v>820</v>
      </c>
      <c r="AB245" t="s">
        <v>210</v>
      </c>
      <c r="AC245" t="s">
        <v>401</v>
      </c>
      <c r="AD245" t="s">
        <v>709</v>
      </c>
    </row>
    <row r="246" spans="1:30" hidden="1" x14ac:dyDescent="0.35">
      <c r="A246" t="s">
        <v>60</v>
      </c>
      <c r="B246" t="s">
        <v>776</v>
      </c>
      <c r="C246" t="s">
        <v>264</v>
      </c>
      <c r="D246" t="s">
        <v>579</v>
      </c>
      <c r="E246" t="s">
        <v>821</v>
      </c>
      <c r="F246" t="s">
        <v>664</v>
      </c>
      <c r="G246" t="s">
        <v>731</v>
      </c>
      <c r="H246" t="s">
        <v>426</v>
      </c>
      <c r="I246" t="s">
        <v>679</v>
      </c>
      <c r="J246" t="s">
        <v>822</v>
      </c>
      <c r="K246" t="s">
        <v>647</v>
      </c>
      <c r="L246" t="s">
        <v>190</v>
      </c>
      <c r="M246" t="s">
        <v>705</v>
      </c>
      <c r="N246" t="s">
        <v>601</v>
      </c>
      <c r="O246" t="s">
        <v>356</v>
      </c>
      <c r="P246" t="s">
        <v>791</v>
      </c>
      <c r="Q246" t="s">
        <v>798</v>
      </c>
      <c r="R246" t="s">
        <v>761</v>
      </c>
      <c r="S246" t="s">
        <v>810</v>
      </c>
      <c r="T246" t="s">
        <v>683</v>
      </c>
      <c r="U246" t="s">
        <v>79</v>
      </c>
      <c r="V246" t="s">
        <v>687</v>
      </c>
      <c r="W246" t="s">
        <v>791</v>
      </c>
      <c r="X246" t="s">
        <v>746</v>
      </c>
      <c r="Y246" t="s">
        <v>345</v>
      </c>
      <c r="Z246" t="s">
        <v>742</v>
      </c>
      <c r="AA246" t="s">
        <v>512</v>
      </c>
      <c r="AB246" t="s">
        <v>565</v>
      </c>
      <c r="AC246" t="s">
        <v>700</v>
      </c>
      <c r="AD246" t="s">
        <v>778</v>
      </c>
    </row>
    <row r="247" spans="1:30" hidden="1" x14ac:dyDescent="0.35">
      <c r="A247" t="s">
        <v>85</v>
      </c>
      <c r="B247" t="s">
        <v>776</v>
      </c>
      <c r="C247" t="s">
        <v>264</v>
      </c>
      <c r="D247" t="s">
        <v>540</v>
      </c>
      <c r="E247" t="s">
        <v>774</v>
      </c>
      <c r="F247" t="s">
        <v>687</v>
      </c>
      <c r="G247" t="s">
        <v>721</v>
      </c>
      <c r="H247" t="s">
        <v>313</v>
      </c>
      <c r="I247" t="s">
        <v>762</v>
      </c>
      <c r="J247" t="s">
        <v>823</v>
      </c>
      <c r="K247" t="s">
        <v>586</v>
      </c>
      <c r="L247" t="s">
        <v>189</v>
      </c>
      <c r="M247" t="s">
        <v>667</v>
      </c>
      <c r="N247" t="s">
        <v>451</v>
      </c>
      <c r="O247" t="s">
        <v>804</v>
      </c>
      <c r="P247" t="s">
        <v>476</v>
      </c>
      <c r="Q247" t="s">
        <v>824</v>
      </c>
      <c r="R247" t="s">
        <v>667</v>
      </c>
      <c r="S247" t="s">
        <v>450</v>
      </c>
      <c r="T247" t="s">
        <v>608</v>
      </c>
      <c r="U247" t="s">
        <v>470</v>
      </c>
      <c r="V247" t="s">
        <v>515</v>
      </c>
      <c r="W247" t="s">
        <v>461</v>
      </c>
      <c r="X247" t="s">
        <v>597</v>
      </c>
      <c r="Y247" t="s">
        <v>320</v>
      </c>
      <c r="Z247" t="s">
        <v>578</v>
      </c>
      <c r="AA247" t="s">
        <v>225</v>
      </c>
      <c r="AB247" t="s">
        <v>612</v>
      </c>
      <c r="AC247" t="s">
        <v>562</v>
      </c>
      <c r="AD247" t="s">
        <v>810</v>
      </c>
    </row>
    <row r="248" spans="1:30" hidden="1" x14ac:dyDescent="0.35">
      <c r="A248" t="s">
        <v>104</v>
      </c>
      <c r="B248" t="s">
        <v>776</v>
      </c>
      <c r="C248" t="s">
        <v>264</v>
      </c>
      <c r="D248" t="s">
        <v>677</v>
      </c>
      <c r="E248" t="s">
        <v>722</v>
      </c>
      <c r="F248" t="s">
        <v>662</v>
      </c>
      <c r="G248" t="s">
        <v>457</v>
      </c>
      <c r="H248" t="s">
        <v>381</v>
      </c>
      <c r="I248" t="s">
        <v>685</v>
      </c>
      <c r="J248" t="s">
        <v>825</v>
      </c>
      <c r="K248" t="s">
        <v>632</v>
      </c>
      <c r="L248" t="s">
        <v>170</v>
      </c>
      <c r="M248" t="s">
        <v>810</v>
      </c>
      <c r="N248" t="s">
        <v>506</v>
      </c>
      <c r="O248" t="s">
        <v>745</v>
      </c>
      <c r="P248" t="s">
        <v>773</v>
      </c>
      <c r="Q248" t="s">
        <v>654</v>
      </c>
      <c r="R248" t="s">
        <v>778</v>
      </c>
      <c r="S248" t="s">
        <v>401</v>
      </c>
      <c r="T248" t="s">
        <v>682</v>
      </c>
      <c r="U248" t="s">
        <v>470</v>
      </c>
      <c r="V248" t="s">
        <v>657</v>
      </c>
      <c r="W248" t="s">
        <v>642</v>
      </c>
      <c r="X248" t="s">
        <v>778</v>
      </c>
      <c r="Y248" t="s">
        <v>372</v>
      </c>
      <c r="Z248" t="s">
        <v>488</v>
      </c>
      <c r="AA248" t="s">
        <v>780</v>
      </c>
      <c r="AB248" t="s">
        <v>400</v>
      </c>
      <c r="AC248" t="s">
        <v>675</v>
      </c>
      <c r="AD248" t="s">
        <v>682</v>
      </c>
    </row>
    <row r="249" spans="1:30" hidden="1" x14ac:dyDescent="0.35">
      <c r="A249" t="s">
        <v>60</v>
      </c>
      <c r="B249" t="s">
        <v>776</v>
      </c>
      <c r="C249" t="s">
        <v>273</v>
      </c>
      <c r="D249" t="s">
        <v>597</v>
      </c>
      <c r="E249" t="s">
        <v>508</v>
      </c>
      <c r="F249" t="s">
        <v>471</v>
      </c>
      <c r="G249" t="s">
        <v>681</v>
      </c>
      <c r="H249" t="s">
        <v>435</v>
      </c>
      <c r="I249" t="s">
        <v>643</v>
      </c>
      <c r="J249" t="s">
        <v>826</v>
      </c>
      <c r="K249" t="s">
        <v>617</v>
      </c>
      <c r="L249" t="s">
        <v>242</v>
      </c>
      <c r="M249" t="s">
        <v>742</v>
      </c>
      <c r="N249" t="s">
        <v>572</v>
      </c>
      <c r="O249" t="s">
        <v>755</v>
      </c>
      <c r="P249" t="s">
        <v>746</v>
      </c>
      <c r="Q249" t="s">
        <v>827</v>
      </c>
      <c r="R249" t="s">
        <v>771</v>
      </c>
      <c r="S249" t="s">
        <v>705</v>
      </c>
      <c r="T249" t="s">
        <v>773</v>
      </c>
      <c r="U249" t="s">
        <v>79</v>
      </c>
      <c r="V249" t="s">
        <v>778</v>
      </c>
      <c r="W249" t="s">
        <v>644</v>
      </c>
      <c r="X249" t="s">
        <v>757</v>
      </c>
      <c r="Y249" t="s">
        <v>561</v>
      </c>
      <c r="Z249" t="s">
        <v>471</v>
      </c>
      <c r="AA249" t="s">
        <v>361</v>
      </c>
      <c r="AB249" t="s">
        <v>565</v>
      </c>
      <c r="AC249" t="s">
        <v>731</v>
      </c>
      <c r="AD249" t="s">
        <v>761</v>
      </c>
    </row>
    <row r="250" spans="1:30" hidden="1" x14ac:dyDescent="0.35">
      <c r="A250" t="s">
        <v>85</v>
      </c>
      <c r="B250" t="s">
        <v>776</v>
      </c>
      <c r="C250" t="s">
        <v>273</v>
      </c>
      <c r="D250" t="s">
        <v>660</v>
      </c>
      <c r="E250" t="s">
        <v>794</v>
      </c>
      <c r="F250" t="s">
        <v>815</v>
      </c>
      <c r="G250" t="s">
        <v>672</v>
      </c>
      <c r="H250" t="s">
        <v>328</v>
      </c>
      <c r="I250" t="s">
        <v>709</v>
      </c>
      <c r="J250" t="s">
        <v>828</v>
      </c>
      <c r="K250" t="s">
        <v>593</v>
      </c>
      <c r="L250" t="s">
        <v>212</v>
      </c>
      <c r="M250" t="s">
        <v>670</v>
      </c>
      <c r="N250" t="s">
        <v>438</v>
      </c>
      <c r="O250" t="s">
        <v>356</v>
      </c>
      <c r="P250" t="s">
        <v>738</v>
      </c>
      <c r="Q250" t="s">
        <v>629</v>
      </c>
      <c r="R250" t="s">
        <v>695</v>
      </c>
      <c r="S250" t="s">
        <v>460</v>
      </c>
      <c r="T250" t="s">
        <v>626</v>
      </c>
      <c r="U250" t="s">
        <v>735</v>
      </c>
      <c r="V250" t="s">
        <v>523</v>
      </c>
      <c r="W250" t="s">
        <v>612</v>
      </c>
      <c r="X250" t="s">
        <v>669</v>
      </c>
      <c r="Y250" t="s">
        <v>380</v>
      </c>
      <c r="Z250" t="s">
        <v>573</v>
      </c>
      <c r="AA250" t="s">
        <v>773</v>
      </c>
      <c r="AB250" t="s">
        <v>619</v>
      </c>
      <c r="AC250" t="s">
        <v>589</v>
      </c>
      <c r="AD250" t="s">
        <v>678</v>
      </c>
    </row>
    <row r="251" spans="1:30" hidden="1" x14ac:dyDescent="0.35">
      <c r="A251" t="s">
        <v>104</v>
      </c>
      <c r="B251" t="s">
        <v>776</v>
      </c>
      <c r="C251" t="s">
        <v>273</v>
      </c>
      <c r="D251" t="s">
        <v>686</v>
      </c>
      <c r="E251" t="s">
        <v>829</v>
      </c>
      <c r="F251" t="s">
        <v>783</v>
      </c>
      <c r="G251" t="s">
        <v>678</v>
      </c>
      <c r="H251" t="s">
        <v>397</v>
      </c>
      <c r="I251" t="s">
        <v>276</v>
      </c>
      <c r="J251" t="s">
        <v>830</v>
      </c>
      <c r="K251" t="s">
        <v>581</v>
      </c>
      <c r="L251" t="s">
        <v>201</v>
      </c>
      <c r="M251" t="s">
        <v>681</v>
      </c>
      <c r="N251" t="s">
        <v>504</v>
      </c>
      <c r="O251" t="s">
        <v>831</v>
      </c>
      <c r="P251" t="s">
        <v>832</v>
      </c>
      <c r="Q251" t="s">
        <v>491</v>
      </c>
      <c r="R251" t="s">
        <v>708</v>
      </c>
      <c r="S251" t="s">
        <v>675</v>
      </c>
      <c r="T251" t="s">
        <v>527</v>
      </c>
      <c r="U251" t="s">
        <v>735</v>
      </c>
      <c r="V251" t="s">
        <v>666</v>
      </c>
      <c r="W251" t="s">
        <v>676</v>
      </c>
      <c r="X251" t="s">
        <v>737</v>
      </c>
      <c r="Y251" t="s">
        <v>374</v>
      </c>
      <c r="Z251" t="s">
        <v>657</v>
      </c>
      <c r="AA251" t="s">
        <v>833</v>
      </c>
      <c r="AB251" t="s">
        <v>575</v>
      </c>
      <c r="AC251" t="s">
        <v>677</v>
      </c>
      <c r="AD251" t="s">
        <v>737</v>
      </c>
    </row>
    <row r="252" spans="1:30" x14ac:dyDescent="0.35">
      <c r="A252" t="s">
        <v>60</v>
      </c>
      <c r="B252" t="s">
        <v>834</v>
      </c>
      <c r="C252" t="s">
        <v>62</v>
      </c>
      <c r="D252" t="s">
        <v>666</v>
      </c>
      <c r="E252" t="s">
        <v>835</v>
      </c>
      <c r="F252" t="s">
        <v>470</v>
      </c>
      <c r="G252" t="s">
        <v>689</v>
      </c>
      <c r="H252" t="s">
        <v>498</v>
      </c>
      <c r="I252" t="s">
        <v>587</v>
      </c>
      <c r="J252" t="s">
        <v>836</v>
      </c>
      <c r="K252" t="s">
        <v>646</v>
      </c>
      <c r="L252" t="s">
        <v>190</v>
      </c>
      <c r="M252" t="s">
        <v>713</v>
      </c>
      <c r="N252" t="s">
        <v>555</v>
      </c>
      <c r="O252" t="s">
        <v>808</v>
      </c>
      <c r="P252" t="s">
        <v>765</v>
      </c>
      <c r="Q252" t="s">
        <v>379</v>
      </c>
      <c r="R252" t="s">
        <v>735</v>
      </c>
      <c r="S252" t="s">
        <v>685</v>
      </c>
      <c r="T252" t="s">
        <v>693</v>
      </c>
      <c r="U252" t="s">
        <v>79</v>
      </c>
      <c r="V252" t="s">
        <v>737</v>
      </c>
      <c r="W252" t="s">
        <v>729</v>
      </c>
      <c r="X252" t="s">
        <v>833</v>
      </c>
      <c r="Y252" t="s">
        <v>562</v>
      </c>
      <c r="Z252" t="s">
        <v>348</v>
      </c>
      <c r="AA252" t="s">
        <v>659</v>
      </c>
      <c r="AB252" t="s">
        <v>677</v>
      </c>
      <c r="AC252" t="s">
        <v>458</v>
      </c>
      <c r="AD252" t="s">
        <v>773</v>
      </c>
    </row>
    <row r="253" spans="1:30" x14ac:dyDescent="0.35">
      <c r="A253" t="s">
        <v>85</v>
      </c>
      <c r="B253" t="s">
        <v>834</v>
      </c>
      <c r="C253" t="s">
        <v>62</v>
      </c>
      <c r="D253" t="s">
        <v>662</v>
      </c>
      <c r="E253" t="s">
        <v>837</v>
      </c>
      <c r="F253" t="s">
        <v>723</v>
      </c>
      <c r="G253" t="s">
        <v>699</v>
      </c>
      <c r="H253" t="s">
        <v>326</v>
      </c>
      <c r="I253" t="s">
        <v>665</v>
      </c>
      <c r="J253" t="s">
        <v>838</v>
      </c>
      <c r="K253" t="s">
        <v>461</v>
      </c>
      <c r="L253" t="s">
        <v>207</v>
      </c>
      <c r="M253" t="s">
        <v>471</v>
      </c>
      <c r="N253" t="s">
        <v>370</v>
      </c>
      <c r="O253" t="s">
        <v>788</v>
      </c>
      <c r="P253" t="s">
        <v>763</v>
      </c>
      <c r="Q253" t="s">
        <v>839</v>
      </c>
      <c r="R253" t="s">
        <v>810</v>
      </c>
      <c r="S253" t="s">
        <v>454</v>
      </c>
      <c r="T253" t="s">
        <v>660</v>
      </c>
      <c r="U253" t="s">
        <v>784</v>
      </c>
      <c r="V253" t="s">
        <v>526</v>
      </c>
      <c r="W253" t="s">
        <v>535</v>
      </c>
      <c r="X253" t="s">
        <v>664</v>
      </c>
      <c r="Y253" t="s">
        <v>324</v>
      </c>
      <c r="Z253" t="s">
        <v>593</v>
      </c>
      <c r="AA253" t="s">
        <v>693</v>
      </c>
      <c r="AB253" t="s">
        <v>488</v>
      </c>
      <c r="AC253" t="s">
        <v>618</v>
      </c>
      <c r="AD253" t="s">
        <v>690</v>
      </c>
    </row>
    <row r="254" spans="1:30" x14ac:dyDescent="0.35">
      <c r="A254" t="s">
        <v>104</v>
      </c>
      <c r="B254" t="s">
        <v>834</v>
      </c>
      <c r="C254" t="s">
        <v>62</v>
      </c>
      <c r="D254" t="s">
        <v>643</v>
      </c>
      <c r="E254" t="s">
        <v>556</v>
      </c>
      <c r="F254" t="s">
        <v>734</v>
      </c>
      <c r="G254" t="s">
        <v>348</v>
      </c>
      <c r="H254" t="s">
        <v>292</v>
      </c>
      <c r="I254" t="s">
        <v>669</v>
      </c>
      <c r="J254" t="s">
        <v>840</v>
      </c>
      <c r="K254" t="s">
        <v>575</v>
      </c>
      <c r="L254" t="s">
        <v>269</v>
      </c>
      <c r="M254" t="s">
        <v>791</v>
      </c>
      <c r="N254" t="s">
        <v>633</v>
      </c>
      <c r="O254" t="s">
        <v>841</v>
      </c>
      <c r="P254" t="s">
        <v>470</v>
      </c>
      <c r="Q254" t="s">
        <v>591</v>
      </c>
      <c r="R254" t="s">
        <v>689</v>
      </c>
      <c r="S254" t="s">
        <v>544</v>
      </c>
      <c r="T254" t="s">
        <v>635</v>
      </c>
      <c r="U254" t="s">
        <v>784</v>
      </c>
      <c r="V254" t="s">
        <v>626</v>
      </c>
      <c r="W254" t="s">
        <v>679</v>
      </c>
      <c r="X254" t="s">
        <v>644</v>
      </c>
      <c r="Y254" t="s">
        <v>427</v>
      </c>
      <c r="Z254" t="s">
        <v>597</v>
      </c>
      <c r="AA254" t="s">
        <v>741</v>
      </c>
      <c r="AB254" t="s">
        <v>657</v>
      </c>
      <c r="AC254" t="s">
        <v>694</v>
      </c>
      <c r="AD254" t="s">
        <v>770</v>
      </c>
    </row>
    <row r="255" spans="1:30" x14ac:dyDescent="0.35">
      <c r="A255" t="s">
        <v>60</v>
      </c>
      <c r="B255" t="s">
        <v>834</v>
      </c>
      <c r="C255" t="s">
        <v>116</v>
      </c>
      <c r="D255" t="s">
        <v>608</v>
      </c>
      <c r="E255" t="s">
        <v>577</v>
      </c>
      <c r="F255" t="s">
        <v>791</v>
      </c>
      <c r="G255" t="s">
        <v>791</v>
      </c>
      <c r="H255" t="s">
        <v>352</v>
      </c>
      <c r="I255" t="s">
        <v>623</v>
      </c>
      <c r="J255" t="s">
        <v>800</v>
      </c>
      <c r="K255" t="s">
        <v>579</v>
      </c>
      <c r="L255" t="s">
        <v>197</v>
      </c>
      <c r="M255" t="s">
        <v>735</v>
      </c>
      <c r="N255" t="s">
        <v>535</v>
      </c>
      <c r="O255" t="s">
        <v>743</v>
      </c>
      <c r="P255" t="s">
        <v>696</v>
      </c>
      <c r="Q255" t="s">
        <v>842</v>
      </c>
      <c r="R255" t="s">
        <v>765</v>
      </c>
      <c r="S255" t="s">
        <v>672</v>
      </c>
      <c r="T255" t="s">
        <v>761</v>
      </c>
      <c r="U255" t="s">
        <v>79</v>
      </c>
      <c r="V255" t="s">
        <v>761</v>
      </c>
      <c r="W255" t="s">
        <v>225</v>
      </c>
      <c r="X255" t="s">
        <v>717</v>
      </c>
      <c r="Y255" t="s">
        <v>582</v>
      </c>
      <c r="Z255" t="s">
        <v>737</v>
      </c>
      <c r="AA255" t="s">
        <v>769</v>
      </c>
      <c r="AB255" t="s">
        <v>694</v>
      </c>
      <c r="AC255" t="s">
        <v>687</v>
      </c>
      <c r="AD255" t="s">
        <v>737</v>
      </c>
    </row>
    <row r="256" spans="1:30" x14ac:dyDescent="0.35">
      <c r="A256" t="s">
        <v>85</v>
      </c>
      <c r="B256" t="s">
        <v>834</v>
      </c>
      <c r="C256" t="s">
        <v>116</v>
      </c>
      <c r="D256" t="s">
        <v>679</v>
      </c>
      <c r="E256" t="s">
        <v>837</v>
      </c>
      <c r="F256" t="s">
        <v>843</v>
      </c>
      <c r="G256" t="s">
        <v>634</v>
      </c>
      <c r="H256" t="s">
        <v>413</v>
      </c>
      <c r="I256" t="s">
        <v>649</v>
      </c>
      <c r="J256" t="s">
        <v>844</v>
      </c>
      <c r="K256" t="s">
        <v>639</v>
      </c>
      <c r="L256" t="s">
        <v>157</v>
      </c>
      <c r="M256" t="s">
        <v>737</v>
      </c>
      <c r="N256" t="s">
        <v>464</v>
      </c>
      <c r="O256" t="s">
        <v>845</v>
      </c>
      <c r="P256" t="s">
        <v>729</v>
      </c>
      <c r="Q256" t="s">
        <v>846</v>
      </c>
      <c r="R256" t="s">
        <v>705</v>
      </c>
      <c r="S256" t="s">
        <v>583</v>
      </c>
      <c r="T256" t="s">
        <v>701</v>
      </c>
      <c r="U256" t="s">
        <v>757</v>
      </c>
      <c r="V256" t="s">
        <v>216</v>
      </c>
      <c r="W256" t="s">
        <v>575</v>
      </c>
      <c r="X256" t="s">
        <v>665</v>
      </c>
      <c r="Y256" t="s">
        <v>380</v>
      </c>
      <c r="Z256" t="s">
        <v>589</v>
      </c>
      <c r="AA256" t="s">
        <v>668</v>
      </c>
      <c r="AB256" t="s">
        <v>686</v>
      </c>
      <c r="AC256" t="s">
        <v>618</v>
      </c>
      <c r="AD256" t="s">
        <v>684</v>
      </c>
    </row>
    <row r="257" spans="1:30" x14ac:dyDescent="0.35">
      <c r="A257" t="s">
        <v>104</v>
      </c>
      <c r="B257" t="s">
        <v>834</v>
      </c>
      <c r="C257" t="s">
        <v>116</v>
      </c>
      <c r="D257" t="s">
        <v>281</v>
      </c>
      <c r="E257" t="s">
        <v>577</v>
      </c>
      <c r="F257" t="s">
        <v>225</v>
      </c>
      <c r="G257" t="s">
        <v>706</v>
      </c>
      <c r="H257" t="s">
        <v>429</v>
      </c>
      <c r="I257" t="s">
        <v>579</v>
      </c>
      <c r="J257" t="s">
        <v>545</v>
      </c>
      <c r="K257" t="s">
        <v>646</v>
      </c>
      <c r="L257" t="s">
        <v>242</v>
      </c>
      <c r="M257" t="s">
        <v>391</v>
      </c>
      <c r="N257" t="s">
        <v>568</v>
      </c>
      <c r="O257" t="s">
        <v>627</v>
      </c>
      <c r="P257" t="s">
        <v>689</v>
      </c>
      <c r="Q257" t="s">
        <v>847</v>
      </c>
      <c r="R257" t="s">
        <v>706</v>
      </c>
      <c r="S257" t="s">
        <v>766</v>
      </c>
      <c r="T257" t="s">
        <v>471</v>
      </c>
      <c r="U257" t="s">
        <v>757</v>
      </c>
      <c r="V257" t="s">
        <v>709</v>
      </c>
      <c r="W257" t="s">
        <v>756</v>
      </c>
      <c r="X257" t="s">
        <v>729</v>
      </c>
      <c r="Y257" t="s">
        <v>486</v>
      </c>
      <c r="Z257" t="s">
        <v>669</v>
      </c>
      <c r="AA257" t="s">
        <v>717</v>
      </c>
      <c r="AB257" t="s">
        <v>694</v>
      </c>
      <c r="AC257" t="s">
        <v>187</v>
      </c>
      <c r="AD257" t="s">
        <v>742</v>
      </c>
    </row>
    <row r="258" spans="1:30" x14ac:dyDescent="0.35">
      <c r="A258" t="s">
        <v>60</v>
      </c>
      <c r="B258" t="s">
        <v>834</v>
      </c>
      <c r="C258" t="s">
        <v>138</v>
      </c>
      <c r="D258" t="s">
        <v>665</v>
      </c>
      <c r="E258" t="s">
        <v>848</v>
      </c>
      <c r="F258" t="s">
        <v>736</v>
      </c>
      <c r="G258" t="s">
        <v>729</v>
      </c>
      <c r="H258" t="s">
        <v>465</v>
      </c>
      <c r="I258" t="s">
        <v>579</v>
      </c>
      <c r="J258" t="s">
        <v>761</v>
      </c>
      <c r="K258" t="s">
        <v>579</v>
      </c>
      <c r="L258" t="s">
        <v>211</v>
      </c>
      <c r="M258" t="s">
        <v>230</v>
      </c>
      <c r="N258" t="s">
        <v>535</v>
      </c>
      <c r="O258" t="s">
        <v>849</v>
      </c>
      <c r="P258" t="s">
        <v>690</v>
      </c>
      <c r="Q258" t="s">
        <v>850</v>
      </c>
      <c r="R258" t="s">
        <v>807</v>
      </c>
      <c r="S258" t="s">
        <v>736</v>
      </c>
      <c r="T258" t="s">
        <v>590</v>
      </c>
      <c r="U258" t="s">
        <v>79</v>
      </c>
      <c r="V258" t="s">
        <v>807</v>
      </c>
      <c r="W258" t="s">
        <v>683</v>
      </c>
      <c r="X258" t="s">
        <v>785</v>
      </c>
      <c r="Y258" t="s">
        <v>504</v>
      </c>
      <c r="Z258" t="s">
        <v>644</v>
      </c>
      <c r="AA258" t="s">
        <v>559</v>
      </c>
      <c r="AB258" t="s">
        <v>474</v>
      </c>
      <c r="AC258" t="s">
        <v>682</v>
      </c>
      <c r="AD258" t="s">
        <v>696</v>
      </c>
    </row>
    <row r="259" spans="1:30" x14ac:dyDescent="0.35">
      <c r="A259" t="s">
        <v>85</v>
      </c>
      <c r="B259" t="s">
        <v>834</v>
      </c>
      <c r="C259" t="s">
        <v>138</v>
      </c>
      <c r="D259" t="s">
        <v>680</v>
      </c>
      <c r="E259" t="s">
        <v>577</v>
      </c>
      <c r="F259" t="s">
        <v>719</v>
      </c>
      <c r="G259" t="s">
        <v>783</v>
      </c>
      <c r="H259" t="s">
        <v>435</v>
      </c>
      <c r="I259" t="s">
        <v>724</v>
      </c>
      <c r="J259" t="s">
        <v>851</v>
      </c>
      <c r="K259" t="s">
        <v>555</v>
      </c>
      <c r="L259" t="s">
        <v>262</v>
      </c>
      <c r="M259" t="s">
        <v>683</v>
      </c>
      <c r="N259" t="s">
        <v>456</v>
      </c>
      <c r="O259" t="s">
        <v>627</v>
      </c>
      <c r="P259" t="s">
        <v>348</v>
      </c>
      <c r="Q259" t="s">
        <v>852</v>
      </c>
      <c r="R259" t="s">
        <v>684</v>
      </c>
      <c r="S259" t="s">
        <v>467</v>
      </c>
      <c r="T259" t="s">
        <v>662</v>
      </c>
      <c r="U259" t="s">
        <v>698</v>
      </c>
      <c r="V259" t="s">
        <v>744</v>
      </c>
      <c r="W259" t="s">
        <v>466</v>
      </c>
      <c r="X259" t="s">
        <v>655</v>
      </c>
      <c r="Y259" t="s">
        <v>386</v>
      </c>
      <c r="Z259" t="s">
        <v>477</v>
      </c>
      <c r="AA259" t="s">
        <v>590</v>
      </c>
      <c r="AB259" t="s">
        <v>642</v>
      </c>
      <c r="AC259" t="s">
        <v>601</v>
      </c>
      <c r="AD259" t="s">
        <v>705</v>
      </c>
    </row>
    <row r="260" spans="1:30" x14ac:dyDescent="0.35">
      <c r="A260" t="s">
        <v>104</v>
      </c>
      <c r="B260" t="s">
        <v>834</v>
      </c>
      <c r="C260" t="s">
        <v>138</v>
      </c>
      <c r="D260" t="s">
        <v>474</v>
      </c>
      <c r="E260" t="s">
        <v>851</v>
      </c>
      <c r="F260" t="s">
        <v>458</v>
      </c>
      <c r="G260" t="s">
        <v>683</v>
      </c>
      <c r="H260" t="s">
        <v>341</v>
      </c>
      <c r="I260" t="s">
        <v>677</v>
      </c>
      <c r="J260" t="s">
        <v>753</v>
      </c>
      <c r="K260" t="s">
        <v>646</v>
      </c>
      <c r="L260" t="s">
        <v>146</v>
      </c>
      <c r="M260" t="s">
        <v>394</v>
      </c>
      <c r="N260" t="s">
        <v>578</v>
      </c>
      <c r="O260" t="s">
        <v>387</v>
      </c>
      <c r="P260" t="s">
        <v>719</v>
      </c>
      <c r="Q260" t="s">
        <v>254</v>
      </c>
      <c r="R260" t="s">
        <v>644</v>
      </c>
      <c r="S260" t="s">
        <v>652</v>
      </c>
      <c r="T260" t="s">
        <v>696</v>
      </c>
      <c r="U260" t="s">
        <v>698</v>
      </c>
      <c r="V260" t="s">
        <v>719</v>
      </c>
      <c r="W260" t="s">
        <v>756</v>
      </c>
      <c r="X260" t="s">
        <v>761</v>
      </c>
      <c r="Y260" t="s">
        <v>292</v>
      </c>
      <c r="Z260" t="s">
        <v>666</v>
      </c>
      <c r="AA260" t="s">
        <v>741</v>
      </c>
      <c r="AB260" t="s">
        <v>701</v>
      </c>
      <c r="AC260" t="s">
        <v>664</v>
      </c>
      <c r="AD260" t="s">
        <v>682</v>
      </c>
    </row>
    <row r="261" spans="1:30" x14ac:dyDescent="0.35">
      <c r="A261" t="s">
        <v>60</v>
      </c>
      <c r="B261" t="s">
        <v>834</v>
      </c>
      <c r="C261" t="s">
        <v>154</v>
      </c>
      <c r="D261" t="s">
        <v>709</v>
      </c>
      <c r="E261" t="s">
        <v>79</v>
      </c>
      <c r="F261" t="s">
        <v>764</v>
      </c>
      <c r="G261" t="s">
        <v>797</v>
      </c>
      <c r="H261" t="s">
        <v>518</v>
      </c>
      <c r="I261" t="s">
        <v>705</v>
      </c>
      <c r="J261" t="s">
        <v>570</v>
      </c>
      <c r="K261" t="s">
        <v>770</v>
      </c>
      <c r="L261" t="s">
        <v>241</v>
      </c>
      <c r="M261" t="s">
        <v>808</v>
      </c>
      <c r="N261" t="s">
        <v>592</v>
      </c>
      <c r="O261" t="s">
        <v>79</v>
      </c>
      <c r="P261" t="s">
        <v>348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687</v>
      </c>
      <c r="W261" t="s">
        <v>79</v>
      </c>
      <c r="X261" t="s">
        <v>746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35">
      <c r="A262" t="s">
        <v>85</v>
      </c>
      <c r="B262" t="s">
        <v>834</v>
      </c>
      <c r="C262" t="s">
        <v>154</v>
      </c>
      <c r="D262" t="s">
        <v>225</v>
      </c>
      <c r="E262" t="s">
        <v>79</v>
      </c>
      <c r="F262" t="s">
        <v>773</v>
      </c>
      <c r="G262" t="s">
        <v>780</v>
      </c>
      <c r="H262" t="s">
        <v>524</v>
      </c>
      <c r="I262" t="s">
        <v>630</v>
      </c>
      <c r="J262" t="s">
        <v>853</v>
      </c>
      <c r="K262" t="s">
        <v>706</v>
      </c>
      <c r="L262" t="s">
        <v>290</v>
      </c>
      <c r="M262" t="s">
        <v>230</v>
      </c>
      <c r="N262" t="s">
        <v>583</v>
      </c>
      <c r="O262" t="s">
        <v>79</v>
      </c>
      <c r="P262" t="s">
        <v>470</v>
      </c>
      <c r="Q262" t="s">
        <v>79</v>
      </c>
      <c r="R262" t="s">
        <v>79</v>
      </c>
      <c r="S262" t="s">
        <v>79</v>
      </c>
      <c r="T262" t="s">
        <v>79</v>
      </c>
      <c r="U262" t="s">
        <v>797</v>
      </c>
      <c r="V262" t="s">
        <v>518</v>
      </c>
      <c r="W262" t="s">
        <v>79</v>
      </c>
      <c r="X262" t="s">
        <v>281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35">
      <c r="A263" t="s">
        <v>104</v>
      </c>
      <c r="B263" t="s">
        <v>834</v>
      </c>
      <c r="C263" t="s">
        <v>154</v>
      </c>
      <c r="D263" t="s">
        <v>681</v>
      </c>
      <c r="E263" t="s">
        <v>79</v>
      </c>
      <c r="F263" t="s">
        <v>762</v>
      </c>
      <c r="G263" t="s">
        <v>797</v>
      </c>
      <c r="H263" t="s">
        <v>526</v>
      </c>
      <c r="I263" t="s">
        <v>778</v>
      </c>
      <c r="J263" t="s">
        <v>379</v>
      </c>
      <c r="K263" t="s">
        <v>737</v>
      </c>
      <c r="L263" t="s">
        <v>325</v>
      </c>
      <c r="M263" t="s">
        <v>707</v>
      </c>
      <c r="N263" t="s">
        <v>573</v>
      </c>
      <c r="O263" t="s">
        <v>79</v>
      </c>
      <c r="P263" t="s">
        <v>584</v>
      </c>
      <c r="Q263" t="s">
        <v>79</v>
      </c>
      <c r="R263" t="s">
        <v>79</v>
      </c>
      <c r="S263" t="s">
        <v>79</v>
      </c>
      <c r="T263" t="s">
        <v>79</v>
      </c>
      <c r="U263" t="s">
        <v>797</v>
      </c>
      <c r="V263" t="s">
        <v>540</v>
      </c>
      <c r="W263" t="s">
        <v>79</v>
      </c>
      <c r="X263" t="s">
        <v>634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</row>
    <row r="264" spans="1:30" x14ac:dyDescent="0.35">
      <c r="A264" t="s">
        <v>60</v>
      </c>
      <c r="B264" t="s">
        <v>834</v>
      </c>
      <c r="C264" t="s">
        <v>167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</row>
    <row r="265" spans="1:30" x14ac:dyDescent="0.35">
      <c r="A265" t="s">
        <v>85</v>
      </c>
      <c r="B265" t="s">
        <v>834</v>
      </c>
      <c r="C265" t="s">
        <v>167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</row>
    <row r="266" spans="1:30" x14ac:dyDescent="0.35">
      <c r="A266" t="s">
        <v>104</v>
      </c>
      <c r="B266" t="s">
        <v>834</v>
      </c>
      <c r="C266" t="s">
        <v>167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</row>
    <row r="267" spans="1:30" x14ac:dyDescent="0.35">
      <c r="A267" t="s">
        <v>60</v>
      </c>
      <c r="B267" t="s">
        <v>834</v>
      </c>
      <c r="C267" t="s">
        <v>177</v>
      </c>
      <c r="D267" t="s">
        <v>690</v>
      </c>
      <c r="E267" t="s">
        <v>854</v>
      </c>
      <c r="F267" t="s">
        <v>728</v>
      </c>
      <c r="G267" t="s">
        <v>730</v>
      </c>
      <c r="H267" t="s">
        <v>531</v>
      </c>
      <c r="I267" t="s">
        <v>669</v>
      </c>
      <c r="J267" t="s">
        <v>719</v>
      </c>
      <c r="K267" t="s">
        <v>708</v>
      </c>
      <c r="L267" t="s">
        <v>146</v>
      </c>
      <c r="M267" t="s">
        <v>816</v>
      </c>
      <c r="N267" t="s">
        <v>488</v>
      </c>
      <c r="O267" t="s">
        <v>855</v>
      </c>
      <c r="P267" t="s">
        <v>761</v>
      </c>
      <c r="Q267" t="s">
        <v>856</v>
      </c>
      <c r="R267" t="s">
        <v>727</v>
      </c>
      <c r="S267" t="s">
        <v>496</v>
      </c>
      <c r="T267" t="s">
        <v>752</v>
      </c>
      <c r="U267" t="s">
        <v>79</v>
      </c>
      <c r="V267" t="s">
        <v>660</v>
      </c>
      <c r="W267" t="s">
        <v>729</v>
      </c>
      <c r="X267" t="s">
        <v>603</v>
      </c>
      <c r="Y267" t="s">
        <v>744</v>
      </c>
      <c r="Z267" t="s">
        <v>394</v>
      </c>
      <c r="AA267" t="s">
        <v>855</v>
      </c>
      <c r="AB267" t="s">
        <v>644</v>
      </c>
      <c r="AC267" t="s">
        <v>729</v>
      </c>
      <c r="AD267" t="s">
        <v>801</v>
      </c>
    </row>
    <row r="268" spans="1:30" x14ac:dyDescent="0.35">
      <c r="A268" t="s">
        <v>85</v>
      </c>
      <c r="B268" t="s">
        <v>834</v>
      </c>
      <c r="C268" t="s">
        <v>177</v>
      </c>
      <c r="D268" t="s">
        <v>801</v>
      </c>
      <c r="E268" t="s">
        <v>840</v>
      </c>
      <c r="F268" t="s">
        <v>711</v>
      </c>
      <c r="G268" t="s">
        <v>807</v>
      </c>
      <c r="H268" t="s">
        <v>505</v>
      </c>
      <c r="I268" t="s">
        <v>225</v>
      </c>
      <c r="J268" t="s">
        <v>254</v>
      </c>
      <c r="K268" t="s">
        <v>391</v>
      </c>
      <c r="L268" t="s">
        <v>239</v>
      </c>
      <c r="M268" t="s">
        <v>375</v>
      </c>
      <c r="N268" t="s">
        <v>447</v>
      </c>
      <c r="O268" t="s">
        <v>659</v>
      </c>
      <c r="P268" t="s">
        <v>723</v>
      </c>
      <c r="Q268" t="s">
        <v>857</v>
      </c>
      <c r="R268" t="s">
        <v>742</v>
      </c>
      <c r="S268" t="s">
        <v>609</v>
      </c>
      <c r="T268" t="s">
        <v>709</v>
      </c>
      <c r="U268" t="s">
        <v>727</v>
      </c>
      <c r="V268" t="s">
        <v>518</v>
      </c>
      <c r="W268" t="s">
        <v>575</v>
      </c>
      <c r="X268" t="s">
        <v>458</v>
      </c>
      <c r="Y268" t="s">
        <v>336</v>
      </c>
      <c r="Z268" t="s">
        <v>674</v>
      </c>
      <c r="AA268" t="s">
        <v>590</v>
      </c>
      <c r="AB268" t="s">
        <v>668</v>
      </c>
      <c r="AC268" t="s">
        <v>650</v>
      </c>
      <c r="AD268" t="s">
        <v>706</v>
      </c>
    </row>
    <row r="269" spans="1:30" x14ac:dyDescent="0.35">
      <c r="A269" t="s">
        <v>104</v>
      </c>
      <c r="B269" t="s">
        <v>834</v>
      </c>
      <c r="C269" t="s">
        <v>177</v>
      </c>
      <c r="D269" t="s">
        <v>733</v>
      </c>
      <c r="E269" t="s">
        <v>858</v>
      </c>
      <c r="F269" t="s">
        <v>584</v>
      </c>
      <c r="G269" t="s">
        <v>730</v>
      </c>
      <c r="H269" t="s">
        <v>562</v>
      </c>
      <c r="I269" t="s">
        <v>709</v>
      </c>
      <c r="J269" t="s">
        <v>859</v>
      </c>
      <c r="K269" t="s">
        <v>791</v>
      </c>
      <c r="L269" t="s">
        <v>170</v>
      </c>
      <c r="M269" t="s">
        <v>663</v>
      </c>
      <c r="N269" t="s">
        <v>671</v>
      </c>
      <c r="O269" t="s">
        <v>855</v>
      </c>
      <c r="P269" t="s">
        <v>230</v>
      </c>
      <c r="Q269" t="s">
        <v>247</v>
      </c>
      <c r="R269" t="s">
        <v>590</v>
      </c>
      <c r="S269" t="s">
        <v>665</v>
      </c>
      <c r="T269" t="s">
        <v>584</v>
      </c>
      <c r="U269" t="s">
        <v>727</v>
      </c>
      <c r="V269" t="s">
        <v>652</v>
      </c>
      <c r="W269" t="s">
        <v>756</v>
      </c>
      <c r="X269" t="s">
        <v>763</v>
      </c>
      <c r="Y269" t="s">
        <v>561</v>
      </c>
      <c r="Z269" t="s">
        <v>678</v>
      </c>
      <c r="AA269" t="s">
        <v>739</v>
      </c>
      <c r="AB269" t="s">
        <v>713</v>
      </c>
      <c r="AC269" t="s">
        <v>810</v>
      </c>
      <c r="AD269" t="s">
        <v>225</v>
      </c>
    </row>
    <row r="270" spans="1:30" x14ac:dyDescent="0.35">
      <c r="A270" t="s">
        <v>60</v>
      </c>
      <c r="B270" t="s">
        <v>834</v>
      </c>
      <c r="C270" t="s">
        <v>194</v>
      </c>
      <c r="D270" t="s">
        <v>690</v>
      </c>
      <c r="E270" t="s">
        <v>854</v>
      </c>
      <c r="F270" t="s">
        <v>728</v>
      </c>
      <c r="G270" t="s">
        <v>730</v>
      </c>
      <c r="H270" t="s">
        <v>531</v>
      </c>
      <c r="I270" t="s">
        <v>669</v>
      </c>
      <c r="J270" t="s">
        <v>719</v>
      </c>
      <c r="K270" t="s">
        <v>708</v>
      </c>
      <c r="L270" t="s">
        <v>146</v>
      </c>
      <c r="M270" t="s">
        <v>816</v>
      </c>
      <c r="N270" t="s">
        <v>488</v>
      </c>
      <c r="O270" t="s">
        <v>855</v>
      </c>
      <c r="P270" t="s">
        <v>761</v>
      </c>
      <c r="Q270" t="s">
        <v>856</v>
      </c>
      <c r="R270" t="s">
        <v>727</v>
      </c>
      <c r="S270" t="s">
        <v>496</v>
      </c>
      <c r="T270" t="s">
        <v>752</v>
      </c>
      <c r="U270" t="s">
        <v>79</v>
      </c>
      <c r="V270" t="s">
        <v>660</v>
      </c>
      <c r="W270" t="s">
        <v>729</v>
      </c>
      <c r="X270" t="s">
        <v>603</v>
      </c>
      <c r="Y270" t="s">
        <v>744</v>
      </c>
      <c r="Z270" t="s">
        <v>394</v>
      </c>
      <c r="AA270" t="s">
        <v>855</v>
      </c>
      <c r="AB270" t="s">
        <v>644</v>
      </c>
      <c r="AC270" t="s">
        <v>729</v>
      </c>
      <c r="AD270" t="s">
        <v>801</v>
      </c>
    </row>
    <row r="271" spans="1:30" x14ac:dyDescent="0.35">
      <c r="A271" t="s">
        <v>85</v>
      </c>
      <c r="B271" t="s">
        <v>834</v>
      </c>
      <c r="C271" t="s">
        <v>194</v>
      </c>
      <c r="D271" t="s">
        <v>801</v>
      </c>
      <c r="E271" t="s">
        <v>840</v>
      </c>
      <c r="F271" t="s">
        <v>711</v>
      </c>
      <c r="G271" t="s">
        <v>807</v>
      </c>
      <c r="H271" t="s">
        <v>505</v>
      </c>
      <c r="I271" t="s">
        <v>225</v>
      </c>
      <c r="J271" t="s">
        <v>254</v>
      </c>
      <c r="K271" t="s">
        <v>391</v>
      </c>
      <c r="L271" t="s">
        <v>239</v>
      </c>
      <c r="M271" t="s">
        <v>375</v>
      </c>
      <c r="N271" t="s">
        <v>447</v>
      </c>
      <c r="O271" t="s">
        <v>659</v>
      </c>
      <c r="P271" t="s">
        <v>723</v>
      </c>
      <c r="Q271" t="s">
        <v>857</v>
      </c>
      <c r="R271" t="s">
        <v>742</v>
      </c>
      <c r="S271" t="s">
        <v>609</v>
      </c>
      <c r="T271" t="s">
        <v>709</v>
      </c>
      <c r="U271" t="s">
        <v>727</v>
      </c>
      <c r="V271" t="s">
        <v>518</v>
      </c>
      <c r="W271" t="s">
        <v>575</v>
      </c>
      <c r="X271" t="s">
        <v>458</v>
      </c>
      <c r="Y271" t="s">
        <v>336</v>
      </c>
      <c r="Z271" t="s">
        <v>674</v>
      </c>
      <c r="AA271" t="s">
        <v>590</v>
      </c>
      <c r="AB271" t="s">
        <v>668</v>
      </c>
      <c r="AC271" t="s">
        <v>650</v>
      </c>
      <c r="AD271" t="s">
        <v>706</v>
      </c>
    </row>
    <row r="272" spans="1:30" x14ac:dyDescent="0.35">
      <c r="A272" t="s">
        <v>104</v>
      </c>
      <c r="B272" t="s">
        <v>834</v>
      </c>
      <c r="C272" t="s">
        <v>194</v>
      </c>
      <c r="D272" t="s">
        <v>733</v>
      </c>
      <c r="E272" t="s">
        <v>858</v>
      </c>
      <c r="F272" t="s">
        <v>584</v>
      </c>
      <c r="G272" t="s">
        <v>730</v>
      </c>
      <c r="H272" t="s">
        <v>562</v>
      </c>
      <c r="I272" t="s">
        <v>709</v>
      </c>
      <c r="J272" t="s">
        <v>859</v>
      </c>
      <c r="K272" t="s">
        <v>791</v>
      </c>
      <c r="L272" t="s">
        <v>170</v>
      </c>
      <c r="M272" t="s">
        <v>663</v>
      </c>
      <c r="N272" t="s">
        <v>671</v>
      </c>
      <c r="O272" t="s">
        <v>855</v>
      </c>
      <c r="P272" t="s">
        <v>230</v>
      </c>
      <c r="Q272" t="s">
        <v>247</v>
      </c>
      <c r="R272" t="s">
        <v>590</v>
      </c>
      <c r="S272" t="s">
        <v>665</v>
      </c>
      <c r="T272" t="s">
        <v>584</v>
      </c>
      <c r="U272" t="s">
        <v>727</v>
      </c>
      <c r="V272" t="s">
        <v>652</v>
      </c>
      <c r="W272" t="s">
        <v>756</v>
      </c>
      <c r="X272" t="s">
        <v>763</v>
      </c>
      <c r="Y272" t="s">
        <v>561</v>
      </c>
      <c r="Z272" t="s">
        <v>678</v>
      </c>
      <c r="AA272" t="s">
        <v>739</v>
      </c>
      <c r="AB272" t="s">
        <v>713</v>
      </c>
      <c r="AC272" t="s">
        <v>810</v>
      </c>
      <c r="AD272" t="s">
        <v>225</v>
      </c>
    </row>
    <row r="273" spans="1:30" x14ac:dyDescent="0.35">
      <c r="A273" t="s">
        <v>60</v>
      </c>
      <c r="B273" t="s">
        <v>834</v>
      </c>
      <c r="C273" t="s">
        <v>213</v>
      </c>
      <c r="D273" t="s">
        <v>736</v>
      </c>
      <c r="E273" t="s">
        <v>502</v>
      </c>
      <c r="F273" t="s">
        <v>687</v>
      </c>
      <c r="G273" t="s">
        <v>730</v>
      </c>
      <c r="H273" t="s">
        <v>612</v>
      </c>
      <c r="I273" t="s">
        <v>764</v>
      </c>
      <c r="J273" t="s">
        <v>860</v>
      </c>
      <c r="K273" t="s">
        <v>778</v>
      </c>
      <c r="L273" t="s">
        <v>170</v>
      </c>
      <c r="M273" t="s">
        <v>849</v>
      </c>
      <c r="N273" t="s">
        <v>686</v>
      </c>
      <c r="O273" t="s">
        <v>861</v>
      </c>
      <c r="P273" t="s">
        <v>384</v>
      </c>
      <c r="Q273" t="s">
        <v>862</v>
      </c>
      <c r="R273" t="s">
        <v>640</v>
      </c>
      <c r="S273" t="s">
        <v>699</v>
      </c>
      <c r="T273" t="s">
        <v>746</v>
      </c>
      <c r="U273" t="s">
        <v>79</v>
      </c>
      <c r="V273" t="s">
        <v>676</v>
      </c>
      <c r="W273" t="s">
        <v>773</v>
      </c>
      <c r="X273" t="s">
        <v>375</v>
      </c>
      <c r="Y273" t="s">
        <v>187</v>
      </c>
      <c r="Z273" t="s">
        <v>668</v>
      </c>
      <c r="AA273" t="s">
        <v>570</v>
      </c>
      <c r="AB273" t="s">
        <v>476</v>
      </c>
      <c r="AC273" t="s">
        <v>765</v>
      </c>
      <c r="AD273" t="s">
        <v>727</v>
      </c>
    </row>
    <row r="274" spans="1:30" x14ac:dyDescent="0.35">
      <c r="A274" t="s">
        <v>85</v>
      </c>
      <c r="B274" t="s">
        <v>834</v>
      </c>
      <c r="C274" t="s">
        <v>213</v>
      </c>
      <c r="D274" t="s">
        <v>713</v>
      </c>
      <c r="E274" t="s">
        <v>863</v>
      </c>
      <c r="F274" t="s">
        <v>698</v>
      </c>
      <c r="G274" t="s">
        <v>807</v>
      </c>
      <c r="H274" t="s">
        <v>552</v>
      </c>
      <c r="I274" t="s">
        <v>698</v>
      </c>
      <c r="J274" t="s">
        <v>864</v>
      </c>
      <c r="K274" t="s">
        <v>747</v>
      </c>
      <c r="L274" t="s">
        <v>277</v>
      </c>
      <c r="M274" t="s">
        <v>849</v>
      </c>
      <c r="N274" t="s">
        <v>568</v>
      </c>
      <c r="O274" t="s">
        <v>767</v>
      </c>
      <c r="P274" t="s">
        <v>865</v>
      </c>
      <c r="Q274" t="s">
        <v>502</v>
      </c>
      <c r="R274" t="s">
        <v>496</v>
      </c>
      <c r="S274" t="s">
        <v>455</v>
      </c>
      <c r="T274" t="s">
        <v>697</v>
      </c>
      <c r="U274" t="s">
        <v>780</v>
      </c>
      <c r="V274" t="s">
        <v>581</v>
      </c>
      <c r="W274" t="s">
        <v>674</v>
      </c>
      <c r="X274" t="s">
        <v>681</v>
      </c>
      <c r="Y274" t="s">
        <v>551</v>
      </c>
      <c r="Z274" t="s">
        <v>614</v>
      </c>
      <c r="AA274" t="s">
        <v>780</v>
      </c>
      <c r="AB274" t="s">
        <v>511</v>
      </c>
      <c r="AC274" t="s">
        <v>281</v>
      </c>
      <c r="AD274" t="s">
        <v>630</v>
      </c>
    </row>
    <row r="275" spans="1:30" x14ac:dyDescent="0.35">
      <c r="A275" t="s">
        <v>104</v>
      </c>
      <c r="B275" t="s">
        <v>834</v>
      </c>
      <c r="C275" t="s">
        <v>213</v>
      </c>
      <c r="D275" t="s">
        <v>719</v>
      </c>
      <c r="E275" t="s">
        <v>866</v>
      </c>
      <c r="F275" t="s">
        <v>706</v>
      </c>
      <c r="G275" t="s">
        <v>730</v>
      </c>
      <c r="H275" t="s">
        <v>462</v>
      </c>
      <c r="I275" t="s">
        <v>737</v>
      </c>
      <c r="J275" t="s">
        <v>259</v>
      </c>
      <c r="K275" t="s">
        <v>737</v>
      </c>
      <c r="L275" t="s">
        <v>305</v>
      </c>
      <c r="M275" t="s">
        <v>849</v>
      </c>
      <c r="N275" t="s">
        <v>565</v>
      </c>
      <c r="O275" t="s">
        <v>867</v>
      </c>
      <c r="P275" t="s">
        <v>723</v>
      </c>
      <c r="Q275" t="s">
        <v>868</v>
      </c>
      <c r="R275" t="s">
        <v>843</v>
      </c>
      <c r="S275" t="s">
        <v>694</v>
      </c>
      <c r="T275" t="s">
        <v>729</v>
      </c>
      <c r="U275" t="s">
        <v>780</v>
      </c>
      <c r="V275" t="s">
        <v>702</v>
      </c>
      <c r="W275" t="s">
        <v>687</v>
      </c>
      <c r="X275" t="s">
        <v>832</v>
      </c>
      <c r="Y275" t="s">
        <v>602</v>
      </c>
      <c r="Z275" t="s">
        <v>716</v>
      </c>
      <c r="AA275" t="s">
        <v>788</v>
      </c>
      <c r="AB275" t="s">
        <v>746</v>
      </c>
      <c r="AC275" t="s">
        <v>527</v>
      </c>
      <c r="AD275" t="s">
        <v>784</v>
      </c>
    </row>
    <row r="276" spans="1:30" x14ac:dyDescent="0.35">
      <c r="A276" t="s">
        <v>60</v>
      </c>
      <c r="B276" t="s">
        <v>834</v>
      </c>
      <c r="C276" t="s">
        <v>228</v>
      </c>
      <c r="D276" t="s">
        <v>764</v>
      </c>
      <c r="E276" t="s">
        <v>869</v>
      </c>
      <c r="F276" t="s">
        <v>471</v>
      </c>
      <c r="G276" t="s">
        <v>807</v>
      </c>
      <c r="H276" t="s">
        <v>575</v>
      </c>
      <c r="I276" t="s">
        <v>810</v>
      </c>
      <c r="J276" t="s">
        <v>812</v>
      </c>
      <c r="K276" t="s">
        <v>699</v>
      </c>
      <c r="L276" t="s">
        <v>305</v>
      </c>
      <c r="M276" t="s">
        <v>849</v>
      </c>
      <c r="N276" t="s">
        <v>285</v>
      </c>
      <c r="O276" t="s">
        <v>786</v>
      </c>
      <c r="P276" t="s">
        <v>741</v>
      </c>
      <c r="Q276" t="s">
        <v>870</v>
      </c>
      <c r="R276" t="s">
        <v>820</v>
      </c>
      <c r="S276" t="s">
        <v>778</v>
      </c>
      <c r="T276" t="s">
        <v>711</v>
      </c>
      <c r="U276" t="s">
        <v>79</v>
      </c>
      <c r="V276" t="s">
        <v>756</v>
      </c>
      <c r="W276" t="s">
        <v>713</v>
      </c>
      <c r="X276" t="s">
        <v>627</v>
      </c>
      <c r="Y276" t="s">
        <v>626</v>
      </c>
      <c r="Z276" t="s">
        <v>735</v>
      </c>
      <c r="AA276" t="s">
        <v>361</v>
      </c>
      <c r="AB276" t="s">
        <v>813</v>
      </c>
      <c r="AC276" t="s">
        <v>815</v>
      </c>
      <c r="AD276" t="s">
        <v>820</v>
      </c>
    </row>
    <row r="277" spans="1:30" x14ac:dyDescent="0.35">
      <c r="A277" t="s">
        <v>85</v>
      </c>
      <c r="B277" t="s">
        <v>834</v>
      </c>
      <c r="C277" t="s">
        <v>228</v>
      </c>
      <c r="D277" t="s">
        <v>683</v>
      </c>
      <c r="E277" t="s">
        <v>871</v>
      </c>
      <c r="F277" t="s">
        <v>753</v>
      </c>
      <c r="G277" t="s">
        <v>784</v>
      </c>
      <c r="H277" t="s">
        <v>410</v>
      </c>
      <c r="I277" t="s">
        <v>820</v>
      </c>
      <c r="J277" t="s">
        <v>872</v>
      </c>
      <c r="K277" t="s">
        <v>706</v>
      </c>
      <c r="L277" t="s">
        <v>244</v>
      </c>
      <c r="M277" t="s">
        <v>203</v>
      </c>
      <c r="N277" t="s">
        <v>589</v>
      </c>
      <c r="O277" t="s">
        <v>772</v>
      </c>
      <c r="P277" t="s">
        <v>873</v>
      </c>
      <c r="Q277" t="s">
        <v>874</v>
      </c>
      <c r="R277" t="s">
        <v>770</v>
      </c>
      <c r="S277" t="s">
        <v>562</v>
      </c>
      <c r="T277" t="s">
        <v>458</v>
      </c>
      <c r="U277" t="s">
        <v>738</v>
      </c>
      <c r="V277" t="s">
        <v>593</v>
      </c>
      <c r="W277" t="s">
        <v>285</v>
      </c>
      <c r="X277" t="s">
        <v>496</v>
      </c>
      <c r="Y277" t="s">
        <v>526</v>
      </c>
      <c r="Z277" t="s">
        <v>579</v>
      </c>
      <c r="AA277" t="s">
        <v>734</v>
      </c>
      <c r="AB277" t="s">
        <v>816</v>
      </c>
      <c r="AC277" t="s">
        <v>716</v>
      </c>
      <c r="AD277" t="s">
        <v>230</v>
      </c>
    </row>
    <row r="278" spans="1:30" x14ac:dyDescent="0.35">
      <c r="A278" t="s">
        <v>104</v>
      </c>
      <c r="B278" t="s">
        <v>834</v>
      </c>
      <c r="C278" t="s">
        <v>228</v>
      </c>
      <c r="D278" t="s">
        <v>687</v>
      </c>
      <c r="E278" t="s">
        <v>875</v>
      </c>
      <c r="F278" t="s">
        <v>590</v>
      </c>
      <c r="G278" t="s">
        <v>476</v>
      </c>
      <c r="H278" t="s">
        <v>531</v>
      </c>
      <c r="I278" t="s">
        <v>791</v>
      </c>
      <c r="J278" t="s">
        <v>857</v>
      </c>
      <c r="K278" t="s">
        <v>696</v>
      </c>
      <c r="L278" t="s">
        <v>208</v>
      </c>
      <c r="M278" t="s">
        <v>748</v>
      </c>
      <c r="N278" t="s">
        <v>587</v>
      </c>
      <c r="O278" t="s">
        <v>691</v>
      </c>
      <c r="P278" t="s">
        <v>831</v>
      </c>
      <c r="Q278" t="s">
        <v>596</v>
      </c>
      <c r="R278" t="s">
        <v>807</v>
      </c>
      <c r="S278" t="s">
        <v>643</v>
      </c>
      <c r="T278" t="s">
        <v>391</v>
      </c>
      <c r="U278" t="s">
        <v>738</v>
      </c>
      <c r="V278" t="s">
        <v>613</v>
      </c>
      <c r="W278" t="s">
        <v>681</v>
      </c>
      <c r="X278" t="s">
        <v>797</v>
      </c>
      <c r="Y278" t="s">
        <v>639</v>
      </c>
      <c r="Z278" t="s">
        <v>749</v>
      </c>
      <c r="AA278" t="s">
        <v>745</v>
      </c>
      <c r="AB278" t="s">
        <v>520</v>
      </c>
      <c r="AC278" t="s">
        <v>496</v>
      </c>
      <c r="AD278" t="s">
        <v>727</v>
      </c>
    </row>
    <row r="279" spans="1:30" x14ac:dyDescent="0.35">
      <c r="A279" t="s">
        <v>60</v>
      </c>
      <c r="B279" t="s">
        <v>834</v>
      </c>
      <c r="C279" t="s">
        <v>238</v>
      </c>
      <c r="D279" t="s">
        <v>716</v>
      </c>
      <c r="E279" t="s">
        <v>876</v>
      </c>
      <c r="F279" t="s">
        <v>743</v>
      </c>
      <c r="G279" t="s">
        <v>476</v>
      </c>
      <c r="H279" t="s">
        <v>448</v>
      </c>
      <c r="I279" t="s">
        <v>709</v>
      </c>
      <c r="J279" t="s">
        <v>877</v>
      </c>
      <c r="K279" t="s">
        <v>708</v>
      </c>
      <c r="L279" t="s">
        <v>300</v>
      </c>
      <c r="M279" t="s">
        <v>203</v>
      </c>
      <c r="N279" t="s">
        <v>685</v>
      </c>
      <c r="O279" t="s">
        <v>769</v>
      </c>
      <c r="P279" t="s">
        <v>387</v>
      </c>
      <c r="Q279" t="s">
        <v>878</v>
      </c>
      <c r="R279" t="s">
        <v>833</v>
      </c>
      <c r="S279" t="s">
        <v>758</v>
      </c>
      <c r="T279" t="s">
        <v>832</v>
      </c>
      <c r="U279" t="s">
        <v>79</v>
      </c>
      <c r="V279" t="s">
        <v>695</v>
      </c>
      <c r="W279" t="s">
        <v>391</v>
      </c>
      <c r="X279" t="s">
        <v>663</v>
      </c>
      <c r="Y279" t="s">
        <v>756</v>
      </c>
      <c r="Z279" t="s">
        <v>398</v>
      </c>
      <c r="AA279" t="s">
        <v>879</v>
      </c>
      <c r="AB279" t="s">
        <v>717</v>
      </c>
      <c r="AC279" t="s">
        <v>746</v>
      </c>
      <c r="AD279" t="s">
        <v>745</v>
      </c>
    </row>
    <row r="280" spans="1:30" x14ac:dyDescent="0.35">
      <c r="A280" t="s">
        <v>85</v>
      </c>
      <c r="B280" t="s">
        <v>834</v>
      </c>
      <c r="C280" t="s">
        <v>238</v>
      </c>
      <c r="D280" t="s">
        <v>758</v>
      </c>
      <c r="E280" t="s">
        <v>880</v>
      </c>
      <c r="F280" t="s">
        <v>881</v>
      </c>
      <c r="G280" t="s">
        <v>815</v>
      </c>
      <c r="H280" t="s">
        <v>632</v>
      </c>
      <c r="I280" t="s">
        <v>833</v>
      </c>
      <c r="J280" t="s">
        <v>882</v>
      </c>
      <c r="K280" t="s">
        <v>668</v>
      </c>
      <c r="L280" t="s">
        <v>245</v>
      </c>
      <c r="M280" t="s">
        <v>873</v>
      </c>
      <c r="N280" t="s">
        <v>592</v>
      </c>
      <c r="O280" t="s">
        <v>881</v>
      </c>
      <c r="P280" t="s">
        <v>772</v>
      </c>
      <c r="Q280" t="s">
        <v>874</v>
      </c>
      <c r="R280" t="s">
        <v>689</v>
      </c>
      <c r="S280" t="s">
        <v>633</v>
      </c>
      <c r="T280" t="s">
        <v>678</v>
      </c>
      <c r="U280" t="s">
        <v>859</v>
      </c>
      <c r="V280" t="s">
        <v>518</v>
      </c>
      <c r="W280" t="s">
        <v>474</v>
      </c>
      <c r="X280" t="s">
        <v>806</v>
      </c>
      <c r="Y280" t="s">
        <v>564</v>
      </c>
      <c r="Z280" t="s">
        <v>650</v>
      </c>
      <c r="AA280" t="s">
        <v>833</v>
      </c>
      <c r="AB280" t="s">
        <v>883</v>
      </c>
      <c r="AC280" t="s">
        <v>679</v>
      </c>
      <c r="AD280" t="s">
        <v>511</v>
      </c>
    </row>
    <row r="281" spans="1:30" x14ac:dyDescent="0.35">
      <c r="A281" t="s">
        <v>104</v>
      </c>
      <c r="B281" t="s">
        <v>834</v>
      </c>
      <c r="C281" t="s">
        <v>238</v>
      </c>
      <c r="D281" t="s">
        <v>672</v>
      </c>
      <c r="E281" t="s">
        <v>884</v>
      </c>
      <c r="F281" t="s">
        <v>759</v>
      </c>
      <c r="G281" t="s">
        <v>476</v>
      </c>
      <c r="H281" t="s">
        <v>535</v>
      </c>
      <c r="I281" t="s">
        <v>644</v>
      </c>
      <c r="J281" t="s">
        <v>885</v>
      </c>
      <c r="K281" t="s">
        <v>791</v>
      </c>
      <c r="L281" t="s">
        <v>258</v>
      </c>
      <c r="M281" t="s">
        <v>720</v>
      </c>
      <c r="N281" t="s">
        <v>484</v>
      </c>
      <c r="O281" t="s">
        <v>722</v>
      </c>
      <c r="P281" t="s">
        <v>759</v>
      </c>
      <c r="Q281" t="s">
        <v>886</v>
      </c>
      <c r="R281" t="s">
        <v>815</v>
      </c>
      <c r="S281" t="s">
        <v>626</v>
      </c>
      <c r="T281" t="s">
        <v>761</v>
      </c>
      <c r="U281" t="s">
        <v>859</v>
      </c>
      <c r="V281" t="s">
        <v>649</v>
      </c>
      <c r="W281" t="s">
        <v>681</v>
      </c>
      <c r="X281" t="s">
        <v>738</v>
      </c>
      <c r="Y281" t="s">
        <v>565</v>
      </c>
      <c r="Z281" t="s">
        <v>680</v>
      </c>
      <c r="AA281" t="s">
        <v>788</v>
      </c>
      <c r="AB281" t="s">
        <v>723</v>
      </c>
      <c r="AC281" t="s">
        <v>737</v>
      </c>
      <c r="AD281" t="s">
        <v>739</v>
      </c>
    </row>
    <row r="282" spans="1:30" x14ac:dyDescent="0.35">
      <c r="A282" t="s">
        <v>60</v>
      </c>
      <c r="B282" t="s">
        <v>834</v>
      </c>
      <c r="C282" t="s">
        <v>264</v>
      </c>
      <c r="D282" t="s">
        <v>285</v>
      </c>
      <c r="E282" t="s">
        <v>887</v>
      </c>
      <c r="F282" t="s">
        <v>888</v>
      </c>
      <c r="G282" t="s">
        <v>740</v>
      </c>
      <c r="H282" t="s">
        <v>285</v>
      </c>
      <c r="I282" t="s">
        <v>680</v>
      </c>
      <c r="J282" t="s">
        <v>889</v>
      </c>
      <c r="K282" t="s">
        <v>760</v>
      </c>
      <c r="L282" t="s">
        <v>191</v>
      </c>
      <c r="M282" t="s">
        <v>890</v>
      </c>
      <c r="N282" t="s">
        <v>496</v>
      </c>
      <c r="O282" t="s">
        <v>570</v>
      </c>
      <c r="P282" t="s">
        <v>782</v>
      </c>
      <c r="Q282" t="s">
        <v>891</v>
      </c>
      <c r="R282" t="s">
        <v>738</v>
      </c>
      <c r="S282" t="s">
        <v>806</v>
      </c>
      <c r="T282" t="s">
        <v>780</v>
      </c>
      <c r="U282" t="s">
        <v>79</v>
      </c>
      <c r="V282" t="s">
        <v>672</v>
      </c>
      <c r="W282" t="s">
        <v>735</v>
      </c>
      <c r="X282" t="s">
        <v>507</v>
      </c>
      <c r="Y282" t="s">
        <v>700</v>
      </c>
      <c r="Z282" t="s">
        <v>476</v>
      </c>
      <c r="AA282" t="s">
        <v>786</v>
      </c>
      <c r="AB282" t="s">
        <v>717</v>
      </c>
      <c r="AC282" t="s">
        <v>698</v>
      </c>
      <c r="AD282" t="s">
        <v>816</v>
      </c>
    </row>
    <row r="283" spans="1:30" x14ac:dyDescent="0.35">
      <c r="A283" t="s">
        <v>85</v>
      </c>
      <c r="B283" t="s">
        <v>834</v>
      </c>
      <c r="C283" t="s">
        <v>264</v>
      </c>
      <c r="D283" t="s">
        <v>754</v>
      </c>
      <c r="E283" t="s">
        <v>892</v>
      </c>
      <c r="F283" t="s">
        <v>574</v>
      </c>
      <c r="G283" t="s">
        <v>784</v>
      </c>
      <c r="H283" t="s">
        <v>606</v>
      </c>
      <c r="I283" t="s">
        <v>689</v>
      </c>
      <c r="J283" t="s">
        <v>893</v>
      </c>
      <c r="K283" t="s">
        <v>808</v>
      </c>
      <c r="L283" t="s">
        <v>224</v>
      </c>
      <c r="M283" t="s">
        <v>759</v>
      </c>
      <c r="N283" t="s">
        <v>544</v>
      </c>
      <c r="O283" t="s">
        <v>800</v>
      </c>
      <c r="P283" t="s">
        <v>851</v>
      </c>
      <c r="Q283" t="s">
        <v>894</v>
      </c>
      <c r="R283" t="s">
        <v>783</v>
      </c>
      <c r="S283" t="s">
        <v>550</v>
      </c>
      <c r="T283" t="s">
        <v>762</v>
      </c>
      <c r="U283" t="s">
        <v>831</v>
      </c>
      <c r="V283" t="s">
        <v>653</v>
      </c>
      <c r="W283" t="s">
        <v>474</v>
      </c>
      <c r="X283" t="s">
        <v>391</v>
      </c>
      <c r="Y283" t="s">
        <v>455</v>
      </c>
      <c r="Z283" t="s">
        <v>665</v>
      </c>
      <c r="AA283" t="s">
        <v>739</v>
      </c>
      <c r="AB283" t="s">
        <v>750</v>
      </c>
      <c r="AC283" t="s">
        <v>749</v>
      </c>
      <c r="AD283" t="s">
        <v>785</v>
      </c>
    </row>
    <row r="284" spans="1:30" x14ac:dyDescent="0.35">
      <c r="A284" t="s">
        <v>104</v>
      </c>
      <c r="B284" t="s">
        <v>834</v>
      </c>
      <c r="C284" t="s">
        <v>264</v>
      </c>
      <c r="D284" t="s">
        <v>695</v>
      </c>
      <c r="E284" t="s">
        <v>895</v>
      </c>
      <c r="F284" t="s">
        <v>631</v>
      </c>
      <c r="G284" t="s">
        <v>740</v>
      </c>
      <c r="H284" t="s">
        <v>599</v>
      </c>
      <c r="I284" t="s">
        <v>687</v>
      </c>
      <c r="J284" t="s">
        <v>896</v>
      </c>
      <c r="K284" t="s">
        <v>388</v>
      </c>
      <c r="L284" t="s">
        <v>229</v>
      </c>
      <c r="M284" t="s">
        <v>855</v>
      </c>
      <c r="N284" t="s">
        <v>680</v>
      </c>
      <c r="O284" t="s">
        <v>536</v>
      </c>
      <c r="P284" t="s">
        <v>779</v>
      </c>
      <c r="Q284" t="s">
        <v>897</v>
      </c>
      <c r="R284" t="s">
        <v>746</v>
      </c>
      <c r="S284" t="s">
        <v>660</v>
      </c>
      <c r="T284" t="s">
        <v>735</v>
      </c>
      <c r="U284" t="s">
        <v>831</v>
      </c>
      <c r="V284" t="s">
        <v>187</v>
      </c>
      <c r="W284" t="s">
        <v>635</v>
      </c>
      <c r="X284" t="s">
        <v>804</v>
      </c>
      <c r="Y284" t="s">
        <v>575</v>
      </c>
      <c r="Z284" t="s">
        <v>687</v>
      </c>
      <c r="AA284" t="s">
        <v>841</v>
      </c>
      <c r="AB284" t="s">
        <v>620</v>
      </c>
      <c r="AC284" t="s">
        <v>634</v>
      </c>
      <c r="AD284" t="s">
        <v>520</v>
      </c>
    </row>
    <row r="285" spans="1:30" x14ac:dyDescent="0.35">
      <c r="A285" t="s">
        <v>60</v>
      </c>
      <c r="B285" t="s">
        <v>834</v>
      </c>
      <c r="C285" t="s">
        <v>273</v>
      </c>
      <c r="D285" t="s">
        <v>626</v>
      </c>
      <c r="E285" t="s">
        <v>898</v>
      </c>
      <c r="F285" t="s">
        <v>899</v>
      </c>
      <c r="G285" t="s">
        <v>230</v>
      </c>
      <c r="H285" t="s">
        <v>496</v>
      </c>
      <c r="I285" t="s">
        <v>721</v>
      </c>
      <c r="J285" t="s">
        <v>900</v>
      </c>
      <c r="K285" t="s">
        <v>663</v>
      </c>
      <c r="L285" t="s">
        <v>262</v>
      </c>
      <c r="M285" t="s">
        <v>624</v>
      </c>
      <c r="N285" t="s">
        <v>807</v>
      </c>
      <c r="O285" t="s">
        <v>901</v>
      </c>
      <c r="P285" t="s">
        <v>794</v>
      </c>
      <c r="Q285" t="s">
        <v>902</v>
      </c>
      <c r="R285" t="s">
        <v>723</v>
      </c>
      <c r="S285" t="s">
        <v>713</v>
      </c>
      <c r="T285" t="s">
        <v>738</v>
      </c>
      <c r="U285" t="s">
        <v>79</v>
      </c>
      <c r="V285" t="s">
        <v>681</v>
      </c>
      <c r="W285" t="s">
        <v>807</v>
      </c>
      <c r="X285" t="s">
        <v>786</v>
      </c>
      <c r="Y285" t="s">
        <v>756</v>
      </c>
      <c r="Z285" t="s">
        <v>784</v>
      </c>
      <c r="AA285" t="s">
        <v>691</v>
      </c>
      <c r="AB285" t="s">
        <v>704</v>
      </c>
      <c r="AC285" t="s">
        <v>511</v>
      </c>
      <c r="AD285" t="s">
        <v>703</v>
      </c>
    </row>
    <row r="286" spans="1:30" x14ac:dyDescent="0.35">
      <c r="A286" t="s">
        <v>85</v>
      </c>
      <c r="B286" t="s">
        <v>834</v>
      </c>
      <c r="C286" t="s">
        <v>273</v>
      </c>
      <c r="D286" t="s">
        <v>527</v>
      </c>
      <c r="E286" t="s">
        <v>903</v>
      </c>
      <c r="F286" t="s">
        <v>904</v>
      </c>
      <c r="G286" t="s">
        <v>499</v>
      </c>
      <c r="H286" t="s">
        <v>623</v>
      </c>
      <c r="I286" t="s">
        <v>754</v>
      </c>
      <c r="J286" t="s">
        <v>905</v>
      </c>
      <c r="K286" t="s">
        <v>861</v>
      </c>
      <c r="L286" t="s">
        <v>252</v>
      </c>
      <c r="M286" t="s">
        <v>769</v>
      </c>
      <c r="N286" t="s">
        <v>724</v>
      </c>
      <c r="O286" t="s">
        <v>906</v>
      </c>
      <c r="P286" t="s">
        <v>851</v>
      </c>
      <c r="Q286" t="s">
        <v>907</v>
      </c>
      <c r="R286" t="s">
        <v>773</v>
      </c>
      <c r="S286" t="s">
        <v>578</v>
      </c>
      <c r="T286" t="s">
        <v>733</v>
      </c>
      <c r="U286" t="s">
        <v>520</v>
      </c>
      <c r="V286" t="s">
        <v>477</v>
      </c>
      <c r="W286" t="s">
        <v>525</v>
      </c>
      <c r="X286" t="s">
        <v>630</v>
      </c>
      <c r="Y286" t="s">
        <v>571</v>
      </c>
      <c r="Z286" t="s">
        <v>643</v>
      </c>
      <c r="AA286" t="s">
        <v>620</v>
      </c>
      <c r="AB286" t="s">
        <v>750</v>
      </c>
      <c r="AC286" t="s">
        <v>764</v>
      </c>
      <c r="AD286" t="s">
        <v>620</v>
      </c>
    </row>
    <row r="287" spans="1:30" x14ac:dyDescent="0.35">
      <c r="A287" t="s">
        <v>104</v>
      </c>
      <c r="B287" t="s">
        <v>834</v>
      </c>
      <c r="C287" t="s">
        <v>273</v>
      </c>
      <c r="D287" t="s">
        <v>716</v>
      </c>
      <c r="E287" t="s">
        <v>895</v>
      </c>
      <c r="F287" t="s">
        <v>908</v>
      </c>
      <c r="G287" t="s">
        <v>752</v>
      </c>
      <c r="H287" t="s">
        <v>749</v>
      </c>
      <c r="I287" t="s">
        <v>684</v>
      </c>
      <c r="J287" t="s">
        <v>909</v>
      </c>
      <c r="K287" t="s">
        <v>795</v>
      </c>
      <c r="L287" t="s">
        <v>300</v>
      </c>
      <c r="M287" t="s">
        <v>775</v>
      </c>
      <c r="N287" t="s">
        <v>635</v>
      </c>
      <c r="O287" t="s">
        <v>881</v>
      </c>
      <c r="P287" t="s">
        <v>492</v>
      </c>
      <c r="Q287" t="s">
        <v>910</v>
      </c>
      <c r="R287" t="s">
        <v>832</v>
      </c>
      <c r="S287" t="s">
        <v>285</v>
      </c>
      <c r="T287" t="s">
        <v>476</v>
      </c>
      <c r="U287" t="s">
        <v>520</v>
      </c>
      <c r="V287" t="s">
        <v>626</v>
      </c>
      <c r="W287" t="s">
        <v>754</v>
      </c>
      <c r="X287" t="s">
        <v>755</v>
      </c>
      <c r="Y287" t="s">
        <v>623</v>
      </c>
      <c r="Z287" t="s">
        <v>781</v>
      </c>
      <c r="AA287" t="s">
        <v>911</v>
      </c>
      <c r="AB287" t="s">
        <v>707</v>
      </c>
      <c r="AC287" t="s">
        <v>644</v>
      </c>
      <c r="AD287" t="s">
        <v>487</v>
      </c>
    </row>
    <row r="288" spans="1:30" hidden="1" x14ac:dyDescent="0.35">
      <c r="A288" t="s">
        <v>60</v>
      </c>
      <c r="B288" t="s">
        <v>912</v>
      </c>
      <c r="C288" t="s">
        <v>62</v>
      </c>
      <c r="D288" t="s">
        <v>694</v>
      </c>
      <c r="E288" t="s">
        <v>913</v>
      </c>
      <c r="F288" t="s">
        <v>899</v>
      </c>
      <c r="G288" t="s">
        <v>230</v>
      </c>
      <c r="H288" t="s">
        <v>757</v>
      </c>
      <c r="I288" t="s">
        <v>810</v>
      </c>
      <c r="J288" t="s">
        <v>914</v>
      </c>
      <c r="K288" t="s">
        <v>663</v>
      </c>
      <c r="L288" t="s">
        <v>190</v>
      </c>
      <c r="M288" t="s">
        <v>794</v>
      </c>
      <c r="N288" t="s">
        <v>741</v>
      </c>
      <c r="O288" t="s">
        <v>566</v>
      </c>
      <c r="P288" t="s">
        <v>387</v>
      </c>
      <c r="Q288" t="s">
        <v>915</v>
      </c>
      <c r="R288" t="s">
        <v>745</v>
      </c>
      <c r="S288" t="s">
        <v>398</v>
      </c>
      <c r="T288" t="s">
        <v>388</v>
      </c>
      <c r="U288" t="s">
        <v>79</v>
      </c>
      <c r="V288" t="s">
        <v>791</v>
      </c>
      <c r="W288" t="s">
        <v>784</v>
      </c>
      <c r="X288" t="s">
        <v>879</v>
      </c>
      <c r="Y288" t="s">
        <v>672</v>
      </c>
      <c r="Z288" t="s">
        <v>640</v>
      </c>
      <c r="AA288" t="s">
        <v>624</v>
      </c>
      <c r="AB288" t="s">
        <v>717</v>
      </c>
      <c r="AC288" t="s">
        <v>760</v>
      </c>
      <c r="AD288" t="s">
        <v>788</v>
      </c>
    </row>
    <row r="289" spans="1:30" hidden="1" x14ac:dyDescent="0.35">
      <c r="A289" t="s">
        <v>85</v>
      </c>
      <c r="B289" t="s">
        <v>912</v>
      </c>
      <c r="C289" t="s">
        <v>62</v>
      </c>
      <c r="D289" t="s">
        <v>670</v>
      </c>
      <c r="E289" t="s">
        <v>916</v>
      </c>
      <c r="F289" t="s">
        <v>917</v>
      </c>
      <c r="G289" t="s">
        <v>763</v>
      </c>
      <c r="H289" t="s">
        <v>540</v>
      </c>
      <c r="I289" t="s">
        <v>771</v>
      </c>
      <c r="J289" t="s">
        <v>918</v>
      </c>
      <c r="K289" t="s">
        <v>382</v>
      </c>
      <c r="L289" t="s">
        <v>239</v>
      </c>
      <c r="M289" t="s">
        <v>775</v>
      </c>
      <c r="N289" t="s">
        <v>721</v>
      </c>
      <c r="O289" t="s">
        <v>798</v>
      </c>
      <c r="P289" t="s">
        <v>782</v>
      </c>
      <c r="Q289" t="s">
        <v>919</v>
      </c>
      <c r="R289" t="s">
        <v>590</v>
      </c>
      <c r="S289" t="s">
        <v>653</v>
      </c>
      <c r="T289" t="s">
        <v>770</v>
      </c>
      <c r="U289" t="s">
        <v>356</v>
      </c>
      <c r="V289" t="s">
        <v>613</v>
      </c>
      <c r="W289" t="s">
        <v>276</v>
      </c>
      <c r="X289" t="s">
        <v>752</v>
      </c>
      <c r="Y289" t="s">
        <v>598</v>
      </c>
      <c r="Z289" t="s">
        <v>285</v>
      </c>
      <c r="AA289" t="s">
        <v>741</v>
      </c>
      <c r="AB289" t="s">
        <v>356</v>
      </c>
      <c r="AC289" t="s">
        <v>736</v>
      </c>
      <c r="AD289" t="s">
        <v>481</v>
      </c>
    </row>
    <row r="290" spans="1:30" hidden="1" x14ac:dyDescent="0.35">
      <c r="A290" t="s">
        <v>104</v>
      </c>
      <c r="B290" t="s">
        <v>912</v>
      </c>
      <c r="C290" t="s">
        <v>62</v>
      </c>
      <c r="D290" t="s">
        <v>660</v>
      </c>
      <c r="E290" t="s">
        <v>528</v>
      </c>
      <c r="F290" t="s">
        <v>908</v>
      </c>
      <c r="G290" t="s">
        <v>752</v>
      </c>
      <c r="H290" t="s">
        <v>791</v>
      </c>
      <c r="I290" t="s">
        <v>733</v>
      </c>
      <c r="J290" t="s">
        <v>920</v>
      </c>
      <c r="K290" t="s">
        <v>507</v>
      </c>
      <c r="L290" t="s">
        <v>157</v>
      </c>
      <c r="M290" t="s">
        <v>768</v>
      </c>
      <c r="N290" t="s">
        <v>225</v>
      </c>
      <c r="O290" t="s">
        <v>921</v>
      </c>
      <c r="P290" t="s">
        <v>720</v>
      </c>
      <c r="Q290" t="s">
        <v>922</v>
      </c>
      <c r="R290" t="s">
        <v>780</v>
      </c>
      <c r="S290" t="s">
        <v>700</v>
      </c>
      <c r="T290" t="s">
        <v>499</v>
      </c>
      <c r="U290" t="s">
        <v>356</v>
      </c>
      <c r="V290" t="s">
        <v>726</v>
      </c>
      <c r="W290" t="s">
        <v>496</v>
      </c>
      <c r="X290" t="s">
        <v>732</v>
      </c>
      <c r="Y290" t="s">
        <v>652</v>
      </c>
      <c r="Z290" t="s">
        <v>733</v>
      </c>
      <c r="AA290" t="s">
        <v>743</v>
      </c>
      <c r="AB290" t="s">
        <v>388</v>
      </c>
      <c r="AC290" t="s">
        <v>773</v>
      </c>
      <c r="AD290" t="s">
        <v>753</v>
      </c>
    </row>
    <row r="291" spans="1:30" hidden="1" x14ac:dyDescent="0.35">
      <c r="A291" t="s">
        <v>60</v>
      </c>
      <c r="B291" t="s">
        <v>912</v>
      </c>
      <c r="C291" t="s">
        <v>116</v>
      </c>
      <c r="D291" t="s">
        <v>597</v>
      </c>
      <c r="E291" t="s">
        <v>923</v>
      </c>
      <c r="F291" t="s">
        <v>714</v>
      </c>
      <c r="G291" t="s">
        <v>763</v>
      </c>
      <c r="H291" t="s">
        <v>775</v>
      </c>
      <c r="I291" t="s">
        <v>697</v>
      </c>
      <c r="J291" t="s">
        <v>754</v>
      </c>
      <c r="K291" t="s">
        <v>755</v>
      </c>
      <c r="L291" t="s">
        <v>260</v>
      </c>
      <c r="M291" t="s">
        <v>829</v>
      </c>
      <c r="N291" t="s">
        <v>849</v>
      </c>
      <c r="O291" t="s">
        <v>501</v>
      </c>
      <c r="P291" t="s">
        <v>727</v>
      </c>
      <c r="Q291" t="s">
        <v>922</v>
      </c>
      <c r="R291" t="s">
        <v>627</v>
      </c>
      <c r="S291" t="s">
        <v>784</v>
      </c>
      <c r="T291" t="s">
        <v>520</v>
      </c>
      <c r="U291" t="s">
        <v>79</v>
      </c>
      <c r="V291" t="s">
        <v>763</v>
      </c>
      <c r="W291" t="s">
        <v>757</v>
      </c>
      <c r="X291" t="s">
        <v>566</v>
      </c>
      <c r="Y291" t="s">
        <v>770</v>
      </c>
      <c r="Z291" t="s">
        <v>723</v>
      </c>
      <c r="AA291" t="s">
        <v>901</v>
      </c>
      <c r="AB291" t="s">
        <v>511</v>
      </c>
      <c r="AC291" t="s">
        <v>804</v>
      </c>
      <c r="AD291" t="s">
        <v>785</v>
      </c>
    </row>
    <row r="292" spans="1:30" hidden="1" x14ac:dyDescent="0.35">
      <c r="A292" t="s">
        <v>85</v>
      </c>
      <c r="B292" t="s">
        <v>912</v>
      </c>
      <c r="C292" t="s">
        <v>116</v>
      </c>
      <c r="D292" t="s">
        <v>736</v>
      </c>
      <c r="E292" t="s">
        <v>924</v>
      </c>
      <c r="F292" t="s">
        <v>824</v>
      </c>
      <c r="G292" t="s">
        <v>640</v>
      </c>
      <c r="H292" t="s">
        <v>584</v>
      </c>
      <c r="I292" t="s">
        <v>230</v>
      </c>
      <c r="J292" t="s">
        <v>925</v>
      </c>
      <c r="K292" t="s">
        <v>816</v>
      </c>
      <c r="L292" t="s">
        <v>191</v>
      </c>
      <c r="M292" t="s">
        <v>879</v>
      </c>
      <c r="N292" t="s">
        <v>635</v>
      </c>
      <c r="O292" t="s">
        <v>842</v>
      </c>
      <c r="P292" t="s">
        <v>512</v>
      </c>
      <c r="Q292" t="s">
        <v>926</v>
      </c>
      <c r="R292" t="s">
        <v>499</v>
      </c>
      <c r="S292" t="s">
        <v>531</v>
      </c>
      <c r="T292" t="s">
        <v>225</v>
      </c>
      <c r="U292" t="s">
        <v>816</v>
      </c>
      <c r="V292" t="s">
        <v>742</v>
      </c>
      <c r="W292" t="s">
        <v>680</v>
      </c>
      <c r="X292" t="s">
        <v>738</v>
      </c>
      <c r="Y292" t="s">
        <v>404</v>
      </c>
      <c r="Z292" t="s">
        <v>705</v>
      </c>
      <c r="AA292" t="s">
        <v>704</v>
      </c>
      <c r="AB292" t="s">
        <v>785</v>
      </c>
      <c r="AC292" t="s">
        <v>699</v>
      </c>
      <c r="AD292" t="s">
        <v>859</v>
      </c>
    </row>
    <row r="293" spans="1:30" hidden="1" x14ac:dyDescent="0.35">
      <c r="A293" t="s">
        <v>104</v>
      </c>
      <c r="B293" t="s">
        <v>912</v>
      </c>
      <c r="C293" t="s">
        <v>116</v>
      </c>
      <c r="D293" t="s">
        <v>643</v>
      </c>
      <c r="E293" t="s">
        <v>922</v>
      </c>
      <c r="F293" t="s">
        <v>656</v>
      </c>
      <c r="G293" t="s">
        <v>727</v>
      </c>
      <c r="H293" t="s">
        <v>808</v>
      </c>
      <c r="I293" t="s">
        <v>634</v>
      </c>
      <c r="J293" t="s">
        <v>849</v>
      </c>
      <c r="K293" t="s">
        <v>375</v>
      </c>
      <c r="L293" t="s">
        <v>132</v>
      </c>
      <c r="M293" t="s">
        <v>790</v>
      </c>
      <c r="N293" t="s">
        <v>780</v>
      </c>
      <c r="O293" t="s">
        <v>577</v>
      </c>
      <c r="P293" t="s">
        <v>620</v>
      </c>
      <c r="Q293" t="s">
        <v>927</v>
      </c>
      <c r="R293" t="s">
        <v>804</v>
      </c>
      <c r="S293" t="s">
        <v>685</v>
      </c>
      <c r="T293" t="s">
        <v>777</v>
      </c>
      <c r="U293" t="s">
        <v>816</v>
      </c>
      <c r="V293" t="s">
        <v>398</v>
      </c>
      <c r="W293" t="s">
        <v>791</v>
      </c>
      <c r="X293" t="s">
        <v>873</v>
      </c>
      <c r="Y293" t="s">
        <v>474</v>
      </c>
      <c r="Z293" t="s">
        <v>683</v>
      </c>
      <c r="AA293" t="s">
        <v>663</v>
      </c>
      <c r="AB293" t="s">
        <v>777</v>
      </c>
      <c r="AC293" t="s">
        <v>807</v>
      </c>
      <c r="AD293" t="s">
        <v>704</v>
      </c>
    </row>
    <row r="294" spans="1:30" hidden="1" x14ac:dyDescent="0.35">
      <c r="A294" t="s">
        <v>60</v>
      </c>
      <c r="B294" t="s">
        <v>912</v>
      </c>
      <c r="C294" t="s">
        <v>138</v>
      </c>
      <c r="D294" t="s">
        <v>677</v>
      </c>
      <c r="E294" t="s">
        <v>928</v>
      </c>
      <c r="F294" t="s">
        <v>722</v>
      </c>
      <c r="G294" t="s">
        <v>698</v>
      </c>
      <c r="H294" t="s">
        <v>371</v>
      </c>
      <c r="I294" t="s">
        <v>689</v>
      </c>
      <c r="J294" t="s">
        <v>401</v>
      </c>
      <c r="K294" t="s">
        <v>743</v>
      </c>
      <c r="L294" t="s">
        <v>205</v>
      </c>
      <c r="M294" t="s">
        <v>768</v>
      </c>
      <c r="N294" t="s">
        <v>803</v>
      </c>
      <c r="O294" t="s">
        <v>929</v>
      </c>
      <c r="P294" t="s">
        <v>698</v>
      </c>
      <c r="Q294" t="s">
        <v>930</v>
      </c>
      <c r="R294" t="s">
        <v>387</v>
      </c>
      <c r="S294" t="s">
        <v>763</v>
      </c>
      <c r="T294" t="s">
        <v>487</v>
      </c>
      <c r="U294" t="s">
        <v>931</v>
      </c>
      <c r="V294" t="s">
        <v>481</v>
      </c>
      <c r="W294" t="s">
        <v>757</v>
      </c>
      <c r="X294" t="s">
        <v>516</v>
      </c>
      <c r="Y294" t="s">
        <v>747</v>
      </c>
      <c r="Z294" t="s">
        <v>932</v>
      </c>
      <c r="AA294" t="s">
        <v>536</v>
      </c>
      <c r="AB294" t="s">
        <v>843</v>
      </c>
      <c r="AC294" t="s">
        <v>753</v>
      </c>
      <c r="AD294" t="s">
        <v>785</v>
      </c>
    </row>
    <row r="295" spans="1:30" hidden="1" x14ac:dyDescent="0.35">
      <c r="A295" t="s">
        <v>85</v>
      </c>
      <c r="B295" t="s">
        <v>912</v>
      </c>
      <c r="C295" t="s">
        <v>138</v>
      </c>
      <c r="D295" t="s">
        <v>672</v>
      </c>
      <c r="E295" t="s">
        <v>933</v>
      </c>
      <c r="F295" t="s">
        <v>779</v>
      </c>
      <c r="G295" t="s">
        <v>797</v>
      </c>
      <c r="H295" t="s">
        <v>739</v>
      </c>
      <c r="I295" t="s">
        <v>753</v>
      </c>
      <c r="J295" t="s">
        <v>906</v>
      </c>
      <c r="K295" t="s">
        <v>361</v>
      </c>
      <c r="L295" t="s">
        <v>214</v>
      </c>
      <c r="M295" t="s">
        <v>712</v>
      </c>
      <c r="N295" t="s">
        <v>634</v>
      </c>
      <c r="O295" t="s">
        <v>563</v>
      </c>
      <c r="P295" t="s">
        <v>507</v>
      </c>
      <c r="Q295" t="s">
        <v>934</v>
      </c>
      <c r="R295" t="s">
        <v>640</v>
      </c>
      <c r="S295" t="s">
        <v>601</v>
      </c>
      <c r="T295" t="s">
        <v>771</v>
      </c>
      <c r="U295" t="s">
        <v>865</v>
      </c>
      <c r="V295" t="s">
        <v>757</v>
      </c>
      <c r="W295" t="s">
        <v>709</v>
      </c>
      <c r="X295" t="s">
        <v>620</v>
      </c>
      <c r="Y295" t="s">
        <v>766</v>
      </c>
      <c r="Z295" t="s">
        <v>682</v>
      </c>
      <c r="AA295" t="s">
        <v>483</v>
      </c>
      <c r="AB295" t="s">
        <v>734</v>
      </c>
      <c r="AC295" t="s">
        <v>496</v>
      </c>
      <c r="AD295" t="s">
        <v>620</v>
      </c>
    </row>
    <row r="296" spans="1:30" hidden="1" x14ac:dyDescent="0.35">
      <c r="A296" t="s">
        <v>104</v>
      </c>
      <c r="B296" t="s">
        <v>912</v>
      </c>
      <c r="C296" t="s">
        <v>138</v>
      </c>
      <c r="D296" t="s">
        <v>540</v>
      </c>
      <c r="E296" t="s">
        <v>935</v>
      </c>
      <c r="F296" t="s">
        <v>536</v>
      </c>
      <c r="G296" t="s">
        <v>734</v>
      </c>
      <c r="H296" t="s">
        <v>936</v>
      </c>
      <c r="I296" t="s">
        <v>815</v>
      </c>
      <c r="J296" t="s">
        <v>471</v>
      </c>
      <c r="K296" t="s">
        <v>816</v>
      </c>
      <c r="L296" t="s">
        <v>211</v>
      </c>
      <c r="M296" t="s">
        <v>624</v>
      </c>
      <c r="N296" t="s">
        <v>859</v>
      </c>
      <c r="O296" t="s">
        <v>371</v>
      </c>
      <c r="P296" t="s">
        <v>785</v>
      </c>
      <c r="Q296" t="s">
        <v>937</v>
      </c>
      <c r="R296" t="s">
        <v>932</v>
      </c>
      <c r="S296" t="s">
        <v>726</v>
      </c>
      <c r="T296" t="s">
        <v>739</v>
      </c>
      <c r="U296" t="s">
        <v>865</v>
      </c>
      <c r="V296" t="s">
        <v>780</v>
      </c>
      <c r="W296" t="s">
        <v>644</v>
      </c>
      <c r="X296" t="s">
        <v>659</v>
      </c>
      <c r="Y296" t="s">
        <v>679</v>
      </c>
      <c r="Z296" t="s">
        <v>771</v>
      </c>
      <c r="AA296" t="s">
        <v>795</v>
      </c>
      <c r="AB296" t="s">
        <v>740</v>
      </c>
      <c r="AC296" t="s">
        <v>740</v>
      </c>
      <c r="AD296" t="s">
        <v>388</v>
      </c>
    </row>
    <row r="297" spans="1:30" hidden="1" x14ac:dyDescent="0.35">
      <c r="A297" t="s">
        <v>60</v>
      </c>
      <c r="B297" t="s">
        <v>912</v>
      </c>
      <c r="C297" t="s">
        <v>154</v>
      </c>
      <c r="D297" t="s">
        <v>599</v>
      </c>
      <c r="E297" t="s">
        <v>892</v>
      </c>
      <c r="F297" t="s">
        <v>782</v>
      </c>
      <c r="G297" t="s">
        <v>832</v>
      </c>
      <c r="H297" t="s">
        <v>938</v>
      </c>
      <c r="I297" t="s">
        <v>803</v>
      </c>
      <c r="J297" t="s">
        <v>526</v>
      </c>
      <c r="K297" t="s">
        <v>361</v>
      </c>
      <c r="L297" t="s">
        <v>188</v>
      </c>
      <c r="M297" t="s">
        <v>772</v>
      </c>
      <c r="N297" t="s">
        <v>769</v>
      </c>
      <c r="O297" t="s">
        <v>848</v>
      </c>
      <c r="P297" t="s">
        <v>797</v>
      </c>
      <c r="Q297" t="s">
        <v>939</v>
      </c>
      <c r="R297" t="s">
        <v>703</v>
      </c>
      <c r="S297" t="s">
        <v>640</v>
      </c>
      <c r="T297" t="s">
        <v>865</v>
      </c>
      <c r="U297" t="s">
        <v>931</v>
      </c>
      <c r="V297" t="s">
        <v>481</v>
      </c>
      <c r="W297" t="s">
        <v>780</v>
      </c>
      <c r="X297" t="s">
        <v>508</v>
      </c>
      <c r="Y297" t="s">
        <v>729</v>
      </c>
      <c r="Z297" t="s">
        <v>841</v>
      </c>
      <c r="AA297" t="s">
        <v>789</v>
      </c>
      <c r="AB297" t="s">
        <v>711</v>
      </c>
      <c r="AC297" t="s">
        <v>831</v>
      </c>
      <c r="AD297" t="s">
        <v>483</v>
      </c>
    </row>
    <row r="298" spans="1:30" hidden="1" x14ac:dyDescent="0.35">
      <c r="A298" t="s">
        <v>85</v>
      </c>
      <c r="B298" t="s">
        <v>912</v>
      </c>
      <c r="C298" t="s">
        <v>154</v>
      </c>
      <c r="D298" t="s">
        <v>736</v>
      </c>
      <c r="E298" t="s">
        <v>940</v>
      </c>
      <c r="F298" t="s">
        <v>929</v>
      </c>
      <c r="G298" t="s">
        <v>481</v>
      </c>
      <c r="H298" t="s">
        <v>759</v>
      </c>
      <c r="I298" t="s">
        <v>941</v>
      </c>
      <c r="J298" t="s">
        <v>786</v>
      </c>
      <c r="K298" t="s">
        <v>548</v>
      </c>
      <c r="L298" t="s">
        <v>207</v>
      </c>
      <c r="M298" t="s">
        <v>548</v>
      </c>
      <c r="N298" t="s">
        <v>683</v>
      </c>
      <c r="O298" t="s">
        <v>942</v>
      </c>
      <c r="P298" t="s">
        <v>890</v>
      </c>
      <c r="Q298" t="s">
        <v>943</v>
      </c>
      <c r="R298" t="s">
        <v>760</v>
      </c>
      <c r="S298" t="s">
        <v>572</v>
      </c>
      <c r="T298" t="s">
        <v>807</v>
      </c>
      <c r="U298" t="s">
        <v>759</v>
      </c>
      <c r="V298" t="s">
        <v>734</v>
      </c>
      <c r="W298" t="s">
        <v>736</v>
      </c>
      <c r="X298" t="s">
        <v>745</v>
      </c>
      <c r="Y298" t="s">
        <v>488</v>
      </c>
      <c r="Z298" t="s">
        <v>742</v>
      </c>
      <c r="AA298" t="s">
        <v>483</v>
      </c>
      <c r="AB298" t="s">
        <v>704</v>
      </c>
      <c r="AC298" t="s">
        <v>689</v>
      </c>
      <c r="AD298" t="s">
        <v>831</v>
      </c>
    </row>
    <row r="299" spans="1:30" hidden="1" x14ac:dyDescent="0.35">
      <c r="A299" t="s">
        <v>104</v>
      </c>
      <c r="B299" t="s">
        <v>912</v>
      </c>
      <c r="C299" t="s">
        <v>154</v>
      </c>
      <c r="D299" t="s">
        <v>643</v>
      </c>
      <c r="E299" t="s">
        <v>944</v>
      </c>
      <c r="F299" t="s">
        <v>516</v>
      </c>
      <c r="G299" t="s">
        <v>820</v>
      </c>
      <c r="H299" t="s">
        <v>847</v>
      </c>
      <c r="I299" t="s">
        <v>772</v>
      </c>
      <c r="J299" t="s">
        <v>540</v>
      </c>
      <c r="K299" t="s">
        <v>659</v>
      </c>
      <c r="L299" t="s">
        <v>197</v>
      </c>
      <c r="M299" t="s">
        <v>936</v>
      </c>
      <c r="N299" t="s">
        <v>483</v>
      </c>
      <c r="O299" t="s">
        <v>945</v>
      </c>
      <c r="P299" t="s">
        <v>831</v>
      </c>
      <c r="Q299" t="s">
        <v>894</v>
      </c>
      <c r="R299" t="s">
        <v>375</v>
      </c>
      <c r="S299" t="s">
        <v>781</v>
      </c>
      <c r="T299" t="s">
        <v>753</v>
      </c>
      <c r="U299" t="s">
        <v>759</v>
      </c>
      <c r="V299" t="s">
        <v>797</v>
      </c>
      <c r="W299" t="s">
        <v>225</v>
      </c>
      <c r="X299" t="s">
        <v>867</v>
      </c>
      <c r="Y299" t="s">
        <v>749</v>
      </c>
      <c r="Z299" t="s">
        <v>394</v>
      </c>
      <c r="AA299" t="s">
        <v>748</v>
      </c>
      <c r="AB299" t="s">
        <v>820</v>
      </c>
      <c r="AC299" t="s">
        <v>763</v>
      </c>
      <c r="AD299" t="s">
        <v>932</v>
      </c>
    </row>
    <row r="300" spans="1:30" hidden="1" x14ac:dyDescent="0.35">
      <c r="A300" t="s">
        <v>60</v>
      </c>
      <c r="B300" t="s">
        <v>912</v>
      </c>
      <c r="C300" t="s">
        <v>167</v>
      </c>
      <c r="D300" t="s">
        <v>474</v>
      </c>
      <c r="E300" t="s">
        <v>946</v>
      </c>
      <c r="F300" t="s">
        <v>379</v>
      </c>
      <c r="G300" t="s">
        <v>777</v>
      </c>
      <c r="H300" t="s">
        <v>596</v>
      </c>
      <c r="I300" t="s">
        <v>867</v>
      </c>
      <c r="J300" t="s">
        <v>618</v>
      </c>
      <c r="K300" t="s">
        <v>800</v>
      </c>
      <c r="L300" t="s">
        <v>214</v>
      </c>
      <c r="M300" t="s">
        <v>947</v>
      </c>
      <c r="N300" t="s">
        <v>516</v>
      </c>
      <c r="O300" t="s">
        <v>792</v>
      </c>
      <c r="P300" t="s">
        <v>808</v>
      </c>
      <c r="Q300" t="s">
        <v>948</v>
      </c>
      <c r="R300" t="s">
        <v>508</v>
      </c>
      <c r="S300" t="s">
        <v>803</v>
      </c>
      <c r="T300" t="s">
        <v>794</v>
      </c>
      <c r="U300" t="s">
        <v>79</v>
      </c>
      <c r="V300" t="s">
        <v>659</v>
      </c>
      <c r="W300" t="s">
        <v>375</v>
      </c>
      <c r="X300" t="s">
        <v>949</v>
      </c>
      <c r="Y300" t="s">
        <v>394</v>
      </c>
      <c r="Z300" t="s">
        <v>849</v>
      </c>
      <c r="AA300" t="s">
        <v>837</v>
      </c>
      <c r="AB300" t="s">
        <v>732</v>
      </c>
      <c r="AC300" t="s">
        <v>361</v>
      </c>
      <c r="AD300" t="s">
        <v>361</v>
      </c>
    </row>
    <row r="301" spans="1:30" hidden="1" x14ac:dyDescent="0.35">
      <c r="A301" t="s">
        <v>85</v>
      </c>
      <c r="B301" t="s">
        <v>912</v>
      </c>
      <c r="C301" t="s">
        <v>167</v>
      </c>
      <c r="D301" t="s">
        <v>762</v>
      </c>
      <c r="E301" t="s">
        <v>950</v>
      </c>
      <c r="F301" t="s">
        <v>951</v>
      </c>
      <c r="G301" t="s">
        <v>859</v>
      </c>
      <c r="H301" t="s">
        <v>941</v>
      </c>
      <c r="I301" t="s">
        <v>952</v>
      </c>
      <c r="J301" t="s">
        <v>811</v>
      </c>
      <c r="K301" t="s">
        <v>953</v>
      </c>
      <c r="L301" t="s">
        <v>275</v>
      </c>
      <c r="M301" t="s">
        <v>799</v>
      </c>
      <c r="N301" t="s">
        <v>391</v>
      </c>
      <c r="O301" t="s">
        <v>954</v>
      </c>
      <c r="P301" t="s">
        <v>790</v>
      </c>
      <c r="Q301" t="s">
        <v>955</v>
      </c>
      <c r="R301" t="s">
        <v>859</v>
      </c>
      <c r="S301" t="s">
        <v>619</v>
      </c>
      <c r="T301" t="s">
        <v>752</v>
      </c>
      <c r="U301" t="s">
        <v>786</v>
      </c>
      <c r="V301" t="s">
        <v>780</v>
      </c>
      <c r="W301" t="s">
        <v>348</v>
      </c>
      <c r="X301" t="s">
        <v>507</v>
      </c>
      <c r="Y301" t="s">
        <v>655</v>
      </c>
      <c r="Z301" t="s">
        <v>771</v>
      </c>
      <c r="AA301" t="s">
        <v>704</v>
      </c>
      <c r="AB301" t="s">
        <v>745</v>
      </c>
      <c r="AC301" t="s">
        <v>761</v>
      </c>
      <c r="AD301" t="s">
        <v>663</v>
      </c>
    </row>
    <row r="302" spans="1:30" hidden="1" x14ac:dyDescent="0.35">
      <c r="A302" t="s">
        <v>104</v>
      </c>
      <c r="B302" t="s">
        <v>912</v>
      </c>
      <c r="C302" t="s">
        <v>167</v>
      </c>
      <c r="D302" t="s">
        <v>667</v>
      </c>
      <c r="E302" t="s">
        <v>956</v>
      </c>
      <c r="F302" t="s">
        <v>563</v>
      </c>
      <c r="G302" t="s">
        <v>741</v>
      </c>
      <c r="H302" t="s">
        <v>957</v>
      </c>
      <c r="I302" t="s">
        <v>819</v>
      </c>
      <c r="J302" t="s">
        <v>726</v>
      </c>
      <c r="K302" t="s">
        <v>492</v>
      </c>
      <c r="L302" t="s">
        <v>207</v>
      </c>
      <c r="M302" t="s">
        <v>371</v>
      </c>
      <c r="N302" t="s">
        <v>732</v>
      </c>
      <c r="O302" t="s">
        <v>629</v>
      </c>
      <c r="P302" t="s">
        <v>703</v>
      </c>
      <c r="Q302" t="s">
        <v>864</v>
      </c>
      <c r="R302" t="s">
        <v>855</v>
      </c>
      <c r="S302" t="s">
        <v>693</v>
      </c>
      <c r="T302" t="s">
        <v>507</v>
      </c>
      <c r="U302" t="s">
        <v>786</v>
      </c>
      <c r="V302" t="s">
        <v>911</v>
      </c>
      <c r="W302" t="s">
        <v>727</v>
      </c>
      <c r="X302" t="s">
        <v>501</v>
      </c>
      <c r="Y302" t="s">
        <v>719</v>
      </c>
      <c r="Z302" t="s">
        <v>777</v>
      </c>
      <c r="AA302" t="s">
        <v>559</v>
      </c>
      <c r="AB302" t="s">
        <v>841</v>
      </c>
      <c r="AC302" t="s">
        <v>388</v>
      </c>
      <c r="AD302" t="s">
        <v>507</v>
      </c>
    </row>
    <row r="303" spans="1:30" hidden="1" x14ac:dyDescent="0.35">
      <c r="A303" t="s">
        <v>60</v>
      </c>
      <c r="B303" t="s">
        <v>912</v>
      </c>
      <c r="C303" t="s">
        <v>177</v>
      </c>
      <c r="D303" t="s">
        <v>662</v>
      </c>
      <c r="E303" t="s">
        <v>958</v>
      </c>
      <c r="F303" t="s">
        <v>959</v>
      </c>
      <c r="G303" t="s">
        <v>741</v>
      </c>
      <c r="H303" t="s">
        <v>960</v>
      </c>
      <c r="I303" t="s">
        <v>841</v>
      </c>
      <c r="J303" t="s">
        <v>751</v>
      </c>
      <c r="K303" t="s">
        <v>480</v>
      </c>
      <c r="L303" t="s">
        <v>157</v>
      </c>
      <c r="M303" t="s">
        <v>648</v>
      </c>
      <c r="N303" t="s">
        <v>480</v>
      </c>
      <c r="O303" t="s">
        <v>588</v>
      </c>
      <c r="P303" t="s">
        <v>961</v>
      </c>
      <c r="Q303" t="s">
        <v>802</v>
      </c>
      <c r="R303" t="s">
        <v>508</v>
      </c>
      <c r="S303" t="s">
        <v>865</v>
      </c>
      <c r="T303" t="s">
        <v>516</v>
      </c>
      <c r="U303" t="s">
        <v>79</v>
      </c>
      <c r="V303" t="s">
        <v>382</v>
      </c>
      <c r="W303" t="s">
        <v>743</v>
      </c>
      <c r="X303" t="s">
        <v>947</v>
      </c>
      <c r="Y303" t="s">
        <v>499</v>
      </c>
      <c r="Z303" t="s">
        <v>507</v>
      </c>
      <c r="AA303" t="s">
        <v>848</v>
      </c>
      <c r="AB303" t="s">
        <v>911</v>
      </c>
      <c r="AC303" t="s">
        <v>861</v>
      </c>
      <c r="AD303" t="s">
        <v>382</v>
      </c>
    </row>
    <row r="304" spans="1:30" hidden="1" x14ac:dyDescent="0.35">
      <c r="A304" t="s">
        <v>85</v>
      </c>
      <c r="B304" t="s">
        <v>912</v>
      </c>
      <c r="C304" t="s">
        <v>177</v>
      </c>
      <c r="D304" t="s">
        <v>635</v>
      </c>
      <c r="E304" t="s">
        <v>962</v>
      </c>
      <c r="F304" t="s">
        <v>585</v>
      </c>
      <c r="G304" t="s">
        <v>859</v>
      </c>
      <c r="H304" t="s">
        <v>621</v>
      </c>
      <c r="I304" t="s">
        <v>532</v>
      </c>
      <c r="J304" t="s">
        <v>963</v>
      </c>
      <c r="K304" t="s">
        <v>964</v>
      </c>
      <c r="L304" t="s">
        <v>308</v>
      </c>
      <c r="M304" t="s">
        <v>480</v>
      </c>
      <c r="N304" t="s">
        <v>761</v>
      </c>
      <c r="O304" t="s">
        <v>852</v>
      </c>
      <c r="P304" t="s">
        <v>787</v>
      </c>
      <c r="Q304" t="s">
        <v>965</v>
      </c>
      <c r="R304" t="s">
        <v>753</v>
      </c>
      <c r="S304" t="s">
        <v>404</v>
      </c>
      <c r="T304" t="s">
        <v>757</v>
      </c>
      <c r="U304" t="s">
        <v>961</v>
      </c>
      <c r="V304" t="s">
        <v>741</v>
      </c>
      <c r="W304" t="s">
        <v>696</v>
      </c>
      <c r="X304" t="s">
        <v>512</v>
      </c>
      <c r="Y304" t="s">
        <v>672</v>
      </c>
      <c r="Z304" t="s">
        <v>634</v>
      </c>
      <c r="AA304" t="s">
        <v>883</v>
      </c>
      <c r="AB304" t="s">
        <v>831</v>
      </c>
      <c r="AC304" t="s">
        <v>807</v>
      </c>
      <c r="AD304" t="s">
        <v>507</v>
      </c>
    </row>
    <row r="305" spans="1:30" hidden="1" x14ac:dyDescent="0.35">
      <c r="A305" t="s">
        <v>104</v>
      </c>
      <c r="B305" t="s">
        <v>912</v>
      </c>
      <c r="C305" t="s">
        <v>177</v>
      </c>
      <c r="D305" t="s">
        <v>457</v>
      </c>
      <c r="E305" t="s">
        <v>872</v>
      </c>
      <c r="F305" t="s">
        <v>966</v>
      </c>
      <c r="G305" t="s">
        <v>717</v>
      </c>
      <c r="H305" t="s">
        <v>967</v>
      </c>
      <c r="I305" t="s">
        <v>516</v>
      </c>
      <c r="J305" t="s">
        <v>820</v>
      </c>
      <c r="K305" t="s">
        <v>580</v>
      </c>
      <c r="L305" t="s">
        <v>305</v>
      </c>
      <c r="M305" t="s">
        <v>491</v>
      </c>
      <c r="N305" t="s">
        <v>849</v>
      </c>
      <c r="O305" t="s">
        <v>353</v>
      </c>
      <c r="P305" t="s">
        <v>712</v>
      </c>
      <c r="Q305" t="s">
        <v>968</v>
      </c>
      <c r="R305" t="s">
        <v>495</v>
      </c>
      <c r="S305" t="s">
        <v>225</v>
      </c>
      <c r="T305" t="s">
        <v>703</v>
      </c>
      <c r="U305" t="s">
        <v>961</v>
      </c>
      <c r="V305" t="s">
        <v>816</v>
      </c>
      <c r="W305" t="s">
        <v>757</v>
      </c>
      <c r="X305" t="s">
        <v>814</v>
      </c>
      <c r="Y305" t="s">
        <v>634</v>
      </c>
      <c r="Z305" t="s">
        <v>734</v>
      </c>
      <c r="AA305" t="s">
        <v>659</v>
      </c>
      <c r="AB305" t="s">
        <v>375</v>
      </c>
      <c r="AC305" t="s">
        <v>483</v>
      </c>
      <c r="AD305" t="s">
        <v>873</v>
      </c>
    </row>
    <row r="306" spans="1:30" hidden="1" x14ac:dyDescent="0.35">
      <c r="A306" t="s">
        <v>60</v>
      </c>
      <c r="B306" t="s">
        <v>912</v>
      </c>
      <c r="C306" t="s">
        <v>194</v>
      </c>
      <c r="D306" t="s">
        <v>474</v>
      </c>
      <c r="E306" t="s">
        <v>969</v>
      </c>
      <c r="F306" t="s">
        <v>970</v>
      </c>
      <c r="G306" t="s">
        <v>707</v>
      </c>
      <c r="H306" t="s">
        <v>874</v>
      </c>
      <c r="I306" t="s">
        <v>356</v>
      </c>
      <c r="J306" t="s">
        <v>735</v>
      </c>
      <c r="K306" t="s">
        <v>901</v>
      </c>
      <c r="L306" t="s">
        <v>144</v>
      </c>
      <c r="M306" t="s">
        <v>947</v>
      </c>
      <c r="N306" t="s">
        <v>787</v>
      </c>
      <c r="O306" t="s">
        <v>860</v>
      </c>
      <c r="P306" t="s">
        <v>659</v>
      </c>
      <c r="Q306" t="s">
        <v>971</v>
      </c>
      <c r="R306" t="s">
        <v>580</v>
      </c>
      <c r="S306" t="s">
        <v>361</v>
      </c>
      <c r="T306" t="s">
        <v>508</v>
      </c>
      <c r="U306" t="s">
        <v>79</v>
      </c>
      <c r="V306" t="s">
        <v>879</v>
      </c>
      <c r="W306" t="s">
        <v>748</v>
      </c>
      <c r="X306" t="s">
        <v>629</v>
      </c>
      <c r="Y306" t="s">
        <v>707</v>
      </c>
      <c r="Z306" t="s">
        <v>703</v>
      </c>
      <c r="AA306" t="s">
        <v>798</v>
      </c>
      <c r="AB306" t="s">
        <v>507</v>
      </c>
      <c r="AC306" t="s">
        <v>548</v>
      </c>
      <c r="AD306" t="s">
        <v>722</v>
      </c>
    </row>
    <row r="307" spans="1:30" hidden="1" x14ac:dyDescent="0.35">
      <c r="A307" t="s">
        <v>85</v>
      </c>
      <c r="B307" t="s">
        <v>912</v>
      </c>
      <c r="C307" t="s">
        <v>194</v>
      </c>
      <c r="D307" t="s">
        <v>742</v>
      </c>
      <c r="E307" t="s">
        <v>972</v>
      </c>
      <c r="F307" t="s">
        <v>973</v>
      </c>
      <c r="G307" t="s">
        <v>603</v>
      </c>
      <c r="H307" t="s">
        <v>974</v>
      </c>
      <c r="I307" t="s">
        <v>975</v>
      </c>
      <c r="J307" t="s">
        <v>976</v>
      </c>
      <c r="K307" t="s">
        <v>779</v>
      </c>
      <c r="L307" t="s">
        <v>229</v>
      </c>
      <c r="M307" t="s">
        <v>480</v>
      </c>
      <c r="N307" t="s">
        <v>807</v>
      </c>
      <c r="O307" t="s">
        <v>977</v>
      </c>
      <c r="P307" t="s">
        <v>654</v>
      </c>
      <c r="Q307" t="s">
        <v>892</v>
      </c>
      <c r="R307" t="s">
        <v>750</v>
      </c>
      <c r="S307" t="s">
        <v>652</v>
      </c>
      <c r="T307" t="s">
        <v>780</v>
      </c>
      <c r="U307" t="s">
        <v>861</v>
      </c>
      <c r="V307" t="s">
        <v>356</v>
      </c>
      <c r="W307" t="s">
        <v>634</v>
      </c>
      <c r="X307" t="s">
        <v>861</v>
      </c>
      <c r="Y307" t="s">
        <v>471</v>
      </c>
      <c r="Z307" t="s">
        <v>644</v>
      </c>
      <c r="AA307" t="s">
        <v>748</v>
      </c>
      <c r="AB307" t="s">
        <v>387</v>
      </c>
      <c r="AC307" t="s">
        <v>832</v>
      </c>
      <c r="AD307" t="s">
        <v>855</v>
      </c>
    </row>
    <row r="308" spans="1:30" hidden="1" x14ac:dyDescent="0.35">
      <c r="A308" t="s">
        <v>104</v>
      </c>
      <c r="B308" t="s">
        <v>912</v>
      </c>
      <c r="C308" t="s">
        <v>194</v>
      </c>
      <c r="D308" t="s">
        <v>756</v>
      </c>
      <c r="E308" t="s">
        <v>918</v>
      </c>
      <c r="F308" t="s">
        <v>978</v>
      </c>
      <c r="G308" t="s">
        <v>745</v>
      </c>
      <c r="H308" t="s">
        <v>979</v>
      </c>
      <c r="I308" t="s">
        <v>936</v>
      </c>
      <c r="J308" t="s">
        <v>790</v>
      </c>
      <c r="K308" t="s">
        <v>768</v>
      </c>
      <c r="L308" t="s">
        <v>246</v>
      </c>
      <c r="M308" t="s">
        <v>980</v>
      </c>
      <c r="N308" t="s">
        <v>203</v>
      </c>
      <c r="O308" t="s">
        <v>621</v>
      </c>
      <c r="P308" t="s">
        <v>768</v>
      </c>
      <c r="Q308" t="s">
        <v>924</v>
      </c>
      <c r="R308" t="s">
        <v>548</v>
      </c>
      <c r="S308" t="s">
        <v>843</v>
      </c>
      <c r="T308" t="s">
        <v>759</v>
      </c>
      <c r="U308" t="s">
        <v>861</v>
      </c>
      <c r="V308" t="s">
        <v>703</v>
      </c>
      <c r="W308" t="s">
        <v>777</v>
      </c>
      <c r="X308" t="s">
        <v>851</v>
      </c>
      <c r="Y308" t="s">
        <v>843</v>
      </c>
      <c r="Z308" t="s">
        <v>384</v>
      </c>
      <c r="AA308" t="s">
        <v>722</v>
      </c>
      <c r="AB308" t="s">
        <v>981</v>
      </c>
      <c r="AC308" t="s">
        <v>845</v>
      </c>
      <c r="AD308" t="s">
        <v>879</v>
      </c>
    </row>
    <row r="309" spans="1:30" hidden="1" x14ac:dyDescent="0.35">
      <c r="A309" t="s">
        <v>60</v>
      </c>
      <c r="B309" t="s">
        <v>912</v>
      </c>
      <c r="C309" t="s">
        <v>213</v>
      </c>
      <c r="D309" t="s">
        <v>660</v>
      </c>
      <c r="E309" t="s">
        <v>982</v>
      </c>
      <c r="F309" t="s">
        <v>983</v>
      </c>
      <c r="G309" t="s">
        <v>745</v>
      </c>
      <c r="H309" t="s">
        <v>866</v>
      </c>
      <c r="I309" t="s">
        <v>833</v>
      </c>
      <c r="J309" t="s">
        <v>784</v>
      </c>
      <c r="K309" t="s">
        <v>548</v>
      </c>
      <c r="L309" t="s">
        <v>286</v>
      </c>
      <c r="M309" t="s">
        <v>792</v>
      </c>
      <c r="N309" t="s">
        <v>837</v>
      </c>
      <c r="O309" t="s">
        <v>984</v>
      </c>
      <c r="P309" t="s">
        <v>855</v>
      </c>
      <c r="Q309" t="s">
        <v>907</v>
      </c>
      <c r="R309" t="s">
        <v>851</v>
      </c>
      <c r="S309" t="s">
        <v>712</v>
      </c>
      <c r="T309" t="s">
        <v>814</v>
      </c>
      <c r="U309" t="s">
        <v>79</v>
      </c>
      <c r="V309" t="s">
        <v>985</v>
      </c>
      <c r="W309" t="s">
        <v>203</v>
      </c>
      <c r="X309" t="s">
        <v>954</v>
      </c>
      <c r="Y309" t="s">
        <v>356</v>
      </c>
      <c r="Z309" t="s">
        <v>361</v>
      </c>
      <c r="AA309" t="s">
        <v>577</v>
      </c>
      <c r="AB309" t="s">
        <v>748</v>
      </c>
      <c r="AC309" t="s">
        <v>767</v>
      </c>
      <c r="AD309" t="s">
        <v>901</v>
      </c>
    </row>
    <row r="310" spans="1:30" hidden="1" x14ac:dyDescent="0.35">
      <c r="A310" t="s">
        <v>85</v>
      </c>
      <c r="B310" t="s">
        <v>912</v>
      </c>
      <c r="C310" t="s">
        <v>213</v>
      </c>
      <c r="D310" t="s">
        <v>699</v>
      </c>
      <c r="E310" t="s">
        <v>986</v>
      </c>
      <c r="F310" t="s">
        <v>987</v>
      </c>
      <c r="G310" t="s">
        <v>743</v>
      </c>
      <c r="H310" t="s">
        <v>988</v>
      </c>
      <c r="I310" t="s">
        <v>873</v>
      </c>
      <c r="J310" t="s">
        <v>989</v>
      </c>
      <c r="K310" t="s">
        <v>794</v>
      </c>
      <c r="L310" t="s">
        <v>218</v>
      </c>
      <c r="M310" t="s">
        <v>787</v>
      </c>
      <c r="N310" t="s">
        <v>757</v>
      </c>
      <c r="O310" t="s">
        <v>688</v>
      </c>
      <c r="P310" t="s">
        <v>835</v>
      </c>
      <c r="Q310" t="s">
        <v>990</v>
      </c>
      <c r="R310" t="s">
        <v>816</v>
      </c>
      <c r="S310" t="s">
        <v>187</v>
      </c>
      <c r="T310" t="s">
        <v>753</v>
      </c>
      <c r="U310" t="s">
        <v>382</v>
      </c>
      <c r="V310" t="s">
        <v>703</v>
      </c>
      <c r="W310" t="s">
        <v>394</v>
      </c>
      <c r="X310" t="s">
        <v>548</v>
      </c>
      <c r="Y310" t="s">
        <v>737</v>
      </c>
      <c r="Z310" t="s">
        <v>815</v>
      </c>
      <c r="AA310" t="s">
        <v>507</v>
      </c>
      <c r="AB310" t="s">
        <v>387</v>
      </c>
      <c r="AC310" t="s">
        <v>481</v>
      </c>
      <c r="AD310" t="s">
        <v>867</v>
      </c>
    </row>
    <row r="311" spans="1:30" hidden="1" x14ac:dyDescent="0.35">
      <c r="A311" t="s">
        <v>104</v>
      </c>
      <c r="B311" t="s">
        <v>912</v>
      </c>
      <c r="C311" t="s">
        <v>213</v>
      </c>
      <c r="D311" t="s">
        <v>749</v>
      </c>
      <c r="E311" t="s">
        <v>991</v>
      </c>
      <c r="F311" t="s">
        <v>992</v>
      </c>
      <c r="G311" t="s">
        <v>520</v>
      </c>
      <c r="H311" t="s">
        <v>993</v>
      </c>
      <c r="I311" t="s">
        <v>388</v>
      </c>
      <c r="J311" t="s">
        <v>495</v>
      </c>
      <c r="K311" t="s">
        <v>789</v>
      </c>
      <c r="L311" t="s">
        <v>338</v>
      </c>
      <c r="M311" t="s">
        <v>941</v>
      </c>
      <c r="N311" t="s">
        <v>570</v>
      </c>
      <c r="O311" t="s">
        <v>994</v>
      </c>
      <c r="P311" t="s">
        <v>768</v>
      </c>
      <c r="Q311" t="s">
        <v>995</v>
      </c>
      <c r="R311" t="s">
        <v>794</v>
      </c>
      <c r="S311" t="s">
        <v>384</v>
      </c>
      <c r="T311" t="s">
        <v>722</v>
      </c>
      <c r="U311" t="s">
        <v>382</v>
      </c>
      <c r="V311" t="s">
        <v>712</v>
      </c>
      <c r="W311" t="s">
        <v>745</v>
      </c>
      <c r="X311" t="s">
        <v>996</v>
      </c>
      <c r="Y311" t="s">
        <v>230</v>
      </c>
      <c r="Z311" t="s">
        <v>483</v>
      </c>
      <c r="AA311" t="s">
        <v>536</v>
      </c>
      <c r="AB311" t="s">
        <v>849</v>
      </c>
      <c r="AC311" t="s">
        <v>849</v>
      </c>
      <c r="AD311" t="s">
        <v>722</v>
      </c>
    </row>
    <row r="312" spans="1:30" hidden="1" x14ac:dyDescent="0.35">
      <c r="A312" t="s">
        <v>60</v>
      </c>
      <c r="B312" t="s">
        <v>912</v>
      </c>
      <c r="C312" t="s">
        <v>228</v>
      </c>
      <c r="D312" t="s">
        <v>285</v>
      </c>
      <c r="E312" t="s">
        <v>997</v>
      </c>
      <c r="F312" t="s">
        <v>846</v>
      </c>
      <c r="G312" t="s">
        <v>831</v>
      </c>
      <c r="H312" t="s">
        <v>892</v>
      </c>
      <c r="I312" t="s">
        <v>801</v>
      </c>
      <c r="J312" t="s">
        <v>584</v>
      </c>
      <c r="K312" t="s">
        <v>936</v>
      </c>
      <c r="L312" t="s">
        <v>316</v>
      </c>
      <c r="M312" t="s">
        <v>847</v>
      </c>
      <c r="N312" t="s">
        <v>980</v>
      </c>
      <c r="O312" t="s">
        <v>992</v>
      </c>
      <c r="P312" t="s">
        <v>382</v>
      </c>
      <c r="Q312" t="s">
        <v>998</v>
      </c>
      <c r="R312" t="s">
        <v>999</v>
      </c>
      <c r="S312" t="s">
        <v>901</v>
      </c>
      <c r="T312" t="s">
        <v>819</v>
      </c>
      <c r="U312" t="s">
        <v>79</v>
      </c>
      <c r="V312" t="s">
        <v>821</v>
      </c>
      <c r="W312" t="s">
        <v>873</v>
      </c>
      <c r="X312" t="s">
        <v>984</v>
      </c>
      <c r="Y312" t="s">
        <v>932</v>
      </c>
      <c r="Z312" t="s">
        <v>570</v>
      </c>
      <c r="AA312" t="s">
        <v>491</v>
      </c>
      <c r="AB312" t="s">
        <v>795</v>
      </c>
      <c r="AC312" t="s">
        <v>536</v>
      </c>
      <c r="AD312" t="s">
        <v>768</v>
      </c>
    </row>
    <row r="313" spans="1:30" hidden="1" x14ac:dyDescent="0.35">
      <c r="A313" t="s">
        <v>85</v>
      </c>
      <c r="B313" t="s">
        <v>912</v>
      </c>
      <c r="C313" t="s">
        <v>228</v>
      </c>
      <c r="D313" t="s">
        <v>699</v>
      </c>
      <c r="E313" t="s">
        <v>986</v>
      </c>
      <c r="F313" t="s">
        <v>987</v>
      </c>
      <c r="G313" t="s">
        <v>627</v>
      </c>
      <c r="H313" t="s">
        <v>988</v>
      </c>
      <c r="I313" t="s">
        <v>559</v>
      </c>
      <c r="J313" t="s">
        <v>247</v>
      </c>
      <c r="K313" t="s">
        <v>794</v>
      </c>
      <c r="L313" t="s">
        <v>218</v>
      </c>
      <c r="M313" t="s">
        <v>787</v>
      </c>
      <c r="N313" t="s">
        <v>757</v>
      </c>
      <c r="O313" t="s">
        <v>688</v>
      </c>
      <c r="P313" t="s">
        <v>835</v>
      </c>
      <c r="Q313" t="s">
        <v>990</v>
      </c>
      <c r="R313" t="s">
        <v>816</v>
      </c>
      <c r="S313" t="s">
        <v>187</v>
      </c>
      <c r="T313" t="s">
        <v>813</v>
      </c>
      <c r="U313" t="s">
        <v>382</v>
      </c>
      <c r="V313" t="s">
        <v>512</v>
      </c>
      <c r="W313" t="s">
        <v>730</v>
      </c>
      <c r="X313" t="s">
        <v>548</v>
      </c>
      <c r="Y313" t="s">
        <v>689</v>
      </c>
      <c r="Z313" t="s">
        <v>784</v>
      </c>
      <c r="AA313" t="s">
        <v>748</v>
      </c>
      <c r="AB313" t="s">
        <v>387</v>
      </c>
      <c r="AC313" t="s">
        <v>481</v>
      </c>
      <c r="AD313" t="s">
        <v>867</v>
      </c>
    </row>
    <row r="314" spans="1:30" hidden="1" x14ac:dyDescent="0.35">
      <c r="A314" t="s">
        <v>104</v>
      </c>
      <c r="B314" t="s">
        <v>912</v>
      </c>
      <c r="C314" t="s">
        <v>228</v>
      </c>
      <c r="D314" t="s">
        <v>749</v>
      </c>
      <c r="E314" t="s">
        <v>991</v>
      </c>
      <c r="F314" t="s">
        <v>992</v>
      </c>
      <c r="G314" t="s">
        <v>520</v>
      </c>
      <c r="H314" t="s">
        <v>993</v>
      </c>
      <c r="I314" t="s">
        <v>785</v>
      </c>
      <c r="J314" t="s">
        <v>867</v>
      </c>
      <c r="K314" t="s">
        <v>789</v>
      </c>
      <c r="L314" t="s">
        <v>338</v>
      </c>
      <c r="M314" t="s">
        <v>941</v>
      </c>
      <c r="N314" t="s">
        <v>570</v>
      </c>
      <c r="O314" t="s">
        <v>994</v>
      </c>
      <c r="P314" t="s">
        <v>768</v>
      </c>
      <c r="Q314" t="s">
        <v>995</v>
      </c>
      <c r="R314" t="s">
        <v>516</v>
      </c>
      <c r="S314" t="s">
        <v>384</v>
      </c>
      <c r="T314" t="s">
        <v>767</v>
      </c>
      <c r="U314" t="s">
        <v>382</v>
      </c>
      <c r="V314" t="s">
        <v>712</v>
      </c>
      <c r="W314" t="s">
        <v>745</v>
      </c>
      <c r="X314" t="s">
        <v>996</v>
      </c>
      <c r="Y314" t="s">
        <v>230</v>
      </c>
      <c r="Z314" t="s">
        <v>356</v>
      </c>
      <c r="AA314" t="s">
        <v>821</v>
      </c>
      <c r="AB314" t="s">
        <v>849</v>
      </c>
      <c r="AC314" t="s">
        <v>849</v>
      </c>
      <c r="AD314" t="s">
        <v>722</v>
      </c>
    </row>
    <row r="315" spans="1:30" hidden="1" x14ac:dyDescent="0.35">
      <c r="A315" t="s">
        <v>60</v>
      </c>
      <c r="B315" t="s">
        <v>912</v>
      </c>
      <c r="C315" t="s">
        <v>238</v>
      </c>
      <c r="D315" t="s">
        <v>700</v>
      </c>
      <c r="E315" t="s">
        <v>940</v>
      </c>
      <c r="F315" t="s">
        <v>847</v>
      </c>
      <c r="G315" t="s">
        <v>520</v>
      </c>
      <c r="H315" t="s">
        <v>1000</v>
      </c>
      <c r="I315" t="s">
        <v>771</v>
      </c>
      <c r="J315" t="s">
        <v>629</v>
      </c>
      <c r="K315" t="s">
        <v>799</v>
      </c>
      <c r="L315" t="s">
        <v>332</v>
      </c>
      <c r="M315" t="s">
        <v>974</v>
      </c>
      <c r="N315" t="s">
        <v>941</v>
      </c>
      <c r="O315" t="s">
        <v>631</v>
      </c>
      <c r="P315" t="s">
        <v>480</v>
      </c>
      <c r="Q315" t="s">
        <v>924</v>
      </c>
      <c r="R315" t="s">
        <v>945</v>
      </c>
      <c r="S315" t="s">
        <v>881</v>
      </c>
      <c r="T315" t="s">
        <v>980</v>
      </c>
      <c r="U315" t="s">
        <v>79</v>
      </c>
      <c r="V315" t="s">
        <v>480</v>
      </c>
      <c r="W315" t="s">
        <v>890</v>
      </c>
      <c r="X315" t="s">
        <v>952</v>
      </c>
      <c r="Y315" t="s">
        <v>663</v>
      </c>
      <c r="Z315" t="s">
        <v>722</v>
      </c>
      <c r="AA315" t="s">
        <v>1001</v>
      </c>
      <c r="AB315" t="s">
        <v>361</v>
      </c>
      <c r="AC315" t="s">
        <v>779</v>
      </c>
      <c r="AD315" t="s">
        <v>814</v>
      </c>
    </row>
    <row r="316" spans="1:30" hidden="1" x14ac:dyDescent="0.35">
      <c r="A316" t="s">
        <v>85</v>
      </c>
      <c r="B316" t="s">
        <v>912</v>
      </c>
      <c r="C316" t="s">
        <v>238</v>
      </c>
      <c r="D316" t="s">
        <v>348</v>
      </c>
      <c r="E316" t="s">
        <v>1002</v>
      </c>
      <c r="F316" t="s">
        <v>951</v>
      </c>
      <c r="G316" t="s">
        <v>743</v>
      </c>
      <c r="H316" t="s">
        <v>1003</v>
      </c>
      <c r="I316" t="s">
        <v>732</v>
      </c>
      <c r="J316" t="s">
        <v>1004</v>
      </c>
      <c r="K316" t="s">
        <v>508</v>
      </c>
      <c r="L316" t="s">
        <v>261</v>
      </c>
      <c r="M316" t="s">
        <v>848</v>
      </c>
      <c r="N316" t="s">
        <v>820</v>
      </c>
      <c r="O316" t="s">
        <v>1005</v>
      </c>
      <c r="P316" t="s">
        <v>532</v>
      </c>
      <c r="Q316" t="s">
        <v>840</v>
      </c>
      <c r="R316" t="s">
        <v>512</v>
      </c>
      <c r="S316" t="s">
        <v>665</v>
      </c>
      <c r="T316" t="s">
        <v>755</v>
      </c>
      <c r="U316" t="s">
        <v>901</v>
      </c>
      <c r="V316" t="s">
        <v>495</v>
      </c>
      <c r="W316" t="s">
        <v>746</v>
      </c>
      <c r="X316" t="s">
        <v>624</v>
      </c>
      <c r="Y316" t="s">
        <v>668</v>
      </c>
      <c r="Z316" t="s">
        <v>640</v>
      </c>
      <c r="AA316" t="s">
        <v>748</v>
      </c>
      <c r="AB316" t="s">
        <v>748</v>
      </c>
      <c r="AC316" t="s">
        <v>723</v>
      </c>
      <c r="AD316" t="s">
        <v>516</v>
      </c>
    </row>
    <row r="317" spans="1:30" hidden="1" x14ac:dyDescent="0.35">
      <c r="A317" t="s">
        <v>104</v>
      </c>
      <c r="B317" t="s">
        <v>912</v>
      </c>
      <c r="C317" t="s">
        <v>238</v>
      </c>
      <c r="D317" t="s">
        <v>685</v>
      </c>
      <c r="E317" t="s">
        <v>1006</v>
      </c>
      <c r="F317" t="s">
        <v>254</v>
      </c>
      <c r="G317" t="s">
        <v>808</v>
      </c>
      <c r="H317" t="s">
        <v>1007</v>
      </c>
      <c r="I317" t="s">
        <v>833</v>
      </c>
      <c r="J317" t="s">
        <v>1008</v>
      </c>
      <c r="K317" t="s">
        <v>799</v>
      </c>
      <c r="L317" t="s">
        <v>301</v>
      </c>
      <c r="M317" t="s">
        <v>818</v>
      </c>
      <c r="N317" t="s">
        <v>722</v>
      </c>
      <c r="O317" t="s">
        <v>1009</v>
      </c>
      <c r="P317" t="s">
        <v>999</v>
      </c>
      <c r="Q317" t="s">
        <v>858</v>
      </c>
      <c r="R317" t="s">
        <v>805</v>
      </c>
      <c r="S317" t="s">
        <v>738</v>
      </c>
      <c r="T317" t="s">
        <v>566</v>
      </c>
      <c r="U317" t="s">
        <v>901</v>
      </c>
      <c r="V317" t="s">
        <v>790</v>
      </c>
      <c r="W317" t="s">
        <v>520</v>
      </c>
      <c r="X317" t="s">
        <v>949</v>
      </c>
      <c r="Y317" t="s">
        <v>833</v>
      </c>
      <c r="Z317" t="s">
        <v>841</v>
      </c>
      <c r="AA317" t="s">
        <v>936</v>
      </c>
      <c r="AB317" t="s">
        <v>512</v>
      </c>
      <c r="AC317" t="s">
        <v>720</v>
      </c>
      <c r="AD317" t="s">
        <v>480</v>
      </c>
    </row>
    <row r="318" spans="1:30" hidden="1" x14ac:dyDescent="0.35">
      <c r="A318" t="s">
        <v>60</v>
      </c>
      <c r="B318" t="s">
        <v>912</v>
      </c>
      <c r="C318" t="s">
        <v>264</v>
      </c>
      <c r="D318" t="s">
        <v>764</v>
      </c>
      <c r="E318" t="s">
        <v>1010</v>
      </c>
      <c r="F318" t="s">
        <v>532</v>
      </c>
      <c r="G318" t="s">
        <v>627</v>
      </c>
      <c r="H318" t="s">
        <v>1011</v>
      </c>
      <c r="I318" t="s">
        <v>394</v>
      </c>
      <c r="J318" t="s">
        <v>869</v>
      </c>
      <c r="K318" t="s">
        <v>492</v>
      </c>
      <c r="L318" t="s">
        <v>311</v>
      </c>
      <c r="M318" t="s">
        <v>839</v>
      </c>
      <c r="N318" t="s">
        <v>949</v>
      </c>
      <c r="O318" t="s">
        <v>234</v>
      </c>
      <c r="P318" t="s">
        <v>577</v>
      </c>
      <c r="Q318" t="s">
        <v>822</v>
      </c>
      <c r="R318" t="s">
        <v>629</v>
      </c>
      <c r="S318" t="s">
        <v>580</v>
      </c>
      <c r="T318" t="s">
        <v>792</v>
      </c>
      <c r="U318" t="s">
        <v>79</v>
      </c>
      <c r="V318" t="s">
        <v>508</v>
      </c>
      <c r="W318" t="s">
        <v>691</v>
      </c>
      <c r="X318" t="s">
        <v>899</v>
      </c>
      <c r="Y318" t="s">
        <v>487</v>
      </c>
      <c r="Z318" t="s">
        <v>536</v>
      </c>
      <c r="AA318" t="s">
        <v>818</v>
      </c>
      <c r="AB318" t="s">
        <v>774</v>
      </c>
      <c r="AC318" t="s">
        <v>799</v>
      </c>
      <c r="AD318" t="s">
        <v>837</v>
      </c>
    </row>
    <row r="319" spans="1:30" hidden="1" x14ac:dyDescent="0.35">
      <c r="A319" t="s">
        <v>85</v>
      </c>
      <c r="B319" t="s">
        <v>912</v>
      </c>
      <c r="C319" t="s">
        <v>264</v>
      </c>
      <c r="D319" t="s">
        <v>806</v>
      </c>
      <c r="E319" t="s">
        <v>1012</v>
      </c>
      <c r="F319" t="s">
        <v>1013</v>
      </c>
      <c r="G319" t="s">
        <v>387</v>
      </c>
      <c r="H319" t="s">
        <v>1014</v>
      </c>
      <c r="I319" t="s">
        <v>748</v>
      </c>
      <c r="J319" t="s">
        <v>1015</v>
      </c>
      <c r="K319" t="s">
        <v>800</v>
      </c>
      <c r="L319" t="s">
        <v>339</v>
      </c>
      <c r="M319" t="s">
        <v>798</v>
      </c>
      <c r="N319" t="s">
        <v>741</v>
      </c>
      <c r="O319" t="s">
        <v>1016</v>
      </c>
      <c r="P319" t="s">
        <v>977</v>
      </c>
      <c r="Q319" t="s">
        <v>840</v>
      </c>
      <c r="R319" t="s">
        <v>867</v>
      </c>
      <c r="S319" t="s">
        <v>642</v>
      </c>
      <c r="T319" t="s">
        <v>600</v>
      </c>
      <c r="U319" t="s">
        <v>790</v>
      </c>
      <c r="V319" t="s">
        <v>786</v>
      </c>
      <c r="W319" t="s">
        <v>511</v>
      </c>
      <c r="X319" t="s">
        <v>790</v>
      </c>
      <c r="Y319" t="s">
        <v>644</v>
      </c>
      <c r="Z319" t="s">
        <v>785</v>
      </c>
      <c r="AA319" t="s">
        <v>512</v>
      </c>
      <c r="AB319" t="s">
        <v>855</v>
      </c>
      <c r="AC319" t="s">
        <v>753</v>
      </c>
      <c r="AD319" t="s">
        <v>921</v>
      </c>
    </row>
    <row r="320" spans="1:30" hidden="1" x14ac:dyDescent="0.35">
      <c r="A320" t="s">
        <v>104</v>
      </c>
      <c r="B320" t="s">
        <v>912</v>
      </c>
      <c r="C320" t="s">
        <v>264</v>
      </c>
      <c r="D320" t="s">
        <v>690</v>
      </c>
      <c r="E320" t="s">
        <v>1017</v>
      </c>
      <c r="F320" t="s">
        <v>951</v>
      </c>
      <c r="G320" t="s">
        <v>732</v>
      </c>
      <c r="H320" t="s">
        <v>528</v>
      </c>
      <c r="I320" t="s">
        <v>859</v>
      </c>
      <c r="J320" t="s">
        <v>1018</v>
      </c>
      <c r="K320" t="s">
        <v>508</v>
      </c>
      <c r="L320" t="s">
        <v>343</v>
      </c>
      <c r="M320" t="s">
        <v>1019</v>
      </c>
      <c r="N320" t="s">
        <v>821</v>
      </c>
      <c r="O320" t="s">
        <v>1020</v>
      </c>
      <c r="P320" t="s">
        <v>947</v>
      </c>
      <c r="Q320" t="s">
        <v>1021</v>
      </c>
      <c r="R320" t="s">
        <v>798</v>
      </c>
      <c r="S320" t="s">
        <v>813</v>
      </c>
      <c r="T320" t="s">
        <v>501</v>
      </c>
      <c r="U320" t="s">
        <v>790</v>
      </c>
      <c r="V320" t="s">
        <v>936</v>
      </c>
      <c r="W320" t="s">
        <v>732</v>
      </c>
      <c r="X320" t="s">
        <v>824</v>
      </c>
      <c r="Y320" t="s">
        <v>757</v>
      </c>
      <c r="Z320" t="s">
        <v>816</v>
      </c>
      <c r="AA320" t="s">
        <v>566</v>
      </c>
      <c r="AB320" t="s">
        <v>495</v>
      </c>
      <c r="AC320" t="s">
        <v>759</v>
      </c>
      <c r="AD320" t="s">
        <v>793</v>
      </c>
    </row>
    <row r="321" spans="1:30" hidden="1" x14ac:dyDescent="0.35">
      <c r="A321" t="s">
        <v>60</v>
      </c>
      <c r="B321" t="s">
        <v>912</v>
      </c>
      <c r="C321" t="s">
        <v>273</v>
      </c>
      <c r="D321" t="s">
        <v>685</v>
      </c>
      <c r="E321" t="s">
        <v>840</v>
      </c>
      <c r="F321" t="s">
        <v>983</v>
      </c>
      <c r="G321" t="s">
        <v>816</v>
      </c>
      <c r="H321" t="s">
        <v>1022</v>
      </c>
      <c r="I321" t="s">
        <v>391</v>
      </c>
      <c r="J321" t="s">
        <v>1023</v>
      </c>
      <c r="K321" t="s">
        <v>794</v>
      </c>
      <c r="L321" t="s">
        <v>346</v>
      </c>
      <c r="M321" t="s">
        <v>588</v>
      </c>
      <c r="N321" t="s">
        <v>947</v>
      </c>
      <c r="O321" t="s">
        <v>688</v>
      </c>
      <c r="P321" t="s">
        <v>501</v>
      </c>
      <c r="Q321" t="s">
        <v>968</v>
      </c>
      <c r="R321" t="s">
        <v>604</v>
      </c>
      <c r="S321" t="s">
        <v>835</v>
      </c>
      <c r="T321" t="s">
        <v>254</v>
      </c>
      <c r="U321" t="s">
        <v>79</v>
      </c>
      <c r="V321" t="s">
        <v>921</v>
      </c>
      <c r="W321" t="s">
        <v>936</v>
      </c>
      <c r="X321" t="s">
        <v>1024</v>
      </c>
      <c r="Y321" t="s">
        <v>981</v>
      </c>
      <c r="Z321" t="s">
        <v>794</v>
      </c>
      <c r="AA321" t="s">
        <v>947</v>
      </c>
      <c r="AB321" t="s">
        <v>548</v>
      </c>
      <c r="AC321" t="s">
        <v>580</v>
      </c>
      <c r="AD321" t="s">
        <v>851</v>
      </c>
    </row>
    <row r="322" spans="1:30" hidden="1" x14ac:dyDescent="0.35">
      <c r="A322" t="s">
        <v>85</v>
      </c>
      <c r="B322" t="s">
        <v>912</v>
      </c>
      <c r="C322" t="s">
        <v>273</v>
      </c>
      <c r="D322" t="s">
        <v>713</v>
      </c>
      <c r="E322" t="s">
        <v>1025</v>
      </c>
      <c r="F322" t="s">
        <v>853</v>
      </c>
      <c r="G322" t="s">
        <v>849</v>
      </c>
      <c r="H322" t="s">
        <v>977</v>
      </c>
      <c r="I322" t="s">
        <v>755</v>
      </c>
      <c r="J322" t="s">
        <v>1026</v>
      </c>
      <c r="K322" t="s">
        <v>790</v>
      </c>
      <c r="L322" t="s">
        <v>301</v>
      </c>
      <c r="M322" t="s">
        <v>371</v>
      </c>
      <c r="N322" t="s">
        <v>859</v>
      </c>
      <c r="O322" t="s">
        <v>1027</v>
      </c>
      <c r="P322" t="s">
        <v>621</v>
      </c>
      <c r="Q322" t="s">
        <v>1028</v>
      </c>
      <c r="R322" t="s">
        <v>767</v>
      </c>
      <c r="S322" t="s">
        <v>457</v>
      </c>
      <c r="T322" t="s">
        <v>703</v>
      </c>
      <c r="U322" t="s">
        <v>782</v>
      </c>
      <c r="V322" t="s">
        <v>659</v>
      </c>
      <c r="W322" t="s">
        <v>481</v>
      </c>
      <c r="X322" t="s">
        <v>800</v>
      </c>
      <c r="Y322" t="s">
        <v>225</v>
      </c>
      <c r="Z322" t="s">
        <v>483</v>
      </c>
      <c r="AA322" t="s">
        <v>803</v>
      </c>
      <c r="AB322" t="s">
        <v>774</v>
      </c>
      <c r="AC322" t="s">
        <v>932</v>
      </c>
      <c r="AD322" t="s">
        <v>799</v>
      </c>
    </row>
    <row r="323" spans="1:30" hidden="1" x14ac:dyDescent="0.35">
      <c r="A323" t="s">
        <v>104</v>
      </c>
      <c r="B323" t="s">
        <v>912</v>
      </c>
      <c r="C323" t="s">
        <v>273</v>
      </c>
      <c r="D323" t="s">
        <v>681</v>
      </c>
      <c r="E323" t="s">
        <v>1000</v>
      </c>
      <c r="F323" t="s">
        <v>1029</v>
      </c>
      <c r="G323" t="s">
        <v>865</v>
      </c>
      <c r="H323" t="s">
        <v>1030</v>
      </c>
      <c r="I323" t="s">
        <v>734</v>
      </c>
      <c r="J323" t="s">
        <v>927</v>
      </c>
      <c r="K323" t="s">
        <v>772</v>
      </c>
      <c r="L323" t="s">
        <v>317</v>
      </c>
      <c r="M323" t="s">
        <v>850</v>
      </c>
      <c r="N323" t="s">
        <v>790</v>
      </c>
      <c r="O323" t="s">
        <v>983</v>
      </c>
      <c r="P323" t="s">
        <v>371</v>
      </c>
      <c r="Q323" t="s">
        <v>809</v>
      </c>
      <c r="R323" t="s">
        <v>491</v>
      </c>
      <c r="S323" t="s">
        <v>808</v>
      </c>
      <c r="T323" t="s">
        <v>851</v>
      </c>
      <c r="U323" t="s">
        <v>782</v>
      </c>
      <c r="V323" t="s">
        <v>789</v>
      </c>
      <c r="W323" t="s">
        <v>795</v>
      </c>
      <c r="X323" t="s">
        <v>974</v>
      </c>
      <c r="Y323" t="s">
        <v>833</v>
      </c>
      <c r="Z323" t="s">
        <v>803</v>
      </c>
      <c r="AA323" t="s">
        <v>772</v>
      </c>
      <c r="AB323" t="s">
        <v>712</v>
      </c>
      <c r="AC323" t="s">
        <v>890</v>
      </c>
      <c r="AD323" t="s">
        <v>787</v>
      </c>
    </row>
    <row r="324" spans="1:30" hidden="1" x14ac:dyDescent="0.35">
      <c r="A324" t="s">
        <v>60</v>
      </c>
      <c r="B324" t="s">
        <v>1031</v>
      </c>
      <c r="C324" t="s">
        <v>62</v>
      </c>
      <c r="D324" t="s">
        <v>678</v>
      </c>
      <c r="E324" t="s">
        <v>1032</v>
      </c>
      <c r="F324" t="s">
        <v>1033</v>
      </c>
      <c r="G324" t="s">
        <v>961</v>
      </c>
      <c r="H324" t="s">
        <v>1034</v>
      </c>
      <c r="I324" t="s">
        <v>644</v>
      </c>
      <c r="J324" t="s">
        <v>743</v>
      </c>
      <c r="K324" t="s">
        <v>768</v>
      </c>
      <c r="L324" t="s">
        <v>316</v>
      </c>
      <c r="M324" t="s">
        <v>852</v>
      </c>
      <c r="N324" t="s">
        <v>792</v>
      </c>
      <c r="O324" t="s">
        <v>1014</v>
      </c>
      <c r="P324" t="s">
        <v>789</v>
      </c>
      <c r="Q324" t="s">
        <v>1035</v>
      </c>
      <c r="R324" t="s">
        <v>710</v>
      </c>
      <c r="S324" t="s">
        <v>818</v>
      </c>
      <c r="T324" t="s">
        <v>1036</v>
      </c>
      <c r="U324" t="s">
        <v>79</v>
      </c>
      <c r="V324" t="s">
        <v>501</v>
      </c>
      <c r="W324" t="s">
        <v>240</v>
      </c>
      <c r="X324" t="s">
        <v>1009</v>
      </c>
      <c r="Y324" t="s">
        <v>512</v>
      </c>
      <c r="Z324" t="s">
        <v>240</v>
      </c>
      <c r="AA324" t="s">
        <v>824</v>
      </c>
      <c r="AB324" t="s">
        <v>722</v>
      </c>
      <c r="AC324" t="s">
        <v>1037</v>
      </c>
      <c r="AD324" t="s">
        <v>929</v>
      </c>
    </row>
    <row r="325" spans="1:30" hidden="1" x14ac:dyDescent="0.35">
      <c r="A325" t="s">
        <v>85</v>
      </c>
      <c r="B325" t="s">
        <v>1031</v>
      </c>
      <c r="C325" t="s">
        <v>62</v>
      </c>
      <c r="D325" t="s">
        <v>668</v>
      </c>
      <c r="E325" t="s">
        <v>997</v>
      </c>
      <c r="F325" t="s">
        <v>796</v>
      </c>
      <c r="G325" t="s">
        <v>507</v>
      </c>
      <c r="H325" t="s">
        <v>860</v>
      </c>
      <c r="I325" t="s">
        <v>859</v>
      </c>
      <c r="J325" t="s">
        <v>1038</v>
      </c>
      <c r="K325" t="s">
        <v>536</v>
      </c>
      <c r="L325" t="s">
        <v>376</v>
      </c>
      <c r="M325" t="s">
        <v>792</v>
      </c>
      <c r="N325" t="s">
        <v>704</v>
      </c>
      <c r="O325" t="s">
        <v>1039</v>
      </c>
      <c r="P325" t="s">
        <v>563</v>
      </c>
      <c r="Q325" t="s">
        <v>1040</v>
      </c>
      <c r="R325" t="s">
        <v>779</v>
      </c>
      <c r="S325" t="s">
        <v>781</v>
      </c>
      <c r="T325" t="s">
        <v>495</v>
      </c>
      <c r="U325" t="s">
        <v>794</v>
      </c>
      <c r="V325" t="s">
        <v>786</v>
      </c>
      <c r="W325" t="s">
        <v>388</v>
      </c>
      <c r="X325" t="s">
        <v>906</v>
      </c>
      <c r="Y325" t="s">
        <v>801</v>
      </c>
      <c r="Z325" t="s">
        <v>520</v>
      </c>
      <c r="AA325" t="s">
        <v>720</v>
      </c>
      <c r="AB325" t="s">
        <v>548</v>
      </c>
      <c r="AC325" t="s">
        <v>841</v>
      </c>
      <c r="AD325" t="s">
        <v>829</v>
      </c>
    </row>
    <row r="326" spans="1:30" hidden="1" x14ac:dyDescent="0.35">
      <c r="A326" t="s">
        <v>104</v>
      </c>
      <c r="B326" t="s">
        <v>1031</v>
      </c>
      <c r="C326" t="s">
        <v>62</v>
      </c>
      <c r="D326" t="s">
        <v>471</v>
      </c>
      <c r="E326" t="s">
        <v>1041</v>
      </c>
      <c r="F326" t="s">
        <v>812</v>
      </c>
      <c r="G326" t="s">
        <v>961</v>
      </c>
      <c r="H326" t="s">
        <v>1042</v>
      </c>
      <c r="I326" t="s">
        <v>815</v>
      </c>
      <c r="J326" t="s">
        <v>234</v>
      </c>
      <c r="K326" t="s">
        <v>936</v>
      </c>
      <c r="L326" t="s">
        <v>330</v>
      </c>
      <c r="M326" t="s">
        <v>645</v>
      </c>
      <c r="N326" t="s">
        <v>566</v>
      </c>
      <c r="O326" t="s">
        <v>1043</v>
      </c>
      <c r="P326" t="s">
        <v>929</v>
      </c>
      <c r="Q326" t="s">
        <v>935</v>
      </c>
      <c r="R326" t="s">
        <v>824</v>
      </c>
      <c r="S326" t="s">
        <v>703</v>
      </c>
      <c r="T326" t="s">
        <v>491</v>
      </c>
      <c r="U326" t="s">
        <v>794</v>
      </c>
      <c r="V326" t="s">
        <v>790</v>
      </c>
      <c r="W326" t="s">
        <v>361</v>
      </c>
      <c r="X326" t="s">
        <v>942</v>
      </c>
      <c r="Y326" t="s">
        <v>859</v>
      </c>
      <c r="Z326" t="s">
        <v>559</v>
      </c>
      <c r="AA326" t="s">
        <v>779</v>
      </c>
      <c r="AB326" t="s">
        <v>775</v>
      </c>
      <c r="AC326" t="s">
        <v>570</v>
      </c>
      <c r="AD326" t="s">
        <v>805</v>
      </c>
    </row>
    <row r="327" spans="1:30" hidden="1" x14ac:dyDescent="0.35">
      <c r="A327" t="s">
        <v>60</v>
      </c>
      <c r="B327" t="s">
        <v>1031</v>
      </c>
      <c r="C327" t="s">
        <v>116</v>
      </c>
      <c r="D327" t="s">
        <v>762</v>
      </c>
      <c r="E327" t="s">
        <v>1044</v>
      </c>
      <c r="F327" t="s">
        <v>1020</v>
      </c>
      <c r="G327" t="s">
        <v>703</v>
      </c>
      <c r="H327" t="s">
        <v>1034</v>
      </c>
      <c r="I327" t="s">
        <v>584</v>
      </c>
      <c r="J327" t="s">
        <v>511</v>
      </c>
      <c r="K327" t="s">
        <v>936</v>
      </c>
      <c r="L327" t="s">
        <v>245</v>
      </c>
      <c r="M327" t="s">
        <v>1013</v>
      </c>
      <c r="N327" t="s">
        <v>850</v>
      </c>
      <c r="O327" t="s">
        <v>1045</v>
      </c>
      <c r="P327" t="s">
        <v>936</v>
      </c>
      <c r="Q327" t="s">
        <v>836</v>
      </c>
      <c r="R327" t="s">
        <v>987</v>
      </c>
      <c r="S327" t="s">
        <v>860</v>
      </c>
      <c r="T327" t="s">
        <v>595</v>
      </c>
      <c r="U327" t="s">
        <v>79</v>
      </c>
      <c r="V327" t="s">
        <v>556</v>
      </c>
      <c r="W327" t="s">
        <v>805</v>
      </c>
      <c r="X327" t="s">
        <v>908</v>
      </c>
      <c r="Y327" t="s">
        <v>559</v>
      </c>
      <c r="Z327" t="s">
        <v>480</v>
      </c>
      <c r="AA327" t="s">
        <v>563</v>
      </c>
      <c r="AB327" t="s">
        <v>794</v>
      </c>
      <c r="AC327" t="s">
        <v>835</v>
      </c>
      <c r="AD327" t="s">
        <v>793</v>
      </c>
    </row>
    <row r="328" spans="1:30" hidden="1" x14ac:dyDescent="0.35">
      <c r="A328" t="s">
        <v>85</v>
      </c>
      <c r="B328" t="s">
        <v>1031</v>
      </c>
      <c r="C328" t="s">
        <v>116</v>
      </c>
      <c r="D328" t="s">
        <v>590</v>
      </c>
      <c r="E328" t="s">
        <v>1046</v>
      </c>
      <c r="F328" t="s">
        <v>553</v>
      </c>
      <c r="G328" t="s">
        <v>803</v>
      </c>
      <c r="H328" t="s">
        <v>532</v>
      </c>
      <c r="I328" t="s">
        <v>739</v>
      </c>
      <c r="J328" t="s">
        <v>944</v>
      </c>
      <c r="K328" t="s">
        <v>722</v>
      </c>
      <c r="L328" t="s">
        <v>346</v>
      </c>
      <c r="M328" t="s">
        <v>621</v>
      </c>
      <c r="N328" t="s">
        <v>785</v>
      </c>
      <c r="O328" t="s">
        <v>853</v>
      </c>
      <c r="P328" t="s">
        <v>636</v>
      </c>
      <c r="Q328" t="s">
        <v>990</v>
      </c>
      <c r="R328" t="s">
        <v>805</v>
      </c>
      <c r="S328" t="s">
        <v>737</v>
      </c>
      <c r="T328" t="s">
        <v>782</v>
      </c>
      <c r="U328" t="s">
        <v>480</v>
      </c>
      <c r="V328" t="s">
        <v>775</v>
      </c>
      <c r="W328" t="s">
        <v>813</v>
      </c>
      <c r="X328" t="s">
        <v>798</v>
      </c>
      <c r="Y328" t="s">
        <v>843</v>
      </c>
      <c r="Z328" t="s">
        <v>663</v>
      </c>
      <c r="AA328" t="s">
        <v>890</v>
      </c>
      <c r="AB328" t="s">
        <v>790</v>
      </c>
      <c r="AC328" t="s">
        <v>911</v>
      </c>
      <c r="AD328" t="s">
        <v>480</v>
      </c>
    </row>
    <row r="329" spans="1:30" hidden="1" x14ac:dyDescent="0.35">
      <c r="A329" t="s">
        <v>104</v>
      </c>
      <c r="B329" t="s">
        <v>1031</v>
      </c>
      <c r="C329" t="s">
        <v>116</v>
      </c>
      <c r="D329" t="s">
        <v>496</v>
      </c>
      <c r="E329" t="s">
        <v>877</v>
      </c>
      <c r="F329" t="s">
        <v>1014</v>
      </c>
      <c r="G329" t="s">
        <v>703</v>
      </c>
      <c r="H329" t="s">
        <v>1047</v>
      </c>
      <c r="I329" t="s">
        <v>815</v>
      </c>
      <c r="J329" t="s">
        <v>947</v>
      </c>
      <c r="K329" t="s">
        <v>821</v>
      </c>
      <c r="L329" t="s">
        <v>244</v>
      </c>
      <c r="M329" t="s">
        <v>234</v>
      </c>
      <c r="N329" t="s">
        <v>779</v>
      </c>
      <c r="O329" t="s">
        <v>1033</v>
      </c>
      <c r="P329" t="s">
        <v>787</v>
      </c>
      <c r="Q329" t="s">
        <v>266</v>
      </c>
      <c r="R329" t="s">
        <v>839</v>
      </c>
      <c r="S329" t="s">
        <v>774</v>
      </c>
      <c r="T329" t="s">
        <v>1019</v>
      </c>
      <c r="U329" t="s">
        <v>480</v>
      </c>
      <c r="V329" t="s">
        <v>805</v>
      </c>
      <c r="W329" t="s">
        <v>855</v>
      </c>
      <c r="X329" t="s">
        <v>621</v>
      </c>
      <c r="Y329" t="s">
        <v>620</v>
      </c>
      <c r="Z329" t="s">
        <v>382</v>
      </c>
      <c r="AA329" t="s">
        <v>492</v>
      </c>
      <c r="AB329" t="s">
        <v>772</v>
      </c>
      <c r="AC329" t="s">
        <v>624</v>
      </c>
      <c r="AD329" t="s">
        <v>906</v>
      </c>
    </row>
    <row r="330" spans="1:30" hidden="1" x14ac:dyDescent="0.35">
      <c r="A330" t="s">
        <v>60</v>
      </c>
      <c r="B330" t="s">
        <v>1031</v>
      </c>
      <c r="C330" t="s">
        <v>138</v>
      </c>
      <c r="D330" t="s">
        <v>770</v>
      </c>
      <c r="E330" t="s">
        <v>1048</v>
      </c>
      <c r="F330" t="s">
        <v>654</v>
      </c>
      <c r="G330" t="s">
        <v>890</v>
      </c>
      <c r="H330" t="s">
        <v>1049</v>
      </c>
      <c r="I330" t="s">
        <v>760</v>
      </c>
      <c r="J330" t="s">
        <v>777</v>
      </c>
      <c r="K330" t="s">
        <v>790</v>
      </c>
      <c r="L330" t="s">
        <v>245</v>
      </c>
      <c r="M330" t="s">
        <v>957</v>
      </c>
      <c r="N330" t="s">
        <v>254</v>
      </c>
      <c r="O330" t="s">
        <v>616</v>
      </c>
      <c r="P330" t="s">
        <v>1037</v>
      </c>
      <c r="Q330" t="s">
        <v>1050</v>
      </c>
      <c r="R330" t="s">
        <v>1013</v>
      </c>
      <c r="S330" t="s">
        <v>710</v>
      </c>
      <c r="T330" t="s">
        <v>688</v>
      </c>
      <c r="U330" t="s">
        <v>79</v>
      </c>
      <c r="V330" t="s">
        <v>945</v>
      </c>
      <c r="W330" t="s">
        <v>811</v>
      </c>
      <c r="X330" t="s">
        <v>1051</v>
      </c>
      <c r="Y330" t="s">
        <v>890</v>
      </c>
      <c r="Z330" t="s">
        <v>1037</v>
      </c>
      <c r="AA330" t="s">
        <v>974</v>
      </c>
      <c r="AB330" t="s">
        <v>556</v>
      </c>
      <c r="AC330" t="s">
        <v>980</v>
      </c>
      <c r="AD330" t="s">
        <v>656</v>
      </c>
    </row>
    <row r="331" spans="1:30" hidden="1" x14ac:dyDescent="0.35">
      <c r="A331" t="s">
        <v>85</v>
      </c>
      <c r="B331" t="s">
        <v>1031</v>
      </c>
      <c r="C331" t="s">
        <v>138</v>
      </c>
      <c r="D331" t="s">
        <v>815</v>
      </c>
      <c r="E331" t="s">
        <v>1052</v>
      </c>
      <c r="F331" t="s">
        <v>999</v>
      </c>
      <c r="G331" t="s">
        <v>712</v>
      </c>
      <c r="H331" t="s">
        <v>853</v>
      </c>
      <c r="I331" t="s">
        <v>387</v>
      </c>
      <c r="J331" t="s">
        <v>611</v>
      </c>
      <c r="K331" t="s">
        <v>782</v>
      </c>
      <c r="L331" t="s">
        <v>325</v>
      </c>
      <c r="M331" t="s">
        <v>1009</v>
      </c>
      <c r="N331" t="s">
        <v>707</v>
      </c>
      <c r="O331" t="s">
        <v>1053</v>
      </c>
      <c r="P331" t="s">
        <v>532</v>
      </c>
      <c r="Q331" t="s">
        <v>933</v>
      </c>
      <c r="R331" t="s">
        <v>819</v>
      </c>
      <c r="S331" t="s">
        <v>771</v>
      </c>
      <c r="T331" t="s">
        <v>240</v>
      </c>
      <c r="U331" t="s">
        <v>508</v>
      </c>
      <c r="V331" t="s">
        <v>794</v>
      </c>
      <c r="W331" t="s">
        <v>841</v>
      </c>
      <c r="X331" t="s">
        <v>371</v>
      </c>
      <c r="Y331" t="s">
        <v>499</v>
      </c>
      <c r="Z331" t="s">
        <v>512</v>
      </c>
      <c r="AA331" t="s">
        <v>570</v>
      </c>
      <c r="AB331" t="s">
        <v>848</v>
      </c>
      <c r="AC331" t="s">
        <v>803</v>
      </c>
      <c r="AD331" t="s">
        <v>811</v>
      </c>
    </row>
    <row r="332" spans="1:30" hidden="1" x14ac:dyDescent="0.35">
      <c r="A332" t="s">
        <v>104</v>
      </c>
      <c r="B332" t="s">
        <v>1031</v>
      </c>
      <c r="C332" t="s">
        <v>138</v>
      </c>
      <c r="D332" t="s">
        <v>747</v>
      </c>
      <c r="E332" t="s">
        <v>1054</v>
      </c>
      <c r="F332" t="s">
        <v>827</v>
      </c>
      <c r="G332" t="s">
        <v>495</v>
      </c>
      <c r="H332" t="s">
        <v>1055</v>
      </c>
      <c r="I332" t="s">
        <v>483</v>
      </c>
      <c r="J332" t="s">
        <v>964</v>
      </c>
      <c r="K332" t="s">
        <v>936</v>
      </c>
      <c r="L332" t="s">
        <v>295</v>
      </c>
      <c r="M332" t="s">
        <v>616</v>
      </c>
      <c r="N332" t="s">
        <v>508</v>
      </c>
      <c r="O332" t="s">
        <v>959</v>
      </c>
      <c r="P332" t="s">
        <v>996</v>
      </c>
      <c r="Q332" t="s">
        <v>880</v>
      </c>
      <c r="R332" t="s">
        <v>645</v>
      </c>
      <c r="S332" t="s">
        <v>516</v>
      </c>
      <c r="T332" t="s">
        <v>954</v>
      </c>
      <c r="U332" t="s">
        <v>508</v>
      </c>
      <c r="V332" t="s">
        <v>798</v>
      </c>
      <c r="W332" t="s">
        <v>548</v>
      </c>
      <c r="X332" t="s">
        <v>951</v>
      </c>
      <c r="Y332" t="s">
        <v>750</v>
      </c>
      <c r="Z332" t="s">
        <v>767</v>
      </c>
      <c r="AA332" t="s">
        <v>580</v>
      </c>
      <c r="AB332" t="s">
        <v>798</v>
      </c>
      <c r="AC332" t="s">
        <v>516</v>
      </c>
      <c r="AD332" t="s">
        <v>999</v>
      </c>
    </row>
    <row r="333" spans="1:30" hidden="1" x14ac:dyDescent="0.35">
      <c r="A333" t="s">
        <v>60</v>
      </c>
      <c r="B333" t="s">
        <v>1031</v>
      </c>
      <c r="C333" t="s">
        <v>154</v>
      </c>
      <c r="D333" t="s">
        <v>225</v>
      </c>
      <c r="E333" t="s">
        <v>1056</v>
      </c>
      <c r="F333" t="s">
        <v>794</v>
      </c>
      <c r="G333" t="s">
        <v>536</v>
      </c>
      <c r="H333" t="s">
        <v>986</v>
      </c>
      <c r="I333" t="s">
        <v>947</v>
      </c>
      <c r="J333" t="s">
        <v>476</v>
      </c>
      <c r="K333" t="s">
        <v>800</v>
      </c>
      <c r="L333" t="s">
        <v>321</v>
      </c>
      <c r="M333" t="s">
        <v>870</v>
      </c>
      <c r="N333" t="s">
        <v>353</v>
      </c>
      <c r="O333" t="s">
        <v>1057</v>
      </c>
      <c r="P333" t="s">
        <v>379</v>
      </c>
      <c r="Q333" t="s">
        <v>266</v>
      </c>
      <c r="R333" t="s">
        <v>1058</v>
      </c>
      <c r="S333" t="s">
        <v>688</v>
      </c>
      <c r="T333" t="s">
        <v>1059</v>
      </c>
      <c r="U333" t="s">
        <v>79</v>
      </c>
      <c r="V333" t="s">
        <v>852</v>
      </c>
      <c r="W333" t="s">
        <v>999</v>
      </c>
      <c r="X333" t="s">
        <v>220</v>
      </c>
      <c r="Y333" t="s">
        <v>787</v>
      </c>
      <c r="Z333" t="s">
        <v>798</v>
      </c>
      <c r="AA333" t="s">
        <v>975</v>
      </c>
      <c r="AB333" t="s">
        <v>1001</v>
      </c>
      <c r="AC333" t="s">
        <v>636</v>
      </c>
      <c r="AD333" t="s">
        <v>839</v>
      </c>
    </row>
    <row r="334" spans="1:30" hidden="1" x14ac:dyDescent="0.35">
      <c r="A334" t="s">
        <v>85</v>
      </c>
      <c r="B334" t="s">
        <v>1031</v>
      </c>
      <c r="C334" t="s">
        <v>154</v>
      </c>
      <c r="D334" t="s">
        <v>820</v>
      </c>
      <c r="E334" t="s">
        <v>1052</v>
      </c>
      <c r="F334" t="s">
        <v>516</v>
      </c>
      <c r="G334" t="s">
        <v>790</v>
      </c>
      <c r="H334" t="s">
        <v>1060</v>
      </c>
      <c r="I334" t="s">
        <v>1005</v>
      </c>
      <c r="J334" t="s">
        <v>1035</v>
      </c>
      <c r="K334" t="s">
        <v>768</v>
      </c>
      <c r="L334" t="s">
        <v>279</v>
      </c>
      <c r="M334" t="s">
        <v>1033</v>
      </c>
      <c r="N334" t="s">
        <v>745</v>
      </c>
      <c r="O334" t="s">
        <v>989</v>
      </c>
      <c r="P334" t="s">
        <v>1061</v>
      </c>
      <c r="Q334" t="s">
        <v>1062</v>
      </c>
      <c r="R334" t="s">
        <v>996</v>
      </c>
      <c r="S334" t="s">
        <v>698</v>
      </c>
      <c r="T334" t="s">
        <v>814</v>
      </c>
      <c r="U334" t="s">
        <v>851</v>
      </c>
      <c r="V334" t="s">
        <v>850</v>
      </c>
      <c r="W334" t="s">
        <v>816</v>
      </c>
      <c r="X334" t="s">
        <v>1001</v>
      </c>
      <c r="Y334" t="s">
        <v>732</v>
      </c>
      <c r="Z334" t="s">
        <v>495</v>
      </c>
      <c r="AA334" t="s">
        <v>768</v>
      </c>
      <c r="AB334" t="s">
        <v>996</v>
      </c>
      <c r="AC334" t="s">
        <v>985</v>
      </c>
      <c r="AD334" t="s">
        <v>591</v>
      </c>
    </row>
    <row r="335" spans="1:30" hidden="1" x14ac:dyDescent="0.35">
      <c r="A335" t="s">
        <v>104</v>
      </c>
      <c r="B335" t="s">
        <v>1031</v>
      </c>
      <c r="C335" t="s">
        <v>154</v>
      </c>
      <c r="D335" t="s">
        <v>630</v>
      </c>
      <c r="E335" t="s">
        <v>1063</v>
      </c>
      <c r="F335" t="s">
        <v>794</v>
      </c>
      <c r="G335" t="s">
        <v>936</v>
      </c>
      <c r="H335" t="s">
        <v>1064</v>
      </c>
      <c r="I335" t="s">
        <v>1065</v>
      </c>
      <c r="J335" t="s">
        <v>787</v>
      </c>
      <c r="K335" t="s">
        <v>779</v>
      </c>
      <c r="L335" t="s">
        <v>294</v>
      </c>
      <c r="M335" t="s">
        <v>1066</v>
      </c>
      <c r="N335" t="s">
        <v>787</v>
      </c>
      <c r="O335" t="s">
        <v>862</v>
      </c>
      <c r="P335" t="s">
        <v>839</v>
      </c>
      <c r="Q335" t="s">
        <v>1067</v>
      </c>
      <c r="R335" t="s">
        <v>994</v>
      </c>
      <c r="S335" t="s">
        <v>811</v>
      </c>
      <c r="T335" t="s">
        <v>992</v>
      </c>
      <c r="U335" t="s">
        <v>851</v>
      </c>
      <c r="V335" t="s">
        <v>621</v>
      </c>
      <c r="W335" t="s">
        <v>768</v>
      </c>
      <c r="X335" t="s">
        <v>1024</v>
      </c>
      <c r="Y335" t="s">
        <v>712</v>
      </c>
      <c r="Z335" t="s">
        <v>772</v>
      </c>
      <c r="AA335" t="s">
        <v>964</v>
      </c>
      <c r="AB335" t="s">
        <v>941</v>
      </c>
      <c r="AC335" t="s">
        <v>848</v>
      </c>
      <c r="AD335" t="s">
        <v>847</v>
      </c>
    </row>
    <row r="336" spans="1:30" hidden="1" x14ac:dyDescent="0.35">
      <c r="A336" t="s">
        <v>60</v>
      </c>
      <c r="B336" t="s">
        <v>1031</v>
      </c>
      <c r="C336" t="s">
        <v>167</v>
      </c>
      <c r="D336" t="s">
        <v>630</v>
      </c>
      <c r="E336" t="s">
        <v>1068</v>
      </c>
      <c r="F336" t="s">
        <v>759</v>
      </c>
      <c r="G336" t="s">
        <v>516</v>
      </c>
      <c r="H336" t="s">
        <v>1069</v>
      </c>
      <c r="I336" t="s">
        <v>714</v>
      </c>
      <c r="J336" t="s">
        <v>507</v>
      </c>
      <c r="K336" t="s">
        <v>829</v>
      </c>
      <c r="L336" t="s">
        <v>244</v>
      </c>
      <c r="M336" t="s">
        <v>1070</v>
      </c>
      <c r="N336" t="s">
        <v>710</v>
      </c>
      <c r="O336" t="s">
        <v>970</v>
      </c>
      <c r="P336" t="s">
        <v>839</v>
      </c>
      <c r="Q336" t="s">
        <v>1021</v>
      </c>
      <c r="R336" t="s">
        <v>959</v>
      </c>
      <c r="S336" t="s">
        <v>1071</v>
      </c>
      <c r="T336" t="s">
        <v>1039</v>
      </c>
      <c r="U336" t="s">
        <v>79</v>
      </c>
      <c r="V336" t="s">
        <v>908</v>
      </c>
      <c r="W336" t="s">
        <v>945</v>
      </c>
      <c r="X336" t="s">
        <v>1072</v>
      </c>
      <c r="Y336" t="s">
        <v>819</v>
      </c>
      <c r="Z336" t="s">
        <v>837</v>
      </c>
      <c r="AA336" t="s">
        <v>604</v>
      </c>
      <c r="AB336" t="s">
        <v>491</v>
      </c>
      <c r="AC336" t="s">
        <v>975</v>
      </c>
      <c r="AD336" t="s">
        <v>952</v>
      </c>
    </row>
    <row r="337" spans="1:30" hidden="1" x14ac:dyDescent="0.35">
      <c r="A337" t="s">
        <v>85</v>
      </c>
      <c r="B337" t="s">
        <v>1031</v>
      </c>
      <c r="C337" t="s">
        <v>167</v>
      </c>
      <c r="D337" t="s">
        <v>785</v>
      </c>
      <c r="E337" t="s">
        <v>1073</v>
      </c>
      <c r="F337" t="s">
        <v>789</v>
      </c>
      <c r="G337" t="s">
        <v>492</v>
      </c>
      <c r="H337" t="s">
        <v>1074</v>
      </c>
      <c r="I337" t="s">
        <v>1061</v>
      </c>
      <c r="J337" t="s">
        <v>1075</v>
      </c>
      <c r="K337" t="s">
        <v>789</v>
      </c>
      <c r="L337" t="s">
        <v>290</v>
      </c>
      <c r="M337" t="s">
        <v>1076</v>
      </c>
      <c r="N337" t="s">
        <v>788</v>
      </c>
      <c r="O337" t="s">
        <v>1047</v>
      </c>
      <c r="P337" t="s">
        <v>1058</v>
      </c>
      <c r="Q337" t="s">
        <v>933</v>
      </c>
      <c r="R337" t="s">
        <v>648</v>
      </c>
      <c r="S337" t="s">
        <v>760</v>
      </c>
      <c r="T337" t="s">
        <v>827</v>
      </c>
      <c r="U337" t="s">
        <v>577</v>
      </c>
      <c r="V337" t="s">
        <v>977</v>
      </c>
      <c r="W337" t="s">
        <v>361</v>
      </c>
      <c r="X337" t="s">
        <v>847</v>
      </c>
      <c r="Y337" t="s">
        <v>911</v>
      </c>
      <c r="Z337" t="s">
        <v>722</v>
      </c>
      <c r="AA337" t="s">
        <v>799</v>
      </c>
      <c r="AB337" t="s">
        <v>371</v>
      </c>
      <c r="AC337" t="s">
        <v>536</v>
      </c>
      <c r="AD337" t="s">
        <v>839</v>
      </c>
    </row>
    <row r="338" spans="1:30" hidden="1" x14ac:dyDescent="0.35">
      <c r="A338" t="s">
        <v>104</v>
      </c>
      <c r="B338" t="s">
        <v>1031</v>
      </c>
      <c r="C338" t="s">
        <v>167</v>
      </c>
      <c r="D338" t="s">
        <v>752</v>
      </c>
      <c r="E338" t="s">
        <v>830</v>
      </c>
      <c r="F338" t="s">
        <v>774</v>
      </c>
      <c r="G338" t="s">
        <v>240</v>
      </c>
      <c r="H338" t="s">
        <v>1077</v>
      </c>
      <c r="I338" t="s">
        <v>860</v>
      </c>
      <c r="J338" t="s">
        <v>651</v>
      </c>
      <c r="K338" t="s">
        <v>779</v>
      </c>
      <c r="L338" t="s">
        <v>338</v>
      </c>
      <c r="M338" t="s">
        <v>1047</v>
      </c>
      <c r="N338" t="s">
        <v>819</v>
      </c>
      <c r="O338" t="s">
        <v>1078</v>
      </c>
      <c r="P338" t="s">
        <v>852</v>
      </c>
      <c r="Q338" t="s">
        <v>1079</v>
      </c>
      <c r="R338" t="s">
        <v>628</v>
      </c>
      <c r="S338" t="s">
        <v>996</v>
      </c>
      <c r="T338" t="s">
        <v>1080</v>
      </c>
      <c r="U338" t="s">
        <v>577</v>
      </c>
      <c r="V338" t="s">
        <v>1080</v>
      </c>
      <c r="W338" t="s">
        <v>799</v>
      </c>
      <c r="X338" t="s">
        <v>1081</v>
      </c>
      <c r="Y338" t="s">
        <v>775</v>
      </c>
      <c r="Z338" t="s">
        <v>800</v>
      </c>
      <c r="AA338" t="s">
        <v>654</v>
      </c>
      <c r="AB338" t="s">
        <v>996</v>
      </c>
      <c r="AC338" t="s">
        <v>577</v>
      </c>
      <c r="AD338" t="s">
        <v>588</v>
      </c>
    </row>
    <row r="339" spans="1:30" hidden="1" x14ac:dyDescent="0.35">
      <c r="A339" t="s">
        <v>60</v>
      </c>
      <c r="B339" t="s">
        <v>1031</v>
      </c>
      <c r="C339" t="s">
        <v>177</v>
      </c>
      <c r="D339" t="s">
        <v>740</v>
      </c>
      <c r="E339" t="s">
        <v>1082</v>
      </c>
      <c r="F339" t="s">
        <v>1019</v>
      </c>
      <c r="G339" t="s">
        <v>492</v>
      </c>
      <c r="H339" t="s">
        <v>1083</v>
      </c>
      <c r="I339" t="s">
        <v>501</v>
      </c>
      <c r="J339" t="s">
        <v>835</v>
      </c>
      <c r="K339" t="s">
        <v>516</v>
      </c>
      <c r="L339" t="s">
        <v>232</v>
      </c>
      <c r="M339" t="s">
        <v>884</v>
      </c>
      <c r="N339" t="s">
        <v>1084</v>
      </c>
      <c r="O339" t="s">
        <v>366</v>
      </c>
      <c r="P339" t="s">
        <v>353</v>
      </c>
      <c r="Q339" t="s">
        <v>1021</v>
      </c>
      <c r="R339" t="s">
        <v>966</v>
      </c>
      <c r="S339" t="s">
        <v>957</v>
      </c>
      <c r="T339" t="s">
        <v>970</v>
      </c>
      <c r="U339" t="s">
        <v>79</v>
      </c>
      <c r="V339" t="s">
        <v>1085</v>
      </c>
      <c r="W339" t="s">
        <v>563</v>
      </c>
      <c r="X339" t="s">
        <v>1027</v>
      </c>
      <c r="Y339" t="s">
        <v>480</v>
      </c>
      <c r="Z339" t="s">
        <v>714</v>
      </c>
      <c r="AA339" t="s">
        <v>1065</v>
      </c>
      <c r="AB339" t="s">
        <v>1086</v>
      </c>
      <c r="AC339" t="s">
        <v>860</v>
      </c>
      <c r="AD339" t="s">
        <v>631</v>
      </c>
    </row>
    <row r="340" spans="1:30" hidden="1" x14ac:dyDescent="0.35">
      <c r="A340" t="s">
        <v>85</v>
      </c>
      <c r="B340" t="s">
        <v>1031</v>
      </c>
      <c r="C340" t="s">
        <v>177</v>
      </c>
      <c r="D340" t="s">
        <v>745</v>
      </c>
      <c r="E340" t="s">
        <v>1087</v>
      </c>
      <c r="F340" t="s">
        <v>992</v>
      </c>
      <c r="G340" t="s">
        <v>929</v>
      </c>
      <c r="H340" t="s">
        <v>887</v>
      </c>
      <c r="I340" t="s">
        <v>987</v>
      </c>
      <c r="J340" t="s">
        <v>1088</v>
      </c>
      <c r="K340" t="s">
        <v>901</v>
      </c>
      <c r="L340" t="s">
        <v>312</v>
      </c>
      <c r="M340" t="s">
        <v>247</v>
      </c>
      <c r="N340" t="s">
        <v>627</v>
      </c>
      <c r="O340" t="s">
        <v>876</v>
      </c>
      <c r="P340" t="s">
        <v>959</v>
      </c>
      <c r="Q340" t="s">
        <v>1089</v>
      </c>
      <c r="R340" t="s">
        <v>888</v>
      </c>
      <c r="S340" t="s">
        <v>813</v>
      </c>
      <c r="T340" t="s">
        <v>842</v>
      </c>
      <c r="U340" t="s">
        <v>848</v>
      </c>
      <c r="V340" t="s">
        <v>651</v>
      </c>
      <c r="W340" t="s">
        <v>382</v>
      </c>
      <c r="X340" t="s">
        <v>975</v>
      </c>
      <c r="Y340" t="s">
        <v>804</v>
      </c>
      <c r="Z340" t="s">
        <v>789</v>
      </c>
      <c r="AA340" t="s">
        <v>811</v>
      </c>
      <c r="AB340" t="s">
        <v>591</v>
      </c>
      <c r="AC340" t="s">
        <v>536</v>
      </c>
      <c r="AD340" t="s">
        <v>942</v>
      </c>
    </row>
    <row r="341" spans="1:30" hidden="1" x14ac:dyDescent="0.35">
      <c r="A341" t="s">
        <v>104</v>
      </c>
      <c r="B341" t="s">
        <v>1031</v>
      </c>
      <c r="C341" t="s">
        <v>177</v>
      </c>
      <c r="D341" t="s">
        <v>832</v>
      </c>
      <c r="E341" t="s">
        <v>1090</v>
      </c>
      <c r="F341" t="s">
        <v>839</v>
      </c>
      <c r="G341" t="s">
        <v>501</v>
      </c>
      <c r="H341" t="s">
        <v>1091</v>
      </c>
      <c r="I341" t="s">
        <v>947</v>
      </c>
      <c r="J341" t="s">
        <v>625</v>
      </c>
      <c r="K341" t="s">
        <v>566</v>
      </c>
      <c r="L341" t="s">
        <v>304</v>
      </c>
      <c r="M341" t="s">
        <v>875</v>
      </c>
      <c r="N341" t="s">
        <v>654</v>
      </c>
      <c r="O341" t="s">
        <v>869</v>
      </c>
      <c r="P341" t="s">
        <v>651</v>
      </c>
      <c r="Q341" t="s">
        <v>1092</v>
      </c>
      <c r="R341" t="s">
        <v>1059</v>
      </c>
      <c r="S341" t="s">
        <v>824</v>
      </c>
      <c r="T341" t="s">
        <v>1051</v>
      </c>
      <c r="U341" t="s">
        <v>848</v>
      </c>
      <c r="V341" t="s">
        <v>1051</v>
      </c>
      <c r="W341" t="s">
        <v>929</v>
      </c>
      <c r="X341" t="s">
        <v>1013</v>
      </c>
      <c r="Y341" t="s">
        <v>361</v>
      </c>
      <c r="Z341" t="s">
        <v>501</v>
      </c>
      <c r="AA341" t="s">
        <v>1001</v>
      </c>
      <c r="AB341" t="s">
        <v>842</v>
      </c>
      <c r="AC341" t="s">
        <v>577</v>
      </c>
      <c r="AD341" t="s">
        <v>1065</v>
      </c>
    </row>
    <row r="342" spans="1:30" hidden="1" x14ac:dyDescent="0.35">
      <c r="A342" t="s">
        <v>60</v>
      </c>
      <c r="B342" t="s">
        <v>1031</v>
      </c>
      <c r="C342" t="s">
        <v>194</v>
      </c>
      <c r="D342" t="s">
        <v>511</v>
      </c>
      <c r="E342" t="s">
        <v>1093</v>
      </c>
      <c r="F342" t="s">
        <v>234</v>
      </c>
      <c r="G342" t="s">
        <v>814</v>
      </c>
      <c r="H342" t="s">
        <v>1025</v>
      </c>
      <c r="I342" t="s">
        <v>1019</v>
      </c>
      <c r="J342" t="s">
        <v>379</v>
      </c>
      <c r="K342" t="s">
        <v>772</v>
      </c>
      <c r="L342" t="s">
        <v>200</v>
      </c>
      <c r="M342" t="s">
        <v>919</v>
      </c>
      <c r="N342" t="s">
        <v>1061</v>
      </c>
      <c r="O342" t="s">
        <v>271</v>
      </c>
      <c r="P342" t="s">
        <v>952</v>
      </c>
      <c r="Q342" t="s">
        <v>1094</v>
      </c>
      <c r="R342" t="s">
        <v>1095</v>
      </c>
      <c r="S342" t="s">
        <v>1096</v>
      </c>
      <c r="T342" t="s">
        <v>844</v>
      </c>
      <c r="U342" t="s">
        <v>79</v>
      </c>
      <c r="V342" t="s">
        <v>1097</v>
      </c>
      <c r="W342" t="s">
        <v>1098</v>
      </c>
      <c r="X342" t="s">
        <v>812</v>
      </c>
      <c r="Y342" t="s">
        <v>814</v>
      </c>
      <c r="Z342" t="s">
        <v>379</v>
      </c>
      <c r="AA342" t="s">
        <v>1009</v>
      </c>
      <c r="AB342" t="s">
        <v>947</v>
      </c>
      <c r="AC342" t="s">
        <v>604</v>
      </c>
      <c r="AD342" t="s">
        <v>234</v>
      </c>
    </row>
    <row r="343" spans="1:30" hidden="1" x14ac:dyDescent="0.35">
      <c r="A343" t="s">
        <v>85</v>
      </c>
      <c r="B343" t="s">
        <v>1031</v>
      </c>
      <c r="C343" t="s">
        <v>194</v>
      </c>
      <c r="D343" t="s">
        <v>732</v>
      </c>
      <c r="E343" t="s">
        <v>1099</v>
      </c>
      <c r="F343" t="s">
        <v>1003</v>
      </c>
      <c r="G343" t="s">
        <v>819</v>
      </c>
      <c r="H343" t="s">
        <v>897</v>
      </c>
      <c r="I343" t="s">
        <v>610</v>
      </c>
      <c r="J343" t="s">
        <v>1100</v>
      </c>
      <c r="K343" t="s">
        <v>768</v>
      </c>
      <c r="L343" t="s">
        <v>313</v>
      </c>
      <c r="M343" t="s">
        <v>876</v>
      </c>
      <c r="N343" t="s">
        <v>816</v>
      </c>
      <c r="O343" t="s">
        <v>1101</v>
      </c>
      <c r="P343" t="s">
        <v>1102</v>
      </c>
      <c r="Q343" t="s">
        <v>1103</v>
      </c>
      <c r="R343" t="s">
        <v>1036</v>
      </c>
      <c r="S343" t="s">
        <v>808</v>
      </c>
      <c r="T343" t="s">
        <v>974</v>
      </c>
      <c r="U343" t="s">
        <v>827</v>
      </c>
      <c r="V343" t="s">
        <v>610</v>
      </c>
      <c r="W343" t="s">
        <v>985</v>
      </c>
      <c r="X343" t="s">
        <v>588</v>
      </c>
      <c r="Y343" t="s">
        <v>813</v>
      </c>
      <c r="Z343" t="s">
        <v>516</v>
      </c>
      <c r="AA343" t="s">
        <v>949</v>
      </c>
      <c r="AB343" t="s">
        <v>792</v>
      </c>
      <c r="AC343" t="s">
        <v>779</v>
      </c>
      <c r="AD343" t="s">
        <v>1023</v>
      </c>
    </row>
    <row r="344" spans="1:30" hidden="1" x14ac:dyDescent="0.35">
      <c r="A344" t="s">
        <v>104</v>
      </c>
      <c r="B344" t="s">
        <v>1031</v>
      </c>
      <c r="C344" t="s">
        <v>194</v>
      </c>
      <c r="D344" t="s">
        <v>859</v>
      </c>
      <c r="E344" t="s">
        <v>1104</v>
      </c>
      <c r="F344" t="s">
        <v>938</v>
      </c>
      <c r="G344" t="s">
        <v>1037</v>
      </c>
      <c r="H344" t="s">
        <v>1022</v>
      </c>
      <c r="I344" t="s">
        <v>1084</v>
      </c>
      <c r="J344" t="s">
        <v>979</v>
      </c>
      <c r="K344" t="s">
        <v>566</v>
      </c>
      <c r="L344" t="s">
        <v>330</v>
      </c>
      <c r="M344" t="s">
        <v>1105</v>
      </c>
      <c r="N344" t="s">
        <v>996</v>
      </c>
      <c r="O344" t="s">
        <v>715</v>
      </c>
      <c r="P344" t="s">
        <v>988</v>
      </c>
      <c r="Q344" t="s">
        <v>1055</v>
      </c>
      <c r="R344" t="s">
        <v>904</v>
      </c>
      <c r="S344" t="s">
        <v>1098</v>
      </c>
      <c r="T344" t="s">
        <v>1043</v>
      </c>
      <c r="U344" t="s">
        <v>827</v>
      </c>
      <c r="V344" t="s">
        <v>1097</v>
      </c>
      <c r="W344" t="s">
        <v>556</v>
      </c>
      <c r="X344" t="s">
        <v>1106</v>
      </c>
      <c r="Y344" t="s">
        <v>786</v>
      </c>
      <c r="Z344" t="s">
        <v>814</v>
      </c>
      <c r="AA344" t="s">
        <v>942</v>
      </c>
      <c r="AB344" t="s">
        <v>947</v>
      </c>
      <c r="AC344" t="s">
        <v>996</v>
      </c>
      <c r="AD344" t="s">
        <v>899</v>
      </c>
    </row>
    <row r="345" spans="1:30" hidden="1" x14ac:dyDescent="0.35">
      <c r="A345" t="s">
        <v>60</v>
      </c>
      <c r="B345" t="s">
        <v>1031</v>
      </c>
      <c r="C345" t="s">
        <v>213</v>
      </c>
      <c r="D345" t="s">
        <v>663</v>
      </c>
      <c r="E345" t="s">
        <v>1107</v>
      </c>
      <c r="F345" t="s">
        <v>980</v>
      </c>
      <c r="G345" t="s">
        <v>654</v>
      </c>
      <c r="H345" t="s">
        <v>1044</v>
      </c>
      <c r="I345" t="s">
        <v>591</v>
      </c>
      <c r="J345" t="s">
        <v>1108</v>
      </c>
      <c r="K345" t="s">
        <v>819</v>
      </c>
      <c r="L345" t="s">
        <v>255</v>
      </c>
      <c r="M345" t="s">
        <v>965</v>
      </c>
      <c r="N345" t="s">
        <v>1081</v>
      </c>
      <c r="O345" t="s">
        <v>923</v>
      </c>
      <c r="P345" t="s">
        <v>994</v>
      </c>
      <c r="Q345" t="s">
        <v>880</v>
      </c>
      <c r="R345" t="s">
        <v>1109</v>
      </c>
      <c r="S345" t="s">
        <v>844</v>
      </c>
      <c r="T345" t="s">
        <v>1110</v>
      </c>
      <c r="U345" t="s">
        <v>79</v>
      </c>
      <c r="V345" t="s">
        <v>1111</v>
      </c>
      <c r="W345" t="s">
        <v>1023</v>
      </c>
      <c r="X345" t="s">
        <v>1102</v>
      </c>
      <c r="Y345" t="s">
        <v>1037</v>
      </c>
      <c r="Z345" t="s">
        <v>818</v>
      </c>
      <c r="AA345" t="s">
        <v>641</v>
      </c>
      <c r="AB345" t="s">
        <v>954</v>
      </c>
      <c r="AC345" t="s">
        <v>1065</v>
      </c>
      <c r="AD345" t="s">
        <v>908</v>
      </c>
    </row>
    <row r="346" spans="1:30" hidden="1" x14ac:dyDescent="0.35">
      <c r="A346" t="s">
        <v>85</v>
      </c>
      <c r="B346" t="s">
        <v>1031</v>
      </c>
      <c r="C346" t="s">
        <v>213</v>
      </c>
      <c r="D346" t="s">
        <v>382</v>
      </c>
      <c r="E346" t="s">
        <v>972</v>
      </c>
      <c r="F346" t="s">
        <v>974</v>
      </c>
      <c r="G346" t="s">
        <v>996</v>
      </c>
      <c r="H346" t="s">
        <v>1078</v>
      </c>
      <c r="I346" t="s">
        <v>1059</v>
      </c>
      <c r="J346" t="s">
        <v>1112</v>
      </c>
      <c r="K346" t="s">
        <v>835</v>
      </c>
      <c r="L346" t="s">
        <v>297</v>
      </c>
      <c r="M346" t="s">
        <v>971</v>
      </c>
      <c r="N346" t="s">
        <v>961</v>
      </c>
      <c r="O346" t="s">
        <v>884</v>
      </c>
      <c r="P346" t="s">
        <v>970</v>
      </c>
      <c r="Q346" t="s">
        <v>1041</v>
      </c>
      <c r="R346" t="s">
        <v>595</v>
      </c>
      <c r="S346" t="s">
        <v>849</v>
      </c>
      <c r="T346" t="s">
        <v>888</v>
      </c>
      <c r="U346" t="s">
        <v>1001</v>
      </c>
      <c r="V346" t="s">
        <v>917</v>
      </c>
      <c r="W346" t="s">
        <v>790</v>
      </c>
      <c r="X346" t="s">
        <v>1065</v>
      </c>
      <c r="Y346" t="s">
        <v>356</v>
      </c>
      <c r="Z346" t="s">
        <v>800</v>
      </c>
      <c r="AA346" t="s">
        <v>824</v>
      </c>
      <c r="AB346" t="s">
        <v>942</v>
      </c>
      <c r="AC346" t="s">
        <v>492</v>
      </c>
      <c r="AD346" t="s">
        <v>1108</v>
      </c>
    </row>
    <row r="347" spans="1:30" hidden="1" x14ac:dyDescent="0.35">
      <c r="A347" t="s">
        <v>104</v>
      </c>
      <c r="B347" t="s">
        <v>1031</v>
      </c>
      <c r="C347" t="s">
        <v>213</v>
      </c>
      <c r="D347" t="s">
        <v>748</v>
      </c>
      <c r="E347" t="s">
        <v>1113</v>
      </c>
      <c r="F347" t="s">
        <v>591</v>
      </c>
      <c r="G347" t="s">
        <v>1114</v>
      </c>
      <c r="H347" t="s">
        <v>809</v>
      </c>
      <c r="I347" t="s">
        <v>1115</v>
      </c>
      <c r="J347" t="s">
        <v>857</v>
      </c>
      <c r="K347" t="s">
        <v>798</v>
      </c>
      <c r="L347" t="s">
        <v>323</v>
      </c>
      <c r="M347" t="s">
        <v>1116</v>
      </c>
      <c r="N347" t="s">
        <v>941</v>
      </c>
      <c r="O347" t="s">
        <v>876</v>
      </c>
      <c r="P347" t="s">
        <v>1045</v>
      </c>
      <c r="Q347" t="s">
        <v>1117</v>
      </c>
      <c r="R347" t="s">
        <v>610</v>
      </c>
      <c r="S347" t="s">
        <v>1036</v>
      </c>
      <c r="T347" t="s">
        <v>1118</v>
      </c>
      <c r="U347" t="s">
        <v>1001</v>
      </c>
      <c r="V347" t="s">
        <v>812</v>
      </c>
      <c r="W347" t="s">
        <v>491</v>
      </c>
      <c r="X347" t="s">
        <v>1016</v>
      </c>
      <c r="Y347" t="s">
        <v>769</v>
      </c>
      <c r="Z347" t="s">
        <v>964</v>
      </c>
      <c r="AA347" t="s">
        <v>1023</v>
      </c>
      <c r="AB347" t="s">
        <v>254</v>
      </c>
      <c r="AC347" t="s">
        <v>949</v>
      </c>
      <c r="AD347" t="s">
        <v>234</v>
      </c>
    </row>
    <row r="348" spans="1:30" hidden="1" x14ac:dyDescent="0.35">
      <c r="A348" t="s">
        <v>60</v>
      </c>
      <c r="B348" t="s">
        <v>1031</v>
      </c>
      <c r="C348" t="s">
        <v>228</v>
      </c>
      <c r="D348" t="s">
        <v>691</v>
      </c>
      <c r="E348" t="s">
        <v>1119</v>
      </c>
      <c r="F348" t="s">
        <v>1001</v>
      </c>
      <c r="G348" t="s">
        <v>1086</v>
      </c>
      <c r="H348" t="s">
        <v>1079</v>
      </c>
      <c r="I348" t="s">
        <v>789</v>
      </c>
      <c r="J348" t="s">
        <v>574</v>
      </c>
      <c r="K348" t="s">
        <v>1001</v>
      </c>
      <c r="L348" t="s">
        <v>250</v>
      </c>
      <c r="M348" t="s">
        <v>1120</v>
      </c>
      <c r="N348" t="s">
        <v>1013</v>
      </c>
      <c r="O348" t="s">
        <v>897</v>
      </c>
      <c r="P348" t="s">
        <v>1020</v>
      </c>
      <c r="Q348" t="s">
        <v>1121</v>
      </c>
      <c r="R348" t="s">
        <v>1042</v>
      </c>
      <c r="S348" t="s">
        <v>989</v>
      </c>
      <c r="T348" t="s">
        <v>1122</v>
      </c>
      <c r="U348" t="s">
        <v>79</v>
      </c>
      <c r="V348" t="s">
        <v>1123</v>
      </c>
      <c r="W348" t="s">
        <v>631</v>
      </c>
      <c r="X348" t="s">
        <v>925</v>
      </c>
      <c r="Y348" t="s">
        <v>964</v>
      </c>
      <c r="Z348" t="s">
        <v>648</v>
      </c>
      <c r="AA348" t="s">
        <v>963</v>
      </c>
      <c r="AB348" t="s">
        <v>839</v>
      </c>
      <c r="AC348" t="s">
        <v>1108</v>
      </c>
      <c r="AD348" t="s">
        <v>553</v>
      </c>
    </row>
    <row r="349" spans="1:30" hidden="1" x14ac:dyDescent="0.35">
      <c r="A349" t="s">
        <v>85</v>
      </c>
      <c r="B349" t="s">
        <v>1031</v>
      </c>
      <c r="C349" t="s">
        <v>228</v>
      </c>
      <c r="D349" t="s">
        <v>240</v>
      </c>
      <c r="E349" t="s">
        <v>1124</v>
      </c>
      <c r="F349" t="s">
        <v>975</v>
      </c>
      <c r="G349" t="s">
        <v>847</v>
      </c>
      <c r="H349" t="s">
        <v>959</v>
      </c>
      <c r="I349" t="s">
        <v>577</v>
      </c>
      <c r="J349" t="s">
        <v>1125</v>
      </c>
      <c r="K349" t="s">
        <v>591</v>
      </c>
      <c r="L349" t="s">
        <v>339</v>
      </c>
      <c r="M349" t="s">
        <v>1116</v>
      </c>
      <c r="N349" t="s">
        <v>361</v>
      </c>
      <c r="O349" t="s">
        <v>960</v>
      </c>
      <c r="P349" t="s">
        <v>1126</v>
      </c>
      <c r="Q349" t="s">
        <v>1127</v>
      </c>
      <c r="R349" t="s">
        <v>988</v>
      </c>
      <c r="S349" t="s">
        <v>659</v>
      </c>
      <c r="T349" t="s">
        <v>951</v>
      </c>
      <c r="U349" t="s">
        <v>1086</v>
      </c>
      <c r="V349" t="s">
        <v>1128</v>
      </c>
      <c r="W349" t="s">
        <v>829</v>
      </c>
      <c r="X349" t="s">
        <v>718</v>
      </c>
      <c r="Y349" t="s">
        <v>603</v>
      </c>
      <c r="Z349" t="s">
        <v>501</v>
      </c>
      <c r="AA349" t="s">
        <v>975</v>
      </c>
      <c r="AB349" t="s">
        <v>954</v>
      </c>
      <c r="AC349" t="s">
        <v>906</v>
      </c>
      <c r="AD349" t="s">
        <v>987</v>
      </c>
    </row>
    <row r="350" spans="1:30" hidden="1" x14ac:dyDescent="0.35">
      <c r="A350" t="s">
        <v>104</v>
      </c>
      <c r="B350" t="s">
        <v>1031</v>
      </c>
      <c r="C350" t="s">
        <v>228</v>
      </c>
      <c r="D350" t="s">
        <v>624</v>
      </c>
      <c r="E350" t="s">
        <v>885</v>
      </c>
      <c r="F350" t="s">
        <v>947</v>
      </c>
      <c r="G350" t="s">
        <v>947</v>
      </c>
      <c r="H350" t="s">
        <v>874</v>
      </c>
      <c r="I350" t="s">
        <v>805</v>
      </c>
      <c r="J350" t="s">
        <v>919</v>
      </c>
      <c r="K350" t="s">
        <v>949</v>
      </c>
      <c r="L350" t="s">
        <v>332</v>
      </c>
      <c r="M350" t="s">
        <v>1129</v>
      </c>
      <c r="N350" t="s">
        <v>842</v>
      </c>
      <c r="O350" t="s">
        <v>1130</v>
      </c>
      <c r="P350" t="s">
        <v>1131</v>
      </c>
      <c r="Q350" t="s">
        <v>1132</v>
      </c>
      <c r="R350" t="s">
        <v>862</v>
      </c>
      <c r="S350" t="s">
        <v>234</v>
      </c>
      <c r="T350" t="s">
        <v>1133</v>
      </c>
      <c r="U350" t="s">
        <v>1086</v>
      </c>
      <c r="V350" t="s">
        <v>610</v>
      </c>
      <c r="W350" t="s">
        <v>1086</v>
      </c>
      <c r="X350" t="s">
        <v>1131</v>
      </c>
      <c r="Y350" t="s">
        <v>867</v>
      </c>
      <c r="Z350" t="s">
        <v>837</v>
      </c>
      <c r="AA350" t="s">
        <v>1108</v>
      </c>
      <c r="AB350" t="s">
        <v>975</v>
      </c>
      <c r="AC350" t="s">
        <v>947</v>
      </c>
      <c r="AD350" t="s">
        <v>908</v>
      </c>
    </row>
    <row r="351" spans="1:30" hidden="1" x14ac:dyDescent="0.35">
      <c r="A351" t="s">
        <v>60</v>
      </c>
      <c r="B351" t="s">
        <v>1031</v>
      </c>
      <c r="C351" t="s">
        <v>238</v>
      </c>
      <c r="D351" t="s">
        <v>779</v>
      </c>
      <c r="E351" t="s">
        <v>1134</v>
      </c>
      <c r="F351" t="s">
        <v>563</v>
      </c>
      <c r="G351" t="s">
        <v>975</v>
      </c>
      <c r="H351" t="s">
        <v>517</v>
      </c>
      <c r="I351" t="s">
        <v>495</v>
      </c>
      <c r="J351" t="s">
        <v>897</v>
      </c>
      <c r="K351" t="s">
        <v>947</v>
      </c>
      <c r="L351" t="s">
        <v>331</v>
      </c>
      <c r="M351" t="s">
        <v>1017</v>
      </c>
      <c r="N351" t="s">
        <v>1014</v>
      </c>
      <c r="O351" t="s">
        <v>1135</v>
      </c>
      <c r="P351" t="s">
        <v>616</v>
      </c>
      <c r="Q351" t="s">
        <v>1136</v>
      </c>
      <c r="R351" t="s">
        <v>930</v>
      </c>
      <c r="S351" t="s">
        <v>596</v>
      </c>
      <c r="T351" t="s">
        <v>1137</v>
      </c>
      <c r="U351" t="s">
        <v>79</v>
      </c>
      <c r="V351" t="s">
        <v>1138</v>
      </c>
      <c r="W351" t="s">
        <v>1139</v>
      </c>
      <c r="X351" t="s">
        <v>1140</v>
      </c>
      <c r="Y351" t="s">
        <v>556</v>
      </c>
      <c r="Z351" t="s">
        <v>974</v>
      </c>
      <c r="AA351" t="s">
        <v>983</v>
      </c>
      <c r="AB351" t="s">
        <v>846</v>
      </c>
      <c r="AC351" t="s">
        <v>994</v>
      </c>
      <c r="AD351" t="s">
        <v>1029</v>
      </c>
    </row>
    <row r="352" spans="1:30" hidden="1" x14ac:dyDescent="0.35">
      <c r="A352" t="s">
        <v>85</v>
      </c>
      <c r="B352" t="s">
        <v>1031</v>
      </c>
      <c r="C352" t="s">
        <v>238</v>
      </c>
      <c r="D352" t="s">
        <v>929</v>
      </c>
      <c r="E352" t="s">
        <v>1141</v>
      </c>
      <c r="F352" t="s">
        <v>984</v>
      </c>
      <c r="G352" t="s">
        <v>860</v>
      </c>
      <c r="H352" t="s">
        <v>1072</v>
      </c>
      <c r="I352" t="s">
        <v>805</v>
      </c>
      <c r="J352" t="s">
        <v>1142</v>
      </c>
      <c r="K352" t="s">
        <v>824</v>
      </c>
      <c r="L352" t="s">
        <v>354</v>
      </c>
      <c r="M352" t="s">
        <v>1040</v>
      </c>
      <c r="N352" t="s">
        <v>786</v>
      </c>
      <c r="O352" t="s">
        <v>836</v>
      </c>
      <c r="P352" t="s">
        <v>989</v>
      </c>
      <c r="Q352" t="s">
        <v>958</v>
      </c>
      <c r="R352" t="s">
        <v>1020</v>
      </c>
      <c r="S352" t="s">
        <v>712</v>
      </c>
      <c r="T352" t="s">
        <v>631</v>
      </c>
      <c r="U352" t="s">
        <v>254</v>
      </c>
      <c r="V352" t="s">
        <v>853</v>
      </c>
      <c r="W352" t="s">
        <v>580</v>
      </c>
      <c r="X352" t="s">
        <v>1009</v>
      </c>
      <c r="Y352" t="s">
        <v>375</v>
      </c>
      <c r="Z352" t="s">
        <v>814</v>
      </c>
      <c r="AA352" t="s">
        <v>254</v>
      </c>
      <c r="AB352" t="s">
        <v>1023</v>
      </c>
      <c r="AC352" t="s">
        <v>848</v>
      </c>
      <c r="AD352" t="s">
        <v>908</v>
      </c>
    </row>
    <row r="353" spans="1:30" hidden="1" x14ac:dyDescent="0.35">
      <c r="A353" t="s">
        <v>104</v>
      </c>
      <c r="B353" t="s">
        <v>1031</v>
      </c>
      <c r="C353" t="s">
        <v>238</v>
      </c>
      <c r="D353" t="s">
        <v>799</v>
      </c>
      <c r="E353" t="s">
        <v>972</v>
      </c>
      <c r="F353" t="s">
        <v>975</v>
      </c>
      <c r="G353" t="s">
        <v>975</v>
      </c>
      <c r="H353" t="s">
        <v>922</v>
      </c>
      <c r="I353" t="s">
        <v>536</v>
      </c>
      <c r="J353" t="s">
        <v>1127</v>
      </c>
      <c r="K353" t="s">
        <v>792</v>
      </c>
      <c r="L353" t="s">
        <v>301</v>
      </c>
      <c r="M353" t="s">
        <v>1143</v>
      </c>
      <c r="N353" t="s">
        <v>824</v>
      </c>
      <c r="O353" t="s">
        <v>927</v>
      </c>
      <c r="P353" t="s">
        <v>1097</v>
      </c>
      <c r="Q353" t="s">
        <v>1144</v>
      </c>
      <c r="R353" t="s">
        <v>366</v>
      </c>
      <c r="S353" t="s">
        <v>908</v>
      </c>
      <c r="T353" t="s">
        <v>1145</v>
      </c>
      <c r="U353" t="s">
        <v>254</v>
      </c>
      <c r="V353" t="s">
        <v>1146</v>
      </c>
      <c r="W353" t="s">
        <v>629</v>
      </c>
      <c r="X353" t="s">
        <v>957</v>
      </c>
      <c r="Y353" t="s">
        <v>691</v>
      </c>
      <c r="Z353" t="s">
        <v>371</v>
      </c>
      <c r="AA353" t="s">
        <v>899</v>
      </c>
      <c r="AB353" t="s">
        <v>645</v>
      </c>
      <c r="AC353" t="s">
        <v>850</v>
      </c>
      <c r="AD353" t="s">
        <v>1085</v>
      </c>
    </row>
    <row r="354" spans="1:30" hidden="1" x14ac:dyDescent="0.35">
      <c r="A354" t="s">
        <v>60</v>
      </c>
      <c r="B354" t="s">
        <v>1031</v>
      </c>
      <c r="C354" t="s">
        <v>264</v>
      </c>
      <c r="D354" t="s">
        <v>964</v>
      </c>
      <c r="E354" t="s">
        <v>817</v>
      </c>
      <c r="F354" t="s">
        <v>925</v>
      </c>
      <c r="G354" t="s">
        <v>1023</v>
      </c>
      <c r="H354" t="s">
        <v>1147</v>
      </c>
      <c r="I354" t="s">
        <v>627</v>
      </c>
      <c r="J354" t="s">
        <v>888</v>
      </c>
      <c r="K354" t="s">
        <v>636</v>
      </c>
      <c r="L354" t="s">
        <v>313</v>
      </c>
      <c r="M354" t="s">
        <v>1148</v>
      </c>
      <c r="N354" t="s">
        <v>553</v>
      </c>
      <c r="O354" t="s">
        <v>1149</v>
      </c>
      <c r="P354" t="s">
        <v>1003</v>
      </c>
      <c r="Q354" t="s">
        <v>892</v>
      </c>
      <c r="R354" t="s">
        <v>502</v>
      </c>
      <c r="S354" t="s">
        <v>715</v>
      </c>
      <c r="T354" t="s">
        <v>1149</v>
      </c>
      <c r="U354" t="s">
        <v>79</v>
      </c>
      <c r="V354" t="s">
        <v>366</v>
      </c>
      <c r="W354" t="s">
        <v>1020</v>
      </c>
      <c r="X354" t="s">
        <v>625</v>
      </c>
      <c r="Y354" t="s">
        <v>577</v>
      </c>
      <c r="Z354" t="s">
        <v>839</v>
      </c>
      <c r="AA354" t="s">
        <v>574</v>
      </c>
      <c r="AB354" t="s">
        <v>899</v>
      </c>
      <c r="AC354" t="s">
        <v>1080</v>
      </c>
      <c r="AD354" t="s">
        <v>1131</v>
      </c>
    </row>
    <row r="355" spans="1:30" hidden="1" x14ac:dyDescent="0.35">
      <c r="A355" t="s">
        <v>85</v>
      </c>
      <c r="B355" t="s">
        <v>1031</v>
      </c>
      <c r="C355" t="s">
        <v>264</v>
      </c>
      <c r="D355" t="s">
        <v>996</v>
      </c>
      <c r="E355" t="s">
        <v>1150</v>
      </c>
      <c r="F355" t="s">
        <v>1109</v>
      </c>
      <c r="G355" t="s">
        <v>1023</v>
      </c>
      <c r="H355" t="s">
        <v>853</v>
      </c>
      <c r="I355" t="s">
        <v>712</v>
      </c>
      <c r="J355" t="s">
        <v>962</v>
      </c>
      <c r="K355" t="s">
        <v>860</v>
      </c>
      <c r="L355" t="s">
        <v>354</v>
      </c>
      <c r="M355" t="s">
        <v>1000</v>
      </c>
      <c r="N355" t="s">
        <v>382</v>
      </c>
      <c r="O355" t="s">
        <v>809</v>
      </c>
      <c r="P355" t="s">
        <v>1066</v>
      </c>
      <c r="Q355" t="s">
        <v>877</v>
      </c>
      <c r="R355" t="s">
        <v>1085</v>
      </c>
      <c r="S355" t="s">
        <v>624</v>
      </c>
      <c r="T355" t="s">
        <v>1009</v>
      </c>
      <c r="U355" t="s">
        <v>604</v>
      </c>
      <c r="V355" t="s">
        <v>1096</v>
      </c>
      <c r="W355" t="s">
        <v>964</v>
      </c>
      <c r="X355" t="s">
        <v>1014</v>
      </c>
      <c r="Y355" t="s">
        <v>487</v>
      </c>
      <c r="Z355" t="s">
        <v>793</v>
      </c>
      <c r="AA355" t="s">
        <v>532</v>
      </c>
      <c r="AB355" t="s">
        <v>718</v>
      </c>
      <c r="AC355" t="s">
        <v>556</v>
      </c>
      <c r="AD355" t="s">
        <v>987</v>
      </c>
    </row>
    <row r="356" spans="1:30" hidden="1" x14ac:dyDescent="0.35">
      <c r="A356" t="s">
        <v>104</v>
      </c>
      <c r="B356" t="s">
        <v>1031</v>
      </c>
      <c r="C356" t="s">
        <v>264</v>
      </c>
      <c r="D356" t="s">
        <v>556</v>
      </c>
      <c r="E356" t="s">
        <v>1151</v>
      </c>
      <c r="F356" t="s">
        <v>1076</v>
      </c>
      <c r="G356" t="s">
        <v>1023</v>
      </c>
      <c r="H356" t="s">
        <v>884</v>
      </c>
      <c r="I356" t="s">
        <v>703</v>
      </c>
      <c r="J356" t="s">
        <v>271</v>
      </c>
      <c r="K356" t="s">
        <v>850</v>
      </c>
      <c r="L356" t="s">
        <v>311</v>
      </c>
      <c r="M356" t="s">
        <v>1152</v>
      </c>
      <c r="N356" t="s">
        <v>629</v>
      </c>
      <c r="O356" t="s">
        <v>1074</v>
      </c>
      <c r="P356" t="s">
        <v>904</v>
      </c>
      <c r="Q356" t="s">
        <v>1032</v>
      </c>
      <c r="R356" t="s">
        <v>271</v>
      </c>
      <c r="S356" t="s">
        <v>963</v>
      </c>
      <c r="T356" t="s">
        <v>979</v>
      </c>
      <c r="U356" t="s">
        <v>604</v>
      </c>
      <c r="V356" t="s">
        <v>1066</v>
      </c>
      <c r="W356" t="s">
        <v>942</v>
      </c>
      <c r="X356" t="s">
        <v>692</v>
      </c>
      <c r="Y356" t="s">
        <v>775</v>
      </c>
      <c r="Z356" t="s">
        <v>491</v>
      </c>
      <c r="AA356" t="s">
        <v>595</v>
      </c>
      <c r="AB356" t="s">
        <v>631</v>
      </c>
      <c r="AC356" t="s">
        <v>954</v>
      </c>
      <c r="AD356" t="s">
        <v>983</v>
      </c>
    </row>
    <row r="357" spans="1:30" hidden="1" x14ac:dyDescent="0.35">
      <c r="A357" t="s">
        <v>60</v>
      </c>
      <c r="B357" t="s">
        <v>1031</v>
      </c>
      <c r="C357" t="s">
        <v>273</v>
      </c>
      <c r="D357" t="s">
        <v>941</v>
      </c>
      <c r="E357" t="s">
        <v>1153</v>
      </c>
      <c r="F357" t="s">
        <v>802</v>
      </c>
      <c r="G357" t="s">
        <v>899</v>
      </c>
      <c r="H357" t="s">
        <v>1067</v>
      </c>
      <c r="I357" t="s">
        <v>785</v>
      </c>
      <c r="J357" t="s">
        <v>770</v>
      </c>
      <c r="K357" t="s">
        <v>850</v>
      </c>
      <c r="L357" t="s">
        <v>290</v>
      </c>
      <c r="M357" t="s">
        <v>1154</v>
      </c>
      <c r="N357" t="s">
        <v>1016</v>
      </c>
      <c r="O357" t="s">
        <v>1101</v>
      </c>
      <c r="P357" t="s">
        <v>1139</v>
      </c>
      <c r="Q357" t="s">
        <v>1132</v>
      </c>
      <c r="R357" t="s">
        <v>937</v>
      </c>
      <c r="S357" t="s">
        <v>1137</v>
      </c>
      <c r="T357" t="s">
        <v>914</v>
      </c>
      <c r="U357" t="s">
        <v>79</v>
      </c>
      <c r="V357" t="s">
        <v>585</v>
      </c>
      <c r="W357" t="s">
        <v>553</v>
      </c>
      <c r="X357" t="s">
        <v>247</v>
      </c>
      <c r="Y357" t="s">
        <v>827</v>
      </c>
      <c r="Z357" t="s">
        <v>254</v>
      </c>
      <c r="AA357" t="s">
        <v>1043</v>
      </c>
      <c r="AB357" t="s">
        <v>641</v>
      </c>
      <c r="AC357" t="s">
        <v>1020</v>
      </c>
      <c r="AD357" t="s">
        <v>1059</v>
      </c>
    </row>
    <row r="358" spans="1:30" hidden="1" x14ac:dyDescent="0.35">
      <c r="A358" t="s">
        <v>85</v>
      </c>
      <c r="B358" t="s">
        <v>1031</v>
      </c>
      <c r="C358" t="s">
        <v>273</v>
      </c>
      <c r="D358" t="s">
        <v>636</v>
      </c>
      <c r="E358" t="s">
        <v>1155</v>
      </c>
      <c r="F358" t="s">
        <v>864</v>
      </c>
      <c r="G358" t="s">
        <v>994</v>
      </c>
      <c r="H358" t="s">
        <v>1111</v>
      </c>
      <c r="I358" t="s">
        <v>663</v>
      </c>
      <c r="J358" t="s">
        <v>957</v>
      </c>
      <c r="K358" t="s">
        <v>1098</v>
      </c>
      <c r="L358" t="s">
        <v>339</v>
      </c>
      <c r="M358" t="s">
        <v>956</v>
      </c>
      <c r="N358" t="s">
        <v>548</v>
      </c>
      <c r="O358" t="s">
        <v>926</v>
      </c>
      <c r="P358" t="s">
        <v>1156</v>
      </c>
      <c r="Q358" t="s">
        <v>1157</v>
      </c>
      <c r="R358" t="s">
        <v>1072</v>
      </c>
      <c r="S358" t="s">
        <v>794</v>
      </c>
      <c r="T358" t="s">
        <v>641</v>
      </c>
      <c r="U358" t="s">
        <v>545</v>
      </c>
      <c r="V358" t="s">
        <v>1158</v>
      </c>
      <c r="W358" t="s">
        <v>835</v>
      </c>
      <c r="X358" t="s">
        <v>1071</v>
      </c>
      <c r="Y358" t="s">
        <v>911</v>
      </c>
      <c r="Z358" t="s">
        <v>819</v>
      </c>
      <c r="AA358" t="s">
        <v>604</v>
      </c>
      <c r="AB358" t="s">
        <v>1051</v>
      </c>
      <c r="AC358" t="s">
        <v>371</v>
      </c>
      <c r="AD358" t="s">
        <v>987</v>
      </c>
    </row>
    <row r="359" spans="1:30" hidden="1" x14ac:dyDescent="0.35">
      <c r="A359" t="s">
        <v>104</v>
      </c>
      <c r="B359" t="s">
        <v>1031</v>
      </c>
      <c r="C359" t="s">
        <v>273</v>
      </c>
      <c r="D359" t="s">
        <v>591</v>
      </c>
      <c r="E359" t="s">
        <v>1159</v>
      </c>
      <c r="F359" t="s">
        <v>907</v>
      </c>
      <c r="G359" t="s">
        <v>631</v>
      </c>
      <c r="H359" t="s">
        <v>898</v>
      </c>
      <c r="I359" t="s">
        <v>831</v>
      </c>
      <c r="J359" t="s">
        <v>865</v>
      </c>
      <c r="K359" t="s">
        <v>839</v>
      </c>
      <c r="L359" t="s">
        <v>358</v>
      </c>
      <c r="M359" t="s">
        <v>1046</v>
      </c>
      <c r="N359" t="s">
        <v>860</v>
      </c>
      <c r="O359" t="s">
        <v>854</v>
      </c>
      <c r="P359" t="s">
        <v>1005</v>
      </c>
      <c r="Q359" t="s">
        <v>1129</v>
      </c>
      <c r="R359" t="s">
        <v>923</v>
      </c>
      <c r="S359" t="s">
        <v>220</v>
      </c>
      <c r="T359" t="s">
        <v>1110</v>
      </c>
      <c r="U359" t="s">
        <v>545</v>
      </c>
      <c r="V359" t="s">
        <v>1095</v>
      </c>
      <c r="W359" t="s">
        <v>645</v>
      </c>
      <c r="X359" t="s">
        <v>1160</v>
      </c>
      <c r="Y359" t="s">
        <v>782</v>
      </c>
      <c r="Z359" t="s">
        <v>945</v>
      </c>
      <c r="AA359" t="s">
        <v>987</v>
      </c>
      <c r="AB359" t="s">
        <v>1014</v>
      </c>
      <c r="AC359" t="s">
        <v>846</v>
      </c>
      <c r="AD359" t="s">
        <v>641</v>
      </c>
    </row>
    <row r="360" spans="1:30" hidden="1" x14ac:dyDescent="0.35">
      <c r="A360" t="s">
        <v>60</v>
      </c>
      <c r="B360" t="s">
        <v>1161</v>
      </c>
      <c r="C360" t="s">
        <v>62</v>
      </c>
      <c r="D360" t="s">
        <v>1024</v>
      </c>
      <c r="E360" t="s">
        <v>1162</v>
      </c>
      <c r="F360" t="s">
        <v>1021</v>
      </c>
      <c r="G360" t="s">
        <v>234</v>
      </c>
      <c r="H360" t="s">
        <v>1034</v>
      </c>
      <c r="I360" t="s">
        <v>738</v>
      </c>
      <c r="J360" t="s">
        <v>613</v>
      </c>
      <c r="K360" t="s">
        <v>545</v>
      </c>
      <c r="L360" t="s">
        <v>325</v>
      </c>
      <c r="M360" t="s">
        <v>1163</v>
      </c>
      <c r="N360" t="s">
        <v>574</v>
      </c>
      <c r="O360" t="s">
        <v>898</v>
      </c>
      <c r="P360" t="s">
        <v>988</v>
      </c>
      <c r="Q360" t="s">
        <v>1032</v>
      </c>
      <c r="R360" t="s">
        <v>1164</v>
      </c>
      <c r="S360" t="s">
        <v>876</v>
      </c>
      <c r="T360" t="s">
        <v>887</v>
      </c>
      <c r="U360" t="s">
        <v>79</v>
      </c>
      <c r="V360" t="s">
        <v>1109</v>
      </c>
      <c r="W360" t="s">
        <v>1071</v>
      </c>
      <c r="X360" t="s">
        <v>1042</v>
      </c>
      <c r="Y360" t="s">
        <v>371</v>
      </c>
      <c r="Z360" t="s">
        <v>604</v>
      </c>
      <c r="AA360" t="s">
        <v>1131</v>
      </c>
      <c r="AB360" t="s">
        <v>917</v>
      </c>
      <c r="AC360" t="s">
        <v>983</v>
      </c>
      <c r="AD360" t="s">
        <v>1131</v>
      </c>
    </row>
    <row r="361" spans="1:30" hidden="1" x14ac:dyDescent="0.35">
      <c r="A361" t="s">
        <v>85</v>
      </c>
      <c r="B361" t="s">
        <v>1161</v>
      </c>
      <c r="C361" t="s">
        <v>62</v>
      </c>
      <c r="D361" t="s">
        <v>852</v>
      </c>
      <c r="E361" t="s">
        <v>1165</v>
      </c>
      <c r="F361" t="s">
        <v>840</v>
      </c>
      <c r="G361" t="s">
        <v>938</v>
      </c>
      <c r="H361" t="s">
        <v>1033</v>
      </c>
      <c r="I361" t="s">
        <v>961</v>
      </c>
      <c r="J361" t="s">
        <v>908</v>
      </c>
      <c r="K361" t="s">
        <v>254</v>
      </c>
      <c r="L361" t="s">
        <v>328</v>
      </c>
      <c r="M361" t="s">
        <v>950</v>
      </c>
      <c r="N361" t="s">
        <v>821</v>
      </c>
      <c r="O361" t="s">
        <v>1092</v>
      </c>
      <c r="P361" t="s">
        <v>610</v>
      </c>
      <c r="Q361" t="s">
        <v>1017</v>
      </c>
      <c r="R361" t="s">
        <v>957</v>
      </c>
      <c r="S361" t="s">
        <v>508</v>
      </c>
      <c r="T361" t="s">
        <v>1003</v>
      </c>
      <c r="U361" t="s">
        <v>645</v>
      </c>
      <c r="V361" t="s">
        <v>796</v>
      </c>
      <c r="W361" t="s">
        <v>714</v>
      </c>
      <c r="X361" t="s">
        <v>1118</v>
      </c>
      <c r="Y361" t="s">
        <v>663</v>
      </c>
      <c r="Z361" t="s">
        <v>827</v>
      </c>
      <c r="AA361" t="s">
        <v>604</v>
      </c>
      <c r="AB361" t="s">
        <v>812</v>
      </c>
      <c r="AC361" t="s">
        <v>945</v>
      </c>
      <c r="AD361" t="s">
        <v>651</v>
      </c>
    </row>
    <row r="362" spans="1:30" hidden="1" x14ac:dyDescent="0.35">
      <c r="A362" t="s">
        <v>104</v>
      </c>
      <c r="B362" t="s">
        <v>1161</v>
      </c>
      <c r="C362" t="s">
        <v>62</v>
      </c>
      <c r="D362" t="s">
        <v>718</v>
      </c>
      <c r="E362" t="s">
        <v>1054</v>
      </c>
      <c r="F362" t="s">
        <v>1121</v>
      </c>
      <c r="G362" t="s">
        <v>1080</v>
      </c>
      <c r="H362" t="s">
        <v>502</v>
      </c>
      <c r="I362" t="s">
        <v>755</v>
      </c>
      <c r="J362" t="s">
        <v>784</v>
      </c>
      <c r="K362" t="s">
        <v>975</v>
      </c>
      <c r="L362" t="s">
        <v>331</v>
      </c>
      <c r="M362" t="s">
        <v>1002</v>
      </c>
      <c r="N362" t="s">
        <v>942</v>
      </c>
      <c r="O362" t="s">
        <v>924</v>
      </c>
      <c r="P362" t="s">
        <v>1085</v>
      </c>
      <c r="Q362" t="s">
        <v>955</v>
      </c>
      <c r="R362" t="s">
        <v>1047</v>
      </c>
      <c r="S362" t="s">
        <v>1166</v>
      </c>
      <c r="T362" t="s">
        <v>1167</v>
      </c>
      <c r="U362" t="s">
        <v>645</v>
      </c>
      <c r="V362" t="s">
        <v>1095</v>
      </c>
      <c r="W362" t="s">
        <v>1115</v>
      </c>
      <c r="X362" t="s">
        <v>625</v>
      </c>
      <c r="Y362" t="s">
        <v>901</v>
      </c>
      <c r="Z362" t="s">
        <v>1086</v>
      </c>
      <c r="AA362" t="s">
        <v>234</v>
      </c>
      <c r="AB362" t="s">
        <v>1156</v>
      </c>
      <c r="AC362" t="s">
        <v>992</v>
      </c>
      <c r="AD362" t="s">
        <v>983</v>
      </c>
    </row>
    <row r="363" spans="1:30" hidden="1" x14ac:dyDescent="0.35">
      <c r="A363" t="s">
        <v>60</v>
      </c>
      <c r="B363" t="s">
        <v>1161</v>
      </c>
      <c r="C363" t="s">
        <v>116</v>
      </c>
      <c r="D363" t="s">
        <v>1084</v>
      </c>
      <c r="E363" t="s">
        <v>1046</v>
      </c>
      <c r="F363" t="s">
        <v>994</v>
      </c>
      <c r="G363" t="s">
        <v>220</v>
      </c>
      <c r="H363" t="s">
        <v>891</v>
      </c>
      <c r="I363" t="s">
        <v>798</v>
      </c>
      <c r="J363" t="s">
        <v>638</v>
      </c>
      <c r="K363" t="s">
        <v>629</v>
      </c>
      <c r="L363" t="s">
        <v>232</v>
      </c>
      <c r="M363" t="s">
        <v>1168</v>
      </c>
      <c r="N363" t="s">
        <v>1166</v>
      </c>
      <c r="O363" t="s">
        <v>1169</v>
      </c>
      <c r="P363" t="s">
        <v>1081</v>
      </c>
      <c r="Q363" t="s">
        <v>1089</v>
      </c>
      <c r="R363" t="s">
        <v>1105</v>
      </c>
      <c r="S363" t="s">
        <v>1170</v>
      </c>
      <c r="T363" t="s">
        <v>948</v>
      </c>
      <c r="U363" t="s">
        <v>79</v>
      </c>
      <c r="V363" t="s">
        <v>1171</v>
      </c>
      <c r="W363" t="s">
        <v>1156</v>
      </c>
      <c r="X363" t="s">
        <v>1070</v>
      </c>
      <c r="Y363" t="s">
        <v>1001</v>
      </c>
      <c r="Z363" t="s">
        <v>992</v>
      </c>
      <c r="AA363" t="s">
        <v>1118</v>
      </c>
      <c r="AB363" t="s">
        <v>966</v>
      </c>
      <c r="AC363" t="s">
        <v>1029</v>
      </c>
      <c r="AD363" t="s">
        <v>1033</v>
      </c>
    </row>
    <row r="364" spans="1:30" hidden="1" x14ac:dyDescent="0.35">
      <c r="A364" t="s">
        <v>85</v>
      </c>
      <c r="B364" t="s">
        <v>1161</v>
      </c>
      <c r="C364" t="s">
        <v>116</v>
      </c>
      <c r="D364" t="s">
        <v>1009</v>
      </c>
      <c r="E364" t="s">
        <v>1172</v>
      </c>
      <c r="F364" t="s">
        <v>1071</v>
      </c>
      <c r="G364" t="s">
        <v>1029</v>
      </c>
      <c r="H364" t="s">
        <v>621</v>
      </c>
      <c r="I364" t="s">
        <v>645</v>
      </c>
      <c r="J364" t="s">
        <v>1014</v>
      </c>
      <c r="K364" t="s">
        <v>621</v>
      </c>
      <c r="L364" t="s">
        <v>301</v>
      </c>
      <c r="M364" t="s">
        <v>1148</v>
      </c>
      <c r="N364" t="s">
        <v>240</v>
      </c>
      <c r="O364" t="s">
        <v>1173</v>
      </c>
      <c r="P364" t="s">
        <v>966</v>
      </c>
      <c r="Q364" t="s">
        <v>1174</v>
      </c>
      <c r="R364" t="s">
        <v>1096</v>
      </c>
      <c r="S364" t="s">
        <v>851</v>
      </c>
      <c r="T364" t="s">
        <v>1027</v>
      </c>
      <c r="U364" t="s">
        <v>977</v>
      </c>
      <c r="V364" t="s">
        <v>585</v>
      </c>
      <c r="W364" t="s">
        <v>591</v>
      </c>
      <c r="X364" t="s">
        <v>1138</v>
      </c>
      <c r="Y364" t="s">
        <v>816</v>
      </c>
      <c r="Z364" t="s">
        <v>996</v>
      </c>
      <c r="AA364" t="s">
        <v>952</v>
      </c>
      <c r="AB364" t="s">
        <v>1076</v>
      </c>
      <c r="AC364" t="s">
        <v>648</v>
      </c>
      <c r="AD364" t="s">
        <v>1045</v>
      </c>
    </row>
    <row r="365" spans="1:30" hidden="1" x14ac:dyDescent="0.35">
      <c r="A365" t="s">
        <v>104</v>
      </c>
      <c r="B365" t="s">
        <v>1161</v>
      </c>
      <c r="C365" t="s">
        <v>116</v>
      </c>
      <c r="D365" t="s">
        <v>1139</v>
      </c>
      <c r="E365" t="s">
        <v>1175</v>
      </c>
      <c r="F365" t="s">
        <v>938</v>
      </c>
      <c r="G365" t="s">
        <v>1043</v>
      </c>
      <c r="H365" t="s">
        <v>959</v>
      </c>
      <c r="I365" t="s">
        <v>1086</v>
      </c>
      <c r="J365" t="s">
        <v>801</v>
      </c>
      <c r="K365" t="s">
        <v>860</v>
      </c>
      <c r="L365" t="s">
        <v>330</v>
      </c>
      <c r="M365" t="s">
        <v>1056</v>
      </c>
      <c r="N365" t="s">
        <v>1023</v>
      </c>
      <c r="O365" t="s">
        <v>1176</v>
      </c>
      <c r="P365" t="s">
        <v>220</v>
      </c>
      <c r="Q365" t="s">
        <v>1064</v>
      </c>
      <c r="R365" t="s">
        <v>1177</v>
      </c>
      <c r="S365" t="s">
        <v>957</v>
      </c>
      <c r="T365" t="s">
        <v>1178</v>
      </c>
      <c r="U365" t="s">
        <v>977</v>
      </c>
      <c r="V365" t="s">
        <v>979</v>
      </c>
      <c r="W365" t="s">
        <v>1084</v>
      </c>
      <c r="X365" t="s">
        <v>596</v>
      </c>
      <c r="Y365" t="s">
        <v>790</v>
      </c>
      <c r="Z365" t="s">
        <v>563</v>
      </c>
      <c r="AA365" t="s">
        <v>988</v>
      </c>
      <c r="AB365" t="s">
        <v>1145</v>
      </c>
      <c r="AC365" t="s">
        <v>987</v>
      </c>
      <c r="AD365" t="s">
        <v>1071</v>
      </c>
    </row>
    <row r="366" spans="1:30" hidden="1" x14ac:dyDescent="0.35">
      <c r="A366" t="s">
        <v>60</v>
      </c>
      <c r="B366" t="s">
        <v>1161</v>
      </c>
      <c r="C366" t="s">
        <v>138</v>
      </c>
      <c r="D366" t="s">
        <v>234</v>
      </c>
      <c r="E366" t="s">
        <v>1046</v>
      </c>
      <c r="F366" t="s">
        <v>994</v>
      </c>
      <c r="G366" t="s">
        <v>220</v>
      </c>
      <c r="H366" t="s">
        <v>989</v>
      </c>
      <c r="I366" t="s">
        <v>798</v>
      </c>
      <c r="J366" t="s">
        <v>638</v>
      </c>
      <c r="K366" t="s">
        <v>850</v>
      </c>
      <c r="L366" t="s">
        <v>232</v>
      </c>
      <c r="M366" t="s">
        <v>1168</v>
      </c>
      <c r="N366" t="s">
        <v>1166</v>
      </c>
      <c r="O366" t="s">
        <v>1169</v>
      </c>
      <c r="P366" t="s">
        <v>1081</v>
      </c>
      <c r="Q366" t="s">
        <v>1011</v>
      </c>
      <c r="R366" t="s">
        <v>1105</v>
      </c>
      <c r="S366" t="s">
        <v>1170</v>
      </c>
      <c r="T366" t="s">
        <v>948</v>
      </c>
      <c r="U366" t="s">
        <v>79</v>
      </c>
      <c r="V366" t="s">
        <v>1076</v>
      </c>
      <c r="W366" t="s">
        <v>1156</v>
      </c>
      <c r="X366" t="s">
        <v>1070</v>
      </c>
      <c r="Y366" t="s">
        <v>1001</v>
      </c>
      <c r="Z366" t="s">
        <v>992</v>
      </c>
      <c r="AA366" t="s">
        <v>1118</v>
      </c>
      <c r="AB366" t="s">
        <v>966</v>
      </c>
      <c r="AC366" t="s">
        <v>1029</v>
      </c>
      <c r="AD366" t="s">
        <v>1033</v>
      </c>
    </row>
    <row r="367" spans="1:30" hidden="1" x14ac:dyDescent="0.35">
      <c r="A367" t="s">
        <v>85</v>
      </c>
      <c r="B367" t="s">
        <v>1161</v>
      </c>
      <c r="C367" t="s">
        <v>138</v>
      </c>
      <c r="D367" t="s">
        <v>1009</v>
      </c>
      <c r="E367" t="s">
        <v>1172</v>
      </c>
      <c r="F367" t="s">
        <v>1071</v>
      </c>
      <c r="G367" t="s">
        <v>1029</v>
      </c>
      <c r="H367" t="s">
        <v>621</v>
      </c>
      <c r="I367" t="s">
        <v>645</v>
      </c>
      <c r="J367" t="s">
        <v>1005</v>
      </c>
      <c r="K367" t="s">
        <v>621</v>
      </c>
      <c r="L367" t="s">
        <v>301</v>
      </c>
      <c r="M367" t="s">
        <v>1148</v>
      </c>
      <c r="N367" t="s">
        <v>240</v>
      </c>
      <c r="O367" t="s">
        <v>1173</v>
      </c>
      <c r="P367" t="s">
        <v>1138</v>
      </c>
      <c r="Q367" t="s">
        <v>1174</v>
      </c>
      <c r="R367" t="s">
        <v>925</v>
      </c>
      <c r="S367" t="s">
        <v>851</v>
      </c>
      <c r="T367" t="s">
        <v>1027</v>
      </c>
      <c r="U367" t="s">
        <v>977</v>
      </c>
      <c r="V367" t="s">
        <v>868</v>
      </c>
      <c r="W367" t="s">
        <v>591</v>
      </c>
      <c r="X367" t="s">
        <v>1138</v>
      </c>
      <c r="Y367" t="s">
        <v>816</v>
      </c>
      <c r="Z367" t="s">
        <v>996</v>
      </c>
      <c r="AA367" t="s">
        <v>952</v>
      </c>
      <c r="AB367" t="s">
        <v>1053</v>
      </c>
      <c r="AC367" t="s">
        <v>648</v>
      </c>
      <c r="AD367" t="s">
        <v>1045</v>
      </c>
    </row>
    <row r="368" spans="1:30" hidden="1" x14ac:dyDescent="0.35">
      <c r="A368" t="s">
        <v>104</v>
      </c>
      <c r="B368" t="s">
        <v>1161</v>
      </c>
      <c r="C368" t="s">
        <v>138</v>
      </c>
      <c r="D368" t="s">
        <v>1139</v>
      </c>
      <c r="E368" t="s">
        <v>1175</v>
      </c>
      <c r="F368" t="s">
        <v>938</v>
      </c>
      <c r="G368" t="s">
        <v>1043</v>
      </c>
      <c r="H368" t="s">
        <v>1128</v>
      </c>
      <c r="I368" t="s">
        <v>1086</v>
      </c>
      <c r="J368" t="s">
        <v>735</v>
      </c>
      <c r="K368" t="s">
        <v>954</v>
      </c>
      <c r="L368" t="s">
        <v>330</v>
      </c>
      <c r="M368" t="s">
        <v>1056</v>
      </c>
      <c r="N368" t="s">
        <v>1023</v>
      </c>
      <c r="O368" t="s">
        <v>1176</v>
      </c>
      <c r="P368" t="s">
        <v>220</v>
      </c>
      <c r="Q368" t="s">
        <v>1064</v>
      </c>
      <c r="R368" t="s">
        <v>930</v>
      </c>
      <c r="S368" t="s">
        <v>957</v>
      </c>
      <c r="T368" t="s">
        <v>1178</v>
      </c>
      <c r="U368" t="s">
        <v>977</v>
      </c>
      <c r="V368" t="s">
        <v>366</v>
      </c>
      <c r="W368" t="s">
        <v>1084</v>
      </c>
      <c r="X368" t="s">
        <v>596</v>
      </c>
      <c r="Y368" t="s">
        <v>790</v>
      </c>
      <c r="Z368" t="s">
        <v>563</v>
      </c>
      <c r="AA368" t="s">
        <v>988</v>
      </c>
      <c r="AB368" t="s">
        <v>1145</v>
      </c>
      <c r="AC368" t="s">
        <v>987</v>
      </c>
      <c r="AD368" t="s">
        <v>1071</v>
      </c>
    </row>
    <row r="369" spans="1:30" hidden="1" x14ac:dyDescent="0.35">
      <c r="A369" t="s">
        <v>60</v>
      </c>
      <c r="B369" t="s">
        <v>1161</v>
      </c>
      <c r="C369" t="s">
        <v>154</v>
      </c>
      <c r="D369" t="s">
        <v>852</v>
      </c>
      <c r="E369" t="s">
        <v>1153</v>
      </c>
      <c r="F369" t="s">
        <v>654</v>
      </c>
      <c r="G369" t="s">
        <v>1027</v>
      </c>
      <c r="H369" t="s">
        <v>1118</v>
      </c>
      <c r="I369" t="s">
        <v>595</v>
      </c>
      <c r="J369" t="s">
        <v>597</v>
      </c>
      <c r="K369" t="s">
        <v>992</v>
      </c>
      <c r="L369" t="s">
        <v>218</v>
      </c>
      <c r="M369" t="s">
        <v>1179</v>
      </c>
      <c r="N369" t="s">
        <v>1027</v>
      </c>
      <c r="O369" t="s">
        <v>998</v>
      </c>
      <c r="P369" t="s">
        <v>1020</v>
      </c>
      <c r="Q369" t="s">
        <v>1064</v>
      </c>
      <c r="R369" t="s">
        <v>1035</v>
      </c>
      <c r="S369" t="s">
        <v>1180</v>
      </c>
      <c r="T369" t="s">
        <v>907</v>
      </c>
      <c r="U369" t="s">
        <v>931</v>
      </c>
      <c r="V369" t="s">
        <v>1053</v>
      </c>
      <c r="W369" t="s">
        <v>1111</v>
      </c>
      <c r="X369" t="s">
        <v>502</v>
      </c>
      <c r="Y369" t="s">
        <v>842</v>
      </c>
      <c r="Z369" t="s">
        <v>710</v>
      </c>
      <c r="AA369" t="s">
        <v>1102</v>
      </c>
      <c r="AB369" t="s">
        <v>1167</v>
      </c>
      <c r="AC369" t="s">
        <v>1057</v>
      </c>
      <c r="AD369" t="s">
        <v>812</v>
      </c>
    </row>
    <row r="370" spans="1:30" hidden="1" x14ac:dyDescent="0.35">
      <c r="A370" t="s">
        <v>85</v>
      </c>
      <c r="B370" t="s">
        <v>1161</v>
      </c>
      <c r="C370" t="s">
        <v>154</v>
      </c>
      <c r="D370" t="s">
        <v>1081</v>
      </c>
      <c r="E370" t="s">
        <v>1124</v>
      </c>
      <c r="F370" t="s">
        <v>353</v>
      </c>
      <c r="G370" t="s">
        <v>812</v>
      </c>
      <c r="H370" t="s">
        <v>656</v>
      </c>
      <c r="I370" t="s">
        <v>1128</v>
      </c>
      <c r="J370" t="s">
        <v>1133</v>
      </c>
      <c r="K370" t="s">
        <v>1009</v>
      </c>
      <c r="L370" t="s">
        <v>339</v>
      </c>
      <c r="M370" t="s">
        <v>838</v>
      </c>
      <c r="N370" t="s">
        <v>480</v>
      </c>
      <c r="O370" t="s">
        <v>840</v>
      </c>
      <c r="P370" t="s">
        <v>979</v>
      </c>
      <c r="Q370" t="s">
        <v>1181</v>
      </c>
      <c r="R370" t="s">
        <v>1145</v>
      </c>
      <c r="S370" t="s">
        <v>999</v>
      </c>
      <c r="T370" t="s">
        <v>1057</v>
      </c>
      <c r="U370" t="s">
        <v>938</v>
      </c>
      <c r="V370" t="s">
        <v>979</v>
      </c>
      <c r="W370" t="s">
        <v>1019</v>
      </c>
      <c r="X370" t="s">
        <v>1053</v>
      </c>
      <c r="Y370" t="s">
        <v>981</v>
      </c>
      <c r="Z370" t="s">
        <v>941</v>
      </c>
      <c r="AA370" t="s">
        <v>1084</v>
      </c>
      <c r="AB370" t="s">
        <v>596</v>
      </c>
      <c r="AC370" t="s">
        <v>975</v>
      </c>
      <c r="AD370" t="s">
        <v>616</v>
      </c>
    </row>
    <row r="371" spans="1:30" hidden="1" x14ac:dyDescent="0.35">
      <c r="A371" t="s">
        <v>104</v>
      </c>
      <c r="B371" t="s">
        <v>1161</v>
      </c>
      <c r="C371" t="s">
        <v>154</v>
      </c>
      <c r="D371" t="s">
        <v>718</v>
      </c>
      <c r="E371" t="s">
        <v>1182</v>
      </c>
      <c r="F371" t="s">
        <v>1019</v>
      </c>
      <c r="G371" t="s">
        <v>917</v>
      </c>
      <c r="H371" t="s">
        <v>651</v>
      </c>
      <c r="I371" t="s">
        <v>1045</v>
      </c>
      <c r="J371" t="s">
        <v>820</v>
      </c>
      <c r="K371" t="s">
        <v>899</v>
      </c>
      <c r="L371" t="s">
        <v>376</v>
      </c>
      <c r="M371" t="s">
        <v>1155</v>
      </c>
      <c r="N371" t="s">
        <v>1115</v>
      </c>
      <c r="O371" t="s">
        <v>934</v>
      </c>
      <c r="P371" t="s">
        <v>1029</v>
      </c>
      <c r="Q371" t="s">
        <v>877</v>
      </c>
      <c r="R371" t="s">
        <v>1149</v>
      </c>
      <c r="S371" t="s">
        <v>1128</v>
      </c>
      <c r="T371" t="s">
        <v>1183</v>
      </c>
      <c r="U371" t="s">
        <v>938</v>
      </c>
      <c r="V371" t="s">
        <v>844</v>
      </c>
      <c r="W371" t="s">
        <v>1080</v>
      </c>
      <c r="X371" t="s">
        <v>973</v>
      </c>
      <c r="Y371" t="s">
        <v>794</v>
      </c>
      <c r="Z371" t="s">
        <v>545</v>
      </c>
      <c r="AA371" t="s">
        <v>553</v>
      </c>
      <c r="AB371" t="s">
        <v>923</v>
      </c>
      <c r="AC371" t="s">
        <v>988</v>
      </c>
      <c r="AD371" t="s">
        <v>259</v>
      </c>
    </row>
    <row r="372" spans="1:30" hidden="1" x14ac:dyDescent="0.35">
      <c r="A372" t="s">
        <v>60</v>
      </c>
      <c r="B372" t="s">
        <v>1161</v>
      </c>
      <c r="C372" t="s">
        <v>167</v>
      </c>
      <c r="D372" t="s">
        <v>710</v>
      </c>
      <c r="E372" t="s">
        <v>1088</v>
      </c>
      <c r="F372" t="s">
        <v>860</v>
      </c>
      <c r="G372" t="s">
        <v>1097</v>
      </c>
      <c r="H372" t="s">
        <v>852</v>
      </c>
      <c r="I372" t="s">
        <v>1001</v>
      </c>
      <c r="J372" t="s">
        <v>681</v>
      </c>
      <c r="K372" t="s">
        <v>651</v>
      </c>
      <c r="L372" t="s">
        <v>301</v>
      </c>
      <c r="M372" t="s">
        <v>1184</v>
      </c>
      <c r="N372" t="s">
        <v>957</v>
      </c>
      <c r="O372" t="s">
        <v>1185</v>
      </c>
      <c r="P372" t="s">
        <v>1016</v>
      </c>
      <c r="Q372" t="s">
        <v>1143</v>
      </c>
      <c r="R372" t="s">
        <v>924</v>
      </c>
      <c r="S372" t="s">
        <v>1186</v>
      </c>
      <c r="T372" t="s">
        <v>968</v>
      </c>
      <c r="U372" t="s">
        <v>931</v>
      </c>
      <c r="V372" t="s">
        <v>1078</v>
      </c>
      <c r="W372" t="s">
        <v>692</v>
      </c>
      <c r="X372" t="s">
        <v>914</v>
      </c>
      <c r="Y372" t="s">
        <v>947</v>
      </c>
      <c r="Z372" t="s">
        <v>718</v>
      </c>
      <c r="AA372" t="s">
        <v>1096</v>
      </c>
      <c r="AB372" t="s">
        <v>1047</v>
      </c>
      <c r="AC372" t="s">
        <v>610</v>
      </c>
      <c r="AD372" t="s">
        <v>692</v>
      </c>
    </row>
    <row r="373" spans="1:30" hidden="1" x14ac:dyDescent="0.35">
      <c r="A373" t="s">
        <v>85</v>
      </c>
      <c r="B373" t="s">
        <v>1161</v>
      </c>
      <c r="C373" t="s">
        <v>167</v>
      </c>
      <c r="D373" t="s">
        <v>1009</v>
      </c>
      <c r="E373" t="s">
        <v>1090</v>
      </c>
      <c r="F373" t="s">
        <v>1085</v>
      </c>
      <c r="G373" t="s">
        <v>1102</v>
      </c>
      <c r="H373" t="s">
        <v>772</v>
      </c>
      <c r="I373" t="s">
        <v>1014</v>
      </c>
      <c r="J373" t="s">
        <v>973</v>
      </c>
      <c r="K373" t="s">
        <v>574</v>
      </c>
      <c r="L373" t="s">
        <v>377</v>
      </c>
      <c r="M373" t="s">
        <v>1187</v>
      </c>
      <c r="N373" t="s">
        <v>953</v>
      </c>
      <c r="O373" t="s">
        <v>1188</v>
      </c>
      <c r="P373" t="s">
        <v>271</v>
      </c>
      <c r="Q373" t="s">
        <v>1189</v>
      </c>
      <c r="R373" t="s">
        <v>1066</v>
      </c>
      <c r="S373" t="s">
        <v>1114</v>
      </c>
      <c r="T373" t="s">
        <v>959</v>
      </c>
      <c r="U373" t="s">
        <v>628</v>
      </c>
      <c r="V373" t="s">
        <v>891</v>
      </c>
      <c r="W373" t="s">
        <v>847</v>
      </c>
      <c r="X373" t="s">
        <v>978</v>
      </c>
      <c r="Y373" t="s">
        <v>507</v>
      </c>
      <c r="Z373" t="s">
        <v>591</v>
      </c>
      <c r="AA373" t="s">
        <v>1081</v>
      </c>
      <c r="AB373" t="s">
        <v>1135</v>
      </c>
      <c r="AC373" t="s">
        <v>888</v>
      </c>
      <c r="AD373" t="s">
        <v>1027</v>
      </c>
    </row>
    <row r="374" spans="1:30" hidden="1" x14ac:dyDescent="0.35">
      <c r="A374" t="s">
        <v>104</v>
      </c>
      <c r="B374" t="s">
        <v>1161</v>
      </c>
      <c r="C374" t="s">
        <v>167</v>
      </c>
      <c r="D374" t="s">
        <v>595</v>
      </c>
      <c r="E374" t="s">
        <v>1190</v>
      </c>
      <c r="F374" t="s">
        <v>710</v>
      </c>
      <c r="G374" t="s">
        <v>610</v>
      </c>
      <c r="H374" t="s">
        <v>648</v>
      </c>
      <c r="I374" t="s">
        <v>621</v>
      </c>
      <c r="J374" t="s">
        <v>720</v>
      </c>
      <c r="K374" t="s">
        <v>628</v>
      </c>
      <c r="L374" t="s">
        <v>328</v>
      </c>
      <c r="M374" t="s">
        <v>1191</v>
      </c>
      <c r="N374" t="s">
        <v>899</v>
      </c>
      <c r="O374" t="s">
        <v>920</v>
      </c>
      <c r="P374" t="s">
        <v>1111</v>
      </c>
      <c r="Q374" t="s">
        <v>1192</v>
      </c>
      <c r="R374" t="s">
        <v>1180</v>
      </c>
      <c r="S374" t="s">
        <v>1123</v>
      </c>
      <c r="T374" t="s">
        <v>1177</v>
      </c>
      <c r="U374" t="s">
        <v>628</v>
      </c>
      <c r="V374" t="s">
        <v>585</v>
      </c>
      <c r="W374" t="s">
        <v>938</v>
      </c>
      <c r="X374" t="s">
        <v>1183</v>
      </c>
      <c r="Y374" t="s">
        <v>881</v>
      </c>
      <c r="Z374" t="s">
        <v>254</v>
      </c>
      <c r="AA374" t="s">
        <v>1059</v>
      </c>
      <c r="AB374" t="s">
        <v>715</v>
      </c>
      <c r="AC374" t="s">
        <v>641</v>
      </c>
      <c r="AD374" t="s">
        <v>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92DD-1151-42E7-83F0-4727899558CA}">
  <sheetPr filterMode="1"/>
  <dimension ref="A1:AE370"/>
  <sheetViews>
    <sheetView workbookViewId="0">
      <pane ySplit="1" topLeftCell="A251" activePane="bottomLeft" state="frozen"/>
      <selection activeCell="W1" sqref="W1"/>
      <selection pane="bottomLeft" activeCell="A251" sqref="A251:A281"/>
    </sheetView>
  </sheetViews>
  <sheetFormatPr defaultRowHeight="14.5" x14ac:dyDescent="0.35"/>
  <cols>
    <col min="1" max="1" width="11.90625" customWidth="1"/>
    <col min="3" max="3" width="13.26953125" customWidth="1"/>
    <col min="4" max="4" width="20.36328125" customWidth="1"/>
    <col min="5" max="5" width="14.90625" customWidth="1"/>
    <col min="7" max="7" width="17.90625" customWidth="1"/>
    <col min="8" max="8" width="14" customWidth="1"/>
    <col min="10" max="10" width="10.81640625" customWidth="1"/>
    <col min="11" max="11" width="19.54296875" customWidth="1"/>
    <col min="12" max="12" width="11.36328125" customWidth="1"/>
    <col min="14" max="14" width="22.6328125" customWidth="1"/>
    <col min="15" max="15" width="20.81640625" customWidth="1"/>
    <col min="16" max="16" width="19.54296875" customWidth="1"/>
    <col min="17" max="17" width="25.90625" customWidth="1"/>
    <col min="18" max="18" width="9.453125" customWidth="1"/>
    <col min="19" max="19" width="14.81640625" customWidth="1"/>
    <col min="20" max="20" width="21.7265625" customWidth="1"/>
    <col min="21" max="21" width="9.36328125" customWidth="1"/>
    <col min="22" max="22" width="15.08984375" customWidth="1"/>
    <col min="23" max="23" width="28.6328125" customWidth="1"/>
    <col min="25" max="25" width="28.81640625" customWidth="1"/>
    <col min="26" max="26" width="26.36328125" customWidth="1"/>
    <col min="27" max="27" width="16.90625" customWidth="1"/>
    <col min="28" max="28" width="23.26953125" customWidth="1"/>
    <col min="29" max="29" width="16.54296875" customWidth="1"/>
    <col min="30" max="30" width="14.54296875" customWidth="1"/>
  </cols>
  <sheetData>
    <row r="1" spans="1:31" x14ac:dyDescent="0.35">
      <c r="A1" s="1" t="s">
        <v>30</v>
      </c>
      <c r="B1" s="1" t="s">
        <v>31</v>
      </c>
      <c r="C1" s="5" t="s">
        <v>1194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1" hidden="1" x14ac:dyDescent="0.35">
      <c r="A2" t="s">
        <v>60</v>
      </c>
      <c r="B2">
        <v>2013</v>
      </c>
      <c r="C2" t="s">
        <v>62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79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E2" t="e" cm="1">
        <f t="array" ref="AE2">vl</f>
        <v>#NAME?</v>
      </c>
    </row>
    <row r="3" spans="1:31" hidden="1" x14ac:dyDescent="0.35">
      <c r="A3" t="s">
        <v>85</v>
      </c>
      <c r="B3">
        <v>2013</v>
      </c>
      <c r="C3" t="s">
        <v>62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1" hidden="1" x14ac:dyDescent="0.35">
      <c r="A4" t="s">
        <v>104</v>
      </c>
      <c r="B4">
        <v>2013</v>
      </c>
      <c r="C4" t="s">
        <v>62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1" hidden="1" x14ac:dyDescent="0.35">
      <c r="A5" t="s">
        <v>60</v>
      </c>
      <c r="B5">
        <v>2013</v>
      </c>
      <c r="C5" t="s">
        <v>116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79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1" hidden="1" x14ac:dyDescent="0.35">
      <c r="A6" t="s">
        <v>85</v>
      </c>
      <c r="B6">
        <v>2013</v>
      </c>
      <c r="C6" t="s">
        <v>116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1" hidden="1" x14ac:dyDescent="0.35">
      <c r="A7" t="s">
        <v>104</v>
      </c>
      <c r="B7">
        <v>2013</v>
      </c>
      <c r="C7" t="s">
        <v>116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1" hidden="1" x14ac:dyDescent="0.35">
      <c r="A8" t="s">
        <v>60</v>
      </c>
      <c r="B8">
        <v>2013</v>
      </c>
      <c r="C8" t="s">
        <v>138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79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1" hidden="1" x14ac:dyDescent="0.35">
      <c r="A9" t="s">
        <v>85</v>
      </c>
      <c r="B9">
        <v>2013</v>
      </c>
      <c r="C9" t="s">
        <v>138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1" hidden="1" x14ac:dyDescent="0.35">
      <c r="A10" t="s">
        <v>104</v>
      </c>
      <c r="B10">
        <v>2013</v>
      </c>
      <c r="C10" t="s">
        <v>138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1" hidden="1" x14ac:dyDescent="0.35">
      <c r="A11" t="s">
        <v>60</v>
      </c>
      <c r="B11">
        <v>2013</v>
      </c>
      <c r="C11" t="s">
        <v>154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79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1" hidden="1" x14ac:dyDescent="0.35">
      <c r="A12" t="s">
        <v>85</v>
      </c>
      <c r="B12">
        <v>2013</v>
      </c>
      <c r="C12" t="s">
        <v>154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1" hidden="1" x14ac:dyDescent="0.35">
      <c r="A13" t="s">
        <v>104</v>
      </c>
      <c r="B13">
        <v>2013</v>
      </c>
      <c r="C13" t="s">
        <v>154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1" hidden="1" x14ac:dyDescent="0.35">
      <c r="A14" t="s">
        <v>60</v>
      </c>
      <c r="B14">
        <v>2013</v>
      </c>
      <c r="C14" t="s">
        <v>167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79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1" hidden="1" x14ac:dyDescent="0.35">
      <c r="A15" t="s">
        <v>85</v>
      </c>
      <c r="B15">
        <v>2013</v>
      </c>
      <c r="C15" t="s">
        <v>167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1" hidden="1" x14ac:dyDescent="0.35">
      <c r="A16" t="s">
        <v>104</v>
      </c>
      <c r="B16">
        <v>2013</v>
      </c>
      <c r="C16" t="s">
        <v>167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hidden="1" x14ac:dyDescent="0.35">
      <c r="A17" t="s">
        <v>60</v>
      </c>
      <c r="B17">
        <v>2013</v>
      </c>
      <c r="C17" t="s">
        <v>177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79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hidden="1" x14ac:dyDescent="0.35">
      <c r="A18" t="s">
        <v>85</v>
      </c>
      <c r="B18">
        <v>2013</v>
      </c>
      <c r="C18" t="s">
        <v>177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hidden="1" x14ac:dyDescent="0.35">
      <c r="A19" t="s">
        <v>104</v>
      </c>
      <c r="B19">
        <v>2013</v>
      </c>
      <c r="C19" t="s">
        <v>177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hidden="1" x14ac:dyDescent="0.35">
      <c r="A20" t="s">
        <v>60</v>
      </c>
      <c r="B20">
        <v>2013</v>
      </c>
      <c r="C20" t="s">
        <v>194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79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hidden="1" x14ac:dyDescent="0.35">
      <c r="A21" t="s">
        <v>85</v>
      </c>
      <c r="B21">
        <v>2013</v>
      </c>
      <c r="C21" t="s">
        <v>194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hidden="1" x14ac:dyDescent="0.35">
      <c r="A22" t="s">
        <v>104</v>
      </c>
      <c r="B22">
        <v>2013</v>
      </c>
      <c r="C22" t="s">
        <v>194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hidden="1" x14ac:dyDescent="0.35">
      <c r="A23" t="s">
        <v>60</v>
      </c>
      <c r="B23">
        <v>2013</v>
      </c>
      <c r="C23" t="s">
        <v>213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79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hidden="1" x14ac:dyDescent="0.35">
      <c r="A24" t="s">
        <v>85</v>
      </c>
      <c r="B24">
        <v>2013</v>
      </c>
      <c r="C24" t="s">
        <v>213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hidden="1" x14ac:dyDescent="0.35">
      <c r="A25" t="s">
        <v>104</v>
      </c>
      <c r="B25">
        <v>2013</v>
      </c>
      <c r="C25" t="s">
        <v>213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hidden="1" x14ac:dyDescent="0.35">
      <c r="A26" t="s">
        <v>60</v>
      </c>
      <c r="B26">
        <v>2013</v>
      </c>
      <c r="C26" t="s">
        <v>228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79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hidden="1" x14ac:dyDescent="0.35">
      <c r="A27" t="s">
        <v>85</v>
      </c>
      <c r="B27">
        <v>2013</v>
      </c>
      <c r="C27" t="s">
        <v>228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hidden="1" x14ac:dyDescent="0.35">
      <c r="A28" t="s">
        <v>104</v>
      </c>
      <c r="B28">
        <v>2013</v>
      </c>
      <c r="C28" t="s">
        <v>228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hidden="1" x14ac:dyDescent="0.35">
      <c r="A29" t="s">
        <v>60</v>
      </c>
      <c r="B29">
        <v>2013</v>
      </c>
      <c r="C29" t="s">
        <v>238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79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hidden="1" x14ac:dyDescent="0.35">
      <c r="A30" t="s">
        <v>85</v>
      </c>
      <c r="B30">
        <v>2013</v>
      </c>
      <c r="C30" t="s">
        <v>238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hidden="1" x14ac:dyDescent="0.35">
      <c r="A31" t="s">
        <v>104</v>
      </c>
      <c r="B31">
        <v>2013</v>
      </c>
      <c r="C31" t="s">
        <v>238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hidden="1" x14ac:dyDescent="0.35">
      <c r="A32" t="s">
        <v>60</v>
      </c>
      <c r="B32">
        <v>2013</v>
      </c>
      <c r="C32" t="s">
        <v>264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79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hidden="1" x14ac:dyDescent="0.35">
      <c r="A33" t="s">
        <v>85</v>
      </c>
      <c r="B33">
        <v>2013</v>
      </c>
      <c r="C33" t="s">
        <v>264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hidden="1" x14ac:dyDescent="0.35">
      <c r="A34" t="s">
        <v>104</v>
      </c>
      <c r="B34">
        <v>2013</v>
      </c>
      <c r="C34" t="s">
        <v>264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hidden="1" x14ac:dyDescent="0.35">
      <c r="A35" t="s">
        <v>60</v>
      </c>
      <c r="B35">
        <v>2013</v>
      </c>
      <c r="C35" t="s">
        <v>273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79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hidden="1" x14ac:dyDescent="0.35">
      <c r="A36" t="s">
        <v>85</v>
      </c>
      <c r="B36">
        <v>2013</v>
      </c>
      <c r="C36" t="s">
        <v>273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hidden="1" x14ac:dyDescent="0.35">
      <c r="A37" t="s">
        <v>104</v>
      </c>
      <c r="B37">
        <v>2013</v>
      </c>
      <c r="C37" t="s">
        <v>273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hidden="1" x14ac:dyDescent="0.35">
      <c r="A38" t="s">
        <v>60</v>
      </c>
      <c r="B38">
        <v>2014</v>
      </c>
      <c r="C38" t="s">
        <v>62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79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hidden="1" x14ac:dyDescent="0.35">
      <c r="A39" t="s">
        <v>85</v>
      </c>
      <c r="B39">
        <v>2014</v>
      </c>
      <c r="C39" t="s">
        <v>62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hidden="1" x14ac:dyDescent="0.35">
      <c r="A40" t="s">
        <v>104</v>
      </c>
      <c r="B40">
        <v>2014</v>
      </c>
      <c r="C40" t="s">
        <v>62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hidden="1" x14ac:dyDescent="0.35">
      <c r="A41" t="s">
        <v>60</v>
      </c>
      <c r="B41">
        <v>2014</v>
      </c>
      <c r="C41" t="s">
        <v>116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79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hidden="1" x14ac:dyDescent="0.35">
      <c r="A42" t="s">
        <v>85</v>
      </c>
      <c r="B42">
        <v>2014</v>
      </c>
      <c r="C42" t="s">
        <v>116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hidden="1" x14ac:dyDescent="0.35">
      <c r="A43" t="s">
        <v>104</v>
      </c>
      <c r="B43">
        <v>2014</v>
      </c>
      <c r="C43" t="s">
        <v>116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hidden="1" x14ac:dyDescent="0.35">
      <c r="A44" t="s">
        <v>60</v>
      </c>
      <c r="B44">
        <v>2014</v>
      </c>
      <c r="C44" t="s">
        <v>138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79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hidden="1" x14ac:dyDescent="0.35">
      <c r="A45" t="s">
        <v>85</v>
      </c>
      <c r="B45">
        <v>2014</v>
      </c>
      <c r="C45" t="s">
        <v>138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hidden="1" x14ac:dyDescent="0.35">
      <c r="A46" t="s">
        <v>104</v>
      </c>
      <c r="B46">
        <v>2014</v>
      </c>
      <c r="C46" t="s">
        <v>138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hidden="1" x14ac:dyDescent="0.35">
      <c r="A47" t="s">
        <v>60</v>
      </c>
      <c r="B47">
        <v>2014</v>
      </c>
      <c r="C47" t="s">
        <v>154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79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hidden="1" x14ac:dyDescent="0.35">
      <c r="A48" t="s">
        <v>85</v>
      </c>
      <c r="B48">
        <v>2014</v>
      </c>
      <c r="C48" t="s">
        <v>154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hidden="1" x14ac:dyDescent="0.35">
      <c r="A49" t="s">
        <v>104</v>
      </c>
      <c r="B49">
        <v>2014</v>
      </c>
      <c r="C49" t="s">
        <v>154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hidden="1" x14ac:dyDescent="0.35">
      <c r="A50" t="s">
        <v>60</v>
      </c>
      <c r="B50">
        <v>2014</v>
      </c>
      <c r="C50" t="s">
        <v>167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79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hidden="1" x14ac:dyDescent="0.35">
      <c r="A51" t="s">
        <v>85</v>
      </c>
      <c r="B51">
        <v>2014</v>
      </c>
      <c r="C51" t="s">
        <v>167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hidden="1" x14ac:dyDescent="0.35">
      <c r="A52" t="s">
        <v>104</v>
      </c>
      <c r="B52">
        <v>2014</v>
      </c>
      <c r="C52" t="s">
        <v>167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hidden="1" x14ac:dyDescent="0.35">
      <c r="A53" t="s">
        <v>60</v>
      </c>
      <c r="B53">
        <v>2014</v>
      </c>
      <c r="C53" t="s">
        <v>177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79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hidden="1" x14ac:dyDescent="0.35">
      <c r="A54" t="s">
        <v>85</v>
      </c>
      <c r="B54">
        <v>2014</v>
      </c>
      <c r="C54" t="s">
        <v>177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hidden="1" x14ac:dyDescent="0.35">
      <c r="A55" t="s">
        <v>104</v>
      </c>
      <c r="B55">
        <v>2014</v>
      </c>
      <c r="C55" t="s">
        <v>177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hidden="1" x14ac:dyDescent="0.35">
      <c r="A56" t="s">
        <v>60</v>
      </c>
      <c r="B56">
        <v>2014</v>
      </c>
      <c r="C56" t="s">
        <v>194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79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hidden="1" x14ac:dyDescent="0.35">
      <c r="A57" t="s">
        <v>85</v>
      </c>
      <c r="B57">
        <v>2014</v>
      </c>
      <c r="C57" t="s">
        <v>194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hidden="1" x14ac:dyDescent="0.35">
      <c r="A58" t="s">
        <v>104</v>
      </c>
      <c r="B58">
        <v>2014</v>
      </c>
      <c r="C58" t="s">
        <v>194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hidden="1" x14ac:dyDescent="0.35">
      <c r="A59" t="s">
        <v>60</v>
      </c>
      <c r="B59">
        <v>2014</v>
      </c>
      <c r="C59" t="s">
        <v>213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79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hidden="1" x14ac:dyDescent="0.35">
      <c r="A60" t="s">
        <v>85</v>
      </c>
      <c r="B60">
        <v>2014</v>
      </c>
      <c r="C60" t="s">
        <v>213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hidden="1" x14ac:dyDescent="0.35">
      <c r="A61" t="s">
        <v>104</v>
      </c>
      <c r="B61">
        <v>2014</v>
      </c>
      <c r="C61" t="s">
        <v>213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hidden="1" x14ac:dyDescent="0.35">
      <c r="A62" t="s">
        <v>60</v>
      </c>
      <c r="B62">
        <v>2014</v>
      </c>
      <c r="C62" t="s">
        <v>228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79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hidden="1" x14ac:dyDescent="0.35">
      <c r="A63" t="s">
        <v>85</v>
      </c>
      <c r="B63">
        <v>2014</v>
      </c>
      <c r="C63" t="s">
        <v>228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hidden="1" x14ac:dyDescent="0.35">
      <c r="A64" t="s">
        <v>104</v>
      </c>
      <c r="B64">
        <v>2014</v>
      </c>
      <c r="C64" t="s">
        <v>228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hidden="1" x14ac:dyDescent="0.35">
      <c r="A65" t="s">
        <v>60</v>
      </c>
      <c r="B65">
        <v>2014</v>
      </c>
      <c r="C65" t="s">
        <v>238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79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hidden="1" x14ac:dyDescent="0.35">
      <c r="A66" t="s">
        <v>85</v>
      </c>
      <c r="B66">
        <v>2014</v>
      </c>
      <c r="C66" t="s">
        <v>238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hidden="1" x14ac:dyDescent="0.35">
      <c r="A67" t="s">
        <v>104</v>
      </c>
      <c r="B67">
        <v>2014</v>
      </c>
      <c r="C67" t="s">
        <v>238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hidden="1" x14ac:dyDescent="0.35">
      <c r="A68" t="s">
        <v>60</v>
      </c>
      <c r="B68">
        <v>2014</v>
      </c>
      <c r="C68" t="s">
        <v>264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79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hidden="1" x14ac:dyDescent="0.35">
      <c r="A69" t="s">
        <v>85</v>
      </c>
      <c r="B69">
        <v>2014</v>
      </c>
      <c r="C69" t="s">
        <v>264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hidden="1" x14ac:dyDescent="0.35">
      <c r="A70" t="s">
        <v>104</v>
      </c>
      <c r="B70">
        <v>2014</v>
      </c>
      <c r="C70" t="s">
        <v>264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hidden="1" x14ac:dyDescent="0.35">
      <c r="A71" t="s">
        <v>60</v>
      </c>
      <c r="B71">
        <v>2014</v>
      </c>
      <c r="C71" t="s">
        <v>273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79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hidden="1" x14ac:dyDescent="0.35">
      <c r="A72" t="s">
        <v>85</v>
      </c>
      <c r="B72">
        <v>2014</v>
      </c>
      <c r="C72" t="s">
        <v>273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hidden="1" x14ac:dyDescent="0.35">
      <c r="A73" t="s">
        <v>104</v>
      </c>
      <c r="B73">
        <v>2014</v>
      </c>
      <c r="C73" t="s">
        <v>273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hidden="1" x14ac:dyDescent="0.35">
      <c r="A74" t="s">
        <v>60</v>
      </c>
      <c r="B74">
        <v>2015</v>
      </c>
      <c r="C74" t="s">
        <v>62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79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hidden="1" x14ac:dyDescent="0.35">
      <c r="A75" t="s">
        <v>85</v>
      </c>
      <c r="B75">
        <v>2015</v>
      </c>
      <c r="C75" t="s">
        <v>62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hidden="1" x14ac:dyDescent="0.35">
      <c r="A76" t="s">
        <v>104</v>
      </c>
      <c r="B76">
        <v>2015</v>
      </c>
      <c r="C76" t="s">
        <v>62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hidden="1" x14ac:dyDescent="0.35">
      <c r="A77" t="s">
        <v>60</v>
      </c>
      <c r="B77">
        <v>2015</v>
      </c>
      <c r="C77" t="s">
        <v>116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79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hidden="1" x14ac:dyDescent="0.35">
      <c r="A78" t="s">
        <v>85</v>
      </c>
      <c r="B78">
        <v>2015</v>
      </c>
      <c r="C78" t="s">
        <v>116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hidden="1" x14ac:dyDescent="0.35">
      <c r="A79" t="s">
        <v>104</v>
      </c>
      <c r="B79">
        <v>2015</v>
      </c>
      <c r="C79" t="s">
        <v>116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hidden="1" x14ac:dyDescent="0.35">
      <c r="A80" t="s">
        <v>60</v>
      </c>
      <c r="B80">
        <v>2015</v>
      </c>
      <c r="C80" t="s">
        <v>138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79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hidden="1" x14ac:dyDescent="0.35">
      <c r="A81" t="s">
        <v>85</v>
      </c>
      <c r="B81">
        <v>2015</v>
      </c>
      <c r="C81" t="s">
        <v>138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hidden="1" x14ac:dyDescent="0.35">
      <c r="A82" t="s">
        <v>104</v>
      </c>
      <c r="B82">
        <v>2015</v>
      </c>
      <c r="C82" t="s">
        <v>138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hidden="1" x14ac:dyDescent="0.35">
      <c r="A83" t="s">
        <v>60</v>
      </c>
      <c r="B83">
        <v>2015</v>
      </c>
      <c r="C83" t="s">
        <v>154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79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hidden="1" x14ac:dyDescent="0.35">
      <c r="A84" t="s">
        <v>85</v>
      </c>
      <c r="B84">
        <v>2015</v>
      </c>
      <c r="C84" t="s">
        <v>154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hidden="1" x14ac:dyDescent="0.35">
      <c r="A85" t="s">
        <v>104</v>
      </c>
      <c r="B85">
        <v>2015</v>
      </c>
      <c r="C85" t="s">
        <v>154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hidden="1" x14ac:dyDescent="0.35">
      <c r="A86" t="s">
        <v>60</v>
      </c>
      <c r="B86">
        <v>2015</v>
      </c>
      <c r="C86" t="s">
        <v>167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79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hidden="1" x14ac:dyDescent="0.35">
      <c r="A87" t="s">
        <v>85</v>
      </c>
      <c r="B87">
        <v>2015</v>
      </c>
      <c r="C87" t="s">
        <v>167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hidden="1" x14ac:dyDescent="0.35">
      <c r="A88" t="s">
        <v>104</v>
      </c>
      <c r="B88">
        <v>2015</v>
      </c>
      <c r="C88" t="s">
        <v>167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hidden="1" x14ac:dyDescent="0.35">
      <c r="A89" t="s">
        <v>60</v>
      </c>
      <c r="B89">
        <v>2015</v>
      </c>
      <c r="C89" t="s">
        <v>177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79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hidden="1" x14ac:dyDescent="0.35">
      <c r="A90" t="s">
        <v>85</v>
      </c>
      <c r="B90">
        <v>2015</v>
      </c>
      <c r="C90" t="s">
        <v>177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hidden="1" x14ac:dyDescent="0.35">
      <c r="A91" t="s">
        <v>104</v>
      </c>
      <c r="B91">
        <v>2015</v>
      </c>
      <c r="C91" t="s">
        <v>177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hidden="1" x14ac:dyDescent="0.35">
      <c r="A92" t="s">
        <v>60</v>
      </c>
      <c r="B92">
        <v>2015</v>
      </c>
      <c r="C92" t="s">
        <v>194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79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hidden="1" x14ac:dyDescent="0.35">
      <c r="A93" t="s">
        <v>85</v>
      </c>
      <c r="B93">
        <v>2015</v>
      </c>
      <c r="C93" t="s">
        <v>194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hidden="1" x14ac:dyDescent="0.35">
      <c r="A94" t="s">
        <v>104</v>
      </c>
      <c r="B94">
        <v>2015</v>
      </c>
      <c r="C94" t="s">
        <v>194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hidden="1" x14ac:dyDescent="0.35">
      <c r="A95" t="s">
        <v>60</v>
      </c>
      <c r="B95">
        <v>2015</v>
      </c>
      <c r="C95" t="s">
        <v>213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79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hidden="1" x14ac:dyDescent="0.35">
      <c r="A96" t="s">
        <v>85</v>
      </c>
      <c r="B96">
        <v>2015</v>
      </c>
      <c r="C96" t="s">
        <v>213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hidden="1" x14ac:dyDescent="0.35">
      <c r="A97" t="s">
        <v>104</v>
      </c>
      <c r="B97">
        <v>2015</v>
      </c>
      <c r="C97" t="s">
        <v>213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hidden="1" x14ac:dyDescent="0.35">
      <c r="A98" t="s">
        <v>60</v>
      </c>
      <c r="B98">
        <v>2015</v>
      </c>
      <c r="C98" t="s">
        <v>228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79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hidden="1" x14ac:dyDescent="0.35">
      <c r="A99" t="s">
        <v>85</v>
      </c>
      <c r="B99">
        <v>2015</v>
      </c>
      <c r="C99" t="s">
        <v>228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hidden="1" x14ac:dyDescent="0.35">
      <c r="A100" t="s">
        <v>104</v>
      </c>
      <c r="B100">
        <v>2015</v>
      </c>
      <c r="C100" t="s">
        <v>228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hidden="1" x14ac:dyDescent="0.35">
      <c r="A101" t="s">
        <v>60</v>
      </c>
      <c r="B101">
        <v>2015</v>
      </c>
      <c r="C101" t="s">
        <v>238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79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hidden="1" x14ac:dyDescent="0.35">
      <c r="A102" t="s">
        <v>85</v>
      </c>
      <c r="B102">
        <v>2015</v>
      </c>
      <c r="C102" t="s">
        <v>238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hidden="1" x14ac:dyDescent="0.35">
      <c r="A103" t="s">
        <v>104</v>
      </c>
      <c r="B103">
        <v>2015</v>
      </c>
      <c r="C103" t="s">
        <v>238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hidden="1" x14ac:dyDescent="0.35">
      <c r="A104" t="s">
        <v>60</v>
      </c>
      <c r="B104">
        <v>2015</v>
      </c>
      <c r="C104" t="s">
        <v>264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79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hidden="1" x14ac:dyDescent="0.35">
      <c r="A105" t="s">
        <v>85</v>
      </c>
      <c r="B105">
        <v>2015</v>
      </c>
      <c r="C105" t="s">
        <v>264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hidden="1" x14ac:dyDescent="0.35">
      <c r="A106" t="s">
        <v>104</v>
      </c>
      <c r="B106">
        <v>2015</v>
      </c>
      <c r="C106" t="s">
        <v>264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hidden="1" x14ac:dyDescent="0.35">
      <c r="A107" t="s">
        <v>60</v>
      </c>
      <c r="B107">
        <v>2015</v>
      </c>
      <c r="C107" t="s">
        <v>273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79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hidden="1" x14ac:dyDescent="0.35">
      <c r="A108" t="s">
        <v>85</v>
      </c>
      <c r="B108">
        <v>2015</v>
      </c>
      <c r="C108" t="s">
        <v>273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hidden="1" x14ac:dyDescent="0.35">
      <c r="A109" t="s">
        <v>104</v>
      </c>
      <c r="B109">
        <v>2015</v>
      </c>
      <c r="C109" t="s">
        <v>273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hidden="1" x14ac:dyDescent="0.35">
      <c r="A110" t="s">
        <v>60</v>
      </c>
      <c r="B110">
        <v>2016</v>
      </c>
      <c r="C110" t="s">
        <v>62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79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hidden="1" x14ac:dyDescent="0.35">
      <c r="A111" t="s">
        <v>85</v>
      </c>
      <c r="B111">
        <v>2016</v>
      </c>
      <c r="C111" t="s">
        <v>62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hidden="1" x14ac:dyDescent="0.35">
      <c r="A112" t="s">
        <v>104</v>
      </c>
      <c r="B112">
        <v>2016</v>
      </c>
      <c r="C112" t="s">
        <v>62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hidden="1" x14ac:dyDescent="0.35">
      <c r="A113" t="s">
        <v>60</v>
      </c>
      <c r="B113">
        <v>2016</v>
      </c>
      <c r="C113" t="s">
        <v>116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79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hidden="1" x14ac:dyDescent="0.35">
      <c r="A114" t="s">
        <v>85</v>
      </c>
      <c r="B114">
        <v>2016</v>
      </c>
      <c r="C114" t="s">
        <v>116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hidden="1" x14ac:dyDescent="0.35">
      <c r="A115" t="s">
        <v>104</v>
      </c>
      <c r="B115">
        <v>2016</v>
      </c>
      <c r="C115" t="s">
        <v>116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hidden="1" x14ac:dyDescent="0.35">
      <c r="A116" t="s">
        <v>60</v>
      </c>
      <c r="B116">
        <v>2016</v>
      </c>
      <c r="C116" t="s">
        <v>138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79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hidden="1" x14ac:dyDescent="0.35">
      <c r="A117" t="s">
        <v>85</v>
      </c>
      <c r="B117">
        <v>2016</v>
      </c>
      <c r="C117" t="s">
        <v>138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hidden="1" x14ac:dyDescent="0.35">
      <c r="A118" t="s">
        <v>104</v>
      </c>
      <c r="B118">
        <v>2016</v>
      </c>
      <c r="C118" t="s">
        <v>138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hidden="1" x14ac:dyDescent="0.35">
      <c r="A119" t="s">
        <v>60</v>
      </c>
      <c r="B119">
        <v>2016</v>
      </c>
      <c r="C119" t="s">
        <v>154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79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hidden="1" x14ac:dyDescent="0.35">
      <c r="A120" t="s">
        <v>85</v>
      </c>
      <c r="B120">
        <v>2016</v>
      </c>
      <c r="C120" t="s">
        <v>154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hidden="1" x14ac:dyDescent="0.35">
      <c r="A121" t="s">
        <v>104</v>
      </c>
      <c r="B121">
        <v>2016</v>
      </c>
      <c r="C121" t="s">
        <v>154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hidden="1" x14ac:dyDescent="0.35">
      <c r="A122" t="s">
        <v>60</v>
      </c>
      <c r="B122">
        <v>2016</v>
      </c>
      <c r="C122" t="s">
        <v>167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79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hidden="1" x14ac:dyDescent="0.35">
      <c r="A123" t="s">
        <v>85</v>
      </c>
      <c r="B123">
        <v>2016</v>
      </c>
      <c r="C123" t="s">
        <v>167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hidden="1" x14ac:dyDescent="0.35">
      <c r="A124" t="s">
        <v>104</v>
      </c>
      <c r="B124">
        <v>2016</v>
      </c>
      <c r="C124" t="s">
        <v>167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hidden="1" x14ac:dyDescent="0.35">
      <c r="A125" t="s">
        <v>60</v>
      </c>
      <c r="B125">
        <v>2016</v>
      </c>
      <c r="C125" t="s">
        <v>177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79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hidden="1" x14ac:dyDescent="0.35">
      <c r="A126" t="s">
        <v>85</v>
      </c>
      <c r="B126">
        <v>2016</v>
      </c>
      <c r="C126" t="s">
        <v>177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hidden="1" x14ac:dyDescent="0.35">
      <c r="A127" t="s">
        <v>104</v>
      </c>
      <c r="B127">
        <v>2016</v>
      </c>
      <c r="C127" t="s">
        <v>177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hidden="1" x14ac:dyDescent="0.35">
      <c r="A128" t="s">
        <v>60</v>
      </c>
      <c r="B128">
        <v>2016</v>
      </c>
      <c r="C128" t="s">
        <v>194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79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hidden="1" x14ac:dyDescent="0.35">
      <c r="A129" t="s">
        <v>85</v>
      </c>
      <c r="B129">
        <v>2016</v>
      </c>
      <c r="C129" t="s">
        <v>194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hidden="1" x14ac:dyDescent="0.35">
      <c r="A130" t="s">
        <v>104</v>
      </c>
      <c r="B130">
        <v>2016</v>
      </c>
      <c r="C130" t="s">
        <v>194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hidden="1" x14ac:dyDescent="0.35">
      <c r="A131" t="s">
        <v>60</v>
      </c>
      <c r="B131">
        <v>2016</v>
      </c>
      <c r="C131" t="s">
        <v>213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79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hidden="1" x14ac:dyDescent="0.35">
      <c r="A132" t="s">
        <v>85</v>
      </c>
      <c r="B132">
        <v>2016</v>
      </c>
      <c r="C132" t="s">
        <v>213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hidden="1" x14ac:dyDescent="0.35">
      <c r="A133" t="s">
        <v>104</v>
      </c>
      <c r="B133">
        <v>2016</v>
      </c>
      <c r="C133" t="s">
        <v>213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hidden="1" x14ac:dyDescent="0.35">
      <c r="A134" t="s">
        <v>60</v>
      </c>
      <c r="B134">
        <v>2016</v>
      </c>
      <c r="C134" t="s">
        <v>228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79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hidden="1" x14ac:dyDescent="0.35">
      <c r="A135" t="s">
        <v>85</v>
      </c>
      <c r="B135">
        <v>2016</v>
      </c>
      <c r="C135" t="s">
        <v>228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hidden="1" x14ac:dyDescent="0.35">
      <c r="A136" t="s">
        <v>104</v>
      </c>
      <c r="B136">
        <v>2016</v>
      </c>
      <c r="C136" t="s">
        <v>228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hidden="1" x14ac:dyDescent="0.35">
      <c r="A137" t="s">
        <v>60</v>
      </c>
      <c r="B137">
        <v>2016</v>
      </c>
      <c r="C137" t="s">
        <v>238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79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hidden="1" x14ac:dyDescent="0.35">
      <c r="A138" t="s">
        <v>85</v>
      </c>
      <c r="B138">
        <v>2016</v>
      </c>
      <c r="C138" t="s">
        <v>238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hidden="1" x14ac:dyDescent="0.35">
      <c r="A139" t="s">
        <v>104</v>
      </c>
      <c r="B139">
        <v>2016</v>
      </c>
      <c r="C139" t="s">
        <v>238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hidden="1" x14ac:dyDescent="0.35">
      <c r="A140" t="s">
        <v>60</v>
      </c>
      <c r="B140">
        <v>2016</v>
      </c>
      <c r="C140" t="s">
        <v>264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79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hidden="1" x14ac:dyDescent="0.35">
      <c r="A141" t="s">
        <v>85</v>
      </c>
      <c r="B141">
        <v>2016</v>
      </c>
      <c r="C141" t="s">
        <v>264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hidden="1" x14ac:dyDescent="0.35">
      <c r="A142" t="s">
        <v>104</v>
      </c>
      <c r="B142">
        <v>2016</v>
      </c>
      <c r="C142" t="s">
        <v>264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hidden="1" x14ac:dyDescent="0.35">
      <c r="A143" t="s">
        <v>60</v>
      </c>
      <c r="B143">
        <v>2016</v>
      </c>
      <c r="C143" t="s">
        <v>273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79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hidden="1" x14ac:dyDescent="0.35">
      <c r="A144" t="s">
        <v>85</v>
      </c>
      <c r="B144">
        <v>2016</v>
      </c>
      <c r="C144" t="s">
        <v>273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hidden="1" x14ac:dyDescent="0.35">
      <c r="A145" t="s">
        <v>104</v>
      </c>
      <c r="B145">
        <v>2016</v>
      </c>
      <c r="C145" t="s">
        <v>273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hidden="1" x14ac:dyDescent="0.35">
      <c r="A146" t="s">
        <v>60</v>
      </c>
      <c r="B146">
        <v>2017</v>
      </c>
      <c r="C146" t="s">
        <v>62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79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hidden="1" x14ac:dyDescent="0.35">
      <c r="A147" t="s">
        <v>85</v>
      </c>
      <c r="B147">
        <v>2017</v>
      </c>
      <c r="C147" t="s">
        <v>62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hidden="1" x14ac:dyDescent="0.35">
      <c r="A148" t="s">
        <v>104</v>
      </c>
      <c r="B148">
        <v>2017</v>
      </c>
      <c r="C148" t="s">
        <v>62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hidden="1" x14ac:dyDescent="0.35">
      <c r="A149" t="s">
        <v>60</v>
      </c>
      <c r="B149">
        <v>2017</v>
      </c>
      <c r="C149" t="s">
        <v>116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79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hidden="1" x14ac:dyDescent="0.35">
      <c r="A150" t="s">
        <v>85</v>
      </c>
      <c r="B150">
        <v>2017</v>
      </c>
      <c r="C150" t="s">
        <v>116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hidden="1" x14ac:dyDescent="0.35">
      <c r="A151" t="s">
        <v>104</v>
      </c>
      <c r="B151">
        <v>2017</v>
      </c>
      <c r="C151" t="s">
        <v>116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hidden="1" x14ac:dyDescent="0.35">
      <c r="A152" t="s">
        <v>60</v>
      </c>
      <c r="B152">
        <v>2017</v>
      </c>
      <c r="C152" t="s">
        <v>138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79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hidden="1" x14ac:dyDescent="0.35">
      <c r="A153" t="s">
        <v>85</v>
      </c>
      <c r="B153">
        <v>2017</v>
      </c>
      <c r="C153" t="s">
        <v>138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hidden="1" x14ac:dyDescent="0.35">
      <c r="A154" t="s">
        <v>104</v>
      </c>
      <c r="B154">
        <v>2017</v>
      </c>
      <c r="C154" t="s">
        <v>138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hidden="1" x14ac:dyDescent="0.35">
      <c r="A155" t="s">
        <v>60</v>
      </c>
      <c r="B155">
        <v>2017</v>
      </c>
      <c r="C155" t="s">
        <v>154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79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hidden="1" x14ac:dyDescent="0.35">
      <c r="A156" t="s">
        <v>85</v>
      </c>
      <c r="B156">
        <v>2017</v>
      </c>
      <c r="C156" t="s">
        <v>154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hidden="1" x14ac:dyDescent="0.35">
      <c r="A157" t="s">
        <v>104</v>
      </c>
      <c r="B157">
        <v>2017</v>
      </c>
      <c r="C157" t="s">
        <v>154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hidden="1" x14ac:dyDescent="0.35">
      <c r="A158" t="s">
        <v>60</v>
      </c>
      <c r="B158">
        <v>2017</v>
      </c>
      <c r="C158" t="s">
        <v>167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79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hidden="1" x14ac:dyDescent="0.35">
      <c r="A159" t="s">
        <v>85</v>
      </c>
      <c r="B159">
        <v>2017</v>
      </c>
      <c r="C159" t="s">
        <v>167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hidden="1" x14ac:dyDescent="0.35">
      <c r="A160" t="s">
        <v>104</v>
      </c>
      <c r="B160">
        <v>2017</v>
      </c>
      <c r="C160" t="s">
        <v>167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hidden="1" x14ac:dyDescent="0.35">
      <c r="A161" t="s">
        <v>60</v>
      </c>
      <c r="B161">
        <v>2017</v>
      </c>
      <c r="C161" t="s">
        <v>177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79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hidden="1" x14ac:dyDescent="0.35">
      <c r="A162" t="s">
        <v>85</v>
      </c>
      <c r="B162">
        <v>2017</v>
      </c>
      <c r="C162" t="s">
        <v>177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hidden="1" x14ac:dyDescent="0.35">
      <c r="A163" t="s">
        <v>104</v>
      </c>
      <c r="B163">
        <v>2017</v>
      </c>
      <c r="C163" t="s">
        <v>177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hidden="1" x14ac:dyDescent="0.35">
      <c r="A164" t="s">
        <v>60</v>
      </c>
      <c r="B164">
        <v>2017</v>
      </c>
      <c r="C164" t="s">
        <v>194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79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hidden="1" x14ac:dyDescent="0.35">
      <c r="A165" t="s">
        <v>85</v>
      </c>
      <c r="B165">
        <v>2017</v>
      </c>
      <c r="C165" t="s">
        <v>194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hidden="1" x14ac:dyDescent="0.35">
      <c r="A166" t="s">
        <v>104</v>
      </c>
      <c r="B166">
        <v>2017</v>
      </c>
      <c r="C166" t="s">
        <v>194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hidden="1" x14ac:dyDescent="0.35">
      <c r="A167" t="s">
        <v>60</v>
      </c>
      <c r="B167">
        <v>2017</v>
      </c>
      <c r="C167" t="s">
        <v>213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79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hidden="1" x14ac:dyDescent="0.35">
      <c r="A168" t="s">
        <v>85</v>
      </c>
      <c r="B168">
        <v>2017</v>
      </c>
      <c r="C168" t="s">
        <v>213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hidden="1" x14ac:dyDescent="0.35">
      <c r="A169" t="s">
        <v>104</v>
      </c>
      <c r="B169">
        <v>2017</v>
      </c>
      <c r="C169" t="s">
        <v>213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hidden="1" x14ac:dyDescent="0.35">
      <c r="A170" t="s">
        <v>60</v>
      </c>
      <c r="B170">
        <v>2017</v>
      </c>
      <c r="C170" t="s">
        <v>228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79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hidden="1" x14ac:dyDescent="0.35">
      <c r="A171" t="s">
        <v>85</v>
      </c>
      <c r="B171">
        <v>2017</v>
      </c>
      <c r="C171" t="s">
        <v>228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hidden="1" x14ac:dyDescent="0.35">
      <c r="A172" t="s">
        <v>104</v>
      </c>
      <c r="B172">
        <v>2017</v>
      </c>
      <c r="C172" t="s">
        <v>228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hidden="1" x14ac:dyDescent="0.35">
      <c r="A173" t="s">
        <v>60</v>
      </c>
      <c r="B173">
        <v>2017</v>
      </c>
      <c r="C173" t="s">
        <v>238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79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hidden="1" x14ac:dyDescent="0.35">
      <c r="A174" t="s">
        <v>85</v>
      </c>
      <c r="B174">
        <v>2017</v>
      </c>
      <c r="C174" t="s">
        <v>238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hidden="1" x14ac:dyDescent="0.35">
      <c r="A175" t="s">
        <v>104</v>
      </c>
      <c r="B175">
        <v>2017</v>
      </c>
      <c r="C175" t="s">
        <v>238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hidden="1" x14ac:dyDescent="0.35">
      <c r="A176" t="s">
        <v>60</v>
      </c>
      <c r="B176">
        <v>2017</v>
      </c>
      <c r="C176" t="s">
        <v>264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79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hidden="1" x14ac:dyDescent="0.35">
      <c r="A177" t="s">
        <v>85</v>
      </c>
      <c r="B177">
        <v>2017</v>
      </c>
      <c r="C177" t="s">
        <v>264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hidden="1" x14ac:dyDescent="0.35">
      <c r="A178" t="s">
        <v>104</v>
      </c>
      <c r="B178">
        <v>2017</v>
      </c>
      <c r="C178" t="s">
        <v>264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hidden="1" x14ac:dyDescent="0.35">
      <c r="A179" t="s">
        <v>60</v>
      </c>
      <c r="B179">
        <v>2017</v>
      </c>
      <c r="C179" t="s">
        <v>273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79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hidden="1" x14ac:dyDescent="0.35">
      <c r="A180" t="s">
        <v>85</v>
      </c>
      <c r="B180">
        <v>2017</v>
      </c>
      <c r="C180" t="s">
        <v>273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hidden="1" x14ac:dyDescent="0.35">
      <c r="A181" t="s">
        <v>104</v>
      </c>
      <c r="B181">
        <v>2017</v>
      </c>
      <c r="C181" t="s">
        <v>273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hidden="1" x14ac:dyDescent="0.35">
      <c r="A182" t="s">
        <v>60</v>
      </c>
      <c r="B182">
        <v>2018</v>
      </c>
      <c r="C182" t="s">
        <v>62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79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hidden="1" x14ac:dyDescent="0.35">
      <c r="A183" t="s">
        <v>85</v>
      </c>
      <c r="B183">
        <v>2018</v>
      </c>
      <c r="C183" t="s">
        <v>62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hidden="1" x14ac:dyDescent="0.35">
      <c r="A184" t="s">
        <v>104</v>
      </c>
      <c r="B184">
        <v>2018</v>
      </c>
      <c r="C184" t="s">
        <v>62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hidden="1" x14ac:dyDescent="0.35">
      <c r="A185" t="s">
        <v>60</v>
      </c>
      <c r="B185">
        <v>2018</v>
      </c>
      <c r="C185" t="s">
        <v>116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79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hidden="1" x14ac:dyDescent="0.35">
      <c r="A186" t="s">
        <v>85</v>
      </c>
      <c r="B186">
        <v>2018</v>
      </c>
      <c r="C186" t="s">
        <v>116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hidden="1" x14ac:dyDescent="0.35">
      <c r="A187" t="s">
        <v>104</v>
      </c>
      <c r="B187">
        <v>2018</v>
      </c>
      <c r="C187" t="s">
        <v>116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hidden="1" x14ac:dyDescent="0.35">
      <c r="A188" t="s">
        <v>60</v>
      </c>
      <c r="B188">
        <v>2018</v>
      </c>
      <c r="C188" t="s">
        <v>138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79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hidden="1" x14ac:dyDescent="0.35">
      <c r="A189" t="s">
        <v>85</v>
      </c>
      <c r="B189">
        <v>2018</v>
      </c>
      <c r="C189" t="s">
        <v>138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hidden="1" x14ac:dyDescent="0.35">
      <c r="A190" t="s">
        <v>104</v>
      </c>
      <c r="B190">
        <v>2018</v>
      </c>
      <c r="C190" t="s">
        <v>138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hidden="1" x14ac:dyDescent="0.35">
      <c r="A191" t="s">
        <v>60</v>
      </c>
      <c r="B191">
        <v>2018</v>
      </c>
      <c r="C191" t="s">
        <v>154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79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hidden="1" x14ac:dyDescent="0.35">
      <c r="A192" t="s">
        <v>85</v>
      </c>
      <c r="B192">
        <v>2018</v>
      </c>
      <c r="C192" t="s">
        <v>154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hidden="1" x14ac:dyDescent="0.35">
      <c r="A193" t="s">
        <v>104</v>
      </c>
      <c r="B193">
        <v>2018</v>
      </c>
      <c r="C193" t="s">
        <v>154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hidden="1" x14ac:dyDescent="0.35">
      <c r="A194" t="s">
        <v>60</v>
      </c>
      <c r="B194">
        <v>2018</v>
      </c>
      <c r="C194" t="s">
        <v>167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79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hidden="1" x14ac:dyDescent="0.35">
      <c r="A195" t="s">
        <v>85</v>
      </c>
      <c r="B195">
        <v>2018</v>
      </c>
      <c r="C195" t="s">
        <v>167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hidden="1" x14ac:dyDescent="0.35">
      <c r="A196" t="s">
        <v>104</v>
      </c>
      <c r="B196">
        <v>2018</v>
      </c>
      <c r="C196" t="s">
        <v>167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hidden="1" x14ac:dyDescent="0.35">
      <c r="A197" t="s">
        <v>60</v>
      </c>
      <c r="B197">
        <v>2018</v>
      </c>
      <c r="C197" t="s">
        <v>177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79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hidden="1" x14ac:dyDescent="0.35">
      <c r="A198" t="s">
        <v>85</v>
      </c>
      <c r="B198">
        <v>2018</v>
      </c>
      <c r="C198" t="s">
        <v>177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hidden="1" x14ac:dyDescent="0.35">
      <c r="A199" t="s">
        <v>104</v>
      </c>
      <c r="B199">
        <v>2018</v>
      </c>
      <c r="C199" t="s">
        <v>177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hidden="1" x14ac:dyDescent="0.35">
      <c r="A200" t="s">
        <v>60</v>
      </c>
      <c r="B200">
        <v>2018</v>
      </c>
      <c r="C200" t="s">
        <v>194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79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hidden="1" x14ac:dyDescent="0.35">
      <c r="A201" t="s">
        <v>85</v>
      </c>
      <c r="B201">
        <v>2018</v>
      </c>
      <c r="C201" t="s">
        <v>194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hidden="1" x14ac:dyDescent="0.35">
      <c r="A202" t="s">
        <v>104</v>
      </c>
      <c r="B202">
        <v>2018</v>
      </c>
      <c r="C202" t="s">
        <v>194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hidden="1" x14ac:dyDescent="0.35">
      <c r="A203" t="s">
        <v>60</v>
      </c>
      <c r="B203">
        <v>2018</v>
      </c>
      <c r="C203" t="s">
        <v>213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79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hidden="1" x14ac:dyDescent="0.35">
      <c r="A204" t="s">
        <v>85</v>
      </c>
      <c r="B204">
        <v>2018</v>
      </c>
      <c r="C204" t="s">
        <v>213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hidden="1" x14ac:dyDescent="0.35">
      <c r="A205" t="s">
        <v>104</v>
      </c>
      <c r="B205">
        <v>2018</v>
      </c>
      <c r="C205" t="s">
        <v>213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hidden="1" x14ac:dyDescent="0.35">
      <c r="A206" t="s">
        <v>60</v>
      </c>
      <c r="B206">
        <v>2018</v>
      </c>
      <c r="C206" t="s">
        <v>228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79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hidden="1" x14ac:dyDescent="0.35">
      <c r="A207" t="s">
        <v>85</v>
      </c>
      <c r="B207">
        <v>2018</v>
      </c>
      <c r="C207" t="s">
        <v>228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hidden="1" x14ac:dyDescent="0.35">
      <c r="A208" t="s">
        <v>104</v>
      </c>
      <c r="B208">
        <v>2018</v>
      </c>
      <c r="C208" t="s">
        <v>228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hidden="1" x14ac:dyDescent="0.35">
      <c r="A209" t="s">
        <v>60</v>
      </c>
      <c r="B209">
        <v>2018</v>
      </c>
      <c r="C209" t="s">
        <v>238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79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hidden="1" x14ac:dyDescent="0.35">
      <c r="A210" t="s">
        <v>85</v>
      </c>
      <c r="B210">
        <v>2018</v>
      </c>
      <c r="C210" t="s">
        <v>238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hidden="1" x14ac:dyDescent="0.35">
      <c r="A211" t="s">
        <v>104</v>
      </c>
      <c r="B211">
        <v>2018</v>
      </c>
      <c r="C211" t="s">
        <v>238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hidden="1" x14ac:dyDescent="0.35">
      <c r="A212" t="s">
        <v>60</v>
      </c>
      <c r="B212">
        <v>2018</v>
      </c>
      <c r="C212" t="s">
        <v>264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79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hidden="1" x14ac:dyDescent="0.35">
      <c r="A213" t="s">
        <v>85</v>
      </c>
      <c r="B213">
        <v>2018</v>
      </c>
      <c r="C213" t="s">
        <v>264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hidden="1" x14ac:dyDescent="0.35">
      <c r="A214" t="s">
        <v>104</v>
      </c>
      <c r="B214">
        <v>2018</v>
      </c>
      <c r="C214" t="s">
        <v>264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hidden="1" x14ac:dyDescent="0.35">
      <c r="A215" t="s">
        <v>60</v>
      </c>
      <c r="B215">
        <v>2018</v>
      </c>
      <c r="C215" t="s">
        <v>273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79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hidden="1" x14ac:dyDescent="0.35">
      <c r="A216" t="s">
        <v>85</v>
      </c>
      <c r="B216">
        <v>2018</v>
      </c>
      <c r="C216" t="s">
        <v>273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hidden="1" x14ac:dyDescent="0.35">
      <c r="A217" t="s">
        <v>104</v>
      </c>
      <c r="B217">
        <v>2018</v>
      </c>
      <c r="C217" t="s">
        <v>273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hidden="1" x14ac:dyDescent="0.35">
      <c r="A218" t="s">
        <v>60</v>
      </c>
      <c r="B218">
        <v>2019</v>
      </c>
      <c r="C218" t="s">
        <v>62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79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hidden="1" x14ac:dyDescent="0.35">
      <c r="A219" t="s">
        <v>85</v>
      </c>
      <c r="B219">
        <v>2019</v>
      </c>
      <c r="C219" t="s">
        <v>62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hidden="1" x14ac:dyDescent="0.35">
      <c r="A220" t="s">
        <v>104</v>
      </c>
      <c r="B220">
        <v>2019</v>
      </c>
      <c r="C220" t="s">
        <v>62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hidden="1" x14ac:dyDescent="0.35">
      <c r="A221" t="s">
        <v>60</v>
      </c>
      <c r="B221">
        <v>2019</v>
      </c>
      <c r="C221" t="s">
        <v>116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79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hidden="1" x14ac:dyDescent="0.35">
      <c r="A222" t="s">
        <v>85</v>
      </c>
      <c r="B222">
        <v>2019</v>
      </c>
      <c r="C222" t="s">
        <v>116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hidden="1" x14ac:dyDescent="0.35">
      <c r="A223" t="s">
        <v>104</v>
      </c>
      <c r="B223">
        <v>2019</v>
      </c>
      <c r="C223" t="s">
        <v>116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hidden="1" x14ac:dyDescent="0.35">
      <c r="A224" t="s">
        <v>60</v>
      </c>
      <c r="B224">
        <v>2019</v>
      </c>
      <c r="C224" t="s">
        <v>138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79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hidden="1" x14ac:dyDescent="0.35">
      <c r="A225" t="s">
        <v>85</v>
      </c>
      <c r="B225">
        <v>2019</v>
      </c>
      <c r="C225" t="s">
        <v>138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hidden="1" x14ac:dyDescent="0.35">
      <c r="A226" t="s">
        <v>104</v>
      </c>
      <c r="B226">
        <v>2019</v>
      </c>
      <c r="C226" t="s">
        <v>138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hidden="1" x14ac:dyDescent="0.35">
      <c r="A227" t="s">
        <v>60</v>
      </c>
      <c r="B227">
        <v>2019</v>
      </c>
      <c r="C227" t="s">
        <v>167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79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hidden="1" x14ac:dyDescent="0.35">
      <c r="A228" t="s">
        <v>85</v>
      </c>
      <c r="B228">
        <v>2019</v>
      </c>
      <c r="C228" t="s">
        <v>167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hidden="1" x14ac:dyDescent="0.35">
      <c r="A229" t="s">
        <v>104</v>
      </c>
      <c r="B229">
        <v>2019</v>
      </c>
      <c r="C229" t="s">
        <v>167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hidden="1" x14ac:dyDescent="0.35">
      <c r="A230" t="s">
        <v>60</v>
      </c>
      <c r="B230">
        <v>2019</v>
      </c>
      <c r="C230" t="s">
        <v>177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79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hidden="1" x14ac:dyDescent="0.35">
      <c r="A231" t="s">
        <v>85</v>
      </c>
      <c r="B231">
        <v>2019</v>
      </c>
      <c r="C231" t="s">
        <v>177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hidden="1" x14ac:dyDescent="0.35">
      <c r="A232" t="s">
        <v>104</v>
      </c>
      <c r="B232">
        <v>2019</v>
      </c>
      <c r="C232" t="s">
        <v>177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hidden="1" x14ac:dyDescent="0.35">
      <c r="A233" t="s">
        <v>60</v>
      </c>
      <c r="B233">
        <v>2019</v>
      </c>
      <c r="C233" t="s">
        <v>194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79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hidden="1" x14ac:dyDescent="0.35">
      <c r="A234" t="s">
        <v>85</v>
      </c>
      <c r="B234">
        <v>2019</v>
      </c>
      <c r="C234" t="s">
        <v>194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hidden="1" x14ac:dyDescent="0.35">
      <c r="A235" t="s">
        <v>104</v>
      </c>
      <c r="B235">
        <v>2019</v>
      </c>
      <c r="C235" t="s">
        <v>194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hidden="1" x14ac:dyDescent="0.35">
      <c r="A236" t="s">
        <v>60</v>
      </c>
      <c r="B236">
        <v>2019</v>
      </c>
      <c r="C236" t="s">
        <v>213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79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hidden="1" x14ac:dyDescent="0.35">
      <c r="A237" t="s">
        <v>85</v>
      </c>
      <c r="B237">
        <v>2019</v>
      </c>
      <c r="C237" t="s">
        <v>213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hidden="1" x14ac:dyDescent="0.35">
      <c r="A238" t="s">
        <v>104</v>
      </c>
      <c r="B238">
        <v>2019</v>
      </c>
      <c r="C238" t="s">
        <v>213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hidden="1" x14ac:dyDescent="0.35">
      <c r="A239" t="s">
        <v>60</v>
      </c>
      <c r="B239">
        <v>2019</v>
      </c>
      <c r="C239" t="s">
        <v>228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79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hidden="1" x14ac:dyDescent="0.35">
      <c r="A240" t="s">
        <v>85</v>
      </c>
      <c r="B240">
        <v>2019</v>
      </c>
      <c r="C240" t="s">
        <v>228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hidden="1" x14ac:dyDescent="0.35">
      <c r="A241" t="s">
        <v>104</v>
      </c>
      <c r="B241">
        <v>2019</v>
      </c>
      <c r="C241" t="s">
        <v>228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hidden="1" x14ac:dyDescent="0.35">
      <c r="A242" t="s">
        <v>60</v>
      </c>
      <c r="B242">
        <v>2019</v>
      </c>
      <c r="C242" t="s">
        <v>238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79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hidden="1" x14ac:dyDescent="0.35">
      <c r="A243" t="s">
        <v>85</v>
      </c>
      <c r="B243">
        <v>2019</v>
      </c>
      <c r="C243" t="s">
        <v>238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hidden="1" x14ac:dyDescent="0.35">
      <c r="A244" t="s">
        <v>104</v>
      </c>
      <c r="B244">
        <v>2019</v>
      </c>
      <c r="C244" t="s">
        <v>238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hidden="1" x14ac:dyDescent="0.35">
      <c r="A245" t="s">
        <v>60</v>
      </c>
      <c r="B245">
        <v>2019</v>
      </c>
      <c r="C245" t="s">
        <v>264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79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hidden="1" x14ac:dyDescent="0.35">
      <c r="A246" t="s">
        <v>85</v>
      </c>
      <c r="B246">
        <v>2019</v>
      </c>
      <c r="C246" t="s">
        <v>264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hidden="1" x14ac:dyDescent="0.35">
      <c r="A247" t="s">
        <v>104</v>
      </c>
      <c r="B247">
        <v>2019</v>
      </c>
      <c r="C247" t="s">
        <v>264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hidden="1" x14ac:dyDescent="0.35">
      <c r="A248" t="s">
        <v>60</v>
      </c>
      <c r="B248">
        <v>2019</v>
      </c>
      <c r="C248" t="s">
        <v>273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79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hidden="1" x14ac:dyDescent="0.35">
      <c r="A249" t="s">
        <v>85</v>
      </c>
      <c r="B249">
        <v>2019</v>
      </c>
      <c r="C249" t="s">
        <v>273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hidden="1" x14ac:dyDescent="0.35">
      <c r="A250" t="s">
        <v>104</v>
      </c>
      <c r="B250">
        <v>2019</v>
      </c>
      <c r="C250" t="s">
        <v>273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60</v>
      </c>
      <c r="B251">
        <v>2020</v>
      </c>
      <c r="C251" t="s">
        <v>62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79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85</v>
      </c>
      <c r="B252">
        <v>2020</v>
      </c>
      <c r="C252" t="s">
        <v>62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104</v>
      </c>
      <c r="B253">
        <v>2020</v>
      </c>
      <c r="C253" t="s">
        <v>62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60</v>
      </c>
      <c r="B254">
        <v>2020</v>
      </c>
      <c r="C254" t="s">
        <v>116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79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85</v>
      </c>
      <c r="B255">
        <v>2020</v>
      </c>
      <c r="C255" t="s">
        <v>116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104</v>
      </c>
      <c r="B256">
        <v>2020</v>
      </c>
      <c r="C256" t="s">
        <v>116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60</v>
      </c>
      <c r="B257">
        <v>2020</v>
      </c>
      <c r="C257" t="s">
        <v>138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79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85</v>
      </c>
      <c r="B258">
        <v>2020</v>
      </c>
      <c r="C258" t="s">
        <v>138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104</v>
      </c>
      <c r="B259">
        <v>2020</v>
      </c>
      <c r="C259" t="s">
        <v>138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60</v>
      </c>
      <c r="B260">
        <v>2020</v>
      </c>
      <c r="C260" t="s">
        <v>154</v>
      </c>
      <c r="D260">
        <v>147.19999999999999</v>
      </c>
      <c r="E260" t="s">
        <v>79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79</v>
      </c>
      <c r="P260">
        <v>150.1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>
        <v>148.4</v>
      </c>
      <c r="W260" t="s">
        <v>79</v>
      </c>
      <c r="X260">
        <v>154.30000000000001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</row>
    <row r="261" spans="1:30" x14ac:dyDescent="0.35">
      <c r="A261" t="s">
        <v>85</v>
      </c>
      <c r="B261">
        <v>2020</v>
      </c>
      <c r="C261" t="s">
        <v>154</v>
      </c>
      <c r="D261">
        <v>151.80000000000001</v>
      </c>
      <c r="E261" t="s">
        <v>79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79</v>
      </c>
      <c r="P261">
        <v>153.5</v>
      </c>
      <c r="Q261" t="s">
        <v>79</v>
      </c>
      <c r="R261" t="s">
        <v>79</v>
      </c>
      <c r="S261" t="s">
        <v>79</v>
      </c>
      <c r="T261" t="s">
        <v>79</v>
      </c>
      <c r="U261">
        <v>155.6</v>
      </c>
      <c r="V261">
        <v>137.1</v>
      </c>
      <c r="W261" t="s">
        <v>79</v>
      </c>
      <c r="X261">
        <v>144.80000000000001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35">
      <c r="A262" t="s">
        <v>104</v>
      </c>
      <c r="B262">
        <v>2020</v>
      </c>
      <c r="C262" t="s">
        <v>154</v>
      </c>
      <c r="D262">
        <v>148.69999999999999</v>
      </c>
      <c r="E262" t="s">
        <v>79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79</v>
      </c>
      <c r="P262">
        <v>151.4</v>
      </c>
      <c r="Q262" t="s">
        <v>79</v>
      </c>
      <c r="R262" t="s">
        <v>79</v>
      </c>
      <c r="S262" t="s">
        <v>79</v>
      </c>
      <c r="T262" t="s">
        <v>79</v>
      </c>
      <c r="U262">
        <v>155.6</v>
      </c>
      <c r="V262">
        <v>144.1</v>
      </c>
      <c r="W262" t="s">
        <v>79</v>
      </c>
      <c r="X262">
        <v>150.69999999999999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35">
      <c r="A263" t="s">
        <v>60</v>
      </c>
      <c r="B263">
        <v>2020</v>
      </c>
      <c r="C263" t="s">
        <v>177</v>
      </c>
      <c r="D263">
        <v>148.19999999999999</v>
      </c>
      <c r="E263">
        <v>190.3</v>
      </c>
      <c r="F263">
        <v>149.4</v>
      </c>
      <c r="G263">
        <v>153.30000000000001</v>
      </c>
      <c r="H263">
        <v>138.19999999999999</v>
      </c>
      <c r="I263">
        <v>143.19999999999999</v>
      </c>
      <c r="J263">
        <v>148.9</v>
      </c>
      <c r="K263">
        <v>150.30000000000001</v>
      </c>
      <c r="L263">
        <v>113.2</v>
      </c>
      <c r="M263">
        <v>159.80000000000001</v>
      </c>
      <c r="N263">
        <v>142.1</v>
      </c>
      <c r="O263">
        <v>161.80000000000001</v>
      </c>
      <c r="P263">
        <v>152.30000000000001</v>
      </c>
      <c r="Q263">
        <v>182.4</v>
      </c>
      <c r="R263">
        <v>154.69999999999999</v>
      </c>
      <c r="S263">
        <v>150</v>
      </c>
      <c r="T263">
        <v>154.1</v>
      </c>
      <c r="U263" t="s">
        <v>79</v>
      </c>
      <c r="V263">
        <v>144.9</v>
      </c>
      <c r="W263">
        <v>151.69999999999999</v>
      </c>
      <c r="X263">
        <v>158.19999999999999</v>
      </c>
      <c r="Y263">
        <v>141.4</v>
      </c>
      <c r="Z263">
        <v>153.19999999999999</v>
      </c>
      <c r="AA263">
        <v>161.80000000000001</v>
      </c>
      <c r="AB263">
        <v>151.19999999999999</v>
      </c>
      <c r="AC263">
        <v>151.69999999999999</v>
      </c>
      <c r="AD263">
        <v>152.69999999999999</v>
      </c>
    </row>
    <row r="264" spans="1:30" x14ac:dyDescent="0.35">
      <c r="A264" t="s">
        <v>85</v>
      </c>
      <c r="B264">
        <v>2020</v>
      </c>
      <c r="C264" t="s">
        <v>177</v>
      </c>
      <c r="D264">
        <v>152.69999999999999</v>
      </c>
      <c r="E264">
        <v>197</v>
      </c>
      <c r="F264">
        <v>154.6</v>
      </c>
      <c r="G264">
        <v>153.4</v>
      </c>
      <c r="H264">
        <v>132.9</v>
      </c>
      <c r="I264">
        <v>151.80000000000001</v>
      </c>
      <c r="J264">
        <v>171.2</v>
      </c>
      <c r="K264">
        <v>152</v>
      </c>
      <c r="L264">
        <v>116.3</v>
      </c>
      <c r="M264">
        <v>158.80000000000001</v>
      </c>
      <c r="N264">
        <v>135.6</v>
      </c>
      <c r="O264">
        <v>161.69999999999999</v>
      </c>
      <c r="P264">
        <v>157</v>
      </c>
      <c r="Q264">
        <v>186.7</v>
      </c>
      <c r="R264">
        <v>149.1</v>
      </c>
      <c r="S264">
        <v>136.6</v>
      </c>
      <c r="T264">
        <v>147.19999999999999</v>
      </c>
      <c r="U264">
        <v>154.69999999999999</v>
      </c>
      <c r="V264">
        <v>137.1</v>
      </c>
      <c r="W264">
        <v>140.4</v>
      </c>
      <c r="X264">
        <v>148.1</v>
      </c>
      <c r="Y264">
        <v>129.30000000000001</v>
      </c>
      <c r="Z264">
        <v>144.5</v>
      </c>
      <c r="AA264">
        <v>152.5</v>
      </c>
      <c r="AB264">
        <v>152.19999999999999</v>
      </c>
      <c r="AC264">
        <v>142</v>
      </c>
      <c r="AD264">
        <v>150.80000000000001</v>
      </c>
    </row>
    <row r="265" spans="1:30" x14ac:dyDescent="0.35">
      <c r="A265" t="s">
        <v>104</v>
      </c>
      <c r="B265">
        <v>2020</v>
      </c>
      <c r="C265" t="s">
        <v>177</v>
      </c>
      <c r="D265">
        <v>149.6</v>
      </c>
      <c r="E265">
        <v>192.7</v>
      </c>
      <c r="F265">
        <v>151.4</v>
      </c>
      <c r="G265">
        <v>153.30000000000001</v>
      </c>
      <c r="H265">
        <v>136.30000000000001</v>
      </c>
      <c r="I265">
        <v>147.19999999999999</v>
      </c>
      <c r="J265">
        <v>156.5</v>
      </c>
      <c r="K265">
        <v>150.9</v>
      </c>
      <c r="L265">
        <v>114.2</v>
      </c>
      <c r="M265">
        <v>159.5</v>
      </c>
      <c r="N265">
        <v>139.4</v>
      </c>
      <c r="O265">
        <v>161.80000000000001</v>
      </c>
      <c r="P265">
        <v>154</v>
      </c>
      <c r="Q265">
        <v>183.5</v>
      </c>
      <c r="R265">
        <v>152.5</v>
      </c>
      <c r="S265">
        <v>144.4</v>
      </c>
      <c r="T265">
        <v>151.4</v>
      </c>
      <c r="U265">
        <v>154.69999999999999</v>
      </c>
      <c r="V265">
        <v>141.9</v>
      </c>
      <c r="W265">
        <v>146.4</v>
      </c>
      <c r="X265">
        <v>154.4</v>
      </c>
      <c r="Y265">
        <v>135</v>
      </c>
      <c r="Z265">
        <v>148.30000000000001</v>
      </c>
      <c r="AA265">
        <v>156.4</v>
      </c>
      <c r="AB265">
        <v>151.6</v>
      </c>
      <c r="AC265">
        <v>147</v>
      </c>
      <c r="AD265">
        <v>151.80000000000001</v>
      </c>
    </row>
    <row r="266" spans="1:30" x14ac:dyDescent="0.35">
      <c r="A266" t="s">
        <v>60</v>
      </c>
      <c r="B266">
        <v>2020</v>
      </c>
      <c r="C266" t="s">
        <v>194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79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85</v>
      </c>
      <c r="B267">
        <v>2020</v>
      </c>
      <c r="C267" t="s">
        <v>194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104</v>
      </c>
      <c r="B268">
        <v>2020</v>
      </c>
      <c r="C268" t="s">
        <v>194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60</v>
      </c>
      <c r="B269">
        <v>2020</v>
      </c>
      <c r="C269" t="s">
        <v>213</v>
      </c>
      <c r="D269">
        <v>147.6</v>
      </c>
      <c r="E269">
        <v>187.2</v>
      </c>
      <c r="F269">
        <v>148.4</v>
      </c>
      <c r="G269">
        <v>153.30000000000001</v>
      </c>
      <c r="H269">
        <v>139.80000000000001</v>
      </c>
      <c r="I269">
        <v>146.9</v>
      </c>
      <c r="J269">
        <v>171</v>
      </c>
      <c r="K269">
        <v>149.9</v>
      </c>
      <c r="L269">
        <v>114.2</v>
      </c>
      <c r="M269">
        <v>160</v>
      </c>
      <c r="N269">
        <v>143.5</v>
      </c>
      <c r="O269">
        <v>161.5</v>
      </c>
      <c r="P269">
        <v>155.30000000000001</v>
      </c>
      <c r="Q269">
        <v>180.9</v>
      </c>
      <c r="R269">
        <v>155.1</v>
      </c>
      <c r="S269">
        <v>149.30000000000001</v>
      </c>
      <c r="T269">
        <v>154.30000000000001</v>
      </c>
      <c r="U269" t="s">
        <v>79</v>
      </c>
      <c r="V269">
        <v>145.80000000000001</v>
      </c>
      <c r="W269">
        <v>151.9</v>
      </c>
      <c r="X269">
        <v>158.80000000000001</v>
      </c>
      <c r="Y269">
        <v>143.6</v>
      </c>
      <c r="Z269">
        <v>152.19999999999999</v>
      </c>
      <c r="AA269">
        <v>162.69999999999999</v>
      </c>
      <c r="AB269">
        <v>153.6</v>
      </c>
      <c r="AC269">
        <v>153</v>
      </c>
      <c r="AD269">
        <v>154.69999999999999</v>
      </c>
    </row>
    <row r="270" spans="1:30" x14ac:dyDescent="0.35">
      <c r="A270" t="s">
        <v>85</v>
      </c>
      <c r="B270">
        <v>2020</v>
      </c>
      <c r="C270" t="s">
        <v>213</v>
      </c>
      <c r="D270">
        <v>151.6</v>
      </c>
      <c r="E270">
        <v>197.8</v>
      </c>
      <c r="F270">
        <v>154.5</v>
      </c>
      <c r="G270">
        <v>153.4</v>
      </c>
      <c r="H270">
        <v>133.4</v>
      </c>
      <c r="I270">
        <v>154.5</v>
      </c>
      <c r="J270">
        <v>191.9</v>
      </c>
      <c r="K270">
        <v>151.30000000000001</v>
      </c>
      <c r="L270">
        <v>116.8</v>
      </c>
      <c r="M270">
        <v>160</v>
      </c>
      <c r="N270">
        <v>136.5</v>
      </c>
      <c r="O270">
        <v>163.30000000000001</v>
      </c>
      <c r="P270">
        <v>159.9</v>
      </c>
      <c r="Q270">
        <v>187.2</v>
      </c>
      <c r="R270">
        <v>150</v>
      </c>
      <c r="S270">
        <v>135.19999999999999</v>
      </c>
      <c r="T270">
        <v>147.80000000000001</v>
      </c>
      <c r="U270">
        <v>155.5</v>
      </c>
      <c r="V270">
        <v>138.30000000000001</v>
      </c>
      <c r="W270">
        <v>144.5</v>
      </c>
      <c r="X270">
        <v>148.69999999999999</v>
      </c>
      <c r="Y270">
        <v>133.9</v>
      </c>
      <c r="Z270">
        <v>141.19999999999999</v>
      </c>
      <c r="AA270">
        <v>155.5</v>
      </c>
      <c r="AB270">
        <v>155.19999999999999</v>
      </c>
      <c r="AC270">
        <v>144.80000000000001</v>
      </c>
      <c r="AD270">
        <v>152.9</v>
      </c>
    </row>
    <row r="271" spans="1:30" x14ac:dyDescent="0.35">
      <c r="A271" t="s">
        <v>104</v>
      </c>
      <c r="B271">
        <v>2020</v>
      </c>
      <c r="C271" t="s">
        <v>213</v>
      </c>
      <c r="D271">
        <v>148.9</v>
      </c>
      <c r="E271">
        <v>190.9</v>
      </c>
      <c r="F271">
        <v>150.80000000000001</v>
      </c>
      <c r="G271">
        <v>153.30000000000001</v>
      </c>
      <c r="H271">
        <v>137.4</v>
      </c>
      <c r="I271">
        <v>150.4</v>
      </c>
      <c r="J271">
        <v>178.1</v>
      </c>
      <c r="K271">
        <v>150.4</v>
      </c>
      <c r="L271">
        <v>115.1</v>
      </c>
      <c r="M271">
        <v>160</v>
      </c>
      <c r="N271">
        <v>140.6</v>
      </c>
      <c r="O271">
        <v>162.30000000000001</v>
      </c>
      <c r="P271">
        <v>157</v>
      </c>
      <c r="Q271">
        <v>182.6</v>
      </c>
      <c r="R271">
        <v>153.1</v>
      </c>
      <c r="S271">
        <v>143.4</v>
      </c>
      <c r="T271">
        <v>151.69999999999999</v>
      </c>
      <c r="U271">
        <v>155.5</v>
      </c>
      <c r="V271">
        <v>143</v>
      </c>
      <c r="W271">
        <v>148.4</v>
      </c>
      <c r="X271">
        <v>155</v>
      </c>
      <c r="Y271">
        <v>138.5</v>
      </c>
      <c r="Z271">
        <v>146</v>
      </c>
      <c r="AA271">
        <v>158.5</v>
      </c>
      <c r="AB271">
        <v>154.30000000000001</v>
      </c>
      <c r="AC271">
        <v>149</v>
      </c>
      <c r="AD271">
        <v>153.9</v>
      </c>
    </row>
    <row r="272" spans="1:30" x14ac:dyDescent="0.35">
      <c r="A272" t="s">
        <v>60</v>
      </c>
      <c r="B272">
        <v>2020</v>
      </c>
      <c r="C272" t="s">
        <v>228</v>
      </c>
      <c r="D272">
        <v>146.9</v>
      </c>
      <c r="E272">
        <v>183.9</v>
      </c>
      <c r="F272">
        <v>149.5</v>
      </c>
      <c r="G272">
        <v>153.4</v>
      </c>
      <c r="H272">
        <v>140.4</v>
      </c>
      <c r="I272">
        <v>147</v>
      </c>
      <c r="J272">
        <v>178.8</v>
      </c>
      <c r="K272">
        <v>149.30000000000001</v>
      </c>
      <c r="L272">
        <v>115.1</v>
      </c>
      <c r="M272">
        <v>160</v>
      </c>
      <c r="N272">
        <v>145.4</v>
      </c>
      <c r="O272">
        <v>161.6</v>
      </c>
      <c r="P272">
        <v>156.1</v>
      </c>
      <c r="Q272">
        <v>182.9</v>
      </c>
      <c r="R272">
        <v>155.4</v>
      </c>
      <c r="S272">
        <v>149.9</v>
      </c>
      <c r="T272">
        <v>154.6</v>
      </c>
      <c r="U272" t="s">
        <v>79</v>
      </c>
      <c r="V272">
        <v>146.4</v>
      </c>
      <c r="W272">
        <v>151.6</v>
      </c>
      <c r="X272">
        <v>159.1</v>
      </c>
      <c r="Y272">
        <v>144.6</v>
      </c>
      <c r="Z272">
        <v>152.80000000000001</v>
      </c>
      <c r="AA272">
        <v>161.1</v>
      </c>
      <c r="AB272">
        <v>157.4</v>
      </c>
      <c r="AC272">
        <v>153.69999999999999</v>
      </c>
      <c r="AD272">
        <v>155.4</v>
      </c>
    </row>
    <row r="273" spans="1:30" x14ac:dyDescent="0.35">
      <c r="A273" t="s">
        <v>85</v>
      </c>
      <c r="B273">
        <v>2020</v>
      </c>
      <c r="C273" t="s">
        <v>228</v>
      </c>
      <c r="D273">
        <v>151.5</v>
      </c>
      <c r="E273">
        <v>193.1</v>
      </c>
      <c r="F273">
        <v>157.30000000000001</v>
      </c>
      <c r="G273">
        <v>153.9</v>
      </c>
      <c r="H273">
        <v>134.4</v>
      </c>
      <c r="I273">
        <v>155.4</v>
      </c>
      <c r="J273">
        <v>202</v>
      </c>
      <c r="K273">
        <v>150.80000000000001</v>
      </c>
      <c r="L273">
        <v>118.9</v>
      </c>
      <c r="M273">
        <v>160.9</v>
      </c>
      <c r="N273">
        <v>137.69999999999999</v>
      </c>
      <c r="O273">
        <v>164.4</v>
      </c>
      <c r="P273">
        <v>161.30000000000001</v>
      </c>
      <c r="Q273">
        <v>188.7</v>
      </c>
      <c r="R273">
        <v>150.19999999999999</v>
      </c>
      <c r="S273">
        <v>136.30000000000001</v>
      </c>
      <c r="T273">
        <v>148.1</v>
      </c>
      <c r="U273">
        <v>156.30000000000001</v>
      </c>
      <c r="V273">
        <v>137.19999999999999</v>
      </c>
      <c r="W273">
        <v>145.4</v>
      </c>
      <c r="X273">
        <v>150</v>
      </c>
      <c r="Y273">
        <v>135.1</v>
      </c>
      <c r="Z273">
        <v>141.80000000000001</v>
      </c>
      <c r="AA273">
        <v>154.9</v>
      </c>
      <c r="AB273">
        <v>159.80000000000001</v>
      </c>
      <c r="AC273">
        <v>146</v>
      </c>
      <c r="AD273">
        <v>154</v>
      </c>
    </row>
    <row r="274" spans="1:30" x14ac:dyDescent="0.35">
      <c r="A274" t="s">
        <v>104</v>
      </c>
      <c r="B274">
        <v>2020</v>
      </c>
      <c r="C274" t="s">
        <v>228</v>
      </c>
      <c r="D274">
        <v>148.4</v>
      </c>
      <c r="E274">
        <v>187.1</v>
      </c>
      <c r="F274">
        <v>152.5</v>
      </c>
      <c r="G274">
        <v>153.6</v>
      </c>
      <c r="H274">
        <v>138.19999999999999</v>
      </c>
      <c r="I274">
        <v>150.9</v>
      </c>
      <c r="J274">
        <v>186.7</v>
      </c>
      <c r="K274">
        <v>149.80000000000001</v>
      </c>
      <c r="L274">
        <v>116.4</v>
      </c>
      <c r="M274">
        <v>160.30000000000001</v>
      </c>
      <c r="N274">
        <v>142.19999999999999</v>
      </c>
      <c r="O274">
        <v>162.9</v>
      </c>
      <c r="P274">
        <v>158</v>
      </c>
      <c r="Q274">
        <v>184.4</v>
      </c>
      <c r="R274">
        <v>153.4</v>
      </c>
      <c r="S274">
        <v>144.30000000000001</v>
      </c>
      <c r="T274">
        <v>152</v>
      </c>
      <c r="U274">
        <v>156.30000000000001</v>
      </c>
      <c r="V274">
        <v>142.9</v>
      </c>
      <c r="W274">
        <v>148.69999999999999</v>
      </c>
      <c r="X274">
        <v>155.6</v>
      </c>
      <c r="Y274">
        <v>139.6</v>
      </c>
      <c r="Z274">
        <v>146.6</v>
      </c>
      <c r="AA274">
        <v>157.5</v>
      </c>
      <c r="AB274">
        <v>158.4</v>
      </c>
      <c r="AC274">
        <v>150</v>
      </c>
      <c r="AD274">
        <v>154.69999999999999</v>
      </c>
    </row>
    <row r="275" spans="1:30" x14ac:dyDescent="0.35">
      <c r="A275" t="s">
        <v>60</v>
      </c>
      <c r="B275">
        <v>2020</v>
      </c>
      <c r="C275" t="s">
        <v>238</v>
      </c>
      <c r="D275">
        <v>146</v>
      </c>
      <c r="E275">
        <v>186.3</v>
      </c>
      <c r="F275">
        <v>159.19999999999999</v>
      </c>
      <c r="G275">
        <v>153.6</v>
      </c>
      <c r="H275">
        <v>142.6</v>
      </c>
      <c r="I275">
        <v>147.19999999999999</v>
      </c>
      <c r="J275">
        <v>200.6</v>
      </c>
      <c r="K275">
        <v>150.30000000000001</v>
      </c>
      <c r="L275">
        <v>115.3</v>
      </c>
      <c r="M275">
        <v>160.9</v>
      </c>
      <c r="N275">
        <v>147.4</v>
      </c>
      <c r="O275">
        <v>161.9</v>
      </c>
      <c r="P275">
        <v>159.6</v>
      </c>
      <c r="Q275">
        <v>182.7</v>
      </c>
      <c r="R275">
        <v>155.69999999999999</v>
      </c>
      <c r="S275">
        <v>150.6</v>
      </c>
      <c r="T275">
        <v>155</v>
      </c>
      <c r="U275" t="s">
        <v>79</v>
      </c>
      <c r="V275">
        <v>146.80000000000001</v>
      </c>
      <c r="W275">
        <v>152</v>
      </c>
      <c r="X275">
        <v>159.5</v>
      </c>
      <c r="Y275">
        <v>146.4</v>
      </c>
      <c r="Z275">
        <v>152.4</v>
      </c>
      <c r="AA275">
        <v>162.5</v>
      </c>
      <c r="AB275">
        <v>156.19999999999999</v>
      </c>
      <c r="AC275">
        <v>154.30000000000001</v>
      </c>
      <c r="AD275">
        <v>157.5</v>
      </c>
    </row>
    <row r="276" spans="1:30" x14ac:dyDescent="0.35">
      <c r="A276" t="s">
        <v>85</v>
      </c>
      <c r="B276">
        <v>2020</v>
      </c>
      <c r="C276" t="s">
        <v>238</v>
      </c>
      <c r="D276">
        <v>150.6</v>
      </c>
      <c r="E276">
        <v>193.7</v>
      </c>
      <c r="F276">
        <v>164.8</v>
      </c>
      <c r="G276">
        <v>153.69999999999999</v>
      </c>
      <c r="H276">
        <v>135.69999999999999</v>
      </c>
      <c r="I276">
        <v>155.69999999999999</v>
      </c>
      <c r="J276">
        <v>226</v>
      </c>
      <c r="K276">
        <v>152.19999999999999</v>
      </c>
      <c r="L276">
        <v>118.1</v>
      </c>
      <c r="M276">
        <v>161.30000000000001</v>
      </c>
      <c r="N276">
        <v>139.19999999999999</v>
      </c>
      <c r="O276">
        <v>164.8</v>
      </c>
      <c r="P276">
        <v>164.4</v>
      </c>
      <c r="Q276">
        <v>188.7</v>
      </c>
      <c r="R276">
        <v>150.5</v>
      </c>
      <c r="S276">
        <v>136.1</v>
      </c>
      <c r="T276">
        <v>148.30000000000001</v>
      </c>
      <c r="U276">
        <v>156.5</v>
      </c>
      <c r="V276">
        <v>137.1</v>
      </c>
      <c r="W276">
        <v>145.1</v>
      </c>
      <c r="X276">
        <v>151</v>
      </c>
      <c r="Y276">
        <v>135.4</v>
      </c>
      <c r="Z276">
        <v>142</v>
      </c>
      <c r="AA276">
        <v>155.69999999999999</v>
      </c>
      <c r="AB276">
        <v>158.1</v>
      </c>
      <c r="AC276">
        <v>146.19999999999999</v>
      </c>
      <c r="AD276">
        <v>155.19999999999999</v>
      </c>
    </row>
    <row r="277" spans="1:30" x14ac:dyDescent="0.35">
      <c r="A277" t="s">
        <v>104</v>
      </c>
      <c r="B277">
        <v>2020</v>
      </c>
      <c r="C277" t="s">
        <v>238</v>
      </c>
      <c r="D277">
        <v>147.5</v>
      </c>
      <c r="E277">
        <v>188.9</v>
      </c>
      <c r="F277">
        <v>161.4</v>
      </c>
      <c r="G277">
        <v>153.6</v>
      </c>
      <c r="H277">
        <v>140.1</v>
      </c>
      <c r="I277">
        <v>151.19999999999999</v>
      </c>
      <c r="J277">
        <v>209.2</v>
      </c>
      <c r="K277">
        <v>150.9</v>
      </c>
      <c r="L277">
        <v>116.2</v>
      </c>
      <c r="M277">
        <v>161</v>
      </c>
      <c r="N277">
        <v>144</v>
      </c>
      <c r="O277">
        <v>163.19999999999999</v>
      </c>
      <c r="P277">
        <v>161.4</v>
      </c>
      <c r="Q277">
        <v>184.3</v>
      </c>
      <c r="R277">
        <v>153.69999999999999</v>
      </c>
      <c r="S277">
        <v>144.6</v>
      </c>
      <c r="T277">
        <v>152.30000000000001</v>
      </c>
      <c r="U277">
        <v>156.5</v>
      </c>
      <c r="V277">
        <v>143.1</v>
      </c>
      <c r="W277">
        <v>148.69999999999999</v>
      </c>
      <c r="X277">
        <v>156.30000000000001</v>
      </c>
      <c r="Y277">
        <v>140.6</v>
      </c>
      <c r="Z277">
        <v>146.5</v>
      </c>
      <c r="AA277">
        <v>158.5</v>
      </c>
      <c r="AB277">
        <v>157</v>
      </c>
      <c r="AC277">
        <v>150.4</v>
      </c>
      <c r="AD277">
        <v>156.4</v>
      </c>
    </row>
    <row r="278" spans="1:30" x14ac:dyDescent="0.35">
      <c r="A278" t="s">
        <v>60</v>
      </c>
      <c r="B278">
        <v>2020</v>
      </c>
      <c r="C278" t="s">
        <v>264</v>
      </c>
      <c r="D278">
        <v>145.4</v>
      </c>
      <c r="E278">
        <v>188.6</v>
      </c>
      <c r="F278">
        <v>171.6</v>
      </c>
      <c r="G278">
        <v>153.80000000000001</v>
      </c>
      <c r="H278">
        <v>145.4</v>
      </c>
      <c r="I278">
        <v>146.5</v>
      </c>
      <c r="J278">
        <v>222.2</v>
      </c>
      <c r="K278">
        <v>155.9</v>
      </c>
      <c r="L278">
        <v>114.9</v>
      </c>
      <c r="M278">
        <v>162</v>
      </c>
      <c r="N278">
        <v>150</v>
      </c>
      <c r="O278">
        <v>162.69999999999999</v>
      </c>
      <c r="P278">
        <v>163.4</v>
      </c>
      <c r="Q278">
        <v>183.4</v>
      </c>
      <c r="R278">
        <v>156.30000000000001</v>
      </c>
      <c r="S278">
        <v>151</v>
      </c>
      <c r="T278">
        <v>155.5</v>
      </c>
      <c r="U278" t="s">
        <v>79</v>
      </c>
      <c r="V278">
        <v>147.5</v>
      </c>
      <c r="W278">
        <v>152.80000000000001</v>
      </c>
      <c r="X278">
        <v>160.4</v>
      </c>
      <c r="Y278">
        <v>146.1</v>
      </c>
      <c r="Z278">
        <v>153.6</v>
      </c>
      <c r="AA278">
        <v>161.6</v>
      </c>
      <c r="AB278">
        <v>156.19999999999999</v>
      </c>
      <c r="AC278">
        <v>154.5</v>
      </c>
      <c r="AD278">
        <v>159.80000000000001</v>
      </c>
    </row>
    <row r="279" spans="1:30" x14ac:dyDescent="0.35">
      <c r="A279" t="s">
        <v>85</v>
      </c>
      <c r="B279">
        <v>2020</v>
      </c>
      <c r="C279" t="s">
        <v>264</v>
      </c>
      <c r="D279">
        <v>149.69999999999999</v>
      </c>
      <c r="E279">
        <v>195.5</v>
      </c>
      <c r="F279">
        <v>176.9</v>
      </c>
      <c r="G279">
        <v>153.9</v>
      </c>
      <c r="H279">
        <v>138</v>
      </c>
      <c r="I279">
        <v>150.5</v>
      </c>
      <c r="J279">
        <v>245.3</v>
      </c>
      <c r="K279">
        <v>158.69999999999999</v>
      </c>
      <c r="L279">
        <v>117.2</v>
      </c>
      <c r="M279">
        <v>161.4</v>
      </c>
      <c r="N279">
        <v>141.5</v>
      </c>
      <c r="O279">
        <v>165.1</v>
      </c>
      <c r="P279">
        <v>167</v>
      </c>
      <c r="Q279">
        <v>188.8</v>
      </c>
      <c r="R279">
        <v>151.1</v>
      </c>
      <c r="S279">
        <v>136.4</v>
      </c>
      <c r="T279">
        <v>148.80000000000001</v>
      </c>
      <c r="U279">
        <v>158</v>
      </c>
      <c r="V279">
        <v>137.30000000000001</v>
      </c>
      <c r="W279">
        <v>145.1</v>
      </c>
      <c r="X279">
        <v>152</v>
      </c>
      <c r="Y279">
        <v>135.19999999999999</v>
      </c>
      <c r="Z279">
        <v>144.4</v>
      </c>
      <c r="AA279">
        <v>156.4</v>
      </c>
      <c r="AB279">
        <v>157.9</v>
      </c>
      <c r="AC279">
        <v>146.6</v>
      </c>
      <c r="AD279">
        <v>156.69999999999999</v>
      </c>
    </row>
    <row r="280" spans="1:30" x14ac:dyDescent="0.35">
      <c r="A280" t="s">
        <v>104</v>
      </c>
      <c r="B280">
        <v>2020</v>
      </c>
      <c r="C280" t="s">
        <v>264</v>
      </c>
      <c r="D280">
        <v>146.80000000000001</v>
      </c>
      <c r="E280">
        <v>191</v>
      </c>
      <c r="F280">
        <v>173.6</v>
      </c>
      <c r="G280">
        <v>153.80000000000001</v>
      </c>
      <c r="H280">
        <v>142.69999999999999</v>
      </c>
      <c r="I280">
        <v>148.4</v>
      </c>
      <c r="J280">
        <v>230</v>
      </c>
      <c r="K280">
        <v>156.80000000000001</v>
      </c>
      <c r="L280">
        <v>115.7</v>
      </c>
      <c r="M280">
        <v>161.80000000000001</v>
      </c>
      <c r="N280">
        <v>146.5</v>
      </c>
      <c r="O280">
        <v>163.80000000000001</v>
      </c>
      <c r="P280">
        <v>164.7</v>
      </c>
      <c r="Q280">
        <v>184.8</v>
      </c>
      <c r="R280">
        <v>154.30000000000001</v>
      </c>
      <c r="S280">
        <v>144.9</v>
      </c>
      <c r="T280">
        <v>152.80000000000001</v>
      </c>
      <c r="U280">
        <v>158</v>
      </c>
      <c r="V280">
        <v>143.6</v>
      </c>
      <c r="W280">
        <v>149.19999999999999</v>
      </c>
      <c r="X280">
        <v>157.19999999999999</v>
      </c>
      <c r="Y280">
        <v>140.4</v>
      </c>
      <c r="Z280">
        <v>148.4</v>
      </c>
      <c r="AA280">
        <v>158.6</v>
      </c>
      <c r="AB280">
        <v>156.9</v>
      </c>
      <c r="AC280">
        <v>150.69999999999999</v>
      </c>
      <c r="AD280">
        <v>158.4</v>
      </c>
    </row>
    <row r="281" spans="1:30" x14ac:dyDescent="0.35">
      <c r="A281" t="s">
        <v>60</v>
      </c>
      <c r="B281">
        <v>2020</v>
      </c>
      <c r="C281" t="s">
        <v>273</v>
      </c>
      <c r="D281">
        <v>144.6</v>
      </c>
      <c r="E281">
        <v>188.5</v>
      </c>
      <c r="F281">
        <v>173.4</v>
      </c>
      <c r="G281">
        <v>154</v>
      </c>
      <c r="H281">
        <v>150</v>
      </c>
      <c r="I281">
        <v>145.9</v>
      </c>
      <c r="J281">
        <v>225.2</v>
      </c>
      <c r="K281">
        <v>159.5</v>
      </c>
      <c r="L281">
        <v>114.4</v>
      </c>
      <c r="M281">
        <v>163.5</v>
      </c>
      <c r="N281">
        <v>153.4</v>
      </c>
      <c r="O281">
        <v>163.6</v>
      </c>
      <c r="P281">
        <v>164.5</v>
      </c>
      <c r="Q281">
        <v>183.6</v>
      </c>
      <c r="R281">
        <v>157</v>
      </c>
      <c r="S281">
        <v>151.6</v>
      </c>
      <c r="T281">
        <v>156.30000000000001</v>
      </c>
      <c r="U281" t="s">
        <v>79</v>
      </c>
      <c r="V281">
        <v>148.69999999999999</v>
      </c>
      <c r="W281">
        <v>153.4</v>
      </c>
      <c r="X281">
        <v>161.6</v>
      </c>
      <c r="Y281">
        <v>146.4</v>
      </c>
      <c r="Z281">
        <v>153.9</v>
      </c>
      <c r="AA281">
        <v>162.9</v>
      </c>
      <c r="AB281">
        <v>156.6</v>
      </c>
      <c r="AC281">
        <v>155.19999999999999</v>
      </c>
      <c r="AD281">
        <v>160.69999999999999</v>
      </c>
    </row>
    <row r="282" spans="1:30" x14ac:dyDescent="0.35">
      <c r="A282" t="s">
        <v>85</v>
      </c>
      <c r="B282">
        <v>2020</v>
      </c>
      <c r="C282" t="s">
        <v>273</v>
      </c>
      <c r="D282">
        <v>149</v>
      </c>
      <c r="E282">
        <v>195.7</v>
      </c>
      <c r="F282">
        <v>178.3</v>
      </c>
      <c r="G282">
        <v>154.19999999999999</v>
      </c>
      <c r="H282">
        <v>140.69999999999999</v>
      </c>
      <c r="I282">
        <v>149.69999999999999</v>
      </c>
      <c r="J282">
        <v>240.9</v>
      </c>
      <c r="K282">
        <v>161.5</v>
      </c>
      <c r="L282">
        <v>117.1</v>
      </c>
      <c r="M282">
        <v>161.9</v>
      </c>
      <c r="N282">
        <v>143.30000000000001</v>
      </c>
      <c r="O282">
        <v>166.1</v>
      </c>
      <c r="P282">
        <v>167</v>
      </c>
      <c r="Q282">
        <v>190.2</v>
      </c>
      <c r="R282">
        <v>151.9</v>
      </c>
      <c r="S282">
        <v>136.69999999999999</v>
      </c>
      <c r="T282">
        <v>149.6</v>
      </c>
      <c r="U282">
        <v>158.4</v>
      </c>
      <c r="V282">
        <v>137.9</v>
      </c>
      <c r="W282">
        <v>145.5</v>
      </c>
      <c r="X282">
        <v>152.9</v>
      </c>
      <c r="Y282">
        <v>135.5</v>
      </c>
      <c r="Z282">
        <v>144.30000000000001</v>
      </c>
      <c r="AA282">
        <v>156.9</v>
      </c>
      <c r="AB282">
        <v>157.9</v>
      </c>
      <c r="AC282">
        <v>146.9</v>
      </c>
      <c r="AD282">
        <v>156.9</v>
      </c>
    </row>
    <row r="283" spans="1:30" x14ac:dyDescent="0.35">
      <c r="A283" t="s">
        <v>104</v>
      </c>
      <c r="B283">
        <v>2020</v>
      </c>
      <c r="C283" t="s">
        <v>273</v>
      </c>
      <c r="D283">
        <v>146</v>
      </c>
      <c r="E283">
        <v>191</v>
      </c>
      <c r="F283">
        <v>175.3</v>
      </c>
      <c r="G283">
        <v>154.1</v>
      </c>
      <c r="H283">
        <v>146.6</v>
      </c>
      <c r="I283">
        <v>147.69999999999999</v>
      </c>
      <c r="J283">
        <v>230.5</v>
      </c>
      <c r="K283">
        <v>160.19999999999999</v>
      </c>
      <c r="L283">
        <v>115.3</v>
      </c>
      <c r="M283">
        <v>163</v>
      </c>
      <c r="N283">
        <v>149.19999999999999</v>
      </c>
      <c r="O283">
        <v>164.8</v>
      </c>
      <c r="P283">
        <v>165.4</v>
      </c>
      <c r="Q283">
        <v>185.4</v>
      </c>
      <c r="R283">
        <v>155</v>
      </c>
      <c r="S283">
        <v>145.4</v>
      </c>
      <c r="T283">
        <v>153.6</v>
      </c>
      <c r="U283">
        <v>158.4</v>
      </c>
      <c r="V283">
        <v>144.6</v>
      </c>
      <c r="W283">
        <v>149.69999999999999</v>
      </c>
      <c r="X283">
        <v>158.30000000000001</v>
      </c>
      <c r="Y283">
        <v>140.69999999999999</v>
      </c>
      <c r="Z283">
        <v>148.5</v>
      </c>
      <c r="AA283">
        <v>159.4</v>
      </c>
      <c r="AB283">
        <v>157.1</v>
      </c>
      <c r="AC283">
        <v>151.19999999999999</v>
      </c>
      <c r="AD283">
        <v>158.9</v>
      </c>
    </row>
    <row r="284" spans="1:30" hidden="1" x14ac:dyDescent="0.35">
      <c r="A284" t="s">
        <v>60</v>
      </c>
      <c r="B284">
        <v>2021</v>
      </c>
      <c r="C284" t="s">
        <v>62</v>
      </c>
      <c r="D284">
        <v>143.4</v>
      </c>
      <c r="E284">
        <v>187.5</v>
      </c>
      <c r="F284">
        <v>173.4</v>
      </c>
      <c r="G284">
        <v>154</v>
      </c>
      <c r="H284">
        <v>154.80000000000001</v>
      </c>
      <c r="I284">
        <v>147</v>
      </c>
      <c r="J284">
        <v>187.8</v>
      </c>
      <c r="K284">
        <v>159.5</v>
      </c>
      <c r="L284">
        <v>113.8</v>
      </c>
      <c r="M284">
        <v>164.5</v>
      </c>
      <c r="N284">
        <v>156.1</v>
      </c>
      <c r="O284">
        <v>164.3</v>
      </c>
      <c r="P284">
        <v>159.6</v>
      </c>
      <c r="Q284">
        <v>184.6</v>
      </c>
      <c r="R284">
        <v>157.5</v>
      </c>
      <c r="S284">
        <v>152.4</v>
      </c>
      <c r="T284">
        <v>156.80000000000001</v>
      </c>
      <c r="U284" t="s">
        <v>79</v>
      </c>
      <c r="V284">
        <v>150.9</v>
      </c>
      <c r="W284">
        <v>153.9</v>
      </c>
      <c r="X284">
        <v>162.5</v>
      </c>
      <c r="Y284">
        <v>147.5</v>
      </c>
      <c r="Z284">
        <v>155.1</v>
      </c>
      <c r="AA284">
        <v>163.5</v>
      </c>
      <c r="AB284">
        <v>156.19999999999999</v>
      </c>
      <c r="AC284">
        <v>155.9</v>
      </c>
      <c r="AD284">
        <v>158.5</v>
      </c>
    </row>
    <row r="285" spans="1:30" hidden="1" x14ac:dyDescent="0.35">
      <c r="A285" t="s">
        <v>85</v>
      </c>
      <c r="B285">
        <v>2021</v>
      </c>
      <c r="C285" t="s">
        <v>62</v>
      </c>
      <c r="D285">
        <v>148</v>
      </c>
      <c r="E285">
        <v>194.8</v>
      </c>
      <c r="F285">
        <v>178.4</v>
      </c>
      <c r="G285">
        <v>154.4</v>
      </c>
      <c r="H285">
        <v>144.1</v>
      </c>
      <c r="I285">
        <v>152.6</v>
      </c>
      <c r="J285">
        <v>206.8</v>
      </c>
      <c r="K285">
        <v>162.1</v>
      </c>
      <c r="L285">
        <v>116.3</v>
      </c>
      <c r="M285">
        <v>163</v>
      </c>
      <c r="N285">
        <v>145.9</v>
      </c>
      <c r="O285">
        <v>167.2</v>
      </c>
      <c r="P285">
        <v>163.4</v>
      </c>
      <c r="Q285">
        <v>191.8</v>
      </c>
      <c r="R285">
        <v>152.5</v>
      </c>
      <c r="S285">
        <v>137.30000000000001</v>
      </c>
      <c r="T285">
        <v>150.19999999999999</v>
      </c>
      <c r="U285">
        <v>157.69999999999999</v>
      </c>
      <c r="V285">
        <v>142.9</v>
      </c>
      <c r="W285">
        <v>145.69999999999999</v>
      </c>
      <c r="X285">
        <v>154.1</v>
      </c>
      <c r="Y285">
        <v>136.9</v>
      </c>
      <c r="Z285">
        <v>145.4</v>
      </c>
      <c r="AA285">
        <v>156.1</v>
      </c>
      <c r="AB285">
        <v>157.69999999999999</v>
      </c>
      <c r="AC285">
        <v>147.6</v>
      </c>
      <c r="AD285">
        <v>156</v>
      </c>
    </row>
    <row r="286" spans="1:30" hidden="1" x14ac:dyDescent="0.35">
      <c r="A286" t="s">
        <v>104</v>
      </c>
      <c r="B286">
        <v>2021</v>
      </c>
      <c r="C286" t="s">
        <v>62</v>
      </c>
      <c r="D286">
        <v>144.9</v>
      </c>
      <c r="E286">
        <v>190.1</v>
      </c>
      <c r="F286">
        <v>175.3</v>
      </c>
      <c r="G286">
        <v>154.1</v>
      </c>
      <c r="H286">
        <v>150.9</v>
      </c>
      <c r="I286">
        <v>149.6</v>
      </c>
      <c r="J286">
        <v>194.2</v>
      </c>
      <c r="K286">
        <v>160.4</v>
      </c>
      <c r="L286">
        <v>114.6</v>
      </c>
      <c r="M286">
        <v>164</v>
      </c>
      <c r="N286">
        <v>151.80000000000001</v>
      </c>
      <c r="O286">
        <v>165.6</v>
      </c>
      <c r="P286">
        <v>161</v>
      </c>
      <c r="Q286">
        <v>186.5</v>
      </c>
      <c r="R286">
        <v>155.5</v>
      </c>
      <c r="S286">
        <v>146.1</v>
      </c>
      <c r="T286">
        <v>154.19999999999999</v>
      </c>
      <c r="U286">
        <v>157.69999999999999</v>
      </c>
      <c r="V286">
        <v>147.9</v>
      </c>
      <c r="W286">
        <v>150</v>
      </c>
      <c r="X286">
        <v>159.30000000000001</v>
      </c>
      <c r="Y286">
        <v>141.9</v>
      </c>
      <c r="Z286">
        <v>149.6</v>
      </c>
      <c r="AA286">
        <v>159.19999999999999</v>
      </c>
      <c r="AB286">
        <v>156.80000000000001</v>
      </c>
      <c r="AC286">
        <v>151.9</v>
      </c>
      <c r="AD286">
        <v>157.30000000000001</v>
      </c>
    </row>
    <row r="287" spans="1:30" hidden="1" x14ac:dyDescent="0.35">
      <c r="A287" t="s">
        <v>60</v>
      </c>
      <c r="B287">
        <v>2021</v>
      </c>
      <c r="C287" t="s">
        <v>116</v>
      </c>
      <c r="D287">
        <v>142.80000000000001</v>
      </c>
      <c r="E287">
        <v>184</v>
      </c>
      <c r="F287">
        <v>168</v>
      </c>
      <c r="G287">
        <v>154.4</v>
      </c>
      <c r="H287">
        <v>163</v>
      </c>
      <c r="I287">
        <v>147.80000000000001</v>
      </c>
      <c r="J287">
        <v>149.69999999999999</v>
      </c>
      <c r="K287">
        <v>158.30000000000001</v>
      </c>
      <c r="L287">
        <v>111.8</v>
      </c>
      <c r="M287">
        <v>165</v>
      </c>
      <c r="N287">
        <v>160</v>
      </c>
      <c r="O287">
        <v>165.8</v>
      </c>
      <c r="P287">
        <v>154.69999999999999</v>
      </c>
      <c r="Q287">
        <v>186.5</v>
      </c>
      <c r="R287">
        <v>159.1</v>
      </c>
      <c r="S287">
        <v>153.9</v>
      </c>
      <c r="T287">
        <v>158.4</v>
      </c>
      <c r="U287" t="s">
        <v>79</v>
      </c>
      <c r="V287">
        <v>154.4</v>
      </c>
      <c r="W287">
        <v>154.80000000000001</v>
      </c>
      <c r="X287">
        <v>164.3</v>
      </c>
      <c r="Y287">
        <v>150.19999999999999</v>
      </c>
      <c r="Z287">
        <v>157</v>
      </c>
      <c r="AA287">
        <v>163.6</v>
      </c>
      <c r="AB287">
        <v>155.19999999999999</v>
      </c>
      <c r="AC287">
        <v>157.19999999999999</v>
      </c>
      <c r="AD287">
        <v>156.69999999999999</v>
      </c>
    </row>
    <row r="288" spans="1:30" hidden="1" x14ac:dyDescent="0.35">
      <c r="A288" t="s">
        <v>85</v>
      </c>
      <c r="B288">
        <v>2021</v>
      </c>
      <c r="C288" t="s">
        <v>116</v>
      </c>
      <c r="D288">
        <v>147.6</v>
      </c>
      <c r="E288">
        <v>191.2</v>
      </c>
      <c r="F288">
        <v>169.9</v>
      </c>
      <c r="G288">
        <v>155.1</v>
      </c>
      <c r="H288">
        <v>151.4</v>
      </c>
      <c r="I288">
        <v>154</v>
      </c>
      <c r="J288">
        <v>180.2</v>
      </c>
      <c r="K288">
        <v>159.80000000000001</v>
      </c>
      <c r="L288">
        <v>114.9</v>
      </c>
      <c r="M288">
        <v>162.5</v>
      </c>
      <c r="N288">
        <v>149.19999999999999</v>
      </c>
      <c r="O288">
        <v>169.4</v>
      </c>
      <c r="P288">
        <v>160.80000000000001</v>
      </c>
      <c r="Q288">
        <v>193.3</v>
      </c>
      <c r="R288">
        <v>154.19999999999999</v>
      </c>
      <c r="S288">
        <v>138.19999999999999</v>
      </c>
      <c r="T288">
        <v>151.80000000000001</v>
      </c>
      <c r="U288">
        <v>159.80000000000001</v>
      </c>
      <c r="V288">
        <v>149.1</v>
      </c>
      <c r="W288">
        <v>146.5</v>
      </c>
      <c r="X288">
        <v>156.30000000000001</v>
      </c>
      <c r="Y288">
        <v>140.5</v>
      </c>
      <c r="Z288">
        <v>147.30000000000001</v>
      </c>
      <c r="AA288">
        <v>156.6</v>
      </c>
      <c r="AB288">
        <v>156.69999999999999</v>
      </c>
      <c r="AC288">
        <v>149.30000000000001</v>
      </c>
      <c r="AD288">
        <v>156.5</v>
      </c>
    </row>
    <row r="289" spans="1:30" hidden="1" x14ac:dyDescent="0.35">
      <c r="A289" t="s">
        <v>104</v>
      </c>
      <c r="B289">
        <v>2021</v>
      </c>
      <c r="C289" t="s">
        <v>116</v>
      </c>
      <c r="D289">
        <v>144.30000000000001</v>
      </c>
      <c r="E289">
        <v>186.5</v>
      </c>
      <c r="F289">
        <v>168.7</v>
      </c>
      <c r="G289">
        <v>154.69999999999999</v>
      </c>
      <c r="H289">
        <v>158.69999999999999</v>
      </c>
      <c r="I289">
        <v>150.69999999999999</v>
      </c>
      <c r="J289">
        <v>160</v>
      </c>
      <c r="K289">
        <v>158.80000000000001</v>
      </c>
      <c r="L289">
        <v>112.8</v>
      </c>
      <c r="M289">
        <v>164.2</v>
      </c>
      <c r="N289">
        <v>155.5</v>
      </c>
      <c r="O289">
        <v>167.5</v>
      </c>
      <c r="P289">
        <v>156.9</v>
      </c>
      <c r="Q289">
        <v>188.3</v>
      </c>
      <c r="R289">
        <v>157.19999999999999</v>
      </c>
      <c r="S289">
        <v>147.4</v>
      </c>
      <c r="T289">
        <v>155.80000000000001</v>
      </c>
      <c r="U289">
        <v>159.80000000000001</v>
      </c>
      <c r="V289">
        <v>152.4</v>
      </c>
      <c r="W289">
        <v>150.9</v>
      </c>
      <c r="X289">
        <v>161.30000000000001</v>
      </c>
      <c r="Y289">
        <v>145.1</v>
      </c>
      <c r="Z289">
        <v>151.5</v>
      </c>
      <c r="AA289">
        <v>159.5</v>
      </c>
      <c r="AB289">
        <v>155.80000000000001</v>
      </c>
      <c r="AC289">
        <v>153.4</v>
      </c>
      <c r="AD289">
        <v>156.6</v>
      </c>
    </row>
    <row r="290" spans="1:30" hidden="1" x14ac:dyDescent="0.35">
      <c r="A290" t="s">
        <v>60</v>
      </c>
      <c r="B290">
        <v>2021</v>
      </c>
      <c r="C290" t="s">
        <v>138</v>
      </c>
      <c r="D290">
        <v>142.5</v>
      </c>
      <c r="E290">
        <v>189.4</v>
      </c>
      <c r="F290">
        <v>163.19999999999999</v>
      </c>
      <c r="G290">
        <v>154.5</v>
      </c>
      <c r="H290">
        <v>168.2</v>
      </c>
      <c r="I290">
        <v>150.5</v>
      </c>
      <c r="J290">
        <v>141</v>
      </c>
      <c r="K290">
        <v>159.19999999999999</v>
      </c>
      <c r="L290">
        <v>111.7</v>
      </c>
      <c r="M290">
        <v>164</v>
      </c>
      <c r="N290">
        <v>160.6</v>
      </c>
      <c r="O290">
        <v>166.4</v>
      </c>
      <c r="P290">
        <v>154.5</v>
      </c>
      <c r="Q290">
        <v>186.1</v>
      </c>
      <c r="R290">
        <v>159.6</v>
      </c>
      <c r="S290">
        <v>154.4</v>
      </c>
      <c r="T290">
        <v>158.9</v>
      </c>
      <c r="U290" t="s">
        <v>79</v>
      </c>
      <c r="V290">
        <v>156</v>
      </c>
      <c r="W290">
        <v>154.80000000000001</v>
      </c>
      <c r="X290">
        <v>164.6</v>
      </c>
      <c r="Y290">
        <v>151.30000000000001</v>
      </c>
      <c r="Z290">
        <v>157.80000000000001</v>
      </c>
      <c r="AA290">
        <v>163.80000000000001</v>
      </c>
      <c r="AB290">
        <v>153.1</v>
      </c>
      <c r="AC290">
        <v>157.30000000000001</v>
      </c>
      <c r="AD290">
        <v>156.69999999999999</v>
      </c>
    </row>
    <row r="291" spans="1:30" hidden="1" x14ac:dyDescent="0.35">
      <c r="A291" t="s">
        <v>85</v>
      </c>
      <c r="B291">
        <v>2021</v>
      </c>
      <c r="C291" t="s">
        <v>138</v>
      </c>
      <c r="D291">
        <v>147.5</v>
      </c>
      <c r="E291">
        <v>197.5</v>
      </c>
      <c r="F291">
        <v>164.7</v>
      </c>
      <c r="G291">
        <v>155.6</v>
      </c>
      <c r="H291">
        <v>156.4</v>
      </c>
      <c r="I291">
        <v>157.30000000000001</v>
      </c>
      <c r="J291">
        <v>166.1</v>
      </c>
      <c r="K291">
        <v>161.1</v>
      </c>
      <c r="L291">
        <v>114.3</v>
      </c>
      <c r="M291">
        <v>162.6</v>
      </c>
      <c r="N291">
        <v>150.69999999999999</v>
      </c>
      <c r="O291">
        <v>170.3</v>
      </c>
      <c r="P291">
        <v>160.4</v>
      </c>
      <c r="Q291">
        <v>193.5</v>
      </c>
      <c r="R291">
        <v>155.1</v>
      </c>
      <c r="S291">
        <v>138.69999999999999</v>
      </c>
      <c r="T291">
        <v>152.6</v>
      </c>
      <c r="U291">
        <v>159.9</v>
      </c>
      <c r="V291">
        <v>154.80000000000001</v>
      </c>
      <c r="W291">
        <v>147.19999999999999</v>
      </c>
      <c r="X291">
        <v>156.9</v>
      </c>
      <c r="Y291">
        <v>141.69999999999999</v>
      </c>
      <c r="Z291">
        <v>148.6</v>
      </c>
      <c r="AA291">
        <v>157.6</v>
      </c>
      <c r="AB291">
        <v>154.9</v>
      </c>
      <c r="AC291">
        <v>150</v>
      </c>
      <c r="AD291">
        <v>156.9</v>
      </c>
    </row>
    <row r="292" spans="1:30" hidden="1" x14ac:dyDescent="0.35">
      <c r="A292" t="s">
        <v>104</v>
      </c>
      <c r="B292">
        <v>2021</v>
      </c>
      <c r="C292" t="s">
        <v>138</v>
      </c>
      <c r="D292">
        <v>144.1</v>
      </c>
      <c r="E292">
        <v>192.2</v>
      </c>
      <c r="F292">
        <v>163.80000000000001</v>
      </c>
      <c r="G292">
        <v>154.9</v>
      </c>
      <c r="H292">
        <v>163.9</v>
      </c>
      <c r="I292">
        <v>153.69999999999999</v>
      </c>
      <c r="J292">
        <v>149.5</v>
      </c>
      <c r="K292">
        <v>159.80000000000001</v>
      </c>
      <c r="L292">
        <v>112.6</v>
      </c>
      <c r="M292">
        <v>163.5</v>
      </c>
      <c r="N292">
        <v>156.5</v>
      </c>
      <c r="O292">
        <v>168.2</v>
      </c>
      <c r="P292">
        <v>156.69999999999999</v>
      </c>
      <c r="Q292">
        <v>188.1</v>
      </c>
      <c r="R292">
        <v>157.80000000000001</v>
      </c>
      <c r="S292">
        <v>147.9</v>
      </c>
      <c r="T292">
        <v>156.4</v>
      </c>
      <c r="U292">
        <v>159.9</v>
      </c>
      <c r="V292">
        <v>155.5</v>
      </c>
      <c r="W292">
        <v>151.19999999999999</v>
      </c>
      <c r="X292">
        <v>161.69999999999999</v>
      </c>
      <c r="Y292">
        <v>146.19999999999999</v>
      </c>
      <c r="Z292">
        <v>152.6</v>
      </c>
      <c r="AA292">
        <v>160.19999999999999</v>
      </c>
      <c r="AB292">
        <v>153.80000000000001</v>
      </c>
      <c r="AC292">
        <v>153.80000000000001</v>
      </c>
      <c r="AD292">
        <v>156.80000000000001</v>
      </c>
    </row>
    <row r="293" spans="1:30" hidden="1" x14ac:dyDescent="0.35">
      <c r="A293" t="s">
        <v>60</v>
      </c>
      <c r="B293">
        <v>2021</v>
      </c>
      <c r="C293" t="s">
        <v>154</v>
      </c>
      <c r="D293">
        <v>142.69999999999999</v>
      </c>
      <c r="E293">
        <v>195.5</v>
      </c>
      <c r="F293">
        <v>163.4</v>
      </c>
      <c r="G293">
        <v>155</v>
      </c>
      <c r="H293">
        <v>175.2</v>
      </c>
      <c r="I293">
        <v>160.6</v>
      </c>
      <c r="J293">
        <v>135.1</v>
      </c>
      <c r="K293">
        <v>161.1</v>
      </c>
      <c r="L293">
        <v>112.2</v>
      </c>
      <c r="M293">
        <v>164.4</v>
      </c>
      <c r="N293">
        <v>161.9</v>
      </c>
      <c r="O293">
        <v>166.8</v>
      </c>
      <c r="P293">
        <v>155.6</v>
      </c>
      <c r="Q293">
        <v>186.8</v>
      </c>
      <c r="R293">
        <v>160.69999999999999</v>
      </c>
      <c r="S293">
        <v>155.1</v>
      </c>
      <c r="T293">
        <v>159.9</v>
      </c>
      <c r="U293" t="s">
        <v>79</v>
      </c>
      <c r="V293">
        <v>156</v>
      </c>
      <c r="W293">
        <v>155.5</v>
      </c>
      <c r="X293">
        <v>165.3</v>
      </c>
      <c r="Y293">
        <v>151.69999999999999</v>
      </c>
      <c r="Z293">
        <v>158.6</v>
      </c>
      <c r="AA293">
        <v>164.1</v>
      </c>
      <c r="AB293">
        <v>154.6</v>
      </c>
      <c r="AC293">
        <v>158</v>
      </c>
      <c r="AD293">
        <v>157.6</v>
      </c>
    </row>
    <row r="294" spans="1:30" hidden="1" x14ac:dyDescent="0.35">
      <c r="A294" t="s">
        <v>85</v>
      </c>
      <c r="B294">
        <v>2021</v>
      </c>
      <c r="C294" t="s">
        <v>154</v>
      </c>
      <c r="D294">
        <v>147.6</v>
      </c>
      <c r="E294">
        <v>202.5</v>
      </c>
      <c r="F294">
        <v>166.4</v>
      </c>
      <c r="G294">
        <v>156</v>
      </c>
      <c r="H294">
        <v>161.4</v>
      </c>
      <c r="I294">
        <v>168.8</v>
      </c>
      <c r="J294">
        <v>161.6</v>
      </c>
      <c r="K294">
        <v>162.80000000000001</v>
      </c>
      <c r="L294">
        <v>114.8</v>
      </c>
      <c r="M294">
        <v>162.80000000000001</v>
      </c>
      <c r="N294">
        <v>151.5</v>
      </c>
      <c r="O294">
        <v>171.4</v>
      </c>
      <c r="P294">
        <v>162</v>
      </c>
      <c r="Q294">
        <v>194.4</v>
      </c>
      <c r="R294">
        <v>155.9</v>
      </c>
      <c r="S294">
        <v>139.30000000000001</v>
      </c>
      <c r="T294">
        <v>153.4</v>
      </c>
      <c r="U294">
        <v>161.4</v>
      </c>
      <c r="V294">
        <v>154.9</v>
      </c>
      <c r="W294">
        <v>147.6</v>
      </c>
      <c r="X294">
        <v>157.5</v>
      </c>
      <c r="Y294">
        <v>142.1</v>
      </c>
      <c r="Z294">
        <v>149.1</v>
      </c>
      <c r="AA294">
        <v>157.6</v>
      </c>
      <c r="AB294">
        <v>156.6</v>
      </c>
      <c r="AC294">
        <v>150.5</v>
      </c>
      <c r="AD294">
        <v>158</v>
      </c>
    </row>
    <row r="295" spans="1:30" hidden="1" x14ac:dyDescent="0.35">
      <c r="A295" t="s">
        <v>104</v>
      </c>
      <c r="B295">
        <v>2021</v>
      </c>
      <c r="C295" t="s">
        <v>154</v>
      </c>
      <c r="D295">
        <v>144.30000000000001</v>
      </c>
      <c r="E295">
        <v>198</v>
      </c>
      <c r="F295">
        <v>164.6</v>
      </c>
      <c r="G295">
        <v>155.4</v>
      </c>
      <c r="H295">
        <v>170.1</v>
      </c>
      <c r="I295">
        <v>164.4</v>
      </c>
      <c r="J295">
        <v>144.1</v>
      </c>
      <c r="K295">
        <v>161.69999999999999</v>
      </c>
      <c r="L295">
        <v>113.1</v>
      </c>
      <c r="M295">
        <v>163.9</v>
      </c>
      <c r="N295">
        <v>157.6</v>
      </c>
      <c r="O295">
        <v>168.9</v>
      </c>
      <c r="P295">
        <v>158</v>
      </c>
      <c r="Q295">
        <v>188.8</v>
      </c>
      <c r="R295">
        <v>158.80000000000001</v>
      </c>
      <c r="S295">
        <v>148.5</v>
      </c>
      <c r="T295">
        <v>157.30000000000001</v>
      </c>
      <c r="U295">
        <v>161.4</v>
      </c>
      <c r="V295">
        <v>155.6</v>
      </c>
      <c r="W295">
        <v>151.80000000000001</v>
      </c>
      <c r="X295">
        <v>162.30000000000001</v>
      </c>
      <c r="Y295">
        <v>146.6</v>
      </c>
      <c r="Z295">
        <v>153.19999999999999</v>
      </c>
      <c r="AA295">
        <v>160.30000000000001</v>
      </c>
      <c r="AB295">
        <v>155.4</v>
      </c>
      <c r="AC295">
        <v>154.4</v>
      </c>
      <c r="AD295">
        <v>157.80000000000001</v>
      </c>
    </row>
    <row r="296" spans="1:30" hidden="1" x14ac:dyDescent="0.35">
      <c r="A296" t="s">
        <v>60</v>
      </c>
      <c r="B296">
        <v>2021</v>
      </c>
      <c r="C296" t="s">
        <v>167</v>
      </c>
      <c r="D296">
        <v>145.1</v>
      </c>
      <c r="E296">
        <v>198.5</v>
      </c>
      <c r="F296">
        <v>168.6</v>
      </c>
      <c r="G296">
        <v>155.80000000000001</v>
      </c>
      <c r="H296">
        <v>184.4</v>
      </c>
      <c r="I296">
        <v>162.30000000000001</v>
      </c>
      <c r="J296">
        <v>138.4</v>
      </c>
      <c r="K296">
        <v>165.1</v>
      </c>
      <c r="L296">
        <v>114.3</v>
      </c>
      <c r="M296">
        <v>169.7</v>
      </c>
      <c r="N296">
        <v>164.6</v>
      </c>
      <c r="O296">
        <v>169.8</v>
      </c>
      <c r="P296">
        <v>158.69999999999999</v>
      </c>
      <c r="Q296">
        <v>189.6</v>
      </c>
      <c r="R296">
        <v>165.3</v>
      </c>
      <c r="S296">
        <v>160.6</v>
      </c>
      <c r="T296">
        <v>164.5</v>
      </c>
      <c r="U296" t="s">
        <v>79</v>
      </c>
      <c r="V296">
        <v>161.69999999999999</v>
      </c>
      <c r="W296">
        <v>158.80000000000001</v>
      </c>
      <c r="X296">
        <v>169.1</v>
      </c>
      <c r="Y296">
        <v>153.19999999999999</v>
      </c>
      <c r="Z296">
        <v>160</v>
      </c>
      <c r="AA296">
        <v>167.6</v>
      </c>
      <c r="AB296">
        <v>159.30000000000001</v>
      </c>
      <c r="AC296">
        <v>161.1</v>
      </c>
      <c r="AD296">
        <v>161.1</v>
      </c>
    </row>
    <row r="297" spans="1:30" hidden="1" x14ac:dyDescent="0.35">
      <c r="A297" t="s">
        <v>85</v>
      </c>
      <c r="B297">
        <v>2021</v>
      </c>
      <c r="C297" t="s">
        <v>167</v>
      </c>
      <c r="D297">
        <v>148.80000000000001</v>
      </c>
      <c r="E297">
        <v>204.3</v>
      </c>
      <c r="F297">
        <v>173</v>
      </c>
      <c r="G297">
        <v>156.5</v>
      </c>
      <c r="H297">
        <v>168.8</v>
      </c>
      <c r="I297">
        <v>172.5</v>
      </c>
      <c r="J297">
        <v>166.5</v>
      </c>
      <c r="K297">
        <v>165.9</v>
      </c>
      <c r="L297">
        <v>115.9</v>
      </c>
      <c r="M297">
        <v>165.2</v>
      </c>
      <c r="N297">
        <v>152</v>
      </c>
      <c r="O297">
        <v>171.1</v>
      </c>
      <c r="P297">
        <v>164.2</v>
      </c>
      <c r="Q297">
        <v>198.2</v>
      </c>
      <c r="R297">
        <v>156.5</v>
      </c>
      <c r="S297">
        <v>140.19999999999999</v>
      </c>
      <c r="T297">
        <v>154.1</v>
      </c>
      <c r="U297">
        <v>161.6</v>
      </c>
      <c r="V297">
        <v>155.5</v>
      </c>
      <c r="W297">
        <v>150.1</v>
      </c>
      <c r="X297">
        <v>160.4</v>
      </c>
      <c r="Y297">
        <v>145</v>
      </c>
      <c r="Z297">
        <v>152.6</v>
      </c>
      <c r="AA297">
        <v>156.6</v>
      </c>
      <c r="AB297">
        <v>157.5</v>
      </c>
      <c r="AC297">
        <v>152.30000000000001</v>
      </c>
      <c r="AD297">
        <v>159.5</v>
      </c>
    </row>
    <row r="298" spans="1:30" hidden="1" x14ac:dyDescent="0.35">
      <c r="A298" t="s">
        <v>104</v>
      </c>
      <c r="B298">
        <v>2021</v>
      </c>
      <c r="C298" t="s">
        <v>167</v>
      </c>
      <c r="D298">
        <v>146.30000000000001</v>
      </c>
      <c r="E298">
        <v>200.5</v>
      </c>
      <c r="F298">
        <v>170.3</v>
      </c>
      <c r="G298">
        <v>156.1</v>
      </c>
      <c r="H298">
        <v>178.7</v>
      </c>
      <c r="I298">
        <v>167.1</v>
      </c>
      <c r="J298">
        <v>147.9</v>
      </c>
      <c r="K298">
        <v>165.4</v>
      </c>
      <c r="L298">
        <v>114.8</v>
      </c>
      <c r="M298">
        <v>168.2</v>
      </c>
      <c r="N298">
        <v>159.30000000000001</v>
      </c>
      <c r="O298">
        <v>170.4</v>
      </c>
      <c r="P298">
        <v>160.69999999999999</v>
      </c>
      <c r="Q298">
        <v>191.9</v>
      </c>
      <c r="R298">
        <v>161.80000000000001</v>
      </c>
      <c r="S298">
        <v>152.1</v>
      </c>
      <c r="T298">
        <v>160.4</v>
      </c>
      <c r="U298">
        <v>161.6</v>
      </c>
      <c r="V298">
        <v>159.4</v>
      </c>
      <c r="W298">
        <v>154.69999999999999</v>
      </c>
      <c r="X298">
        <v>165.8</v>
      </c>
      <c r="Y298">
        <v>148.9</v>
      </c>
      <c r="Z298">
        <v>155.80000000000001</v>
      </c>
      <c r="AA298">
        <v>161.19999999999999</v>
      </c>
      <c r="AB298">
        <v>158.6</v>
      </c>
      <c r="AC298">
        <v>156.80000000000001</v>
      </c>
      <c r="AD298">
        <v>160.4</v>
      </c>
    </row>
    <row r="299" spans="1:30" hidden="1" x14ac:dyDescent="0.35">
      <c r="A299" t="s">
        <v>60</v>
      </c>
      <c r="B299">
        <v>2021</v>
      </c>
      <c r="C299" t="s">
        <v>177</v>
      </c>
      <c r="D299">
        <v>145.6</v>
      </c>
      <c r="E299">
        <v>200.1</v>
      </c>
      <c r="F299">
        <v>179.3</v>
      </c>
      <c r="G299">
        <v>156.1</v>
      </c>
      <c r="H299">
        <v>190.4</v>
      </c>
      <c r="I299">
        <v>158.6</v>
      </c>
      <c r="J299">
        <v>144.69999999999999</v>
      </c>
      <c r="K299">
        <v>165.5</v>
      </c>
      <c r="L299">
        <v>114.6</v>
      </c>
      <c r="M299">
        <v>170</v>
      </c>
      <c r="N299">
        <v>165.5</v>
      </c>
      <c r="O299">
        <v>171.7</v>
      </c>
      <c r="P299">
        <v>160.5</v>
      </c>
      <c r="Q299">
        <v>189.1</v>
      </c>
      <c r="R299">
        <v>165.3</v>
      </c>
      <c r="S299">
        <v>159.9</v>
      </c>
      <c r="T299">
        <v>164.6</v>
      </c>
      <c r="U299" t="s">
        <v>79</v>
      </c>
      <c r="V299">
        <v>162.1</v>
      </c>
      <c r="W299">
        <v>159.19999999999999</v>
      </c>
      <c r="X299">
        <v>169.7</v>
      </c>
      <c r="Y299">
        <v>154.19999999999999</v>
      </c>
      <c r="Z299">
        <v>160.4</v>
      </c>
      <c r="AA299">
        <v>166.8</v>
      </c>
      <c r="AB299">
        <v>159.4</v>
      </c>
      <c r="AC299">
        <v>161.5</v>
      </c>
      <c r="AD299">
        <v>162.1</v>
      </c>
    </row>
    <row r="300" spans="1:30" hidden="1" x14ac:dyDescent="0.35">
      <c r="A300" t="s">
        <v>85</v>
      </c>
      <c r="B300">
        <v>2021</v>
      </c>
      <c r="C300" t="s">
        <v>177</v>
      </c>
      <c r="D300">
        <v>149.19999999999999</v>
      </c>
      <c r="E300">
        <v>205.5</v>
      </c>
      <c r="F300">
        <v>182.8</v>
      </c>
      <c r="G300">
        <v>156.5</v>
      </c>
      <c r="H300">
        <v>172.2</v>
      </c>
      <c r="I300">
        <v>171.5</v>
      </c>
      <c r="J300">
        <v>176.2</v>
      </c>
      <c r="K300">
        <v>166.9</v>
      </c>
      <c r="L300">
        <v>116.1</v>
      </c>
      <c r="M300">
        <v>165.5</v>
      </c>
      <c r="N300">
        <v>152.30000000000001</v>
      </c>
      <c r="O300">
        <v>173.3</v>
      </c>
      <c r="P300">
        <v>166.2</v>
      </c>
      <c r="Q300">
        <v>195.6</v>
      </c>
      <c r="R300">
        <v>157.30000000000001</v>
      </c>
      <c r="S300">
        <v>140.5</v>
      </c>
      <c r="T300">
        <v>154.80000000000001</v>
      </c>
      <c r="U300">
        <v>160.5</v>
      </c>
      <c r="V300">
        <v>156.1</v>
      </c>
      <c r="W300">
        <v>149.80000000000001</v>
      </c>
      <c r="X300">
        <v>160.80000000000001</v>
      </c>
      <c r="Y300">
        <v>147.5</v>
      </c>
      <c r="Z300">
        <v>150.69999999999999</v>
      </c>
      <c r="AA300">
        <v>158.1</v>
      </c>
      <c r="AB300">
        <v>158</v>
      </c>
      <c r="AC300">
        <v>153.4</v>
      </c>
      <c r="AD300">
        <v>160.4</v>
      </c>
    </row>
    <row r="301" spans="1:30" hidden="1" x14ac:dyDescent="0.35">
      <c r="A301" t="s">
        <v>104</v>
      </c>
      <c r="B301">
        <v>2021</v>
      </c>
      <c r="C301" t="s">
        <v>177</v>
      </c>
      <c r="D301">
        <v>146.69999999999999</v>
      </c>
      <c r="E301">
        <v>202</v>
      </c>
      <c r="F301">
        <v>180.7</v>
      </c>
      <c r="G301">
        <v>156.19999999999999</v>
      </c>
      <c r="H301">
        <v>183.7</v>
      </c>
      <c r="I301">
        <v>164.6</v>
      </c>
      <c r="J301">
        <v>155.4</v>
      </c>
      <c r="K301">
        <v>166</v>
      </c>
      <c r="L301">
        <v>115.1</v>
      </c>
      <c r="M301">
        <v>168.5</v>
      </c>
      <c r="N301">
        <v>160</v>
      </c>
      <c r="O301">
        <v>172.4</v>
      </c>
      <c r="P301">
        <v>162.6</v>
      </c>
      <c r="Q301">
        <v>190.8</v>
      </c>
      <c r="R301">
        <v>162.19999999999999</v>
      </c>
      <c r="S301">
        <v>151.80000000000001</v>
      </c>
      <c r="T301">
        <v>160.69999999999999</v>
      </c>
      <c r="U301">
        <v>160.5</v>
      </c>
      <c r="V301">
        <v>159.80000000000001</v>
      </c>
      <c r="W301">
        <v>154.80000000000001</v>
      </c>
      <c r="X301">
        <v>166.3</v>
      </c>
      <c r="Y301">
        <v>150.69999999999999</v>
      </c>
      <c r="Z301">
        <v>154.9</v>
      </c>
      <c r="AA301">
        <v>161.69999999999999</v>
      </c>
      <c r="AB301">
        <v>158.80000000000001</v>
      </c>
      <c r="AC301">
        <v>157.6</v>
      </c>
      <c r="AD301">
        <v>161.30000000000001</v>
      </c>
    </row>
    <row r="302" spans="1:30" hidden="1" x14ac:dyDescent="0.35">
      <c r="A302" t="s">
        <v>60</v>
      </c>
      <c r="B302">
        <v>2021</v>
      </c>
      <c r="C302" t="s">
        <v>194</v>
      </c>
      <c r="D302">
        <v>145.1</v>
      </c>
      <c r="E302">
        <v>204.5</v>
      </c>
      <c r="F302">
        <v>180.4</v>
      </c>
      <c r="G302">
        <v>157.1</v>
      </c>
      <c r="H302">
        <v>188.7</v>
      </c>
      <c r="I302">
        <v>157.69999999999999</v>
      </c>
      <c r="J302">
        <v>152.80000000000001</v>
      </c>
      <c r="K302">
        <v>163.6</v>
      </c>
      <c r="L302">
        <v>113.9</v>
      </c>
      <c r="M302">
        <v>169.7</v>
      </c>
      <c r="N302">
        <v>166.2</v>
      </c>
      <c r="O302">
        <v>171</v>
      </c>
      <c r="P302">
        <v>161.69999999999999</v>
      </c>
      <c r="Q302">
        <v>189.7</v>
      </c>
      <c r="R302">
        <v>166</v>
      </c>
      <c r="S302">
        <v>161.1</v>
      </c>
      <c r="T302">
        <v>165.3</v>
      </c>
      <c r="U302" t="s">
        <v>79</v>
      </c>
      <c r="V302">
        <v>162.5</v>
      </c>
      <c r="W302">
        <v>160.30000000000001</v>
      </c>
      <c r="X302">
        <v>170.4</v>
      </c>
      <c r="Y302">
        <v>157.1</v>
      </c>
      <c r="Z302">
        <v>160.69999999999999</v>
      </c>
      <c r="AA302">
        <v>167.2</v>
      </c>
      <c r="AB302">
        <v>160.4</v>
      </c>
      <c r="AC302">
        <v>162.80000000000001</v>
      </c>
      <c r="AD302">
        <v>163.19999999999999</v>
      </c>
    </row>
    <row r="303" spans="1:30" hidden="1" x14ac:dyDescent="0.35">
      <c r="A303" t="s">
        <v>85</v>
      </c>
      <c r="B303">
        <v>2021</v>
      </c>
      <c r="C303" t="s">
        <v>194</v>
      </c>
      <c r="D303">
        <v>149.1</v>
      </c>
      <c r="E303">
        <v>210.9</v>
      </c>
      <c r="F303">
        <v>185</v>
      </c>
      <c r="G303">
        <v>158.19999999999999</v>
      </c>
      <c r="H303">
        <v>170.6</v>
      </c>
      <c r="I303">
        <v>170.9</v>
      </c>
      <c r="J303">
        <v>186.4</v>
      </c>
      <c r="K303">
        <v>164.7</v>
      </c>
      <c r="L303">
        <v>115.7</v>
      </c>
      <c r="M303">
        <v>165.5</v>
      </c>
      <c r="N303">
        <v>153.4</v>
      </c>
      <c r="O303">
        <v>173.5</v>
      </c>
      <c r="P303">
        <v>167.9</v>
      </c>
      <c r="Q303">
        <v>195.5</v>
      </c>
      <c r="R303">
        <v>157.9</v>
      </c>
      <c r="S303">
        <v>141.9</v>
      </c>
      <c r="T303">
        <v>155.5</v>
      </c>
      <c r="U303">
        <v>161.5</v>
      </c>
      <c r="V303">
        <v>157.69999999999999</v>
      </c>
      <c r="W303">
        <v>150.69999999999999</v>
      </c>
      <c r="X303">
        <v>161.5</v>
      </c>
      <c r="Y303">
        <v>149.5</v>
      </c>
      <c r="Z303">
        <v>151.19999999999999</v>
      </c>
      <c r="AA303">
        <v>160.30000000000001</v>
      </c>
      <c r="AB303">
        <v>159.6</v>
      </c>
      <c r="AC303">
        <v>155</v>
      </c>
      <c r="AD303">
        <v>161.80000000000001</v>
      </c>
    </row>
    <row r="304" spans="1:30" hidden="1" x14ac:dyDescent="0.35">
      <c r="A304" t="s">
        <v>104</v>
      </c>
      <c r="B304">
        <v>2021</v>
      </c>
      <c r="C304" t="s">
        <v>194</v>
      </c>
      <c r="D304">
        <v>146.4</v>
      </c>
      <c r="E304">
        <v>206.8</v>
      </c>
      <c r="F304">
        <v>182.2</v>
      </c>
      <c r="G304">
        <v>157.5</v>
      </c>
      <c r="H304">
        <v>182.1</v>
      </c>
      <c r="I304">
        <v>163.9</v>
      </c>
      <c r="J304">
        <v>164.2</v>
      </c>
      <c r="K304">
        <v>164</v>
      </c>
      <c r="L304">
        <v>114.5</v>
      </c>
      <c r="M304">
        <v>168.3</v>
      </c>
      <c r="N304">
        <v>160.9</v>
      </c>
      <c r="O304">
        <v>172.2</v>
      </c>
      <c r="P304">
        <v>164</v>
      </c>
      <c r="Q304">
        <v>191.2</v>
      </c>
      <c r="R304">
        <v>162.80000000000001</v>
      </c>
      <c r="S304">
        <v>153.1</v>
      </c>
      <c r="T304">
        <v>161.4</v>
      </c>
      <c r="U304">
        <v>161.5</v>
      </c>
      <c r="V304">
        <v>160.69999999999999</v>
      </c>
      <c r="W304">
        <v>155.80000000000001</v>
      </c>
      <c r="X304">
        <v>167</v>
      </c>
      <c r="Y304">
        <v>153.1</v>
      </c>
      <c r="Z304">
        <v>155.30000000000001</v>
      </c>
      <c r="AA304">
        <v>163.19999999999999</v>
      </c>
      <c r="AB304">
        <v>160.1</v>
      </c>
      <c r="AC304">
        <v>159</v>
      </c>
      <c r="AD304">
        <v>162.5</v>
      </c>
    </row>
    <row r="305" spans="1:30" hidden="1" x14ac:dyDescent="0.35">
      <c r="A305" t="s">
        <v>60</v>
      </c>
      <c r="B305">
        <v>2021</v>
      </c>
      <c r="C305" t="s">
        <v>213</v>
      </c>
      <c r="D305">
        <v>144.9</v>
      </c>
      <c r="E305">
        <v>202.3</v>
      </c>
      <c r="F305">
        <v>176.5</v>
      </c>
      <c r="G305">
        <v>157.5</v>
      </c>
      <c r="H305">
        <v>190.9</v>
      </c>
      <c r="I305">
        <v>155.69999999999999</v>
      </c>
      <c r="J305">
        <v>153.9</v>
      </c>
      <c r="K305">
        <v>162.80000000000001</v>
      </c>
      <c r="L305">
        <v>115.2</v>
      </c>
      <c r="M305">
        <v>169.8</v>
      </c>
      <c r="N305">
        <v>167.6</v>
      </c>
      <c r="O305">
        <v>171.9</v>
      </c>
      <c r="P305">
        <v>161.80000000000001</v>
      </c>
      <c r="Q305">
        <v>190.2</v>
      </c>
      <c r="R305">
        <v>167</v>
      </c>
      <c r="S305">
        <v>162.6</v>
      </c>
      <c r="T305">
        <v>166.3</v>
      </c>
      <c r="U305" t="s">
        <v>79</v>
      </c>
      <c r="V305">
        <v>163.1</v>
      </c>
      <c r="W305">
        <v>160.9</v>
      </c>
      <c r="X305">
        <v>171.1</v>
      </c>
      <c r="Y305">
        <v>157.69999999999999</v>
      </c>
      <c r="Z305">
        <v>161.1</v>
      </c>
      <c r="AA305">
        <v>167.5</v>
      </c>
      <c r="AB305">
        <v>160.30000000000001</v>
      </c>
      <c r="AC305">
        <v>163.30000000000001</v>
      </c>
      <c r="AD305">
        <v>163.6</v>
      </c>
    </row>
    <row r="306" spans="1:30" hidden="1" x14ac:dyDescent="0.35">
      <c r="A306" t="s">
        <v>85</v>
      </c>
      <c r="B306">
        <v>2021</v>
      </c>
      <c r="C306" t="s">
        <v>213</v>
      </c>
      <c r="D306">
        <v>149.30000000000001</v>
      </c>
      <c r="E306">
        <v>207.4</v>
      </c>
      <c r="F306">
        <v>174.1</v>
      </c>
      <c r="G306">
        <v>159.19999999999999</v>
      </c>
      <c r="H306">
        <v>175</v>
      </c>
      <c r="I306">
        <v>161.30000000000001</v>
      </c>
      <c r="J306">
        <v>183.3</v>
      </c>
      <c r="K306">
        <v>164.5</v>
      </c>
      <c r="L306">
        <v>120.4</v>
      </c>
      <c r="M306">
        <v>166.2</v>
      </c>
      <c r="N306">
        <v>154.80000000000001</v>
      </c>
      <c r="O306">
        <v>175.1</v>
      </c>
      <c r="P306">
        <v>167.3</v>
      </c>
      <c r="Q306">
        <v>196.5</v>
      </c>
      <c r="R306">
        <v>159.80000000000001</v>
      </c>
      <c r="S306">
        <v>143.6</v>
      </c>
      <c r="T306">
        <v>157.30000000000001</v>
      </c>
      <c r="U306">
        <v>162.1</v>
      </c>
      <c r="V306">
        <v>160.69999999999999</v>
      </c>
      <c r="W306">
        <v>153.19999999999999</v>
      </c>
      <c r="X306">
        <v>162.80000000000001</v>
      </c>
      <c r="Y306">
        <v>150.4</v>
      </c>
      <c r="Z306">
        <v>153.69999999999999</v>
      </c>
      <c r="AA306">
        <v>160.4</v>
      </c>
      <c r="AB306">
        <v>159.6</v>
      </c>
      <c r="AC306">
        <v>156</v>
      </c>
      <c r="AD306">
        <v>162.30000000000001</v>
      </c>
    </row>
    <row r="307" spans="1:30" hidden="1" x14ac:dyDescent="0.35">
      <c r="A307" t="s">
        <v>104</v>
      </c>
      <c r="B307">
        <v>2021</v>
      </c>
      <c r="C307" t="s">
        <v>213</v>
      </c>
      <c r="D307">
        <v>146.6</v>
      </c>
      <c r="E307">
        <v>204</v>
      </c>
      <c r="F307">
        <v>172.8</v>
      </c>
      <c r="G307">
        <v>158.4</v>
      </c>
      <c r="H307">
        <v>188</v>
      </c>
      <c r="I307">
        <v>156.80000000000001</v>
      </c>
      <c r="J307">
        <v>162.19999999999999</v>
      </c>
      <c r="K307">
        <v>164.1</v>
      </c>
      <c r="L307">
        <v>119.7</v>
      </c>
      <c r="M307">
        <v>168.8</v>
      </c>
      <c r="N307">
        <v>162.69999999999999</v>
      </c>
      <c r="O307">
        <v>173.9</v>
      </c>
      <c r="P307">
        <v>164</v>
      </c>
      <c r="Q307">
        <v>192.1</v>
      </c>
      <c r="R307">
        <v>164.5</v>
      </c>
      <c r="S307">
        <v>155.30000000000001</v>
      </c>
      <c r="T307">
        <v>163.19999999999999</v>
      </c>
      <c r="U307">
        <v>162.1</v>
      </c>
      <c r="V307">
        <v>162.6</v>
      </c>
      <c r="W307">
        <v>157.5</v>
      </c>
      <c r="X307">
        <v>168.4</v>
      </c>
      <c r="Y307">
        <v>154</v>
      </c>
      <c r="Z307">
        <v>157.6</v>
      </c>
      <c r="AA307">
        <v>163.80000000000001</v>
      </c>
      <c r="AB307">
        <v>160</v>
      </c>
      <c r="AC307">
        <v>160</v>
      </c>
      <c r="AD307">
        <v>163.19999999999999</v>
      </c>
    </row>
    <row r="308" spans="1:30" hidden="1" x14ac:dyDescent="0.35">
      <c r="A308" t="s">
        <v>60</v>
      </c>
      <c r="B308">
        <v>2021</v>
      </c>
      <c r="C308" t="s">
        <v>228</v>
      </c>
      <c r="D308">
        <v>145.4</v>
      </c>
      <c r="E308">
        <v>202.1</v>
      </c>
      <c r="F308">
        <v>172</v>
      </c>
      <c r="G308">
        <v>158</v>
      </c>
      <c r="H308">
        <v>195.5</v>
      </c>
      <c r="I308">
        <v>152.69999999999999</v>
      </c>
      <c r="J308">
        <v>151.4</v>
      </c>
      <c r="K308">
        <v>163.9</v>
      </c>
      <c r="L308">
        <v>119.3</v>
      </c>
      <c r="M308">
        <v>170.1</v>
      </c>
      <c r="N308">
        <v>168.3</v>
      </c>
      <c r="O308">
        <v>172.8</v>
      </c>
      <c r="P308">
        <v>162.1</v>
      </c>
      <c r="Q308">
        <v>190.5</v>
      </c>
      <c r="R308">
        <v>167.7</v>
      </c>
      <c r="S308">
        <v>163.6</v>
      </c>
      <c r="T308">
        <v>167.1</v>
      </c>
      <c r="U308" t="s">
        <v>79</v>
      </c>
      <c r="V308">
        <v>163.69999999999999</v>
      </c>
      <c r="W308">
        <v>161.30000000000001</v>
      </c>
      <c r="X308">
        <v>171.9</v>
      </c>
      <c r="Y308">
        <v>157.80000000000001</v>
      </c>
      <c r="Z308">
        <v>162.69999999999999</v>
      </c>
      <c r="AA308">
        <v>168.5</v>
      </c>
      <c r="AB308">
        <v>160.19999999999999</v>
      </c>
      <c r="AC308">
        <v>163.80000000000001</v>
      </c>
      <c r="AD308">
        <v>164</v>
      </c>
    </row>
    <row r="309" spans="1:30" hidden="1" x14ac:dyDescent="0.35">
      <c r="A309" t="s">
        <v>85</v>
      </c>
      <c r="B309">
        <v>2021</v>
      </c>
      <c r="C309" t="s">
        <v>228</v>
      </c>
      <c r="D309">
        <v>149.30000000000001</v>
      </c>
      <c r="E309">
        <v>207.4</v>
      </c>
      <c r="F309">
        <v>174.1</v>
      </c>
      <c r="G309">
        <v>159.1</v>
      </c>
      <c r="H309">
        <v>175</v>
      </c>
      <c r="I309">
        <v>161.19999999999999</v>
      </c>
      <c r="J309">
        <v>183.5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157.4</v>
      </c>
      <c r="U309">
        <v>162.1</v>
      </c>
      <c r="V309">
        <v>160.80000000000001</v>
      </c>
      <c r="W309">
        <v>153.30000000000001</v>
      </c>
      <c r="X309">
        <v>162.80000000000001</v>
      </c>
      <c r="Y309">
        <v>150.5</v>
      </c>
      <c r="Z309">
        <v>153.9</v>
      </c>
      <c r="AA309">
        <v>160.30000000000001</v>
      </c>
      <c r="AB309">
        <v>159.6</v>
      </c>
      <c r="AC309">
        <v>156</v>
      </c>
      <c r="AD309">
        <v>162.30000000000001</v>
      </c>
    </row>
    <row r="310" spans="1:30" hidden="1" x14ac:dyDescent="0.35">
      <c r="A310" t="s">
        <v>104</v>
      </c>
      <c r="B310">
        <v>2021</v>
      </c>
      <c r="C310" t="s">
        <v>228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156.69999999999999</v>
      </c>
      <c r="J310">
        <v>162.30000000000001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164.6</v>
      </c>
      <c r="S310">
        <v>155.30000000000001</v>
      </c>
      <c r="T310">
        <v>163.30000000000001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157.69999999999999</v>
      </c>
      <c r="AA310">
        <v>163.69999999999999</v>
      </c>
      <c r="AB310">
        <v>160</v>
      </c>
      <c r="AC310">
        <v>160</v>
      </c>
      <c r="AD310">
        <v>163.19999999999999</v>
      </c>
    </row>
    <row r="311" spans="1:30" hidden="1" x14ac:dyDescent="0.35">
      <c r="A311" t="s">
        <v>60</v>
      </c>
      <c r="B311">
        <v>2021</v>
      </c>
      <c r="C311" t="s">
        <v>238</v>
      </c>
      <c r="D311">
        <v>146.1</v>
      </c>
      <c r="E311">
        <v>202.5</v>
      </c>
      <c r="F311">
        <v>170.1</v>
      </c>
      <c r="G311">
        <v>158.4</v>
      </c>
      <c r="H311">
        <v>198.8</v>
      </c>
      <c r="I311">
        <v>152.6</v>
      </c>
      <c r="J311">
        <v>170.4</v>
      </c>
      <c r="K311">
        <v>165.2</v>
      </c>
      <c r="L311">
        <v>121.6</v>
      </c>
      <c r="M311">
        <v>170.6</v>
      </c>
      <c r="N311">
        <v>168.8</v>
      </c>
      <c r="O311">
        <v>173.6</v>
      </c>
      <c r="P311">
        <v>165.5</v>
      </c>
      <c r="Q311">
        <v>191.2</v>
      </c>
      <c r="R311">
        <v>168.9</v>
      </c>
      <c r="S311">
        <v>164.8</v>
      </c>
      <c r="T311">
        <v>168.3</v>
      </c>
      <c r="U311" t="s">
        <v>79</v>
      </c>
      <c r="V311">
        <v>165.5</v>
      </c>
      <c r="W311">
        <v>162</v>
      </c>
      <c r="X311">
        <v>172.5</v>
      </c>
      <c r="Y311">
        <v>159.5</v>
      </c>
      <c r="Z311">
        <v>163.19999999999999</v>
      </c>
      <c r="AA311">
        <v>169</v>
      </c>
      <c r="AB311">
        <v>161.1</v>
      </c>
      <c r="AC311">
        <v>164.7</v>
      </c>
      <c r="AD311">
        <v>166.3</v>
      </c>
    </row>
    <row r="312" spans="1:30" hidden="1" x14ac:dyDescent="0.35">
      <c r="A312" t="s">
        <v>85</v>
      </c>
      <c r="B312">
        <v>2021</v>
      </c>
      <c r="C312" t="s">
        <v>238</v>
      </c>
      <c r="D312">
        <v>150.1</v>
      </c>
      <c r="E312">
        <v>208.4</v>
      </c>
      <c r="F312">
        <v>173</v>
      </c>
      <c r="G312">
        <v>159.19999999999999</v>
      </c>
      <c r="H312">
        <v>176.6</v>
      </c>
      <c r="I312">
        <v>159.30000000000001</v>
      </c>
      <c r="J312">
        <v>214.4</v>
      </c>
      <c r="K312">
        <v>165.3</v>
      </c>
      <c r="L312">
        <v>122.5</v>
      </c>
      <c r="M312">
        <v>166.8</v>
      </c>
      <c r="N312">
        <v>155.4</v>
      </c>
      <c r="O312">
        <v>175.9</v>
      </c>
      <c r="P312">
        <v>171.5</v>
      </c>
      <c r="Q312">
        <v>197</v>
      </c>
      <c r="R312">
        <v>160.80000000000001</v>
      </c>
      <c r="S312">
        <v>144.4</v>
      </c>
      <c r="T312">
        <v>158.30000000000001</v>
      </c>
      <c r="U312">
        <v>163.6</v>
      </c>
      <c r="V312">
        <v>162.19999999999999</v>
      </c>
      <c r="W312">
        <v>154.30000000000001</v>
      </c>
      <c r="X312">
        <v>163.5</v>
      </c>
      <c r="Y312">
        <v>152.19999999999999</v>
      </c>
      <c r="Z312">
        <v>155.1</v>
      </c>
      <c r="AA312">
        <v>160.30000000000001</v>
      </c>
      <c r="AB312">
        <v>160.30000000000001</v>
      </c>
      <c r="AC312">
        <v>157</v>
      </c>
      <c r="AD312">
        <v>164.6</v>
      </c>
    </row>
    <row r="313" spans="1:30" hidden="1" x14ac:dyDescent="0.35">
      <c r="A313" t="s">
        <v>104</v>
      </c>
      <c r="B313">
        <v>2021</v>
      </c>
      <c r="C313" t="s">
        <v>238</v>
      </c>
      <c r="D313">
        <v>147.4</v>
      </c>
      <c r="E313">
        <v>204.6</v>
      </c>
      <c r="F313">
        <v>171.2</v>
      </c>
      <c r="G313">
        <v>158.69999999999999</v>
      </c>
      <c r="H313">
        <v>190.6</v>
      </c>
      <c r="I313">
        <v>155.69999999999999</v>
      </c>
      <c r="J313">
        <v>185.3</v>
      </c>
      <c r="K313">
        <v>165.2</v>
      </c>
      <c r="L313">
        <v>121.9</v>
      </c>
      <c r="M313">
        <v>169.3</v>
      </c>
      <c r="N313">
        <v>163.19999999999999</v>
      </c>
      <c r="O313">
        <v>174.7</v>
      </c>
      <c r="P313">
        <v>167.7</v>
      </c>
      <c r="Q313">
        <v>192.7</v>
      </c>
      <c r="R313">
        <v>165.7</v>
      </c>
      <c r="S313">
        <v>156.30000000000001</v>
      </c>
      <c r="T313">
        <v>164.3</v>
      </c>
      <c r="U313">
        <v>163.6</v>
      </c>
      <c r="V313">
        <v>164.2</v>
      </c>
      <c r="W313">
        <v>158.4</v>
      </c>
      <c r="X313">
        <v>169.1</v>
      </c>
      <c r="Y313">
        <v>155.69999999999999</v>
      </c>
      <c r="Z313">
        <v>158.6</v>
      </c>
      <c r="AA313">
        <v>163.9</v>
      </c>
      <c r="AB313">
        <v>160.80000000000001</v>
      </c>
      <c r="AC313">
        <v>161</v>
      </c>
      <c r="AD313">
        <v>165.5</v>
      </c>
    </row>
    <row r="314" spans="1:30" hidden="1" x14ac:dyDescent="0.35">
      <c r="A314" t="s">
        <v>60</v>
      </c>
      <c r="B314">
        <v>2021</v>
      </c>
      <c r="C314" t="s">
        <v>264</v>
      </c>
      <c r="D314">
        <v>146.9</v>
      </c>
      <c r="E314">
        <v>199.8</v>
      </c>
      <c r="F314">
        <v>171.5</v>
      </c>
      <c r="G314">
        <v>159.1</v>
      </c>
      <c r="H314">
        <v>198.4</v>
      </c>
      <c r="I314">
        <v>153.19999999999999</v>
      </c>
      <c r="J314">
        <v>183.9</v>
      </c>
      <c r="K314">
        <v>165.4</v>
      </c>
      <c r="L314">
        <v>122.1</v>
      </c>
      <c r="M314">
        <v>170.8</v>
      </c>
      <c r="N314">
        <v>169.1</v>
      </c>
      <c r="O314">
        <v>174.3</v>
      </c>
      <c r="P314">
        <v>167.5</v>
      </c>
      <c r="Q314">
        <v>191.4</v>
      </c>
      <c r="R314">
        <v>170.4</v>
      </c>
      <c r="S314">
        <v>166</v>
      </c>
      <c r="T314">
        <v>169.8</v>
      </c>
      <c r="U314" t="s">
        <v>79</v>
      </c>
      <c r="V314">
        <v>165.3</v>
      </c>
      <c r="W314">
        <v>162.9</v>
      </c>
      <c r="X314">
        <v>173.4</v>
      </c>
      <c r="Y314">
        <v>158.9</v>
      </c>
      <c r="Z314">
        <v>163.80000000000001</v>
      </c>
      <c r="AA314">
        <v>169.3</v>
      </c>
      <c r="AB314">
        <v>162.4</v>
      </c>
      <c r="AC314">
        <v>165.2</v>
      </c>
      <c r="AD314">
        <v>167.6</v>
      </c>
    </row>
    <row r="315" spans="1:30" hidden="1" x14ac:dyDescent="0.35">
      <c r="A315" t="s">
        <v>85</v>
      </c>
      <c r="B315">
        <v>2021</v>
      </c>
      <c r="C315" t="s">
        <v>264</v>
      </c>
      <c r="D315">
        <v>151</v>
      </c>
      <c r="E315">
        <v>204.9</v>
      </c>
      <c r="F315">
        <v>175.4</v>
      </c>
      <c r="G315">
        <v>159.6</v>
      </c>
      <c r="H315">
        <v>175.8</v>
      </c>
      <c r="I315">
        <v>160.30000000000001</v>
      </c>
      <c r="J315">
        <v>229.1</v>
      </c>
      <c r="K315">
        <v>165.1</v>
      </c>
      <c r="L315">
        <v>123.1</v>
      </c>
      <c r="M315">
        <v>167.2</v>
      </c>
      <c r="N315">
        <v>156.1</v>
      </c>
      <c r="O315">
        <v>176.8</v>
      </c>
      <c r="P315">
        <v>173.5</v>
      </c>
      <c r="Q315">
        <v>197</v>
      </c>
      <c r="R315">
        <v>162.30000000000001</v>
      </c>
      <c r="S315">
        <v>145.30000000000001</v>
      </c>
      <c r="T315">
        <v>159.69999999999999</v>
      </c>
      <c r="U315">
        <v>164.2</v>
      </c>
      <c r="V315">
        <v>161.6</v>
      </c>
      <c r="W315">
        <v>155.19999999999999</v>
      </c>
      <c r="X315">
        <v>164.2</v>
      </c>
      <c r="Y315">
        <v>151.19999999999999</v>
      </c>
      <c r="Z315">
        <v>156.69999999999999</v>
      </c>
      <c r="AA315">
        <v>160.80000000000001</v>
      </c>
      <c r="AB315">
        <v>161.80000000000001</v>
      </c>
      <c r="AC315">
        <v>157.30000000000001</v>
      </c>
      <c r="AD315">
        <v>165.6</v>
      </c>
    </row>
    <row r="316" spans="1:30" hidden="1" x14ac:dyDescent="0.35">
      <c r="A316" t="s">
        <v>104</v>
      </c>
      <c r="B316">
        <v>2021</v>
      </c>
      <c r="C316" t="s">
        <v>264</v>
      </c>
      <c r="D316">
        <v>148.19999999999999</v>
      </c>
      <c r="E316">
        <v>201.6</v>
      </c>
      <c r="F316">
        <v>173</v>
      </c>
      <c r="G316">
        <v>159.30000000000001</v>
      </c>
      <c r="H316">
        <v>190.1</v>
      </c>
      <c r="I316">
        <v>156.5</v>
      </c>
      <c r="J316">
        <v>199.2</v>
      </c>
      <c r="K316">
        <v>165.3</v>
      </c>
      <c r="L316">
        <v>122.4</v>
      </c>
      <c r="M316">
        <v>169.6</v>
      </c>
      <c r="N316">
        <v>163.69999999999999</v>
      </c>
      <c r="O316">
        <v>175.5</v>
      </c>
      <c r="P316">
        <v>169.7</v>
      </c>
      <c r="Q316">
        <v>192.9</v>
      </c>
      <c r="R316">
        <v>167.2</v>
      </c>
      <c r="S316">
        <v>157.4</v>
      </c>
      <c r="T316">
        <v>165.8</v>
      </c>
      <c r="U316">
        <v>164.2</v>
      </c>
      <c r="V316">
        <v>163.9</v>
      </c>
      <c r="W316">
        <v>159.30000000000001</v>
      </c>
      <c r="X316">
        <v>169.9</v>
      </c>
      <c r="Y316">
        <v>154.80000000000001</v>
      </c>
      <c r="Z316">
        <v>159.80000000000001</v>
      </c>
      <c r="AA316">
        <v>164.3</v>
      </c>
      <c r="AB316">
        <v>162.19999999999999</v>
      </c>
      <c r="AC316">
        <v>161.4</v>
      </c>
      <c r="AD316">
        <v>166.7</v>
      </c>
    </row>
    <row r="317" spans="1:30" hidden="1" x14ac:dyDescent="0.35">
      <c r="A317" t="s">
        <v>60</v>
      </c>
      <c r="B317">
        <v>2021</v>
      </c>
      <c r="C317" t="s">
        <v>273</v>
      </c>
      <c r="D317">
        <v>147.4</v>
      </c>
      <c r="E317">
        <v>197</v>
      </c>
      <c r="F317">
        <v>176.5</v>
      </c>
      <c r="G317">
        <v>159.80000000000001</v>
      </c>
      <c r="H317">
        <v>195.8</v>
      </c>
      <c r="I317">
        <v>152</v>
      </c>
      <c r="J317">
        <v>172.3</v>
      </c>
      <c r="K317">
        <v>164.5</v>
      </c>
      <c r="L317">
        <v>120.6</v>
      </c>
      <c r="M317">
        <v>171.7</v>
      </c>
      <c r="N317">
        <v>169.7</v>
      </c>
      <c r="O317">
        <v>175.1</v>
      </c>
      <c r="P317">
        <v>165.8</v>
      </c>
      <c r="Q317">
        <v>190.8</v>
      </c>
      <c r="R317">
        <v>171.8</v>
      </c>
      <c r="S317">
        <v>167.3</v>
      </c>
      <c r="T317">
        <v>171.2</v>
      </c>
      <c r="U317" t="s">
        <v>79</v>
      </c>
      <c r="V317">
        <v>165.6</v>
      </c>
      <c r="W317">
        <v>163.9</v>
      </c>
      <c r="X317">
        <v>174</v>
      </c>
      <c r="Y317">
        <v>160.1</v>
      </c>
      <c r="Z317">
        <v>164.5</v>
      </c>
      <c r="AA317">
        <v>169.7</v>
      </c>
      <c r="AB317">
        <v>162.80000000000001</v>
      </c>
      <c r="AC317">
        <v>166</v>
      </c>
      <c r="AD317">
        <v>167</v>
      </c>
    </row>
    <row r="318" spans="1:30" hidden="1" x14ac:dyDescent="0.35">
      <c r="A318" t="s">
        <v>85</v>
      </c>
      <c r="B318">
        <v>2021</v>
      </c>
      <c r="C318" t="s">
        <v>273</v>
      </c>
      <c r="D318">
        <v>151.6</v>
      </c>
      <c r="E318">
        <v>202.2</v>
      </c>
      <c r="F318">
        <v>180</v>
      </c>
      <c r="G318">
        <v>160</v>
      </c>
      <c r="H318">
        <v>173.5</v>
      </c>
      <c r="I318">
        <v>158.30000000000001</v>
      </c>
      <c r="J318">
        <v>219.5</v>
      </c>
      <c r="K318">
        <v>164.2</v>
      </c>
      <c r="L318">
        <v>121.9</v>
      </c>
      <c r="M318">
        <v>168.2</v>
      </c>
      <c r="N318">
        <v>156.5</v>
      </c>
      <c r="O318">
        <v>178.2</v>
      </c>
      <c r="P318">
        <v>172.2</v>
      </c>
      <c r="Q318">
        <v>196.8</v>
      </c>
      <c r="R318">
        <v>163.30000000000001</v>
      </c>
      <c r="S318">
        <v>146.69999999999999</v>
      </c>
      <c r="T318">
        <v>160.69999999999999</v>
      </c>
      <c r="U318">
        <v>163.4</v>
      </c>
      <c r="V318">
        <v>161.69999999999999</v>
      </c>
      <c r="W318">
        <v>156</v>
      </c>
      <c r="X318">
        <v>165.1</v>
      </c>
      <c r="Y318">
        <v>151.80000000000001</v>
      </c>
      <c r="Z318">
        <v>157.6</v>
      </c>
      <c r="AA318">
        <v>160.6</v>
      </c>
      <c r="AB318">
        <v>162.4</v>
      </c>
      <c r="AC318">
        <v>157.80000000000001</v>
      </c>
      <c r="AD318">
        <v>165.2</v>
      </c>
    </row>
    <row r="319" spans="1:30" hidden="1" x14ac:dyDescent="0.35">
      <c r="A319" t="s">
        <v>104</v>
      </c>
      <c r="B319">
        <v>2021</v>
      </c>
      <c r="C319" t="s">
        <v>273</v>
      </c>
      <c r="D319">
        <v>148.69999999999999</v>
      </c>
      <c r="E319">
        <v>198.8</v>
      </c>
      <c r="F319">
        <v>177.9</v>
      </c>
      <c r="G319">
        <v>159.9</v>
      </c>
      <c r="H319">
        <v>187.6</v>
      </c>
      <c r="I319">
        <v>154.9</v>
      </c>
      <c r="J319">
        <v>188.3</v>
      </c>
      <c r="K319">
        <v>164.4</v>
      </c>
      <c r="L319">
        <v>121</v>
      </c>
      <c r="M319">
        <v>170.5</v>
      </c>
      <c r="N319">
        <v>164.2</v>
      </c>
      <c r="O319">
        <v>176.5</v>
      </c>
      <c r="P319">
        <v>168.2</v>
      </c>
      <c r="Q319">
        <v>192.4</v>
      </c>
      <c r="R319">
        <v>168.5</v>
      </c>
      <c r="S319">
        <v>158.69999999999999</v>
      </c>
      <c r="T319">
        <v>167</v>
      </c>
      <c r="U319">
        <v>163.4</v>
      </c>
      <c r="V319">
        <v>164.1</v>
      </c>
      <c r="W319">
        <v>160.19999999999999</v>
      </c>
      <c r="X319">
        <v>170.6</v>
      </c>
      <c r="Y319">
        <v>155.69999999999999</v>
      </c>
      <c r="Z319">
        <v>160.6</v>
      </c>
      <c r="AA319">
        <v>164.4</v>
      </c>
      <c r="AB319">
        <v>162.6</v>
      </c>
      <c r="AC319">
        <v>162</v>
      </c>
      <c r="AD319">
        <v>166.2</v>
      </c>
    </row>
    <row r="320" spans="1:30" hidden="1" x14ac:dyDescent="0.35">
      <c r="A320" t="s">
        <v>60</v>
      </c>
      <c r="B320">
        <v>2022</v>
      </c>
      <c r="C320" t="s">
        <v>62</v>
      </c>
      <c r="D320">
        <v>148.30000000000001</v>
      </c>
      <c r="E320">
        <v>196.9</v>
      </c>
      <c r="F320">
        <v>178</v>
      </c>
      <c r="G320">
        <v>160.5</v>
      </c>
      <c r="H320">
        <v>192.6</v>
      </c>
      <c r="I320">
        <v>151.19999999999999</v>
      </c>
      <c r="J320">
        <v>159.19999999999999</v>
      </c>
      <c r="K320">
        <v>164</v>
      </c>
      <c r="L320">
        <v>119.3</v>
      </c>
      <c r="M320">
        <v>173.3</v>
      </c>
      <c r="N320">
        <v>169.8</v>
      </c>
      <c r="O320">
        <v>175.8</v>
      </c>
      <c r="P320">
        <v>164.1</v>
      </c>
      <c r="Q320">
        <v>190.7</v>
      </c>
      <c r="R320">
        <v>173.2</v>
      </c>
      <c r="S320">
        <v>169.3</v>
      </c>
      <c r="T320">
        <v>172.7</v>
      </c>
      <c r="U320" t="s">
        <v>79</v>
      </c>
      <c r="V320">
        <v>165.8</v>
      </c>
      <c r="W320">
        <v>164.9</v>
      </c>
      <c r="X320">
        <v>174.7</v>
      </c>
      <c r="Y320">
        <v>160.80000000000001</v>
      </c>
      <c r="Z320">
        <v>164.9</v>
      </c>
      <c r="AA320">
        <v>169.9</v>
      </c>
      <c r="AB320">
        <v>163.19999999999999</v>
      </c>
      <c r="AC320">
        <v>166.6</v>
      </c>
      <c r="AD320">
        <v>166.4</v>
      </c>
    </row>
    <row r="321" spans="1:30" hidden="1" x14ac:dyDescent="0.35">
      <c r="A321" t="s">
        <v>85</v>
      </c>
      <c r="B321">
        <v>2022</v>
      </c>
      <c r="C321" t="s">
        <v>62</v>
      </c>
      <c r="D321">
        <v>152.19999999999999</v>
      </c>
      <c r="E321">
        <v>202.1</v>
      </c>
      <c r="F321">
        <v>180.1</v>
      </c>
      <c r="G321">
        <v>160.4</v>
      </c>
      <c r="H321">
        <v>171</v>
      </c>
      <c r="I321">
        <v>156.5</v>
      </c>
      <c r="J321">
        <v>203.6</v>
      </c>
      <c r="K321">
        <v>163.80000000000001</v>
      </c>
      <c r="L321">
        <v>121.3</v>
      </c>
      <c r="M321">
        <v>169.8</v>
      </c>
      <c r="N321">
        <v>156.6</v>
      </c>
      <c r="O321">
        <v>179</v>
      </c>
      <c r="P321">
        <v>170.3</v>
      </c>
      <c r="Q321">
        <v>196.4</v>
      </c>
      <c r="R321">
        <v>164.7</v>
      </c>
      <c r="S321">
        <v>148.5</v>
      </c>
      <c r="T321">
        <v>162.19999999999999</v>
      </c>
      <c r="U321">
        <v>164.5</v>
      </c>
      <c r="V321">
        <v>161.6</v>
      </c>
      <c r="W321">
        <v>156.80000000000001</v>
      </c>
      <c r="X321">
        <v>166.1</v>
      </c>
      <c r="Y321">
        <v>152.69999999999999</v>
      </c>
      <c r="Z321">
        <v>158.4</v>
      </c>
      <c r="AA321">
        <v>161</v>
      </c>
      <c r="AB321">
        <v>162.80000000000001</v>
      </c>
      <c r="AC321">
        <v>158.6</v>
      </c>
      <c r="AD321">
        <v>165</v>
      </c>
    </row>
    <row r="322" spans="1:30" hidden="1" x14ac:dyDescent="0.35">
      <c r="A322" t="s">
        <v>104</v>
      </c>
      <c r="B322">
        <v>2022</v>
      </c>
      <c r="C322" t="s">
        <v>62</v>
      </c>
      <c r="D322">
        <v>149.5</v>
      </c>
      <c r="E322">
        <v>198.7</v>
      </c>
      <c r="F322">
        <v>178.8</v>
      </c>
      <c r="G322">
        <v>160.5</v>
      </c>
      <c r="H322">
        <v>184.7</v>
      </c>
      <c r="I322">
        <v>153.69999999999999</v>
      </c>
      <c r="J322">
        <v>174.3</v>
      </c>
      <c r="K322">
        <v>163.9</v>
      </c>
      <c r="L322">
        <v>120</v>
      </c>
      <c r="M322">
        <v>172.1</v>
      </c>
      <c r="N322">
        <v>164.3</v>
      </c>
      <c r="O322">
        <v>177.3</v>
      </c>
      <c r="P322">
        <v>166.4</v>
      </c>
      <c r="Q322">
        <v>192.2</v>
      </c>
      <c r="R322">
        <v>169.9</v>
      </c>
      <c r="S322">
        <v>160.69999999999999</v>
      </c>
      <c r="T322">
        <v>168.5</v>
      </c>
      <c r="U322">
        <v>164.5</v>
      </c>
      <c r="V322">
        <v>164.2</v>
      </c>
      <c r="W322">
        <v>161.1</v>
      </c>
      <c r="X322">
        <v>171.4</v>
      </c>
      <c r="Y322">
        <v>156.5</v>
      </c>
      <c r="Z322">
        <v>161.19999999999999</v>
      </c>
      <c r="AA322">
        <v>164.7</v>
      </c>
      <c r="AB322">
        <v>163</v>
      </c>
      <c r="AC322">
        <v>162.69999999999999</v>
      </c>
      <c r="AD322">
        <v>165.7</v>
      </c>
    </row>
    <row r="323" spans="1:30" hidden="1" x14ac:dyDescent="0.35">
      <c r="A323" t="s">
        <v>60</v>
      </c>
      <c r="B323">
        <v>2022</v>
      </c>
      <c r="C323" t="s">
        <v>116</v>
      </c>
      <c r="D323">
        <v>148.80000000000001</v>
      </c>
      <c r="E323">
        <v>198.1</v>
      </c>
      <c r="F323">
        <v>175.5</v>
      </c>
      <c r="G323">
        <v>160.69999999999999</v>
      </c>
      <c r="H323">
        <v>192.6</v>
      </c>
      <c r="I323">
        <v>151.4</v>
      </c>
      <c r="J323">
        <v>155.19999999999999</v>
      </c>
      <c r="K323">
        <v>163.9</v>
      </c>
      <c r="L323">
        <v>118.1</v>
      </c>
      <c r="M323">
        <v>175.4</v>
      </c>
      <c r="N323">
        <v>170.5</v>
      </c>
      <c r="O323">
        <v>176.3</v>
      </c>
      <c r="P323">
        <v>163.9</v>
      </c>
      <c r="Q323">
        <v>191.5</v>
      </c>
      <c r="R323">
        <v>174.1</v>
      </c>
      <c r="S323">
        <v>171</v>
      </c>
      <c r="T323">
        <v>173.7</v>
      </c>
      <c r="U323" t="s">
        <v>79</v>
      </c>
      <c r="V323">
        <v>167.4</v>
      </c>
      <c r="W323">
        <v>165.7</v>
      </c>
      <c r="X323">
        <v>175.3</v>
      </c>
      <c r="Y323">
        <v>161.19999999999999</v>
      </c>
      <c r="Z323">
        <v>165.5</v>
      </c>
      <c r="AA323">
        <v>170.3</v>
      </c>
      <c r="AB323">
        <v>164.5</v>
      </c>
      <c r="AC323">
        <v>167.3</v>
      </c>
      <c r="AD323">
        <v>166.7</v>
      </c>
    </row>
    <row r="324" spans="1:30" hidden="1" x14ac:dyDescent="0.35">
      <c r="A324" t="s">
        <v>85</v>
      </c>
      <c r="B324">
        <v>2022</v>
      </c>
      <c r="C324" t="s">
        <v>116</v>
      </c>
      <c r="D324">
        <v>152.5</v>
      </c>
      <c r="E324">
        <v>205.2</v>
      </c>
      <c r="F324">
        <v>176.4</v>
      </c>
      <c r="G324">
        <v>160.6</v>
      </c>
      <c r="H324">
        <v>171.5</v>
      </c>
      <c r="I324">
        <v>156.4</v>
      </c>
      <c r="J324">
        <v>198</v>
      </c>
      <c r="K324">
        <v>163.19999999999999</v>
      </c>
      <c r="L324">
        <v>120.6</v>
      </c>
      <c r="M324">
        <v>172.2</v>
      </c>
      <c r="N324">
        <v>156.69999999999999</v>
      </c>
      <c r="O324">
        <v>180</v>
      </c>
      <c r="P324">
        <v>170.2</v>
      </c>
      <c r="Q324">
        <v>196.5</v>
      </c>
      <c r="R324">
        <v>165.7</v>
      </c>
      <c r="S324">
        <v>150.4</v>
      </c>
      <c r="T324">
        <v>163.4</v>
      </c>
      <c r="U324">
        <v>165.5</v>
      </c>
      <c r="V324">
        <v>163</v>
      </c>
      <c r="W324">
        <v>157.4</v>
      </c>
      <c r="X324">
        <v>167.2</v>
      </c>
      <c r="Y324">
        <v>153.1</v>
      </c>
      <c r="Z324">
        <v>159.5</v>
      </c>
      <c r="AA324">
        <v>162</v>
      </c>
      <c r="AB324">
        <v>164.2</v>
      </c>
      <c r="AC324">
        <v>159.4</v>
      </c>
      <c r="AD324">
        <v>165.5</v>
      </c>
    </row>
    <row r="325" spans="1:30" hidden="1" x14ac:dyDescent="0.35">
      <c r="A325" t="s">
        <v>104</v>
      </c>
      <c r="B325">
        <v>2022</v>
      </c>
      <c r="C325" t="s">
        <v>116</v>
      </c>
      <c r="D325">
        <v>150</v>
      </c>
      <c r="E325">
        <v>200.6</v>
      </c>
      <c r="F325">
        <v>175.8</v>
      </c>
      <c r="G325">
        <v>160.69999999999999</v>
      </c>
      <c r="H325">
        <v>184.9</v>
      </c>
      <c r="I325">
        <v>153.69999999999999</v>
      </c>
      <c r="J325">
        <v>169.7</v>
      </c>
      <c r="K325">
        <v>163.69999999999999</v>
      </c>
      <c r="L325">
        <v>118.9</v>
      </c>
      <c r="M325">
        <v>174.3</v>
      </c>
      <c r="N325">
        <v>164.7</v>
      </c>
      <c r="O325">
        <v>178</v>
      </c>
      <c r="P325">
        <v>166.2</v>
      </c>
      <c r="Q325">
        <v>192.8</v>
      </c>
      <c r="R325">
        <v>170.8</v>
      </c>
      <c r="S325">
        <v>162.4</v>
      </c>
      <c r="T325">
        <v>169.6</v>
      </c>
      <c r="U325">
        <v>165.5</v>
      </c>
      <c r="V325">
        <v>165.7</v>
      </c>
      <c r="W325">
        <v>161.80000000000001</v>
      </c>
      <c r="X325">
        <v>172.2</v>
      </c>
      <c r="Y325">
        <v>156.9</v>
      </c>
      <c r="Z325">
        <v>162.1</v>
      </c>
      <c r="AA325">
        <v>165.4</v>
      </c>
      <c r="AB325">
        <v>164.4</v>
      </c>
      <c r="AC325">
        <v>163.5</v>
      </c>
      <c r="AD325">
        <v>166.1</v>
      </c>
    </row>
    <row r="326" spans="1:30" hidden="1" x14ac:dyDescent="0.35">
      <c r="A326" t="s">
        <v>60</v>
      </c>
      <c r="B326">
        <v>2022</v>
      </c>
      <c r="C326" t="s">
        <v>138</v>
      </c>
      <c r="D326">
        <v>150.19999999999999</v>
      </c>
      <c r="E326">
        <v>208</v>
      </c>
      <c r="F326">
        <v>167.9</v>
      </c>
      <c r="G326">
        <v>162</v>
      </c>
      <c r="H326">
        <v>203.1</v>
      </c>
      <c r="I326">
        <v>155.9</v>
      </c>
      <c r="J326">
        <v>155.80000000000001</v>
      </c>
      <c r="K326">
        <v>164.2</v>
      </c>
      <c r="L326">
        <v>118.1</v>
      </c>
      <c r="M326">
        <v>178.7</v>
      </c>
      <c r="N326">
        <v>171.2</v>
      </c>
      <c r="O326">
        <v>177.4</v>
      </c>
      <c r="P326">
        <v>166.6</v>
      </c>
      <c r="Q326">
        <v>192.3</v>
      </c>
      <c r="R326">
        <v>175.4</v>
      </c>
      <c r="S326">
        <v>173.2</v>
      </c>
      <c r="T326">
        <v>175.1</v>
      </c>
      <c r="U326" t="s">
        <v>79</v>
      </c>
      <c r="V326">
        <v>168.9</v>
      </c>
      <c r="W326">
        <v>166.5</v>
      </c>
      <c r="X326">
        <v>176</v>
      </c>
      <c r="Y326">
        <v>162</v>
      </c>
      <c r="Z326">
        <v>166.6</v>
      </c>
      <c r="AA326">
        <v>170.6</v>
      </c>
      <c r="AB326">
        <v>167.4</v>
      </c>
      <c r="AC326">
        <v>168.3</v>
      </c>
      <c r="AD326">
        <v>168.7</v>
      </c>
    </row>
    <row r="327" spans="1:30" hidden="1" x14ac:dyDescent="0.35">
      <c r="A327" t="s">
        <v>85</v>
      </c>
      <c r="B327">
        <v>2022</v>
      </c>
      <c r="C327" t="s">
        <v>138</v>
      </c>
      <c r="D327">
        <v>153.69999999999999</v>
      </c>
      <c r="E327">
        <v>215.8</v>
      </c>
      <c r="F327">
        <v>167.7</v>
      </c>
      <c r="G327">
        <v>162.6</v>
      </c>
      <c r="H327">
        <v>180</v>
      </c>
      <c r="I327">
        <v>159.6</v>
      </c>
      <c r="J327">
        <v>188.4</v>
      </c>
      <c r="K327">
        <v>163.4</v>
      </c>
      <c r="L327">
        <v>120.3</v>
      </c>
      <c r="M327">
        <v>174.7</v>
      </c>
      <c r="N327">
        <v>157.1</v>
      </c>
      <c r="O327">
        <v>181.5</v>
      </c>
      <c r="P327">
        <v>171.5</v>
      </c>
      <c r="Q327">
        <v>197.5</v>
      </c>
      <c r="R327">
        <v>167.1</v>
      </c>
      <c r="S327">
        <v>152.6</v>
      </c>
      <c r="T327">
        <v>164.9</v>
      </c>
      <c r="U327">
        <v>165.3</v>
      </c>
      <c r="V327">
        <v>164.5</v>
      </c>
      <c r="W327">
        <v>158.6</v>
      </c>
      <c r="X327">
        <v>168.2</v>
      </c>
      <c r="Y327">
        <v>154.19999999999999</v>
      </c>
      <c r="Z327">
        <v>160.80000000000001</v>
      </c>
      <c r="AA327">
        <v>162.69999999999999</v>
      </c>
      <c r="AB327">
        <v>166.8</v>
      </c>
      <c r="AC327">
        <v>160.6</v>
      </c>
      <c r="AD327">
        <v>166.5</v>
      </c>
    </row>
    <row r="328" spans="1:30" hidden="1" x14ac:dyDescent="0.35">
      <c r="A328" t="s">
        <v>104</v>
      </c>
      <c r="B328">
        <v>2022</v>
      </c>
      <c r="C328" t="s">
        <v>138</v>
      </c>
      <c r="D328">
        <v>151.30000000000001</v>
      </c>
      <c r="E328">
        <v>210.7</v>
      </c>
      <c r="F328">
        <v>167.8</v>
      </c>
      <c r="G328">
        <v>162.19999999999999</v>
      </c>
      <c r="H328">
        <v>194.6</v>
      </c>
      <c r="I328">
        <v>157.6</v>
      </c>
      <c r="J328">
        <v>166.9</v>
      </c>
      <c r="K328">
        <v>163.9</v>
      </c>
      <c r="L328">
        <v>118.8</v>
      </c>
      <c r="M328">
        <v>177.4</v>
      </c>
      <c r="N328">
        <v>165.3</v>
      </c>
      <c r="O328">
        <v>179.3</v>
      </c>
      <c r="P328">
        <v>168.4</v>
      </c>
      <c r="Q328">
        <v>193.7</v>
      </c>
      <c r="R328">
        <v>172.1</v>
      </c>
      <c r="S328">
        <v>164.6</v>
      </c>
      <c r="T328">
        <v>171.1</v>
      </c>
      <c r="U328">
        <v>165.3</v>
      </c>
      <c r="V328">
        <v>167.2</v>
      </c>
      <c r="W328">
        <v>162.80000000000001</v>
      </c>
      <c r="X328">
        <v>173</v>
      </c>
      <c r="Y328">
        <v>157.9</v>
      </c>
      <c r="Z328">
        <v>163.30000000000001</v>
      </c>
      <c r="AA328">
        <v>166</v>
      </c>
      <c r="AB328">
        <v>167.2</v>
      </c>
      <c r="AC328">
        <v>164.6</v>
      </c>
      <c r="AD328">
        <v>167.7</v>
      </c>
    </row>
    <row r="329" spans="1:30" hidden="1" x14ac:dyDescent="0.35">
      <c r="A329" t="s">
        <v>60</v>
      </c>
      <c r="B329">
        <v>2022</v>
      </c>
      <c r="C329" t="s">
        <v>154</v>
      </c>
      <c r="D329">
        <v>151.80000000000001</v>
      </c>
      <c r="E329">
        <v>209.7</v>
      </c>
      <c r="F329">
        <v>164.5</v>
      </c>
      <c r="G329">
        <v>163.80000000000001</v>
      </c>
      <c r="H329">
        <v>207.4</v>
      </c>
      <c r="I329">
        <v>169.7</v>
      </c>
      <c r="J329">
        <v>153.6</v>
      </c>
      <c r="K329">
        <v>165.1</v>
      </c>
      <c r="L329">
        <v>118.2</v>
      </c>
      <c r="M329">
        <v>182.9</v>
      </c>
      <c r="N329">
        <v>172.4</v>
      </c>
      <c r="O329">
        <v>178.9</v>
      </c>
      <c r="P329">
        <v>168.6</v>
      </c>
      <c r="Q329">
        <v>192.8</v>
      </c>
      <c r="R329">
        <v>177.5</v>
      </c>
      <c r="S329">
        <v>175.1</v>
      </c>
      <c r="T329">
        <v>177.1</v>
      </c>
      <c r="U329" t="s">
        <v>79</v>
      </c>
      <c r="V329">
        <v>173.3</v>
      </c>
      <c r="W329">
        <v>167.7</v>
      </c>
      <c r="X329">
        <v>177</v>
      </c>
      <c r="Y329">
        <v>166.2</v>
      </c>
      <c r="Z329">
        <v>167.2</v>
      </c>
      <c r="AA329">
        <v>170.9</v>
      </c>
      <c r="AB329">
        <v>169</v>
      </c>
      <c r="AC329">
        <v>170.2</v>
      </c>
      <c r="AD329">
        <v>170.8</v>
      </c>
    </row>
    <row r="330" spans="1:30" hidden="1" x14ac:dyDescent="0.35">
      <c r="A330" t="s">
        <v>85</v>
      </c>
      <c r="B330">
        <v>2022</v>
      </c>
      <c r="C330" t="s">
        <v>154</v>
      </c>
      <c r="D330">
        <v>155.4</v>
      </c>
      <c r="E330">
        <v>215.8</v>
      </c>
      <c r="F330">
        <v>164.6</v>
      </c>
      <c r="G330">
        <v>164.2</v>
      </c>
      <c r="H330">
        <v>186</v>
      </c>
      <c r="I330">
        <v>175.9</v>
      </c>
      <c r="J330">
        <v>190.7</v>
      </c>
      <c r="K330">
        <v>164</v>
      </c>
      <c r="L330">
        <v>120.5</v>
      </c>
      <c r="M330">
        <v>178</v>
      </c>
      <c r="N330">
        <v>157.5</v>
      </c>
      <c r="O330">
        <v>183.3</v>
      </c>
      <c r="P330">
        <v>174.5</v>
      </c>
      <c r="Q330">
        <v>197.1</v>
      </c>
      <c r="R330">
        <v>168.4</v>
      </c>
      <c r="S330">
        <v>154.5</v>
      </c>
      <c r="T330">
        <v>166.3</v>
      </c>
      <c r="U330">
        <v>167</v>
      </c>
      <c r="V330">
        <v>170.5</v>
      </c>
      <c r="W330">
        <v>159.80000000000001</v>
      </c>
      <c r="X330">
        <v>169</v>
      </c>
      <c r="Y330">
        <v>159.30000000000001</v>
      </c>
      <c r="Z330">
        <v>162.19999999999999</v>
      </c>
      <c r="AA330">
        <v>164</v>
      </c>
      <c r="AB330">
        <v>168.4</v>
      </c>
      <c r="AC330">
        <v>163.1</v>
      </c>
      <c r="AD330">
        <v>169.2</v>
      </c>
    </row>
    <row r="331" spans="1:30" hidden="1" x14ac:dyDescent="0.35">
      <c r="A331" t="s">
        <v>104</v>
      </c>
      <c r="B331">
        <v>2022</v>
      </c>
      <c r="C331" t="s">
        <v>154</v>
      </c>
      <c r="D331">
        <v>152.9</v>
      </c>
      <c r="E331">
        <v>211.8</v>
      </c>
      <c r="F331">
        <v>164.5</v>
      </c>
      <c r="G331">
        <v>163.9</v>
      </c>
      <c r="H331">
        <v>199.5</v>
      </c>
      <c r="I331">
        <v>172.6</v>
      </c>
      <c r="J331">
        <v>166.2</v>
      </c>
      <c r="K331">
        <v>164.7</v>
      </c>
      <c r="L331">
        <v>119</v>
      </c>
      <c r="M331">
        <v>181.3</v>
      </c>
      <c r="N331">
        <v>166.2</v>
      </c>
      <c r="O331">
        <v>180.9</v>
      </c>
      <c r="P331">
        <v>170.8</v>
      </c>
      <c r="Q331">
        <v>193.9</v>
      </c>
      <c r="R331">
        <v>173.9</v>
      </c>
      <c r="S331">
        <v>166.5</v>
      </c>
      <c r="T331">
        <v>172.8</v>
      </c>
      <c r="U331">
        <v>167</v>
      </c>
      <c r="V331">
        <v>172.2</v>
      </c>
      <c r="W331">
        <v>164</v>
      </c>
      <c r="X331">
        <v>174</v>
      </c>
      <c r="Y331">
        <v>162.6</v>
      </c>
      <c r="Z331">
        <v>164.4</v>
      </c>
      <c r="AA331">
        <v>166.9</v>
      </c>
      <c r="AB331">
        <v>168.8</v>
      </c>
      <c r="AC331">
        <v>166.8</v>
      </c>
      <c r="AD331">
        <v>170.1</v>
      </c>
    </row>
    <row r="332" spans="1:30" hidden="1" x14ac:dyDescent="0.35">
      <c r="A332" t="s">
        <v>60</v>
      </c>
      <c r="B332">
        <v>2022</v>
      </c>
      <c r="C332" t="s">
        <v>167</v>
      </c>
      <c r="D332">
        <v>152.9</v>
      </c>
      <c r="E332">
        <v>214.7</v>
      </c>
      <c r="F332">
        <v>161.4</v>
      </c>
      <c r="G332">
        <v>164.6</v>
      </c>
      <c r="H332">
        <v>209.9</v>
      </c>
      <c r="I332">
        <v>168</v>
      </c>
      <c r="J332">
        <v>160.4</v>
      </c>
      <c r="K332">
        <v>165</v>
      </c>
      <c r="L332">
        <v>118.9</v>
      </c>
      <c r="M332">
        <v>186.6</v>
      </c>
      <c r="N332">
        <v>173.2</v>
      </c>
      <c r="O332">
        <v>180.4</v>
      </c>
      <c r="P332">
        <v>170.8</v>
      </c>
      <c r="Q332">
        <v>192.9</v>
      </c>
      <c r="R332">
        <v>179.3</v>
      </c>
      <c r="S332">
        <v>177.2</v>
      </c>
      <c r="T332">
        <v>179</v>
      </c>
      <c r="U332" t="s">
        <v>79</v>
      </c>
      <c r="V332">
        <v>175.3</v>
      </c>
      <c r="W332">
        <v>168.9</v>
      </c>
      <c r="X332">
        <v>177.7</v>
      </c>
      <c r="Y332">
        <v>167.1</v>
      </c>
      <c r="Z332">
        <v>167.6</v>
      </c>
      <c r="AA332">
        <v>171.8</v>
      </c>
      <c r="AB332">
        <v>168.5</v>
      </c>
      <c r="AC332">
        <v>170.9</v>
      </c>
      <c r="AD332">
        <v>172.5</v>
      </c>
    </row>
    <row r="333" spans="1:30" hidden="1" x14ac:dyDescent="0.35">
      <c r="A333" t="s">
        <v>85</v>
      </c>
      <c r="B333">
        <v>2022</v>
      </c>
      <c r="C333" t="s">
        <v>167</v>
      </c>
      <c r="D333">
        <v>156.69999999999999</v>
      </c>
      <c r="E333">
        <v>221.2</v>
      </c>
      <c r="F333">
        <v>164.1</v>
      </c>
      <c r="G333">
        <v>165.4</v>
      </c>
      <c r="H333">
        <v>189.5</v>
      </c>
      <c r="I333">
        <v>174.5</v>
      </c>
      <c r="J333">
        <v>203.2</v>
      </c>
      <c r="K333">
        <v>164.1</v>
      </c>
      <c r="L333">
        <v>121.2</v>
      </c>
      <c r="M333">
        <v>181.4</v>
      </c>
      <c r="N333">
        <v>158.5</v>
      </c>
      <c r="O333">
        <v>184.9</v>
      </c>
      <c r="P333">
        <v>177.5</v>
      </c>
      <c r="Q333">
        <v>197.5</v>
      </c>
      <c r="R333">
        <v>170</v>
      </c>
      <c r="S333">
        <v>155.9</v>
      </c>
      <c r="T333">
        <v>167.8</v>
      </c>
      <c r="U333">
        <v>167.5</v>
      </c>
      <c r="V333">
        <v>173.5</v>
      </c>
      <c r="W333">
        <v>161.1</v>
      </c>
      <c r="X333">
        <v>170.1</v>
      </c>
      <c r="Y333">
        <v>159.4</v>
      </c>
      <c r="Z333">
        <v>163.19999999999999</v>
      </c>
      <c r="AA333">
        <v>165.2</v>
      </c>
      <c r="AB333">
        <v>168.2</v>
      </c>
      <c r="AC333">
        <v>163.80000000000001</v>
      </c>
      <c r="AD333">
        <v>170.8</v>
      </c>
    </row>
    <row r="334" spans="1:30" hidden="1" x14ac:dyDescent="0.35">
      <c r="A334" t="s">
        <v>104</v>
      </c>
      <c r="B334">
        <v>2022</v>
      </c>
      <c r="C334" t="s">
        <v>167</v>
      </c>
      <c r="D334">
        <v>154.1</v>
      </c>
      <c r="E334">
        <v>217</v>
      </c>
      <c r="F334">
        <v>162.4</v>
      </c>
      <c r="G334">
        <v>164.9</v>
      </c>
      <c r="H334">
        <v>202.4</v>
      </c>
      <c r="I334">
        <v>171</v>
      </c>
      <c r="J334">
        <v>174.9</v>
      </c>
      <c r="K334">
        <v>164.7</v>
      </c>
      <c r="L334">
        <v>119.7</v>
      </c>
      <c r="M334">
        <v>184.9</v>
      </c>
      <c r="N334">
        <v>167.1</v>
      </c>
      <c r="O334">
        <v>182.5</v>
      </c>
      <c r="P334">
        <v>173.3</v>
      </c>
      <c r="Q334">
        <v>194.1</v>
      </c>
      <c r="R334">
        <v>175.6</v>
      </c>
      <c r="S334">
        <v>168.4</v>
      </c>
      <c r="T334">
        <v>174.6</v>
      </c>
      <c r="U334">
        <v>167.5</v>
      </c>
      <c r="V334">
        <v>174.6</v>
      </c>
      <c r="W334">
        <v>165.2</v>
      </c>
      <c r="X334">
        <v>174.8</v>
      </c>
      <c r="Y334">
        <v>163</v>
      </c>
      <c r="Z334">
        <v>165.1</v>
      </c>
      <c r="AA334">
        <v>167.9</v>
      </c>
      <c r="AB334">
        <v>168.4</v>
      </c>
      <c r="AC334">
        <v>167.5</v>
      </c>
      <c r="AD334">
        <v>171.7</v>
      </c>
    </row>
    <row r="335" spans="1:30" hidden="1" x14ac:dyDescent="0.35">
      <c r="A335" t="s">
        <v>60</v>
      </c>
      <c r="B335">
        <v>2022</v>
      </c>
      <c r="C335" t="s">
        <v>177</v>
      </c>
      <c r="D335">
        <v>153.80000000000001</v>
      </c>
      <c r="E335">
        <v>217.2</v>
      </c>
      <c r="F335">
        <v>169.6</v>
      </c>
      <c r="G335">
        <v>165.4</v>
      </c>
      <c r="H335">
        <v>208.1</v>
      </c>
      <c r="I335">
        <v>165.8</v>
      </c>
      <c r="J335">
        <v>167.3</v>
      </c>
      <c r="K335">
        <v>164.6</v>
      </c>
      <c r="L335">
        <v>119.1</v>
      </c>
      <c r="M335">
        <v>188.9</v>
      </c>
      <c r="N335">
        <v>174.2</v>
      </c>
      <c r="O335">
        <v>181.9</v>
      </c>
      <c r="P335">
        <v>172.4</v>
      </c>
      <c r="Q335">
        <v>192.9</v>
      </c>
      <c r="R335">
        <v>180.7</v>
      </c>
      <c r="S335">
        <v>178.7</v>
      </c>
      <c r="T335">
        <v>180.4</v>
      </c>
      <c r="U335" t="s">
        <v>79</v>
      </c>
      <c r="V335">
        <v>176.7</v>
      </c>
      <c r="W335">
        <v>170.3</v>
      </c>
      <c r="X335">
        <v>178.2</v>
      </c>
      <c r="Y335">
        <v>165.5</v>
      </c>
      <c r="Z335">
        <v>168</v>
      </c>
      <c r="AA335">
        <v>172.6</v>
      </c>
      <c r="AB335">
        <v>169.5</v>
      </c>
      <c r="AC335">
        <v>171</v>
      </c>
      <c r="AD335">
        <v>173.6</v>
      </c>
    </row>
    <row r="336" spans="1:30" hidden="1" x14ac:dyDescent="0.35">
      <c r="A336" t="s">
        <v>85</v>
      </c>
      <c r="B336">
        <v>2022</v>
      </c>
      <c r="C336" t="s">
        <v>177</v>
      </c>
      <c r="D336">
        <v>157.5</v>
      </c>
      <c r="E336">
        <v>223.4</v>
      </c>
      <c r="F336">
        <v>172.8</v>
      </c>
      <c r="G336">
        <v>166.4</v>
      </c>
      <c r="H336">
        <v>188.6</v>
      </c>
      <c r="I336">
        <v>174.1</v>
      </c>
      <c r="J336">
        <v>211.5</v>
      </c>
      <c r="K336">
        <v>163.6</v>
      </c>
      <c r="L336">
        <v>121.4</v>
      </c>
      <c r="M336">
        <v>183.5</v>
      </c>
      <c r="N336">
        <v>159.1</v>
      </c>
      <c r="O336">
        <v>186.3</v>
      </c>
      <c r="P336">
        <v>179.3</v>
      </c>
      <c r="Q336">
        <v>198.3</v>
      </c>
      <c r="R336">
        <v>171.6</v>
      </c>
      <c r="S336">
        <v>157.4</v>
      </c>
      <c r="T336">
        <v>169.4</v>
      </c>
      <c r="U336">
        <v>166.8</v>
      </c>
      <c r="V336">
        <v>174.9</v>
      </c>
      <c r="W336">
        <v>162.1</v>
      </c>
      <c r="X336">
        <v>170.9</v>
      </c>
      <c r="Y336">
        <v>157.19999999999999</v>
      </c>
      <c r="Z336">
        <v>164.1</v>
      </c>
      <c r="AA336">
        <v>166.5</v>
      </c>
      <c r="AB336">
        <v>169.2</v>
      </c>
      <c r="AC336">
        <v>163.80000000000001</v>
      </c>
      <c r="AD336">
        <v>171.4</v>
      </c>
    </row>
    <row r="337" spans="1:30" hidden="1" x14ac:dyDescent="0.35">
      <c r="A337" t="s">
        <v>104</v>
      </c>
      <c r="B337">
        <v>2022</v>
      </c>
      <c r="C337" t="s">
        <v>177</v>
      </c>
      <c r="D337">
        <v>155</v>
      </c>
      <c r="E337">
        <v>219.4</v>
      </c>
      <c r="F337">
        <v>170.8</v>
      </c>
      <c r="G337">
        <v>165.8</v>
      </c>
      <c r="H337">
        <v>200.9</v>
      </c>
      <c r="I337">
        <v>169.7</v>
      </c>
      <c r="J337">
        <v>182.3</v>
      </c>
      <c r="K337">
        <v>164.3</v>
      </c>
      <c r="L337">
        <v>119.9</v>
      </c>
      <c r="M337">
        <v>187.1</v>
      </c>
      <c r="N337">
        <v>167.9</v>
      </c>
      <c r="O337">
        <v>183.9</v>
      </c>
      <c r="P337">
        <v>174.9</v>
      </c>
      <c r="Q337">
        <v>194.3</v>
      </c>
      <c r="R337">
        <v>177.1</v>
      </c>
      <c r="S337">
        <v>169.9</v>
      </c>
      <c r="T337">
        <v>176</v>
      </c>
      <c r="U337">
        <v>166.8</v>
      </c>
      <c r="V337">
        <v>176</v>
      </c>
      <c r="W337">
        <v>166.4</v>
      </c>
      <c r="X337">
        <v>175.4</v>
      </c>
      <c r="Y337">
        <v>161.1</v>
      </c>
      <c r="Z337">
        <v>165.8</v>
      </c>
      <c r="AA337">
        <v>169</v>
      </c>
      <c r="AB337">
        <v>169.4</v>
      </c>
      <c r="AC337">
        <v>167.5</v>
      </c>
      <c r="AD337">
        <v>172.6</v>
      </c>
    </row>
    <row r="338" spans="1:30" hidden="1" x14ac:dyDescent="0.35">
      <c r="A338" t="s">
        <v>60</v>
      </c>
      <c r="B338">
        <v>2022</v>
      </c>
      <c r="C338" t="s">
        <v>194</v>
      </c>
      <c r="D338">
        <v>155.19999999999999</v>
      </c>
      <c r="E338">
        <v>210.8</v>
      </c>
      <c r="F338">
        <v>174.3</v>
      </c>
      <c r="G338">
        <v>166.3</v>
      </c>
      <c r="H338">
        <v>202.2</v>
      </c>
      <c r="I338">
        <v>169.6</v>
      </c>
      <c r="J338">
        <v>168.6</v>
      </c>
      <c r="K338">
        <v>164.4</v>
      </c>
      <c r="L338">
        <v>119.2</v>
      </c>
      <c r="M338">
        <v>191.8</v>
      </c>
      <c r="N338">
        <v>174.5</v>
      </c>
      <c r="O338">
        <v>183.1</v>
      </c>
      <c r="P338">
        <v>172.5</v>
      </c>
      <c r="Q338">
        <v>193.2</v>
      </c>
      <c r="R338">
        <v>182</v>
      </c>
      <c r="S338">
        <v>180.3</v>
      </c>
      <c r="T338">
        <v>181.7</v>
      </c>
      <c r="U338" t="s">
        <v>79</v>
      </c>
      <c r="V338">
        <v>179.6</v>
      </c>
      <c r="W338">
        <v>171.3</v>
      </c>
      <c r="X338">
        <v>178.8</v>
      </c>
      <c r="Y338">
        <v>166.3</v>
      </c>
      <c r="Z338">
        <v>168.6</v>
      </c>
      <c r="AA338">
        <v>174.7</v>
      </c>
      <c r="AB338">
        <v>169.7</v>
      </c>
      <c r="AC338">
        <v>171.8</v>
      </c>
      <c r="AD338">
        <v>174.3</v>
      </c>
    </row>
    <row r="339" spans="1:30" hidden="1" x14ac:dyDescent="0.35">
      <c r="A339" t="s">
        <v>85</v>
      </c>
      <c r="B339">
        <v>2022</v>
      </c>
      <c r="C339" t="s">
        <v>194</v>
      </c>
      <c r="D339">
        <v>159.30000000000001</v>
      </c>
      <c r="E339">
        <v>217.1</v>
      </c>
      <c r="F339">
        <v>176.6</v>
      </c>
      <c r="G339">
        <v>167.1</v>
      </c>
      <c r="H339">
        <v>184.8</v>
      </c>
      <c r="I339">
        <v>179.5</v>
      </c>
      <c r="J339">
        <v>208.5</v>
      </c>
      <c r="K339">
        <v>164</v>
      </c>
      <c r="L339">
        <v>121.5</v>
      </c>
      <c r="M339">
        <v>186.3</v>
      </c>
      <c r="N339">
        <v>159.80000000000001</v>
      </c>
      <c r="O339">
        <v>187.7</v>
      </c>
      <c r="P339">
        <v>179.4</v>
      </c>
      <c r="Q339">
        <v>198.6</v>
      </c>
      <c r="R339">
        <v>172.7</v>
      </c>
      <c r="S339">
        <v>158.69999999999999</v>
      </c>
      <c r="T339">
        <v>170.6</v>
      </c>
      <c r="U339">
        <v>167.8</v>
      </c>
      <c r="V339">
        <v>179.5</v>
      </c>
      <c r="W339">
        <v>163.1</v>
      </c>
      <c r="X339">
        <v>171.7</v>
      </c>
      <c r="Y339">
        <v>157.4</v>
      </c>
      <c r="Z339">
        <v>164.6</v>
      </c>
      <c r="AA339">
        <v>169.1</v>
      </c>
      <c r="AB339">
        <v>169.8</v>
      </c>
      <c r="AC339">
        <v>164.7</v>
      </c>
      <c r="AD339">
        <v>172.3</v>
      </c>
    </row>
    <row r="340" spans="1:30" hidden="1" x14ac:dyDescent="0.35">
      <c r="A340" t="s">
        <v>104</v>
      </c>
      <c r="B340">
        <v>2022</v>
      </c>
      <c r="C340" t="s">
        <v>194</v>
      </c>
      <c r="D340">
        <v>156.5</v>
      </c>
      <c r="E340">
        <v>213</v>
      </c>
      <c r="F340">
        <v>175.2</v>
      </c>
      <c r="G340">
        <v>166.6</v>
      </c>
      <c r="H340">
        <v>195.8</v>
      </c>
      <c r="I340">
        <v>174.2</v>
      </c>
      <c r="J340">
        <v>182.1</v>
      </c>
      <c r="K340">
        <v>164.3</v>
      </c>
      <c r="L340">
        <v>120</v>
      </c>
      <c r="M340">
        <v>190</v>
      </c>
      <c r="N340">
        <v>168.4</v>
      </c>
      <c r="O340">
        <v>185.2</v>
      </c>
      <c r="P340">
        <v>175</v>
      </c>
      <c r="Q340">
        <v>194.6</v>
      </c>
      <c r="R340">
        <v>178.3</v>
      </c>
      <c r="S340">
        <v>171.3</v>
      </c>
      <c r="T340">
        <v>177.3</v>
      </c>
      <c r="U340">
        <v>167.8</v>
      </c>
      <c r="V340">
        <v>179.6</v>
      </c>
      <c r="W340">
        <v>167.4</v>
      </c>
      <c r="X340">
        <v>176.1</v>
      </c>
      <c r="Y340">
        <v>161.6</v>
      </c>
      <c r="Z340">
        <v>166.3</v>
      </c>
      <c r="AA340">
        <v>171.4</v>
      </c>
      <c r="AB340">
        <v>169.7</v>
      </c>
      <c r="AC340">
        <v>168.4</v>
      </c>
      <c r="AD340">
        <v>173.4</v>
      </c>
    </row>
    <row r="341" spans="1:30" hidden="1" x14ac:dyDescent="0.35">
      <c r="A341" t="s">
        <v>60</v>
      </c>
      <c r="B341">
        <v>2022</v>
      </c>
      <c r="C341" t="s">
        <v>213</v>
      </c>
      <c r="D341">
        <v>159.5</v>
      </c>
      <c r="E341">
        <v>204.1</v>
      </c>
      <c r="F341">
        <v>168.3</v>
      </c>
      <c r="G341">
        <v>167.9</v>
      </c>
      <c r="H341">
        <v>198.1</v>
      </c>
      <c r="I341">
        <v>169.2</v>
      </c>
      <c r="J341">
        <v>173.1</v>
      </c>
      <c r="K341">
        <v>167.1</v>
      </c>
      <c r="L341">
        <v>120.2</v>
      </c>
      <c r="M341">
        <v>195.6</v>
      </c>
      <c r="N341">
        <v>174.8</v>
      </c>
      <c r="O341">
        <v>184</v>
      </c>
      <c r="P341">
        <v>173.9</v>
      </c>
      <c r="Q341">
        <v>193.7</v>
      </c>
      <c r="R341">
        <v>183.2</v>
      </c>
      <c r="S341">
        <v>181.7</v>
      </c>
      <c r="T341">
        <v>183</v>
      </c>
      <c r="U341" t="s">
        <v>79</v>
      </c>
      <c r="V341">
        <v>179.1</v>
      </c>
      <c r="W341">
        <v>172.3</v>
      </c>
      <c r="X341">
        <v>179.4</v>
      </c>
      <c r="Y341">
        <v>166.6</v>
      </c>
      <c r="Z341">
        <v>169.3</v>
      </c>
      <c r="AA341">
        <v>175.7</v>
      </c>
      <c r="AB341">
        <v>171.1</v>
      </c>
      <c r="AC341">
        <v>172.6</v>
      </c>
      <c r="AD341">
        <v>175.3</v>
      </c>
    </row>
    <row r="342" spans="1:30" hidden="1" x14ac:dyDescent="0.35">
      <c r="A342" t="s">
        <v>85</v>
      </c>
      <c r="B342">
        <v>2022</v>
      </c>
      <c r="C342" t="s">
        <v>213</v>
      </c>
      <c r="D342">
        <v>162.1</v>
      </c>
      <c r="E342">
        <v>210.9</v>
      </c>
      <c r="F342">
        <v>170.6</v>
      </c>
      <c r="G342">
        <v>168.4</v>
      </c>
      <c r="H342">
        <v>182.5</v>
      </c>
      <c r="I342">
        <v>177.1</v>
      </c>
      <c r="J342">
        <v>213.1</v>
      </c>
      <c r="K342">
        <v>167.3</v>
      </c>
      <c r="L342">
        <v>122.2</v>
      </c>
      <c r="M342">
        <v>189.7</v>
      </c>
      <c r="N342">
        <v>160.5</v>
      </c>
      <c r="O342">
        <v>188.9</v>
      </c>
      <c r="P342">
        <v>180.4</v>
      </c>
      <c r="Q342">
        <v>198.7</v>
      </c>
      <c r="R342">
        <v>173.7</v>
      </c>
      <c r="S342">
        <v>160</v>
      </c>
      <c r="T342">
        <v>171.6</v>
      </c>
      <c r="U342">
        <v>169</v>
      </c>
      <c r="V342">
        <v>178.4</v>
      </c>
      <c r="W342">
        <v>164.2</v>
      </c>
      <c r="X342">
        <v>172.6</v>
      </c>
      <c r="Y342">
        <v>157.69999999999999</v>
      </c>
      <c r="Z342">
        <v>165.1</v>
      </c>
      <c r="AA342">
        <v>169.9</v>
      </c>
      <c r="AB342">
        <v>171.4</v>
      </c>
      <c r="AC342">
        <v>165.4</v>
      </c>
      <c r="AD342">
        <v>173.1</v>
      </c>
    </row>
    <row r="343" spans="1:30" hidden="1" x14ac:dyDescent="0.35">
      <c r="A343" t="s">
        <v>104</v>
      </c>
      <c r="B343">
        <v>2022</v>
      </c>
      <c r="C343" t="s">
        <v>213</v>
      </c>
      <c r="D343">
        <v>160.30000000000001</v>
      </c>
      <c r="E343">
        <v>206.5</v>
      </c>
      <c r="F343">
        <v>169.2</v>
      </c>
      <c r="G343">
        <v>168.1</v>
      </c>
      <c r="H343">
        <v>192.4</v>
      </c>
      <c r="I343">
        <v>172.9</v>
      </c>
      <c r="J343">
        <v>186.7</v>
      </c>
      <c r="K343">
        <v>167.2</v>
      </c>
      <c r="L343">
        <v>120.9</v>
      </c>
      <c r="M343">
        <v>193.6</v>
      </c>
      <c r="N343">
        <v>168.8</v>
      </c>
      <c r="O343">
        <v>186.3</v>
      </c>
      <c r="P343">
        <v>176.3</v>
      </c>
      <c r="Q343">
        <v>195</v>
      </c>
      <c r="R343">
        <v>179.5</v>
      </c>
      <c r="S343">
        <v>172.7</v>
      </c>
      <c r="T343">
        <v>178.5</v>
      </c>
      <c r="U343">
        <v>169</v>
      </c>
      <c r="V343">
        <v>178.8</v>
      </c>
      <c r="W343">
        <v>168.5</v>
      </c>
      <c r="X343">
        <v>176.8</v>
      </c>
      <c r="Y343">
        <v>161.9</v>
      </c>
      <c r="Z343">
        <v>166.9</v>
      </c>
      <c r="AA343">
        <v>172.3</v>
      </c>
      <c r="AB343">
        <v>171.2</v>
      </c>
      <c r="AC343">
        <v>169.1</v>
      </c>
      <c r="AD343">
        <v>174.3</v>
      </c>
    </row>
    <row r="344" spans="1:30" hidden="1" x14ac:dyDescent="0.35">
      <c r="A344" t="s">
        <v>60</v>
      </c>
      <c r="B344">
        <v>2022</v>
      </c>
      <c r="C344" t="s">
        <v>228</v>
      </c>
      <c r="D344">
        <v>162.9</v>
      </c>
      <c r="E344">
        <v>206.7</v>
      </c>
      <c r="F344">
        <v>169</v>
      </c>
      <c r="G344">
        <v>169.5</v>
      </c>
      <c r="H344">
        <v>194.1</v>
      </c>
      <c r="I344">
        <v>164.1</v>
      </c>
      <c r="J344">
        <v>176.9</v>
      </c>
      <c r="K344">
        <v>169</v>
      </c>
      <c r="L344">
        <v>120.8</v>
      </c>
      <c r="M344">
        <v>199.1</v>
      </c>
      <c r="N344">
        <v>175.4</v>
      </c>
      <c r="O344">
        <v>184.8</v>
      </c>
      <c r="P344">
        <v>175.5</v>
      </c>
      <c r="Q344">
        <v>194.5</v>
      </c>
      <c r="R344">
        <v>184.7</v>
      </c>
      <c r="S344">
        <v>183.3</v>
      </c>
      <c r="T344">
        <v>184.5</v>
      </c>
      <c r="U344" t="s">
        <v>79</v>
      </c>
      <c r="V344">
        <v>179.7</v>
      </c>
      <c r="W344">
        <v>173.6</v>
      </c>
      <c r="X344">
        <v>180.2</v>
      </c>
      <c r="Y344">
        <v>166.9</v>
      </c>
      <c r="Z344">
        <v>170</v>
      </c>
      <c r="AA344">
        <v>176.2</v>
      </c>
      <c r="AB344">
        <v>170.8</v>
      </c>
      <c r="AC344">
        <v>173.1</v>
      </c>
      <c r="AD344">
        <v>176.4</v>
      </c>
    </row>
    <row r="345" spans="1:30" hidden="1" x14ac:dyDescent="0.35">
      <c r="A345" t="s">
        <v>85</v>
      </c>
      <c r="B345">
        <v>2022</v>
      </c>
      <c r="C345" t="s">
        <v>228</v>
      </c>
      <c r="D345">
        <v>164.9</v>
      </c>
      <c r="E345">
        <v>213.7</v>
      </c>
      <c r="F345">
        <v>170.9</v>
      </c>
      <c r="G345">
        <v>170.1</v>
      </c>
      <c r="H345">
        <v>179.3</v>
      </c>
      <c r="I345">
        <v>167.5</v>
      </c>
      <c r="J345">
        <v>220.8</v>
      </c>
      <c r="K345">
        <v>169.2</v>
      </c>
      <c r="L345">
        <v>123.1</v>
      </c>
      <c r="M345">
        <v>193.6</v>
      </c>
      <c r="N345">
        <v>161.1</v>
      </c>
      <c r="O345">
        <v>190.4</v>
      </c>
      <c r="P345">
        <v>181.8</v>
      </c>
      <c r="Q345">
        <v>199.7</v>
      </c>
      <c r="R345">
        <v>175</v>
      </c>
      <c r="S345">
        <v>161.69999999999999</v>
      </c>
      <c r="T345">
        <v>173</v>
      </c>
      <c r="U345">
        <v>169.5</v>
      </c>
      <c r="V345">
        <v>179.2</v>
      </c>
      <c r="W345">
        <v>165</v>
      </c>
      <c r="X345">
        <v>173.8</v>
      </c>
      <c r="Y345">
        <v>158.19999999999999</v>
      </c>
      <c r="Z345">
        <v>165.8</v>
      </c>
      <c r="AA345">
        <v>170.9</v>
      </c>
      <c r="AB345">
        <v>171.1</v>
      </c>
      <c r="AC345">
        <v>166.1</v>
      </c>
      <c r="AD345">
        <v>174.1</v>
      </c>
    </row>
    <row r="346" spans="1:30" hidden="1" x14ac:dyDescent="0.35">
      <c r="A346" t="s">
        <v>104</v>
      </c>
      <c r="B346">
        <v>2022</v>
      </c>
      <c r="C346" t="s">
        <v>228</v>
      </c>
      <c r="D346">
        <v>163.5</v>
      </c>
      <c r="E346">
        <v>209.2</v>
      </c>
      <c r="F346">
        <v>169.7</v>
      </c>
      <c r="G346">
        <v>169.7</v>
      </c>
      <c r="H346">
        <v>188.7</v>
      </c>
      <c r="I346">
        <v>165.7</v>
      </c>
      <c r="J346">
        <v>191.8</v>
      </c>
      <c r="K346">
        <v>169.1</v>
      </c>
      <c r="L346">
        <v>121.6</v>
      </c>
      <c r="M346">
        <v>197.3</v>
      </c>
      <c r="N346">
        <v>169.4</v>
      </c>
      <c r="O346">
        <v>187.4</v>
      </c>
      <c r="P346">
        <v>177.8</v>
      </c>
      <c r="Q346">
        <v>195.9</v>
      </c>
      <c r="R346">
        <v>180.9</v>
      </c>
      <c r="S346">
        <v>174.3</v>
      </c>
      <c r="T346">
        <v>179.9</v>
      </c>
      <c r="U346">
        <v>169.5</v>
      </c>
      <c r="V346">
        <v>179.5</v>
      </c>
      <c r="W346">
        <v>169.5</v>
      </c>
      <c r="X346">
        <v>177.8</v>
      </c>
      <c r="Y346">
        <v>162.30000000000001</v>
      </c>
      <c r="Z346">
        <v>167.6</v>
      </c>
      <c r="AA346">
        <v>173.1</v>
      </c>
      <c r="AB346">
        <v>170.9</v>
      </c>
      <c r="AC346">
        <v>169.7</v>
      </c>
      <c r="AD346">
        <v>175.3</v>
      </c>
    </row>
    <row r="347" spans="1:30" hidden="1" x14ac:dyDescent="0.35">
      <c r="A347" t="s">
        <v>60</v>
      </c>
      <c r="B347">
        <v>2022</v>
      </c>
      <c r="C347" t="s">
        <v>238</v>
      </c>
      <c r="D347">
        <v>164.7</v>
      </c>
      <c r="E347">
        <v>208.8</v>
      </c>
      <c r="F347">
        <v>170.3</v>
      </c>
      <c r="G347">
        <v>170.9</v>
      </c>
      <c r="H347">
        <v>191.6</v>
      </c>
      <c r="I347">
        <v>162.19999999999999</v>
      </c>
      <c r="J347">
        <v>184.8</v>
      </c>
      <c r="K347">
        <v>169.7</v>
      </c>
      <c r="L347">
        <v>121.1</v>
      </c>
      <c r="M347">
        <v>201.6</v>
      </c>
      <c r="N347">
        <v>175.8</v>
      </c>
      <c r="O347">
        <v>185.6</v>
      </c>
      <c r="P347">
        <v>177.4</v>
      </c>
      <c r="Q347">
        <v>194.9</v>
      </c>
      <c r="R347">
        <v>186.1</v>
      </c>
      <c r="S347">
        <v>184.4</v>
      </c>
      <c r="T347">
        <v>185.9</v>
      </c>
      <c r="U347" t="s">
        <v>79</v>
      </c>
      <c r="V347">
        <v>180.8</v>
      </c>
      <c r="W347">
        <v>174.4</v>
      </c>
      <c r="X347">
        <v>181.2</v>
      </c>
      <c r="Y347">
        <v>167.4</v>
      </c>
      <c r="Z347">
        <v>170.6</v>
      </c>
      <c r="AA347">
        <v>176.5</v>
      </c>
      <c r="AB347">
        <v>172</v>
      </c>
      <c r="AC347">
        <v>173.9</v>
      </c>
      <c r="AD347">
        <v>177.9</v>
      </c>
    </row>
    <row r="348" spans="1:30" hidden="1" x14ac:dyDescent="0.35">
      <c r="A348" t="s">
        <v>85</v>
      </c>
      <c r="B348">
        <v>2022</v>
      </c>
      <c r="C348" t="s">
        <v>238</v>
      </c>
      <c r="D348">
        <v>166.4</v>
      </c>
      <c r="E348">
        <v>214.9</v>
      </c>
      <c r="F348">
        <v>171.9</v>
      </c>
      <c r="G348">
        <v>171</v>
      </c>
      <c r="H348">
        <v>177.7</v>
      </c>
      <c r="I348">
        <v>165.7</v>
      </c>
      <c r="J348">
        <v>228.6</v>
      </c>
      <c r="K348">
        <v>169.9</v>
      </c>
      <c r="L348">
        <v>123.4</v>
      </c>
      <c r="M348">
        <v>196.4</v>
      </c>
      <c r="N348">
        <v>161.6</v>
      </c>
      <c r="O348">
        <v>191.5</v>
      </c>
      <c r="P348">
        <v>183.3</v>
      </c>
      <c r="Q348">
        <v>200.1</v>
      </c>
      <c r="R348">
        <v>175.5</v>
      </c>
      <c r="S348">
        <v>162.6</v>
      </c>
      <c r="T348">
        <v>173.6</v>
      </c>
      <c r="U348">
        <v>171.2</v>
      </c>
      <c r="V348">
        <v>180</v>
      </c>
      <c r="W348">
        <v>166</v>
      </c>
      <c r="X348">
        <v>174.7</v>
      </c>
      <c r="Y348">
        <v>158.80000000000001</v>
      </c>
      <c r="Z348">
        <v>166.3</v>
      </c>
      <c r="AA348">
        <v>171.2</v>
      </c>
      <c r="AB348">
        <v>172.3</v>
      </c>
      <c r="AC348">
        <v>166.8</v>
      </c>
      <c r="AD348">
        <v>175.3</v>
      </c>
    </row>
    <row r="349" spans="1:30" hidden="1" x14ac:dyDescent="0.35">
      <c r="A349" t="s">
        <v>104</v>
      </c>
      <c r="B349">
        <v>2022</v>
      </c>
      <c r="C349" t="s">
        <v>238</v>
      </c>
      <c r="D349">
        <v>165.2</v>
      </c>
      <c r="E349">
        <v>210.9</v>
      </c>
      <c r="F349">
        <v>170.9</v>
      </c>
      <c r="G349">
        <v>170.9</v>
      </c>
      <c r="H349">
        <v>186.5</v>
      </c>
      <c r="I349">
        <v>163.80000000000001</v>
      </c>
      <c r="J349">
        <v>199.7</v>
      </c>
      <c r="K349">
        <v>169.8</v>
      </c>
      <c r="L349">
        <v>121.9</v>
      </c>
      <c r="M349">
        <v>199.9</v>
      </c>
      <c r="N349">
        <v>169.9</v>
      </c>
      <c r="O349">
        <v>188.3</v>
      </c>
      <c r="P349">
        <v>179.6</v>
      </c>
      <c r="Q349">
        <v>196.3</v>
      </c>
      <c r="R349">
        <v>181.9</v>
      </c>
      <c r="S349">
        <v>175.3</v>
      </c>
      <c r="T349">
        <v>181</v>
      </c>
      <c r="U349">
        <v>171.2</v>
      </c>
      <c r="V349">
        <v>180.5</v>
      </c>
      <c r="W349">
        <v>170.4</v>
      </c>
      <c r="X349">
        <v>178.7</v>
      </c>
      <c r="Y349">
        <v>162.9</v>
      </c>
      <c r="Z349">
        <v>168.2</v>
      </c>
      <c r="AA349">
        <v>173.4</v>
      </c>
      <c r="AB349">
        <v>172.1</v>
      </c>
      <c r="AC349">
        <v>170.5</v>
      </c>
      <c r="AD349">
        <v>176.7</v>
      </c>
    </row>
    <row r="350" spans="1:30" hidden="1" x14ac:dyDescent="0.35">
      <c r="A350" t="s">
        <v>60</v>
      </c>
      <c r="B350">
        <v>2022</v>
      </c>
      <c r="C350" t="s">
        <v>264</v>
      </c>
      <c r="D350">
        <v>166.9</v>
      </c>
      <c r="E350">
        <v>207.2</v>
      </c>
      <c r="F350">
        <v>180.2</v>
      </c>
      <c r="G350">
        <v>172.3</v>
      </c>
      <c r="H350">
        <v>194</v>
      </c>
      <c r="I350">
        <v>159.1</v>
      </c>
      <c r="J350">
        <v>171.6</v>
      </c>
      <c r="K350">
        <v>170.2</v>
      </c>
      <c r="L350">
        <v>121.5</v>
      </c>
      <c r="M350">
        <v>204.8</v>
      </c>
      <c r="N350">
        <v>176.4</v>
      </c>
      <c r="O350">
        <v>186.9</v>
      </c>
      <c r="P350">
        <v>176.6</v>
      </c>
      <c r="Q350">
        <v>195.5</v>
      </c>
      <c r="R350">
        <v>187.2</v>
      </c>
      <c r="S350">
        <v>185.2</v>
      </c>
      <c r="T350">
        <v>186.9</v>
      </c>
      <c r="U350" t="s">
        <v>79</v>
      </c>
      <c r="V350">
        <v>181.9</v>
      </c>
      <c r="W350">
        <v>175.5</v>
      </c>
      <c r="X350">
        <v>182.3</v>
      </c>
      <c r="Y350">
        <v>167.5</v>
      </c>
      <c r="Z350">
        <v>170.8</v>
      </c>
      <c r="AA350">
        <v>176.9</v>
      </c>
      <c r="AB350">
        <v>173.4</v>
      </c>
      <c r="AC350">
        <v>174.6</v>
      </c>
      <c r="AD350">
        <v>177.8</v>
      </c>
    </row>
    <row r="351" spans="1:30" hidden="1" x14ac:dyDescent="0.35">
      <c r="A351" t="s">
        <v>85</v>
      </c>
      <c r="B351">
        <v>2022</v>
      </c>
      <c r="C351" t="s">
        <v>264</v>
      </c>
      <c r="D351">
        <v>168.4</v>
      </c>
      <c r="E351">
        <v>213.4</v>
      </c>
      <c r="F351">
        <v>183.2</v>
      </c>
      <c r="G351">
        <v>172.3</v>
      </c>
      <c r="H351">
        <v>180</v>
      </c>
      <c r="I351">
        <v>162.6</v>
      </c>
      <c r="J351">
        <v>205.5</v>
      </c>
      <c r="K351">
        <v>171</v>
      </c>
      <c r="L351">
        <v>123.4</v>
      </c>
      <c r="M351">
        <v>198.8</v>
      </c>
      <c r="N351">
        <v>162.1</v>
      </c>
      <c r="O351">
        <v>192.4</v>
      </c>
      <c r="P351">
        <v>181.3</v>
      </c>
      <c r="Q351">
        <v>200.6</v>
      </c>
      <c r="R351">
        <v>176.7</v>
      </c>
      <c r="S351">
        <v>163.5</v>
      </c>
      <c r="T351">
        <v>174.7</v>
      </c>
      <c r="U351">
        <v>171.8</v>
      </c>
      <c r="V351">
        <v>180.3</v>
      </c>
      <c r="W351">
        <v>166.9</v>
      </c>
      <c r="X351">
        <v>175.8</v>
      </c>
      <c r="Y351">
        <v>158.9</v>
      </c>
      <c r="Z351">
        <v>166.7</v>
      </c>
      <c r="AA351">
        <v>171.5</v>
      </c>
      <c r="AB351">
        <v>173.8</v>
      </c>
      <c r="AC351">
        <v>167.4</v>
      </c>
      <c r="AD351">
        <v>174.1</v>
      </c>
    </row>
    <row r="352" spans="1:30" hidden="1" x14ac:dyDescent="0.35">
      <c r="A352" t="s">
        <v>104</v>
      </c>
      <c r="B352">
        <v>2022</v>
      </c>
      <c r="C352" t="s">
        <v>264</v>
      </c>
      <c r="D352">
        <v>167.4</v>
      </c>
      <c r="E352">
        <v>209.4</v>
      </c>
      <c r="F352">
        <v>181.4</v>
      </c>
      <c r="G352">
        <v>172.3</v>
      </c>
      <c r="H352">
        <v>188.9</v>
      </c>
      <c r="I352">
        <v>160.69999999999999</v>
      </c>
      <c r="J352">
        <v>183.1</v>
      </c>
      <c r="K352">
        <v>170.5</v>
      </c>
      <c r="L352">
        <v>122.1</v>
      </c>
      <c r="M352">
        <v>202.8</v>
      </c>
      <c r="N352">
        <v>170.4</v>
      </c>
      <c r="O352">
        <v>189.5</v>
      </c>
      <c r="P352">
        <v>178.3</v>
      </c>
      <c r="Q352">
        <v>196.9</v>
      </c>
      <c r="R352">
        <v>183.1</v>
      </c>
      <c r="S352">
        <v>176.2</v>
      </c>
      <c r="T352">
        <v>182.1</v>
      </c>
      <c r="U352">
        <v>171.8</v>
      </c>
      <c r="V352">
        <v>181.3</v>
      </c>
      <c r="W352">
        <v>171.4</v>
      </c>
      <c r="X352">
        <v>179.8</v>
      </c>
      <c r="Y352">
        <v>163</v>
      </c>
      <c r="Z352">
        <v>168.5</v>
      </c>
      <c r="AA352">
        <v>173.7</v>
      </c>
      <c r="AB352">
        <v>173.6</v>
      </c>
      <c r="AC352">
        <v>171.1</v>
      </c>
      <c r="AD352">
        <v>176.5</v>
      </c>
    </row>
    <row r="353" spans="1:30" hidden="1" x14ac:dyDescent="0.35">
      <c r="A353" t="s">
        <v>60</v>
      </c>
      <c r="B353">
        <v>2022</v>
      </c>
      <c r="C353" t="s">
        <v>273</v>
      </c>
      <c r="D353">
        <v>168.8</v>
      </c>
      <c r="E353">
        <v>206.9</v>
      </c>
      <c r="F353">
        <v>189.1</v>
      </c>
      <c r="G353">
        <v>173.4</v>
      </c>
      <c r="H353">
        <v>193.9</v>
      </c>
      <c r="I353">
        <v>156.69999999999999</v>
      </c>
      <c r="J353">
        <v>150.19999999999999</v>
      </c>
      <c r="K353">
        <v>170.5</v>
      </c>
      <c r="L353">
        <v>121.2</v>
      </c>
      <c r="M353">
        <v>207.5</v>
      </c>
      <c r="N353">
        <v>176.8</v>
      </c>
      <c r="O353">
        <v>187.7</v>
      </c>
      <c r="P353">
        <v>174.4</v>
      </c>
      <c r="Q353">
        <v>195.9</v>
      </c>
      <c r="R353">
        <v>188.1</v>
      </c>
      <c r="S353">
        <v>185.9</v>
      </c>
      <c r="T353">
        <v>187.8</v>
      </c>
      <c r="U353" t="s">
        <v>79</v>
      </c>
      <c r="V353">
        <v>182.8</v>
      </c>
      <c r="W353">
        <v>176.4</v>
      </c>
      <c r="X353">
        <v>183.5</v>
      </c>
      <c r="Y353">
        <v>167.8</v>
      </c>
      <c r="Z353">
        <v>171.2</v>
      </c>
      <c r="AA353">
        <v>177.3</v>
      </c>
      <c r="AB353">
        <v>175.7</v>
      </c>
      <c r="AC353">
        <v>175.5</v>
      </c>
      <c r="AD353">
        <v>177.1</v>
      </c>
    </row>
    <row r="354" spans="1:30" hidden="1" x14ac:dyDescent="0.35">
      <c r="A354" t="s">
        <v>85</v>
      </c>
      <c r="B354">
        <v>2022</v>
      </c>
      <c r="C354" t="s">
        <v>273</v>
      </c>
      <c r="D354">
        <v>170.2</v>
      </c>
      <c r="E354">
        <v>212.9</v>
      </c>
      <c r="F354">
        <v>191.9</v>
      </c>
      <c r="G354">
        <v>173.9</v>
      </c>
      <c r="H354">
        <v>179.1</v>
      </c>
      <c r="I354">
        <v>159.5</v>
      </c>
      <c r="J354">
        <v>178.7</v>
      </c>
      <c r="K354">
        <v>171.3</v>
      </c>
      <c r="L354">
        <v>123.1</v>
      </c>
      <c r="M354">
        <v>200.5</v>
      </c>
      <c r="N354">
        <v>162.80000000000001</v>
      </c>
      <c r="O354">
        <v>193.3</v>
      </c>
      <c r="P354">
        <v>178.6</v>
      </c>
      <c r="Q354">
        <v>201.1</v>
      </c>
      <c r="R354">
        <v>177.7</v>
      </c>
      <c r="S354">
        <v>164.5</v>
      </c>
      <c r="T354">
        <v>175.7</v>
      </c>
      <c r="U354">
        <v>170.7</v>
      </c>
      <c r="V354">
        <v>180.6</v>
      </c>
      <c r="W354">
        <v>167.3</v>
      </c>
      <c r="X354">
        <v>177.2</v>
      </c>
      <c r="Y354">
        <v>159.4</v>
      </c>
      <c r="Z354">
        <v>167.1</v>
      </c>
      <c r="AA354">
        <v>171.8</v>
      </c>
      <c r="AB354">
        <v>176</v>
      </c>
      <c r="AC354">
        <v>168.2</v>
      </c>
      <c r="AD354">
        <v>174.1</v>
      </c>
    </row>
    <row r="355" spans="1:30" hidden="1" x14ac:dyDescent="0.35">
      <c r="A355" t="s">
        <v>104</v>
      </c>
      <c r="B355">
        <v>2022</v>
      </c>
      <c r="C355" t="s">
        <v>273</v>
      </c>
      <c r="D355">
        <v>169.2</v>
      </c>
      <c r="E355">
        <v>209</v>
      </c>
      <c r="F355">
        <v>190.2</v>
      </c>
      <c r="G355">
        <v>173.6</v>
      </c>
      <c r="H355">
        <v>188.5</v>
      </c>
      <c r="I355">
        <v>158</v>
      </c>
      <c r="J355">
        <v>159.9</v>
      </c>
      <c r="K355">
        <v>170.8</v>
      </c>
      <c r="L355">
        <v>121.8</v>
      </c>
      <c r="M355">
        <v>205.2</v>
      </c>
      <c r="N355">
        <v>171</v>
      </c>
      <c r="O355">
        <v>190.3</v>
      </c>
      <c r="P355">
        <v>175.9</v>
      </c>
      <c r="Q355">
        <v>197.3</v>
      </c>
      <c r="R355">
        <v>184</v>
      </c>
      <c r="S355">
        <v>177</v>
      </c>
      <c r="T355">
        <v>183</v>
      </c>
      <c r="U355">
        <v>170.7</v>
      </c>
      <c r="V355">
        <v>182</v>
      </c>
      <c r="W355">
        <v>172.1</v>
      </c>
      <c r="X355">
        <v>181.1</v>
      </c>
      <c r="Y355">
        <v>163.4</v>
      </c>
      <c r="Z355">
        <v>168.9</v>
      </c>
      <c r="AA355">
        <v>174.1</v>
      </c>
      <c r="AB355">
        <v>175.8</v>
      </c>
      <c r="AC355">
        <v>172</v>
      </c>
      <c r="AD355">
        <v>175.7</v>
      </c>
    </row>
    <row r="356" spans="1:30" hidden="1" x14ac:dyDescent="0.35">
      <c r="A356" t="s">
        <v>60</v>
      </c>
      <c r="B356">
        <v>2023</v>
      </c>
      <c r="C356" t="s">
        <v>62</v>
      </c>
      <c r="D356">
        <v>174</v>
      </c>
      <c r="E356">
        <v>208.3</v>
      </c>
      <c r="F356">
        <v>192.9</v>
      </c>
      <c r="G356">
        <v>174.3</v>
      </c>
      <c r="H356">
        <v>192.6</v>
      </c>
      <c r="I356">
        <v>156.30000000000001</v>
      </c>
      <c r="J356">
        <v>142.9</v>
      </c>
      <c r="K356">
        <v>170.7</v>
      </c>
      <c r="L356">
        <v>120.3</v>
      </c>
      <c r="M356">
        <v>210.5</v>
      </c>
      <c r="N356">
        <v>176.9</v>
      </c>
      <c r="O356">
        <v>188.5</v>
      </c>
      <c r="P356">
        <v>175</v>
      </c>
      <c r="Q356">
        <v>196.9</v>
      </c>
      <c r="R356">
        <v>189</v>
      </c>
      <c r="S356">
        <v>186.3</v>
      </c>
      <c r="T356">
        <v>188.6</v>
      </c>
      <c r="U356" t="s">
        <v>79</v>
      </c>
      <c r="V356">
        <v>183.2</v>
      </c>
      <c r="W356">
        <v>177.2</v>
      </c>
      <c r="X356">
        <v>184.7</v>
      </c>
      <c r="Y356">
        <v>168.2</v>
      </c>
      <c r="Z356">
        <v>171.8</v>
      </c>
      <c r="AA356">
        <v>177.8</v>
      </c>
      <c r="AB356">
        <v>178.4</v>
      </c>
      <c r="AC356">
        <v>176.5</v>
      </c>
      <c r="AD356">
        <v>177.8</v>
      </c>
    </row>
    <row r="357" spans="1:30" hidden="1" x14ac:dyDescent="0.35">
      <c r="A357" t="s">
        <v>85</v>
      </c>
      <c r="B357">
        <v>2023</v>
      </c>
      <c r="C357" t="s">
        <v>62</v>
      </c>
      <c r="D357">
        <v>173.3</v>
      </c>
      <c r="E357">
        <v>215.2</v>
      </c>
      <c r="F357">
        <v>197</v>
      </c>
      <c r="G357">
        <v>175.2</v>
      </c>
      <c r="H357">
        <v>178</v>
      </c>
      <c r="I357">
        <v>160.5</v>
      </c>
      <c r="J357">
        <v>175.3</v>
      </c>
      <c r="K357">
        <v>171.2</v>
      </c>
      <c r="L357">
        <v>122.7</v>
      </c>
      <c r="M357">
        <v>204.3</v>
      </c>
      <c r="N357">
        <v>163.69999999999999</v>
      </c>
      <c r="O357">
        <v>194.3</v>
      </c>
      <c r="P357">
        <v>179.5</v>
      </c>
      <c r="Q357">
        <v>201.6</v>
      </c>
      <c r="R357">
        <v>178.7</v>
      </c>
      <c r="S357">
        <v>165.3</v>
      </c>
      <c r="T357">
        <v>176.6</v>
      </c>
      <c r="U357">
        <v>172.1</v>
      </c>
      <c r="V357">
        <v>180.1</v>
      </c>
      <c r="W357">
        <v>168</v>
      </c>
      <c r="X357">
        <v>178.5</v>
      </c>
      <c r="Y357">
        <v>159.5</v>
      </c>
      <c r="Z357">
        <v>167.8</v>
      </c>
      <c r="AA357">
        <v>171.8</v>
      </c>
      <c r="AB357">
        <v>178.8</v>
      </c>
      <c r="AC357">
        <v>168.9</v>
      </c>
      <c r="AD357">
        <v>174.9</v>
      </c>
    </row>
    <row r="358" spans="1:30" hidden="1" x14ac:dyDescent="0.35">
      <c r="A358" t="s">
        <v>104</v>
      </c>
      <c r="B358">
        <v>2023</v>
      </c>
      <c r="C358" t="s">
        <v>62</v>
      </c>
      <c r="D358">
        <v>173.8</v>
      </c>
      <c r="E358">
        <v>210.7</v>
      </c>
      <c r="F358">
        <v>194.5</v>
      </c>
      <c r="G358">
        <v>174.6</v>
      </c>
      <c r="H358">
        <v>187.2</v>
      </c>
      <c r="I358">
        <v>158.30000000000001</v>
      </c>
      <c r="J358">
        <v>153.9</v>
      </c>
      <c r="K358">
        <v>170.9</v>
      </c>
      <c r="L358">
        <v>121.1</v>
      </c>
      <c r="M358">
        <v>208.4</v>
      </c>
      <c r="N358">
        <v>171.4</v>
      </c>
      <c r="O358">
        <v>191.2</v>
      </c>
      <c r="P358">
        <v>176.7</v>
      </c>
      <c r="Q358">
        <v>198.2</v>
      </c>
      <c r="R358">
        <v>184.9</v>
      </c>
      <c r="S358">
        <v>177.6</v>
      </c>
      <c r="T358">
        <v>183.8</v>
      </c>
      <c r="U358">
        <v>172.1</v>
      </c>
      <c r="V358">
        <v>182</v>
      </c>
      <c r="W358">
        <v>172.9</v>
      </c>
      <c r="X358">
        <v>182.3</v>
      </c>
      <c r="Y358">
        <v>163.6</v>
      </c>
      <c r="Z358">
        <v>169.5</v>
      </c>
      <c r="AA358">
        <v>174.3</v>
      </c>
      <c r="AB358">
        <v>178.6</v>
      </c>
      <c r="AC358">
        <v>172.8</v>
      </c>
      <c r="AD358">
        <v>176.5</v>
      </c>
    </row>
    <row r="359" spans="1:30" hidden="1" x14ac:dyDescent="0.35">
      <c r="A359" t="s">
        <v>60</v>
      </c>
      <c r="B359">
        <v>2023</v>
      </c>
      <c r="C359" t="s">
        <v>116</v>
      </c>
      <c r="D359">
        <v>174.2</v>
      </c>
      <c r="E359">
        <v>205.2</v>
      </c>
      <c r="F359">
        <v>173.9</v>
      </c>
      <c r="G359">
        <v>177</v>
      </c>
      <c r="H359">
        <v>183.4</v>
      </c>
      <c r="I359">
        <v>167.2</v>
      </c>
      <c r="J359">
        <v>140.9</v>
      </c>
      <c r="K359">
        <v>170.4</v>
      </c>
      <c r="L359">
        <v>119.1</v>
      </c>
      <c r="M359">
        <v>212.1</v>
      </c>
      <c r="N359">
        <v>177.6</v>
      </c>
      <c r="O359">
        <v>189.9</v>
      </c>
      <c r="P359">
        <v>174.8</v>
      </c>
      <c r="Q359">
        <v>198.3</v>
      </c>
      <c r="R359">
        <v>190</v>
      </c>
      <c r="S359">
        <v>187</v>
      </c>
      <c r="T359">
        <v>189.6</v>
      </c>
      <c r="U359" t="s">
        <v>79</v>
      </c>
      <c r="V359">
        <v>181.6</v>
      </c>
      <c r="W359">
        <v>178.6</v>
      </c>
      <c r="X359">
        <v>186.6</v>
      </c>
      <c r="Y359">
        <v>169</v>
      </c>
      <c r="Z359">
        <v>172.8</v>
      </c>
      <c r="AA359">
        <v>178.5</v>
      </c>
      <c r="AB359">
        <v>180.7</v>
      </c>
      <c r="AC359">
        <v>177.9</v>
      </c>
      <c r="AD359">
        <v>178</v>
      </c>
    </row>
    <row r="360" spans="1:30" hidden="1" x14ac:dyDescent="0.35">
      <c r="A360" t="s">
        <v>85</v>
      </c>
      <c r="B360">
        <v>2023</v>
      </c>
      <c r="C360" t="s">
        <v>116</v>
      </c>
      <c r="D360">
        <v>174.7</v>
      </c>
      <c r="E360">
        <v>212.2</v>
      </c>
      <c r="F360">
        <v>177.2</v>
      </c>
      <c r="G360">
        <v>177.9</v>
      </c>
      <c r="H360">
        <v>172.2</v>
      </c>
      <c r="I360">
        <v>172.1</v>
      </c>
      <c r="J360">
        <v>175.8</v>
      </c>
      <c r="K360">
        <v>172.2</v>
      </c>
      <c r="L360">
        <v>121.9</v>
      </c>
      <c r="M360">
        <v>204.8</v>
      </c>
      <c r="N360">
        <v>164.9</v>
      </c>
      <c r="O360">
        <v>196.6</v>
      </c>
      <c r="P360">
        <v>180.7</v>
      </c>
      <c r="Q360">
        <v>202.7</v>
      </c>
      <c r="R360">
        <v>180.3</v>
      </c>
      <c r="S360">
        <v>167</v>
      </c>
      <c r="T360">
        <v>178.2</v>
      </c>
      <c r="U360">
        <v>173.5</v>
      </c>
      <c r="V360">
        <v>182.8</v>
      </c>
      <c r="W360">
        <v>169.2</v>
      </c>
      <c r="X360">
        <v>180.8</v>
      </c>
      <c r="Y360">
        <v>159.80000000000001</v>
      </c>
      <c r="Z360">
        <v>168.4</v>
      </c>
      <c r="AA360">
        <v>172.5</v>
      </c>
      <c r="AB360">
        <v>181.4</v>
      </c>
      <c r="AC360">
        <v>170</v>
      </c>
      <c r="AD360">
        <v>176.3</v>
      </c>
    </row>
    <row r="361" spans="1:30" hidden="1" x14ac:dyDescent="0.35">
      <c r="A361" t="s">
        <v>104</v>
      </c>
      <c r="B361">
        <v>2023</v>
      </c>
      <c r="C361" t="s">
        <v>116</v>
      </c>
      <c r="D361">
        <v>174.4</v>
      </c>
      <c r="E361">
        <v>207.7</v>
      </c>
      <c r="F361">
        <v>175.2</v>
      </c>
      <c r="G361">
        <v>177.3</v>
      </c>
      <c r="H361">
        <v>179.3</v>
      </c>
      <c r="I361">
        <v>169.5</v>
      </c>
      <c r="J361">
        <v>152.69999999999999</v>
      </c>
      <c r="K361">
        <v>171</v>
      </c>
      <c r="L361">
        <v>120</v>
      </c>
      <c r="M361">
        <v>209.7</v>
      </c>
      <c r="N361">
        <v>172.3</v>
      </c>
      <c r="O361">
        <v>193</v>
      </c>
      <c r="P361">
        <v>177</v>
      </c>
      <c r="Q361">
        <v>199.5</v>
      </c>
      <c r="R361">
        <v>186.2</v>
      </c>
      <c r="S361">
        <v>178.7</v>
      </c>
      <c r="T361">
        <v>185.1</v>
      </c>
      <c r="U361">
        <v>173.5</v>
      </c>
      <c r="V361">
        <v>182.1</v>
      </c>
      <c r="W361">
        <v>174.2</v>
      </c>
      <c r="X361">
        <v>184.4</v>
      </c>
      <c r="Y361">
        <v>164.2</v>
      </c>
      <c r="Z361">
        <v>170.3</v>
      </c>
      <c r="AA361">
        <v>175</v>
      </c>
      <c r="AB361">
        <v>181</v>
      </c>
      <c r="AC361">
        <v>174.1</v>
      </c>
      <c r="AD361">
        <v>177.2</v>
      </c>
    </row>
    <row r="362" spans="1:30" hidden="1" x14ac:dyDescent="0.35">
      <c r="A362" t="s">
        <v>60</v>
      </c>
      <c r="B362">
        <v>2023</v>
      </c>
      <c r="C362" t="s">
        <v>138</v>
      </c>
      <c r="D362">
        <v>174.3</v>
      </c>
      <c r="E362">
        <v>205.2</v>
      </c>
      <c r="F362">
        <v>173.9</v>
      </c>
      <c r="G362">
        <v>177</v>
      </c>
      <c r="H362">
        <v>183.3</v>
      </c>
      <c r="I362">
        <v>167.2</v>
      </c>
      <c r="J362">
        <v>140.9</v>
      </c>
      <c r="K362">
        <v>170.5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198.4</v>
      </c>
      <c r="R362">
        <v>190</v>
      </c>
      <c r="S362">
        <v>187</v>
      </c>
      <c r="T362">
        <v>189.6</v>
      </c>
      <c r="U362" t="s">
        <v>79</v>
      </c>
      <c r="V362">
        <v>181.4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hidden="1" x14ac:dyDescent="0.35">
      <c r="A363" t="s">
        <v>85</v>
      </c>
      <c r="B363">
        <v>2023</v>
      </c>
      <c r="C363" t="s">
        <v>138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175.9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180.8</v>
      </c>
      <c r="Q363">
        <v>202.7</v>
      </c>
      <c r="R363">
        <v>180.2</v>
      </c>
      <c r="S363">
        <v>167</v>
      </c>
      <c r="T363">
        <v>178.2</v>
      </c>
      <c r="U363">
        <v>173.5</v>
      </c>
      <c r="V363">
        <v>182.6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181.5</v>
      </c>
      <c r="AC363">
        <v>170</v>
      </c>
      <c r="AD363">
        <v>176.3</v>
      </c>
    </row>
    <row r="364" spans="1:30" hidden="1" x14ac:dyDescent="0.35">
      <c r="A364" t="s">
        <v>104</v>
      </c>
      <c r="B364">
        <v>2023</v>
      </c>
      <c r="C364" t="s">
        <v>138</v>
      </c>
      <c r="D364">
        <v>174.4</v>
      </c>
      <c r="E364">
        <v>207.7</v>
      </c>
      <c r="F364">
        <v>175.2</v>
      </c>
      <c r="G364">
        <v>177.3</v>
      </c>
      <c r="H364">
        <v>179.2</v>
      </c>
      <c r="I364">
        <v>169.5</v>
      </c>
      <c r="J364">
        <v>152.80000000000001</v>
      </c>
      <c r="K364">
        <v>171.1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186.1</v>
      </c>
      <c r="S364">
        <v>178.7</v>
      </c>
      <c r="T364">
        <v>185.1</v>
      </c>
      <c r="U364">
        <v>173.5</v>
      </c>
      <c r="V364">
        <v>181.9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hidden="1" x14ac:dyDescent="0.35">
      <c r="A365" t="s">
        <v>60</v>
      </c>
      <c r="B365">
        <v>2023</v>
      </c>
      <c r="C365" t="s">
        <v>154</v>
      </c>
      <c r="D365">
        <v>173.3</v>
      </c>
      <c r="E365">
        <v>206.9</v>
      </c>
      <c r="F365">
        <v>167.9</v>
      </c>
      <c r="G365">
        <v>178.2</v>
      </c>
      <c r="H365">
        <v>178.5</v>
      </c>
      <c r="I365">
        <v>173.7</v>
      </c>
      <c r="J365">
        <v>142.80000000000001</v>
      </c>
      <c r="K365">
        <v>172.8</v>
      </c>
      <c r="L365">
        <v>120.4</v>
      </c>
      <c r="M365">
        <v>215.5</v>
      </c>
      <c r="N365">
        <v>178.2</v>
      </c>
      <c r="O365">
        <v>190.5</v>
      </c>
      <c r="P365">
        <v>175.5</v>
      </c>
      <c r="Q365">
        <v>199.5</v>
      </c>
      <c r="R365">
        <v>190.7</v>
      </c>
      <c r="S365">
        <v>187.3</v>
      </c>
      <c r="T365">
        <v>190.2</v>
      </c>
      <c r="U365" t="s">
        <v>79</v>
      </c>
      <c r="V365">
        <v>181.5</v>
      </c>
      <c r="W365">
        <v>179.1</v>
      </c>
      <c r="X365">
        <v>187.2</v>
      </c>
      <c r="Y365">
        <v>169.4</v>
      </c>
      <c r="Z365">
        <v>173.2</v>
      </c>
      <c r="AA365">
        <v>179.4</v>
      </c>
      <c r="AB365">
        <v>183.8</v>
      </c>
      <c r="AC365">
        <v>178.9</v>
      </c>
      <c r="AD365">
        <v>178.8</v>
      </c>
    </row>
    <row r="366" spans="1:30" hidden="1" x14ac:dyDescent="0.35">
      <c r="A366" t="s">
        <v>85</v>
      </c>
      <c r="B366">
        <v>2023</v>
      </c>
      <c r="C366" t="s">
        <v>154</v>
      </c>
      <c r="D366">
        <v>174.8</v>
      </c>
      <c r="E366">
        <v>213.7</v>
      </c>
      <c r="F366">
        <v>172.4</v>
      </c>
      <c r="G366">
        <v>178.8</v>
      </c>
      <c r="H366">
        <v>168.7</v>
      </c>
      <c r="I366">
        <v>179.2</v>
      </c>
      <c r="J366">
        <v>179.9</v>
      </c>
      <c r="K366">
        <v>174.7</v>
      </c>
      <c r="L366">
        <v>123.1</v>
      </c>
      <c r="M366">
        <v>207.8</v>
      </c>
      <c r="N366">
        <v>165.5</v>
      </c>
      <c r="O366">
        <v>197</v>
      </c>
      <c r="P366">
        <v>182.1</v>
      </c>
      <c r="Q366">
        <v>203.5</v>
      </c>
      <c r="R366">
        <v>181</v>
      </c>
      <c r="S366">
        <v>167.7</v>
      </c>
      <c r="T366">
        <v>178.9</v>
      </c>
      <c r="U366">
        <v>175.2</v>
      </c>
      <c r="V366">
        <v>182.1</v>
      </c>
      <c r="W366">
        <v>169.6</v>
      </c>
      <c r="X366">
        <v>181.5</v>
      </c>
      <c r="Y366">
        <v>160.1</v>
      </c>
      <c r="Z366">
        <v>168.8</v>
      </c>
      <c r="AA366">
        <v>174.2</v>
      </c>
      <c r="AB366">
        <v>184.4</v>
      </c>
      <c r="AC366">
        <v>170.9</v>
      </c>
      <c r="AD366">
        <v>177.4</v>
      </c>
    </row>
    <row r="367" spans="1:30" hidden="1" x14ac:dyDescent="0.35">
      <c r="A367" t="s">
        <v>104</v>
      </c>
      <c r="B367">
        <v>2023</v>
      </c>
      <c r="C367" t="s">
        <v>154</v>
      </c>
      <c r="D367">
        <v>173.8</v>
      </c>
      <c r="E367">
        <v>209.3</v>
      </c>
      <c r="F367">
        <v>169.6</v>
      </c>
      <c r="G367">
        <v>178.4</v>
      </c>
      <c r="H367">
        <v>174.9</v>
      </c>
      <c r="I367">
        <v>176.3</v>
      </c>
      <c r="J367">
        <v>155.4</v>
      </c>
      <c r="K367">
        <v>173.4</v>
      </c>
      <c r="L367">
        <v>121.3</v>
      </c>
      <c r="M367">
        <v>212.9</v>
      </c>
      <c r="N367">
        <v>172.9</v>
      </c>
      <c r="O367">
        <v>193.5</v>
      </c>
      <c r="P367">
        <v>177.9</v>
      </c>
      <c r="Q367">
        <v>200.6</v>
      </c>
      <c r="R367">
        <v>186.9</v>
      </c>
      <c r="S367">
        <v>179.2</v>
      </c>
      <c r="T367">
        <v>185.7</v>
      </c>
      <c r="U367">
        <v>175.2</v>
      </c>
      <c r="V367">
        <v>181.7</v>
      </c>
      <c r="W367">
        <v>174.6</v>
      </c>
      <c r="X367">
        <v>185</v>
      </c>
      <c r="Y367">
        <v>164.5</v>
      </c>
      <c r="Z367">
        <v>170.7</v>
      </c>
      <c r="AA367">
        <v>176.4</v>
      </c>
      <c r="AB367">
        <v>184</v>
      </c>
      <c r="AC367">
        <v>175</v>
      </c>
      <c r="AD367">
        <v>178.1</v>
      </c>
    </row>
    <row r="368" spans="1:30" hidden="1" x14ac:dyDescent="0.35">
      <c r="A368" t="s">
        <v>60</v>
      </c>
      <c r="B368">
        <v>2023</v>
      </c>
      <c r="C368" t="s">
        <v>167</v>
      </c>
      <c r="D368">
        <v>173.2</v>
      </c>
      <c r="E368">
        <v>211.5</v>
      </c>
      <c r="F368">
        <v>171</v>
      </c>
      <c r="G368">
        <v>179.6</v>
      </c>
      <c r="H368">
        <v>173.3</v>
      </c>
      <c r="I368">
        <v>169</v>
      </c>
      <c r="J368">
        <v>148.69999999999999</v>
      </c>
      <c r="K368">
        <v>174.9</v>
      </c>
      <c r="L368">
        <v>121.9</v>
      </c>
      <c r="M368">
        <v>221</v>
      </c>
      <c r="N368">
        <v>178.7</v>
      </c>
      <c r="O368">
        <v>191.1</v>
      </c>
      <c r="P368">
        <v>176.8</v>
      </c>
      <c r="Q368">
        <v>199.9</v>
      </c>
      <c r="R368">
        <v>191.2</v>
      </c>
      <c r="S368">
        <v>187.9</v>
      </c>
      <c r="T368">
        <v>190.8</v>
      </c>
      <c r="U368" t="s">
        <v>79</v>
      </c>
      <c r="V368">
        <v>182.5</v>
      </c>
      <c r="W368">
        <v>179.8</v>
      </c>
      <c r="X368">
        <v>187.8</v>
      </c>
      <c r="Y368">
        <v>169.7</v>
      </c>
      <c r="Z368">
        <v>173.8</v>
      </c>
      <c r="AA368">
        <v>180.3</v>
      </c>
      <c r="AB368">
        <v>184.9</v>
      </c>
      <c r="AC368">
        <v>179.5</v>
      </c>
      <c r="AD368">
        <v>179.8</v>
      </c>
    </row>
    <row r="369" spans="1:30" hidden="1" x14ac:dyDescent="0.35">
      <c r="A369" t="s">
        <v>85</v>
      </c>
      <c r="B369">
        <v>2023</v>
      </c>
      <c r="C369" t="s">
        <v>167</v>
      </c>
      <c r="D369">
        <v>174.7</v>
      </c>
      <c r="E369">
        <v>219.4</v>
      </c>
      <c r="F369">
        <v>176.7</v>
      </c>
      <c r="G369">
        <v>179.4</v>
      </c>
      <c r="H369">
        <v>164.4</v>
      </c>
      <c r="I369">
        <v>175.8</v>
      </c>
      <c r="J369">
        <v>185</v>
      </c>
      <c r="K369">
        <v>176.9</v>
      </c>
      <c r="L369">
        <v>124.2</v>
      </c>
      <c r="M369">
        <v>211.9</v>
      </c>
      <c r="N369">
        <v>165.9</v>
      </c>
      <c r="O369">
        <v>197.7</v>
      </c>
      <c r="P369">
        <v>183.1</v>
      </c>
      <c r="Q369">
        <v>204.2</v>
      </c>
      <c r="R369">
        <v>181.3</v>
      </c>
      <c r="S369">
        <v>168.1</v>
      </c>
      <c r="T369">
        <v>179.3</v>
      </c>
      <c r="U369">
        <v>175.6</v>
      </c>
      <c r="V369">
        <v>183.4</v>
      </c>
      <c r="W369">
        <v>170.1</v>
      </c>
      <c r="X369">
        <v>182.2</v>
      </c>
      <c r="Y369">
        <v>160.4</v>
      </c>
      <c r="Z369">
        <v>169.2</v>
      </c>
      <c r="AA369">
        <v>174.8</v>
      </c>
      <c r="AB369">
        <v>185.6</v>
      </c>
      <c r="AC369">
        <v>171.6</v>
      </c>
      <c r="AD369">
        <v>178.2</v>
      </c>
    </row>
    <row r="370" spans="1:30" hidden="1" x14ac:dyDescent="0.35">
      <c r="A370" t="s">
        <v>104</v>
      </c>
      <c r="B370">
        <v>2023</v>
      </c>
      <c r="C370" t="s">
        <v>167</v>
      </c>
      <c r="D370">
        <v>173.7</v>
      </c>
      <c r="E370">
        <v>214.3</v>
      </c>
      <c r="F370">
        <v>173.2</v>
      </c>
      <c r="G370">
        <v>179.5</v>
      </c>
      <c r="H370">
        <v>170</v>
      </c>
      <c r="I370">
        <v>172.2</v>
      </c>
      <c r="J370">
        <v>161</v>
      </c>
      <c r="K370">
        <v>175.6</v>
      </c>
      <c r="L370">
        <v>122.7</v>
      </c>
      <c r="M370">
        <v>218</v>
      </c>
      <c r="N370">
        <v>173.4</v>
      </c>
      <c r="O370">
        <v>194.2</v>
      </c>
      <c r="P370">
        <v>179.1</v>
      </c>
      <c r="Q370">
        <v>201</v>
      </c>
      <c r="R370">
        <v>187.3</v>
      </c>
      <c r="S370">
        <v>179.7</v>
      </c>
      <c r="T370">
        <v>186.2</v>
      </c>
      <c r="U370">
        <v>175.6</v>
      </c>
      <c r="V370">
        <v>182.8</v>
      </c>
      <c r="W370">
        <v>175.2</v>
      </c>
      <c r="X370">
        <v>185.7</v>
      </c>
      <c r="Y370">
        <v>164.8</v>
      </c>
      <c r="Z370">
        <v>171.2</v>
      </c>
      <c r="AA370">
        <v>177.1</v>
      </c>
      <c r="AB370">
        <v>185.2</v>
      </c>
      <c r="AC370">
        <v>175.7</v>
      </c>
      <c r="AD370">
        <v>179.1</v>
      </c>
    </row>
  </sheetData>
  <autoFilter ref="A1:AD370" xr:uid="{80F492DD-1151-42E7-83F0-4727899558CA}">
    <filterColumn colId="1">
      <filters>
        <filter val="20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EEF5-8D4E-4DC4-A944-817C3CABA2E3}">
  <dimension ref="A1:AF31"/>
  <sheetViews>
    <sheetView zoomScaleNormal="100" workbookViewId="0">
      <selection activeCell="V28" sqref="V28"/>
    </sheetView>
  </sheetViews>
  <sheetFormatPr defaultRowHeight="14.5" x14ac:dyDescent="0.35"/>
  <cols>
    <col min="17" max="17" width="21.08984375" customWidth="1"/>
    <col min="18" max="18" width="23.6328125" customWidth="1"/>
    <col min="19" max="19" width="19.81640625" customWidth="1"/>
    <col min="20" max="20" width="14.08984375" customWidth="1"/>
    <col min="21" max="21" width="15.54296875" customWidth="1"/>
    <col min="22" max="22" width="28" customWidth="1"/>
    <col min="30" max="30" width="44.26953125" customWidth="1"/>
  </cols>
  <sheetData>
    <row r="1" spans="1:32" x14ac:dyDescent="0.35">
      <c r="A1" s="2" t="s">
        <v>1193</v>
      </c>
    </row>
    <row r="2" spans="1:32" x14ac:dyDescent="0.35">
      <c r="Q2" s="9" t="s">
        <v>1262</v>
      </c>
      <c r="R2" s="9" t="s">
        <v>1268</v>
      </c>
      <c r="S2" s="9"/>
      <c r="T2" s="9"/>
      <c r="U2" s="9"/>
      <c r="V2" s="9"/>
    </row>
    <row r="3" spans="1:32" ht="18.5" x14ac:dyDescent="0.45">
      <c r="A3" s="6" t="s">
        <v>1245</v>
      </c>
      <c r="B3" s="3"/>
      <c r="Q3" s="9" t="s">
        <v>1264</v>
      </c>
      <c r="R3" s="9" t="s">
        <v>1269</v>
      </c>
      <c r="S3" s="9" t="s">
        <v>1274</v>
      </c>
      <c r="T3" s="9" t="s">
        <v>1275</v>
      </c>
      <c r="U3" s="9" t="s">
        <v>1276</v>
      </c>
      <c r="V3" s="9"/>
    </row>
    <row r="4" spans="1:32" x14ac:dyDescent="0.35">
      <c r="A4" t="s">
        <v>1246</v>
      </c>
      <c r="Q4" s="9" t="s">
        <v>1263</v>
      </c>
      <c r="R4" s="9" t="s">
        <v>1270</v>
      </c>
      <c r="S4" s="9" t="s">
        <v>1277</v>
      </c>
      <c r="T4" s="9" t="s">
        <v>1278</v>
      </c>
      <c r="U4" s="9" t="s">
        <v>1279</v>
      </c>
      <c r="V4" s="9"/>
    </row>
    <row r="5" spans="1:32" x14ac:dyDescent="0.35">
      <c r="A5" t="s">
        <v>1247</v>
      </c>
      <c r="Q5" s="9" t="s">
        <v>1265</v>
      </c>
      <c r="R5" s="9" t="s">
        <v>1271</v>
      </c>
      <c r="S5" s="9"/>
      <c r="T5" s="9" t="s">
        <v>1280</v>
      </c>
      <c r="U5" s="9"/>
      <c r="V5" s="9"/>
    </row>
    <row r="6" spans="1:32" x14ac:dyDescent="0.35">
      <c r="A6" t="s">
        <v>1248</v>
      </c>
      <c r="Q6" s="9" t="s">
        <v>1266</v>
      </c>
      <c r="R6" s="9" t="s">
        <v>1272</v>
      </c>
      <c r="S6" s="9"/>
      <c r="T6" s="9"/>
      <c r="U6" s="9" t="s">
        <v>1282</v>
      </c>
      <c r="V6" s="9" t="s">
        <v>1283</v>
      </c>
    </row>
    <row r="7" spans="1:32" x14ac:dyDescent="0.35">
      <c r="A7" t="s">
        <v>1251</v>
      </c>
      <c r="Q7" s="9" t="s">
        <v>1267</v>
      </c>
      <c r="R7" s="9" t="s">
        <v>1273</v>
      </c>
      <c r="S7" s="9" t="s">
        <v>1207</v>
      </c>
      <c r="T7" s="9" t="s">
        <v>1281</v>
      </c>
      <c r="U7" s="9"/>
      <c r="V7" s="9"/>
      <c r="AE7" s="14"/>
      <c r="AF7" s="14"/>
    </row>
    <row r="8" spans="1:32" x14ac:dyDescent="0.35">
      <c r="A8" t="s">
        <v>1252</v>
      </c>
      <c r="AE8" s="14"/>
      <c r="AF8" s="14"/>
    </row>
    <row r="9" spans="1:32" x14ac:dyDescent="0.35">
      <c r="A9" t="s">
        <v>1253</v>
      </c>
      <c r="AE9" s="14"/>
      <c r="AF9" s="14"/>
    </row>
    <row r="10" spans="1:32" x14ac:dyDescent="0.35">
      <c r="A10" t="s">
        <v>1254</v>
      </c>
      <c r="AE10" s="14"/>
      <c r="AF10" s="14"/>
    </row>
    <row r="11" spans="1:32" x14ac:dyDescent="0.35">
      <c r="A11" t="s">
        <v>1256</v>
      </c>
      <c r="AE11" s="14"/>
      <c r="AF11" s="14"/>
    </row>
    <row r="12" spans="1:32" x14ac:dyDescent="0.35">
      <c r="A12" t="s">
        <v>1255</v>
      </c>
      <c r="AE12" s="14"/>
      <c r="AF12" s="14"/>
    </row>
    <row r="13" spans="1:32" x14ac:dyDescent="0.35">
      <c r="A13" t="s">
        <v>1257</v>
      </c>
      <c r="AE13" s="14"/>
      <c r="AF13" s="14"/>
    </row>
    <row r="14" spans="1:32" x14ac:dyDescent="0.35">
      <c r="A14" t="s">
        <v>1258</v>
      </c>
      <c r="AE14" s="14"/>
      <c r="AF14" s="14"/>
    </row>
    <row r="15" spans="1:32" x14ac:dyDescent="0.35">
      <c r="A15" t="s">
        <v>1259</v>
      </c>
      <c r="AE15" s="14"/>
      <c r="AF15" s="14"/>
    </row>
    <row r="16" spans="1:32" x14ac:dyDescent="0.35">
      <c r="A16" t="s">
        <v>1260</v>
      </c>
      <c r="Q16" t="s">
        <v>1195</v>
      </c>
      <c r="AE16" s="14"/>
      <c r="AF16" s="14"/>
    </row>
    <row r="17" spans="1:32" x14ac:dyDescent="0.35">
      <c r="A17" t="s">
        <v>1261</v>
      </c>
      <c r="Q17" t="s">
        <v>1200</v>
      </c>
      <c r="U17" s="13"/>
      <c r="V17" s="1" t="s">
        <v>32</v>
      </c>
      <c r="W17" s="4" t="s">
        <v>1194</v>
      </c>
      <c r="AE17" s="14"/>
      <c r="AF17" s="14"/>
    </row>
    <row r="18" spans="1:32" x14ac:dyDescent="0.35">
      <c r="Q18" t="s">
        <v>1196</v>
      </c>
      <c r="U18" s="14"/>
      <c r="V18" t="s">
        <v>62</v>
      </c>
      <c r="W18" t="s">
        <v>62</v>
      </c>
      <c r="AE18" s="14"/>
      <c r="AF18" s="14"/>
    </row>
    <row r="19" spans="1:32" x14ac:dyDescent="0.35">
      <c r="Q19" t="s">
        <v>1199</v>
      </c>
      <c r="U19" s="14"/>
      <c r="V19" t="s">
        <v>116</v>
      </c>
      <c r="W19" t="s">
        <v>116</v>
      </c>
    </row>
    <row r="20" spans="1:32" x14ac:dyDescent="0.35">
      <c r="V20" t="s">
        <v>138</v>
      </c>
      <c r="W20" t="s">
        <v>138</v>
      </c>
    </row>
    <row r="21" spans="1:32" x14ac:dyDescent="0.35">
      <c r="V21" t="s">
        <v>154</v>
      </c>
      <c r="W21" t="s">
        <v>154</v>
      </c>
    </row>
    <row r="22" spans="1:32" x14ac:dyDescent="0.35">
      <c r="V22" t="s">
        <v>167</v>
      </c>
      <c r="W22" t="s">
        <v>167</v>
      </c>
    </row>
    <row r="23" spans="1:32" x14ac:dyDescent="0.35">
      <c r="V23" t="s">
        <v>177</v>
      </c>
      <c r="W23" t="s">
        <v>177</v>
      </c>
    </row>
    <row r="24" spans="1:32" x14ac:dyDescent="0.35">
      <c r="V24" t="s">
        <v>194</v>
      </c>
      <c r="W24" t="s">
        <v>194</v>
      </c>
    </row>
    <row r="25" spans="1:32" x14ac:dyDescent="0.35">
      <c r="V25" t="s">
        <v>213</v>
      </c>
      <c r="W25" t="s">
        <v>213</v>
      </c>
    </row>
    <row r="26" spans="1:32" x14ac:dyDescent="0.35">
      <c r="V26" t="s">
        <v>228</v>
      </c>
      <c r="W26" t="s">
        <v>228</v>
      </c>
    </row>
    <row r="27" spans="1:32" x14ac:dyDescent="0.35">
      <c r="V27" t="s">
        <v>238</v>
      </c>
      <c r="W27" t="s">
        <v>238</v>
      </c>
    </row>
    <row r="28" spans="1:32" x14ac:dyDescent="0.35">
      <c r="V28" t="s">
        <v>256</v>
      </c>
      <c r="W28" t="s">
        <v>256</v>
      </c>
    </row>
    <row r="29" spans="1:32" x14ac:dyDescent="0.35">
      <c r="V29" t="s">
        <v>264</v>
      </c>
      <c r="W29" t="s">
        <v>264</v>
      </c>
    </row>
    <row r="30" spans="1:32" x14ac:dyDescent="0.35">
      <c r="V30" t="s">
        <v>273</v>
      </c>
      <c r="W30" t="s">
        <v>273</v>
      </c>
    </row>
    <row r="31" spans="1:32" x14ac:dyDescent="0.35">
      <c r="V31" t="s">
        <v>315</v>
      </c>
      <c r="W31" t="s">
        <v>138</v>
      </c>
    </row>
  </sheetData>
  <conditionalFormatting sqref="V28:V29">
    <cfRule type="duplicateValues" dxfId="2" priority="1"/>
  </conditionalFormatting>
  <conditionalFormatting sqref="AE15:AE16">
    <cfRule type="duplicateValues" dxfId="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4DF-B988-4862-86EC-651C1F975DA1}">
  <dimension ref="A1:AJ298"/>
  <sheetViews>
    <sheetView topLeftCell="E31" zoomScale="98" zoomScaleNormal="98" workbookViewId="0">
      <selection activeCell="K85" sqref="K85"/>
    </sheetView>
  </sheetViews>
  <sheetFormatPr defaultRowHeight="14.5" x14ac:dyDescent="0.35"/>
  <cols>
    <col min="3" max="3" width="13.6328125" customWidth="1"/>
    <col min="4" max="4" width="13.08984375" customWidth="1"/>
    <col min="5" max="5" width="28" customWidth="1"/>
    <col min="8" max="8" width="13.08984375" customWidth="1"/>
    <col min="9" max="9" width="19.36328125" customWidth="1"/>
    <col min="10" max="10" width="17.26953125" customWidth="1"/>
    <col min="11" max="11" width="23.36328125" customWidth="1"/>
    <col min="14" max="14" width="11.26953125" customWidth="1"/>
    <col min="17" max="17" width="10.81640625" customWidth="1"/>
    <col min="21" max="21" width="15.7265625" customWidth="1"/>
    <col min="22" max="22" width="19" customWidth="1"/>
    <col min="23" max="23" width="24.90625" customWidth="1"/>
    <col min="24" max="24" width="18.81640625" customWidth="1"/>
    <col min="26" max="26" width="22.08984375" customWidth="1"/>
    <col min="28" max="28" width="14.08984375" customWidth="1"/>
    <col min="29" max="29" width="25.90625" customWidth="1"/>
    <col min="30" max="30" width="6.7265625" customWidth="1"/>
    <col min="31" max="31" width="25.453125" customWidth="1"/>
    <col min="32" max="32" width="23.453125" customWidth="1"/>
    <col min="33" max="33" width="9.1796875" customWidth="1"/>
    <col min="34" max="34" width="21" customWidth="1"/>
    <col min="35" max="35" width="13" customWidth="1"/>
    <col min="36" max="36" width="12.7265625" customWidth="1"/>
  </cols>
  <sheetData>
    <row r="1" spans="2:36" x14ac:dyDescent="0.35">
      <c r="B1" s="13"/>
      <c r="C1" s="13"/>
      <c r="E1" s="13"/>
      <c r="G1" s="7" t="s">
        <v>30</v>
      </c>
      <c r="H1" s="7" t="s">
        <v>31</v>
      </c>
      <c r="I1" s="8" t="s">
        <v>1194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</row>
    <row r="2" spans="2:36" x14ac:dyDescent="0.35">
      <c r="E2" s="14"/>
      <c r="G2" s="9" t="s">
        <v>60</v>
      </c>
      <c r="H2" s="9">
        <v>2023</v>
      </c>
      <c r="I2" s="9" t="s">
        <v>62</v>
      </c>
      <c r="J2" s="9">
        <v>174</v>
      </c>
      <c r="K2" s="9">
        <v>208.3</v>
      </c>
      <c r="L2" s="9">
        <v>192.9</v>
      </c>
      <c r="M2" s="9">
        <v>174.3</v>
      </c>
      <c r="N2" s="9">
        <v>192.6</v>
      </c>
      <c r="O2" s="9">
        <v>156.30000000000001</v>
      </c>
      <c r="P2" s="9">
        <v>142.9</v>
      </c>
      <c r="Q2" s="9">
        <v>170.7</v>
      </c>
      <c r="R2" s="9">
        <v>120.3</v>
      </c>
      <c r="S2" s="9">
        <v>210.5</v>
      </c>
      <c r="T2" s="9">
        <v>176.9</v>
      </c>
      <c r="U2" s="9">
        <v>188.5</v>
      </c>
      <c r="V2" s="9">
        <v>175</v>
      </c>
      <c r="W2" s="9">
        <v>196.9</v>
      </c>
      <c r="X2" s="9">
        <v>189</v>
      </c>
      <c r="Y2" s="9">
        <v>186.3</v>
      </c>
      <c r="Z2" s="9">
        <v>188.6</v>
      </c>
      <c r="AA2" s="9" t="s">
        <v>79</v>
      </c>
      <c r="AB2" s="9">
        <v>183.2</v>
      </c>
      <c r="AC2" s="9">
        <v>177.2</v>
      </c>
      <c r="AD2" s="9">
        <v>184.7</v>
      </c>
      <c r="AE2" s="9">
        <v>168.2</v>
      </c>
      <c r="AF2" s="9">
        <v>171.8</v>
      </c>
      <c r="AG2" s="9">
        <v>177.8</v>
      </c>
      <c r="AH2" s="9">
        <v>178.4</v>
      </c>
      <c r="AI2" s="9">
        <v>176.5</v>
      </c>
      <c r="AJ2" s="9">
        <v>177.8</v>
      </c>
    </row>
    <row r="3" spans="2:36" x14ac:dyDescent="0.35">
      <c r="E3" s="14"/>
      <c r="G3" s="9" t="s">
        <v>85</v>
      </c>
      <c r="H3" s="9">
        <v>2023</v>
      </c>
      <c r="I3" s="9" t="s">
        <v>62</v>
      </c>
      <c r="J3" s="9">
        <v>173.3</v>
      </c>
      <c r="K3" s="9">
        <v>215.2</v>
      </c>
      <c r="L3" s="9">
        <v>197</v>
      </c>
      <c r="M3" s="9">
        <v>175.2</v>
      </c>
      <c r="N3" s="9">
        <v>178</v>
      </c>
      <c r="O3" s="9">
        <v>160.5</v>
      </c>
      <c r="P3" s="9">
        <v>175.3</v>
      </c>
      <c r="Q3" s="9">
        <v>171.2</v>
      </c>
      <c r="R3" s="9">
        <v>122.7</v>
      </c>
      <c r="S3" s="9">
        <v>204.3</v>
      </c>
      <c r="T3" s="9">
        <v>163.69999999999999</v>
      </c>
      <c r="U3" s="9">
        <v>194.3</v>
      </c>
      <c r="V3" s="9">
        <v>179.5</v>
      </c>
      <c r="W3" s="9">
        <v>201.6</v>
      </c>
      <c r="X3" s="9">
        <v>178.7</v>
      </c>
      <c r="Y3" s="9">
        <v>165.3</v>
      </c>
      <c r="Z3" s="9">
        <v>176.6</v>
      </c>
      <c r="AA3" s="9">
        <v>172.1</v>
      </c>
      <c r="AB3" s="9">
        <v>180.1</v>
      </c>
      <c r="AC3" s="9">
        <v>168</v>
      </c>
      <c r="AD3" s="9">
        <v>178.5</v>
      </c>
      <c r="AE3" s="9">
        <v>159.5</v>
      </c>
      <c r="AF3" s="9">
        <v>167.8</v>
      </c>
      <c r="AG3" s="9">
        <v>171.8</v>
      </c>
      <c r="AH3" s="9">
        <v>178.8</v>
      </c>
      <c r="AI3" s="9">
        <v>168.9</v>
      </c>
      <c r="AJ3" s="9">
        <v>174.9</v>
      </c>
    </row>
    <row r="4" spans="2:36" x14ac:dyDescent="0.35">
      <c r="E4" s="14"/>
      <c r="G4" s="9" t="s">
        <v>104</v>
      </c>
      <c r="H4" s="9">
        <v>2023</v>
      </c>
      <c r="I4" s="9" t="s">
        <v>62</v>
      </c>
      <c r="J4" s="9">
        <v>173.8</v>
      </c>
      <c r="K4" s="9">
        <v>210.7</v>
      </c>
      <c r="L4" s="9">
        <v>194.5</v>
      </c>
      <c r="M4" s="9">
        <v>174.6</v>
      </c>
      <c r="N4" s="9">
        <v>187.2</v>
      </c>
      <c r="O4" s="9">
        <v>158.30000000000001</v>
      </c>
      <c r="P4" s="9">
        <v>153.9</v>
      </c>
      <c r="Q4" s="9">
        <v>170.9</v>
      </c>
      <c r="R4" s="9">
        <v>121.1</v>
      </c>
      <c r="S4" s="9">
        <v>208.4</v>
      </c>
      <c r="T4" s="9">
        <v>171.4</v>
      </c>
      <c r="U4" s="9">
        <v>191.2</v>
      </c>
      <c r="V4" s="9">
        <v>176.7</v>
      </c>
      <c r="W4" s="9">
        <v>198.2</v>
      </c>
      <c r="X4" s="9">
        <v>184.9</v>
      </c>
      <c r="Y4" s="9">
        <v>177.6</v>
      </c>
      <c r="Z4" s="9">
        <v>183.8</v>
      </c>
      <c r="AA4" s="9">
        <v>172.1</v>
      </c>
      <c r="AB4" s="9">
        <v>182</v>
      </c>
      <c r="AC4" s="9">
        <v>172.9</v>
      </c>
      <c r="AD4" s="9">
        <v>182.3</v>
      </c>
      <c r="AE4" s="9">
        <v>163.6</v>
      </c>
      <c r="AF4" s="9">
        <v>169.5</v>
      </c>
      <c r="AG4" s="9">
        <v>174.3</v>
      </c>
      <c r="AH4" s="9">
        <v>178.6</v>
      </c>
      <c r="AI4" s="9">
        <v>172.8</v>
      </c>
      <c r="AJ4" s="9">
        <v>176.5</v>
      </c>
    </row>
    <row r="5" spans="2:36" x14ac:dyDescent="0.35">
      <c r="G5" s="9" t="s">
        <v>60</v>
      </c>
      <c r="H5" s="9">
        <v>2023</v>
      </c>
      <c r="I5" s="9" t="s">
        <v>116</v>
      </c>
      <c r="J5" s="9">
        <v>174.2</v>
      </c>
      <c r="K5" s="9">
        <v>205.2</v>
      </c>
      <c r="L5" s="9">
        <v>173.9</v>
      </c>
      <c r="M5" s="9">
        <v>177</v>
      </c>
      <c r="N5" s="9">
        <v>183.4</v>
      </c>
      <c r="O5" s="9">
        <v>167.2</v>
      </c>
      <c r="P5" s="9">
        <v>140.9</v>
      </c>
      <c r="Q5" s="9">
        <v>170.4</v>
      </c>
      <c r="R5" s="9">
        <v>119.1</v>
      </c>
      <c r="S5" s="9">
        <v>212.1</v>
      </c>
      <c r="T5" s="9">
        <v>177.6</v>
      </c>
      <c r="U5" s="9">
        <v>189.9</v>
      </c>
      <c r="V5" s="9">
        <v>174.8</v>
      </c>
      <c r="W5" s="9">
        <v>198.3</v>
      </c>
      <c r="X5" s="9">
        <v>190</v>
      </c>
      <c r="Y5" s="9">
        <v>187</v>
      </c>
      <c r="Z5" s="9">
        <v>189.6</v>
      </c>
      <c r="AA5" s="9" t="s">
        <v>79</v>
      </c>
      <c r="AB5" s="9">
        <v>181.6</v>
      </c>
      <c r="AC5" s="9">
        <v>178.6</v>
      </c>
      <c r="AD5" s="9">
        <v>186.6</v>
      </c>
      <c r="AE5" s="9">
        <v>169</v>
      </c>
      <c r="AF5" s="9">
        <v>172.8</v>
      </c>
      <c r="AG5" s="9">
        <v>178.5</v>
      </c>
      <c r="AH5" s="9">
        <v>180.7</v>
      </c>
      <c r="AI5" s="9">
        <v>177.9</v>
      </c>
      <c r="AJ5" s="9">
        <v>178</v>
      </c>
    </row>
    <row r="6" spans="2:36" x14ac:dyDescent="0.35">
      <c r="G6" s="9" t="s">
        <v>85</v>
      </c>
      <c r="H6" s="9">
        <v>2023</v>
      </c>
      <c r="I6" s="9" t="s">
        <v>116</v>
      </c>
      <c r="J6" s="9">
        <v>174.7</v>
      </c>
      <c r="K6" s="9">
        <v>212.2</v>
      </c>
      <c r="L6" s="9">
        <v>177.2</v>
      </c>
      <c r="M6" s="9">
        <v>177.9</v>
      </c>
      <c r="N6" s="9">
        <v>172.2</v>
      </c>
      <c r="O6" s="9">
        <v>172.1</v>
      </c>
      <c r="P6" s="9">
        <v>175.8</v>
      </c>
      <c r="Q6" s="9">
        <v>172.2</v>
      </c>
      <c r="R6" s="9">
        <v>121.9</v>
      </c>
      <c r="S6" s="9">
        <v>204.8</v>
      </c>
      <c r="T6" s="9">
        <v>164.9</v>
      </c>
      <c r="U6" s="9">
        <v>196.6</v>
      </c>
      <c r="V6" s="9">
        <v>180.7</v>
      </c>
      <c r="W6" s="9">
        <v>202.7</v>
      </c>
      <c r="X6" s="9">
        <v>180.3</v>
      </c>
      <c r="Y6" s="9">
        <v>167</v>
      </c>
      <c r="Z6" s="9">
        <v>178.2</v>
      </c>
      <c r="AA6" s="9">
        <v>173.5</v>
      </c>
      <c r="AB6" s="9">
        <v>182.8</v>
      </c>
      <c r="AC6" s="9">
        <v>169.2</v>
      </c>
      <c r="AD6" s="9">
        <v>180.8</v>
      </c>
      <c r="AE6" s="9">
        <v>159.80000000000001</v>
      </c>
      <c r="AF6" s="9">
        <v>168.4</v>
      </c>
      <c r="AG6" s="9">
        <v>172.5</v>
      </c>
      <c r="AH6" s="9">
        <v>181.4</v>
      </c>
      <c r="AI6" s="9">
        <v>170</v>
      </c>
      <c r="AJ6" s="9">
        <v>176.3</v>
      </c>
    </row>
    <row r="7" spans="2:36" x14ac:dyDescent="0.35">
      <c r="G7" s="9" t="s">
        <v>104</v>
      </c>
      <c r="H7" s="9">
        <v>2023</v>
      </c>
      <c r="I7" s="9" t="s">
        <v>116</v>
      </c>
      <c r="J7" s="9">
        <v>174.4</v>
      </c>
      <c r="K7" s="9">
        <v>207.7</v>
      </c>
      <c r="L7" s="9">
        <v>175.2</v>
      </c>
      <c r="M7" s="9">
        <v>177.3</v>
      </c>
      <c r="N7" s="9">
        <v>179.3</v>
      </c>
      <c r="O7" s="9">
        <v>169.5</v>
      </c>
      <c r="P7" s="9">
        <v>152.69999999999999</v>
      </c>
      <c r="Q7" s="9">
        <v>171</v>
      </c>
      <c r="R7" s="9">
        <v>120</v>
      </c>
      <c r="S7" s="9">
        <v>209.7</v>
      </c>
      <c r="T7" s="9">
        <v>172.3</v>
      </c>
      <c r="U7" s="9">
        <v>193</v>
      </c>
      <c r="V7" s="9">
        <v>177</v>
      </c>
      <c r="W7" s="9">
        <v>199.5</v>
      </c>
      <c r="X7" s="9">
        <v>186.2</v>
      </c>
      <c r="Y7" s="9">
        <v>178.7</v>
      </c>
      <c r="Z7" s="9">
        <v>185.1</v>
      </c>
      <c r="AA7" s="9">
        <v>173.5</v>
      </c>
      <c r="AB7" s="9">
        <v>182.1</v>
      </c>
      <c r="AC7" s="9">
        <v>174.2</v>
      </c>
      <c r="AD7" s="9">
        <v>184.4</v>
      </c>
      <c r="AE7" s="9">
        <v>164.2</v>
      </c>
      <c r="AF7" s="9">
        <v>170.3</v>
      </c>
      <c r="AG7" s="9">
        <v>175</v>
      </c>
      <c r="AH7" s="9">
        <v>181</v>
      </c>
      <c r="AI7" s="9">
        <v>174.1</v>
      </c>
      <c r="AJ7" s="9">
        <v>177.2</v>
      </c>
    </row>
    <row r="8" spans="2:36" x14ac:dyDescent="0.35">
      <c r="G8" s="9" t="s">
        <v>60</v>
      </c>
      <c r="H8" s="9">
        <v>2023</v>
      </c>
      <c r="I8" s="9" t="s">
        <v>138</v>
      </c>
      <c r="J8" s="9">
        <v>174.3</v>
      </c>
      <c r="K8" s="9">
        <v>205.2</v>
      </c>
      <c r="L8" s="9">
        <v>173.9</v>
      </c>
      <c r="M8" s="9">
        <v>177</v>
      </c>
      <c r="N8" s="9">
        <v>183.3</v>
      </c>
      <c r="O8" s="9">
        <v>167.2</v>
      </c>
      <c r="P8" s="9">
        <v>140.9</v>
      </c>
      <c r="Q8" s="9">
        <v>170.5</v>
      </c>
      <c r="R8" s="9">
        <v>119.1</v>
      </c>
      <c r="S8" s="9">
        <v>212.1</v>
      </c>
      <c r="T8" s="9">
        <v>177.6</v>
      </c>
      <c r="U8" s="9">
        <v>189.9</v>
      </c>
      <c r="V8" s="9">
        <v>174.8</v>
      </c>
      <c r="W8" s="9">
        <v>198.4</v>
      </c>
      <c r="X8" s="9">
        <v>190</v>
      </c>
      <c r="Y8" s="9">
        <v>187</v>
      </c>
      <c r="Z8" s="9">
        <v>189.6</v>
      </c>
      <c r="AA8" s="9" t="s">
        <v>79</v>
      </c>
      <c r="AB8" s="9">
        <v>181.4</v>
      </c>
      <c r="AC8" s="9">
        <v>178.6</v>
      </c>
      <c r="AD8" s="9">
        <v>186.6</v>
      </c>
      <c r="AE8" s="9">
        <v>169</v>
      </c>
      <c r="AF8" s="9">
        <v>172.8</v>
      </c>
      <c r="AG8" s="9">
        <v>178.5</v>
      </c>
      <c r="AH8" s="9">
        <v>180.7</v>
      </c>
      <c r="AI8" s="9">
        <v>177.9</v>
      </c>
      <c r="AJ8" s="9">
        <v>178</v>
      </c>
    </row>
    <row r="9" spans="2:36" x14ac:dyDescent="0.35">
      <c r="G9" s="9" t="s">
        <v>85</v>
      </c>
      <c r="H9" s="9">
        <v>2023</v>
      </c>
      <c r="I9" s="9" t="s">
        <v>138</v>
      </c>
      <c r="J9" s="9">
        <v>174.7</v>
      </c>
      <c r="K9" s="9">
        <v>212.2</v>
      </c>
      <c r="L9" s="9">
        <v>177.2</v>
      </c>
      <c r="M9" s="9">
        <v>177.9</v>
      </c>
      <c r="N9" s="9">
        <v>172.2</v>
      </c>
      <c r="O9" s="9">
        <v>172.1</v>
      </c>
      <c r="P9" s="9">
        <v>175.9</v>
      </c>
      <c r="Q9" s="9">
        <v>172.2</v>
      </c>
      <c r="R9" s="9">
        <v>121.9</v>
      </c>
      <c r="S9" s="9">
        <v>204.8</v>
      </c>
      <c r="T9" s="9">
        <v>164.9</v>
      </c>
      <c r="U9" s="9">
        <v>196.6</v>
      </c>
      <c r="V9" s="9">
        <v>180.8</v>
      </c>
      <c r="W9" s="9">
        <v>202.7</v>
      </c>
      <c r="X9" s="9">
        <v>180.2</v>
      </c>
      <c r="Y9" s="9">
        <v>167</v>
      </c>
      <c r="Z9" s="9">
        <v>178.2</v>
      </c>
      <c r="AA9" s="9">
        <v>173.5</v>
      </c>
      <c r="AB9" s="9">
        <v>182.6</v>
      </c>
      <c r="AC9" s="9">
        <v>169.2</v>
      </c>
      <c r="AD9" s="9">
        <v>180.8</v>
      </c>
      <c r="AE9" s="9">
        <v>159.80000000000001</v>
      </c>
      <c r="AF9" s="9">
        <v>168.4</v>
      </c>
      <c r="AG9" s="9">
        <v>172.5</v>
      </c>
      <c r="AH9" s="9">
        <v>181.5</v>
      </c>
      <c r="AI9" s="9">
        <v>170</v>
      </c>
      <c r="AJ9" s="9">
        <v>176.3</v>
      </c>
    </row>
    <row r="10" spans="2:36" x14ac:dyDescent="0.35">
      <c r="G10" s="9" t="s">
        <v>104</v>
      </c>
      <c r="H10" s="9">
        <v>2023</v>
      </c>
      <c r="I10" s="9" t="s">
        <v>138</v>
      </c>
      <c r="J10" s="9">
        <v>174.4</v>
      </c>
      <c r="K10" s="9">
        <v>207.7</v>
      </c>
      <c r="L10" s="9">
        <v>175.2</v>
      </c>
      <c r="M10" s="9">
        <v>177.3</v>
      </c>
      <c r="N10" s="9">
        <v>179.2</v>
      </c>
      <c r="O10" s="9">
        <v>169.5</v>
      </c>
      <c r="P10" s="9">
        <v>152.80000000000001</v>
      </c>
      <c r="Q10" s="9">
        <v>171.1</v>
      </c>
      <c r="R10" s="9">
        <v>120</v>
      </c>
      <c r="S10" s="9">
        <v>209.7</v>
      </c>
      <c r="T10" s="9">
        <v>172.3</v>
      </c>
      <c r="U10" s="9">
        <v>193</v>
      </c>
      <c r="V10" s="9">
        <v>177</v>
      </c>
      <c r="W10" s="9">
        <v>199.5</v>
      </c>
      <c r="X10" s="9">
        <v>186.1</v>
      </c>
      <c r="Y10" s="9">
        <v>178.7</v>
      </c>
      <c r="Z10" s="9">
        <v>185.1</v>
      </c>
      <c r="AA10" s="9">
        <v>173.5</v>
      </c>
      <c r="AB10" s="9">
        <v>181.9</v>
      </c>
      <c r="AC10" s="9">
        <v>174.2</v>
      </c>
      <c r="AD10" s="9">
        <v>184.4</v>
      </c>
      <c r="AE10" s="9">
        <v>164.2</v>
      </c>
      <c r="AF10" s="9">
        <v>170.3</v>
      </c>
      <c r="AG10" s="9">
        <v>175</v>
      </c>
      <c r="AH10" s="9">
        <v>181</v>
      </c>
      <c r="AI10" s="9">
        <v>174.1</v>
      </c>
      <c r="AJ10" s="9">
        <v>177.2</v>
      </c>
    </row>
    <row r="11" spans="2:36" x14ac:dyDescent="0.35">
      <c r="G11" s="9" t="s">
        <v>60</v>
      </c>
      <c r="H11" s="9">
        <v>2023</v>
      </c>
      <c r="I11" s="9" t="s">
        <v>154</v>
      </c>
      <c r="J11" s="9">
        <v>173.3</v>
      </c>
      <c r="K11" s="9">
        <v>206.9</v>
      </c>
      <c r="L11" s="9">
        <v>167.9</v>
      </c>
      <c r="M11" s="9">
        <v>178.2</v>
      </c>
      <c r="N11" s="9">
        <v>178.5</v>
      </c>
      <c r="O11" s="9">
        <v>173.7</v>
      </c>
      <c r="P11" s="9">
        <v>142.80000000000001</v>
      </c>
      <c r="Q11" s="9">
        <v>172.8</v>
      </c>
      <c r="R11" s="9">
        <v>120.4</v>
      </c>
      <c r="S11" s="9">
        <v>215.5</v>
      </c>
      <c r="T11" s="9">
        <v>178.2</v>
      </c>
      <c r="U11" s="9">
        <v>190.5</v>
      </c>
      <c r="V11" s="9">
        <v>175.5</v>
      </c>
      <c r="W11" s="9">
        <v>199.5</v>
      </c>
      <c r="X11" s="9">
        <v>190.7</v>
      </c>
      <c r="Y11" s="9">
        <v>187.3</v>
      </c>
      <c r="Z11" s="9">
        <v>190.2</v>
      </c>
      <c r="AA11" s="9" t="s">
        <v>931</v>
      </c>
      <c r="AB11" s="9">
        <v>181.5</v>
      </c>
      <c r="AC11" s="9">
        <v>179.1</v>
      </c>
      <c r="AD11" s="9">
        <v>187.2</v>
      </c>
      <c r="AE11" s="9">
        <v>169.4</v>
      </c>
      <c r="AF11" s="9">
        <v>173.2</v>
      </c>
      <c r="AG11" s="9">
        <v>179.4</v>
      </c>
      <c r="AH11" s="9">
        <v>183.8</v>
      </c>
      <c r="AI11" s="9">
        <v>178.9</v>
      </c>
      <c r="AJ11" s="9">
        <v>178.8</v>
      </c>
    </row>
    <row r="12" spans="2:36" x14ac:dyDescent="0.35">
      <c r="G12" s="9" t="s">
        <v>85</v>
      </c>
      <c r="H12" s="9">
        <v>2023</v>
      </c>
      <c r="I12" s="9" t="s">
        <v>154</v>
      </c>
      <c r="J12" s="9">
        <v>174.8</v>
      </c>
      <c r="K12" s="9">
        <v>213.7</v>
      </c>
      <c r="L12" s="9">
        <v>172.4</v>
      </c>
      <c r="M12" s="9">
        <v>178.8</v>
      </c>
      <c r="N12" s="9">
        <v>168.7</v>
      </c>
      <c r="O12" s="9">
        <v>179.2</v>
      </c>
      <c r="P12" s="9">
        <v>179.9</v>
      </c>
      <c r="Q12" s="9">
        <v>174.7</v>
      </c>
      <c r="R12" s="9">
        <v>123.1</v>
      </c>
      <c r="S12" s="9">
        <v>207.8</v>
      </c>
      <c r="T12" s="9">
        <v>165.5</v>
      </c>
      <c r="U12" s="9">
        <v>197</v>
      </c>
      <c r="V12" s="9">
        <v>182.1</v>
      </c>
      <c r="W12" s="9">
        <v>203.5</v>
      </c>
      <c r="X12" s="9">
        <v>181</v>
      </c>
      <c r="Y12" s="9">
        <v>167.7</v>
      </c>
      <c r="Z12" s="9">
        <v>178.9</v>
      </c>
      <c r="AA12" s="9">
        <v>175.2</v>
      </c>
      <c r="AB12" s="9">
        <v>182.1</v>
      </c>
      <c r="AC12" s="9">
        <v>169.6</v>
      </c>
      <c r="AD12" s="9">
        <v>181.5</v>
      </c>
      <c r="AE12" s="9">
        <v>160.1</v>
      </c>
      <c r="AF12" s="9">
        <v>168.8</v>
      </c>
      <c r="AG12" s="9">
        <v>174.2</v>
      </c>
      <c r="AH12" s="9">
        <v>184.4</v>
      </c>
      <c r="AI12" s="9">
        <v>170.9</v>
      </c>
      <c r="AJ12" s="9">
        <v>177.4</v>
      </c>
    </row>
    <row r="13" spans="2:36" x14ac:dyDescent="0.35">
      <c r="G13" s="9" t="s">
        <v>104</v>
      </c>
      <c r="H13" s="9">
        <v>2023</v>
      </c>
      <c r="I13" s="9" t="s">
        <v>154</v>
      </c>
      <c r="J13" s="9">
        <v>173.8</v>
      </c>
      <c r="K13" s="9">
        <v>209.3</v>
      </c>
      <c r="L13" s="9">
        <v>169.6</v>
      </c>
      <c r="M13" s="9">
        <v>178.4</v>
      </c>
      <c r="N13" s="9">
        <v>174.9</v>
      </c>
      <c r="O13" s="9">
        <v>176.3</v>
      </c>
      <c r="P13" s="9">
        <v>155.4</v>
      </c>
      <c r="Q13" s="9">
        <v>173.4</v>
      </c>
      <c r="R13" s="9">
        <v>121.3</v>
      </c>
      <c r="S13" s="9">
        <v>212.9</v>
      </c>
      <c r="T13" s="9">
        <v>172.9</v>
      </c>
      <c r="U13" s="9">
        <v>193.5</v>
      </c>
      <c r="V13" s="9">
        <v>177.9</v>
      </c>
      <c r="W13" s="9">
        <v>200.6</v>
      </c>
      <c r="X13" s="9">
        <v>186.9</v>
      </c>
      <c r="Y13" s="9">
        <v>179.2</v>
      </c>
      <c r="Z13" s="9">
        <v>185.7</v>
      </c>
      <c r="AA13" s="9">
        <v>175.2</v>
      </c>
      <c r="AB13" s="9">
        <v>181.7</v>
      </c>
      <c r="AC13" s="9">
        <v>174.6</v>
      </c>
      <c r="AD13" s="9">
        <v>185</v>
      </c>
      <c r="AE13" s="9">
        <v>164.5</v>
      </c>
      <c r="AF13" s="9">
        <v>170.7</v>
      </c>
      <c r="AG13" s="9">
        <v>176.4</v>
      </c>
      <c r="AH13" s="9">
        <v>184</v>
      </c>
      <c r="AI13" s="9">
        <v>175</v>
      </c>
      <c r="AJ13" s="9">
        <v>178.1</v>
      </c>
    </row>
    <row r="14" spans="2:36" x14ac:dyDescent="0.35">
      <c r="G14" s="9" t="s">
        <v>60</v>
      </c>
      <c r="H14" s="9">
        <v>2023</v>
      </c>
      <c r="I14" s="9" t="s">
        <v>167</v>
      </c>
      <c r="J14" s="9">
        <v>173.2</v>
      </c>
      <c r="K14" s="9">
        <v>211.5</v>
      </c>
      <c r="L14" s="9">
        <v>171</v>
      </c>
      <c r="M14" s="9">
        <v>179.6</v>
      </c>
      <c r="N14" s="9">
        <v>173.3</v>
      </c>
      <c r="O14" s="9">
        <v>169</v>
      </c>
      <c r="P14" s="9">
        <v>148.69999999999999</v>
      </c>
      <c r="Q14" s="9">
        <v>174.9</v>
      </c>
      <c r="R14" s="9">
        <v>121.9</v>
      </c>
      <c r="S14" s="9">
        <v>221</v>
      </c>
      <c r="T14" s="9">
        <v>178.7</v>
      </c>
      <c r="U14" s="9">
        <v>191.1</v>
      </c>
      <c r="V14" s="9">
        <v>176.8</v>
      </c>
      <c r="W14" s="9">
        <v>199.9</v>
      </c>
      <c r="X14" s="9">
        <v>191.2</v>
      </c>
      <c r="Y14" s="9">
        <v>187.9</v>
      </c>
      <c r="Z14" s="9">
        <v>190.8</v>
      </c>
      <c r="AA14" s="9" t="s">
        <v>931</v>
      </c>
      <c r="AB14" s="9">
        <v>182.5</v>
      </c>
      <c r="AC14" s="9">
        <v>179.8</v>
      </c>
      <c r="AD14" s="9">
        <v>187.8</v>
      </c>
      <c r="AE14" s="9">
        <v>169.7</v>
      </c>
      <c r="AF14" s="9">
        <v>173.8</v>
      </c>
      <c r="AG14" s="9">
        <v>180.3</v>
      </c>
      <c r="AH14" s="9">
        <v>184.9</v>
      </c>
      <c r="AI14" s="9">
        <v>179.5</v>
      </c>
      <c r="AJ14" s="9">
        <v>179.8</v>
      </c>
    </row>
    <row r="15" spans="2:36" x14ac:dyDescent="0.35">
      <c r="G15" s="9" t="s">
        <v>85</v>
      </c>
      <c r="H15" s="9">
        <v>2023</v>
      </c>
      <c r="I15" s="9" t="s">
        <v>167</v>
      </c>
      <c r="J15" s="9">
        <v>174.7</v>
      </c>
      <c r="K15" s="9">
        <v>219.4</v>
      </c>
      <c r="L15" s="9">
        <v>176.7</v>
      </c>
      <c r="M15" s="9">
        <v>179.4</v>
      </c>
      <c r="N15" s="9">
        <v>164.4</v>
      </c>
      <c r="O15" s="9">
        <v>175.8</v>
      </c>
      <c r="P15" s="9">
        <v>185</v>
      </c>
      <c r="Q15" s="9">
        <v>176.9</v>
      </c>
      <c r="R15" s="9">
        <v>124.2</v>
      </c>
      <c r="S15" s="9">
        <v>211.9</v>
      </c>
      <c r="T15" s="9">
        <v>165.9</v>
      </c>
      <c r="U15" s="9">
        <v>197.7</v>
      </c>
      <c r="V15" s="9">
        <v>183.1</v>
      </c>
      <c r="W15" s="9">
        <v>204.2</v>
      </c>
      <c r="X15" s="9">
        <v>181.3</v>
      </c>
      <c r="Y15" s="9">
        <v>168.1</v>
      </c>
      <c r="Z15" s="9">
        <v>179.3</v>
      </c>
      <c r="AA15" s="9">
        <v>175.6</v>
      </c>
      <c r="AB15" s="9">
        <v>183.4</v>
      </c>
      <c r="AC15" s="9">
        <v>170.1</v>
      </c>
      <c r="AD15" s="9">
        <v>182.2</v>
      </c>
      <c r="AE15" s="9">
        <v>160.4</v>
      </c>
      <c r="AF15" s="9">
        <v>169.2</v>
      </c>
      <c r="AG15" s="9">
        <v>174.8</v>
      </c>
      <c r="AH15" s="9">
        <v>185.6</v>
      </c>
      <c r="AI15" s="9">
        <v>171.6</v>
      </c>
      <c r="AJ15" s="9">
        <v>178.2</v>
      </c>
    </row>
    <row r="16" spans="2:36" x14ac:dyDescent="0.35">
      <c r="G16" s="9" t="s">
        <v>104</v>
      </c>
      <c r="H16" s="9">
        <v>2023</v>
      </c>
      <c r="I16" s="9" t="s">
        <v>167</v>
      </c>
      <c r="J16" s="9">
        <v>173.7</v>
      </c>
      <c r="K16" s="9">
        <v>214.3</v>
      </c>
      <c r="L16" s="9">
        <v>173.2</v>
      </c>
      <c r="M16" s="9">
        <v>179.5</v>
      </c>
      <c r="N16" s="9">
        <v>170</v>
      </c>
      <c r="O16" s="9">
        <v>172.2</v>
      </c>
      <c r="P16" s="9">
        <v>161</v>
      </c>
      <c r="Q16" s="9">
        <v>175.6</v>
      </c>
      <c r="R16" s="9">
        <v>122.7</v>
      </c>
      <c r="S16" s="9">
        <v>218</v>
      </c>
      <c r="T16" s="9">
        <v>173.4</v>
      </c>
      <c r="U16" s="9">
        <v>194.2</v>
      </c>
      <c r="V16" s="9">
        <v>179.1</v>
      </c>
      <c r="W16" s="9">
        <v>201</v>
      </c>
      <c r="X16" s="9">
        <v>187.3</v>
      </c>
      <c r="Y16" s="9">
        <v>179.7</v>
      </c>
      <c r="Z16" s="9">
        <v>186.2</v>
      </c>
      <c r="AA16" s="9">
        <v>175.6</v>
      </c>
      <c r="AB16" s="9">
        <v>182.8</v>
      </c>
      <c r="AC16" s="9">
        <v>175.2</v>
      </c>
      <c r="AD16" s="9">
        <v>185.7</v>
      </c>
      <c r="AE16" s="9">
        <v>164.8</v>
      </c>
      <c r="AF16" s="9">
        <v>171.2</v>
      </c>
      <c r="AG16" s="9">
        <v>177.1</v>
      </c>
      <c r="AH16" s="9">
        <v>185.2</v>
      </c>
      <c r="AI16" s="9">
        <v>175.7</v>
      </c>
      <c r="AJ16" s="9">
        <v>179.1</v>
      </c>
    </row>
    <row r="17" spans="4:32" x14ac:dyDescent="0.35">
      <c r="J17">
        <f>AVERAGE(J2:J16)</f>
        <v>174.08666666666664</v>
      </c>
      <c r="K17">
        <f t="shared" ref="K17:W17" si="0">AVERAGE(K2:K16)</f>
        <v>210.63333333333335</v>
      </c>
      <c r="L17">
        <f t="shared" si="0"/>
        <v>177.85333333333335</v>
      </c>
      <c r="M17">
        <f t="shared" si="0"/>
        <v>177.49333333333334</v>
      </c>
      <c r="N17">
        <f t="shared" si="0"/>
        <v>177.14666666666668</v>
      </c>
      <c r="O17">
        <f t="shared" si="0"/>
        <v>169.25999999999996</v>
      </c>
      <c r="P17">
        <f t="shared" si="0"/>
        <v>158.9266666666667</v>
      </c>
      <c r="Q17">
        <f t="shared" si="0"/>
        <v>172.56666666666666</v>
      </c>
      <c r="R17">
        <f t="shared" si="0"/>
        <v>121.31333333333333</v>
      </c>
      <c r="S17">
        <f t="shared" si="0"/>
        <v>210.90000000000003</v>
      </c>
      <c r="T17">
        <f t="shared" si="0"/>
        <v>171.74666666666664</v>
      </c>
      <c r="U17">
        <f t="shared" si="0"/>
        <v>193.1333333333333</v>
      </c>
      <c r="V17">
        <f t="shared" si="0"/>
        <v>178.05333333333331</v>
      </c>
      <c r="W17">
        <f t="shared" si="0"/>
        <v>200.43333333333334</v>
      </c>
    </row>
    <row r="20" spans="4:32" x14ac:dyDescent="0.35"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4:32" x14ac:dyDescent="0.35">
      <c r="G21" s="14"/>
      <c r="I21" s="14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4:32" x14ac:dyDescent="0.35">
      <c r="D22" s="13"/>
      <c r="G22" s="14"/>
      <c r="I22" s="1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4:32" x14ac:dyDescent="0.35">
      <c r="D23" s="14"/>
      <c r="E23" s="21" t="s">
        <v>1208</v>
      </c>
      <c r="F23" s="21" t="s">
        <v>60</v>
      </c>
      <c r="G23" s="21" t="s">
        <v>85</v>
      </c>
      <c r="H23" s="21" t="s">
        <v>104</v>
      </c>
      <c r="I23" s="21" t="s">
        <v>1201</v>
      </c>
      <c r="J23" s="18"/>
      <c r="K23" s="21" t="s">
        <v>1201</v>
      </c>
      <c r="L23" s="21" t="s">
        <v>60</v>
      </c>
      <c r="M23" s="21" t="s">
        <v>85</v>
      </c>
      <c r="N23" s="21" t="s">
        <v>104</v>
      </c>
      <c r="O23" s="21" t="s">
        <v>60</v>
      </c>
      <c r="P23" s="21" t="s">
        <v>85</v>
      </c>
      <c r="Q23" s="21" t="s">
        <v>104</v>
      </c>
      <c r="R23" s="18"/>
      <c r="S23" s="18"/>
      <c r="T23" s="18"/>
      <c r="U23" s="18"/>
      <c r="V23" s="18"/>
      <c r="W23" s="18"/>
      <c r="X23" s="18"/>
    </row>
    <row r="24" spans="4:32" x14ac:dyDescent="0.35">
      <c r="D24" s="14"/>
      <c r="E24" s="19" t="s">
        <v>33</v>
      </c>
      <c r="F24" s="9">
        <v>173.2</v>
      </c>
      <c r="G24" s="9">
        <v>174.7</v>
      </c>
      <c r="H24" s="9">
        <v>173.7</v>
      </c>
      <c r="I24" s="16" t="s">
        <v>1198</v>
      </c>
      <c r="J24" s="13"/>
      <c r="K24" s="16" t="s">
        <v>1198</v>
      </c>
      <c r="L24" s="20">
        <f>SUMIFS($F$24:$F$50,$I$24:$I$50,$K24)</f>
        <v>2112.0000000000005</v>
      </c>
      <c r="M24" s="20">
        <f>SUMIFS($G$24:$G$50,$I$24:$I$50,$K24)</f>
        <v>2169.2000000000003</v>
      </c>
      <c r="N24" s="20">
        <f>SUMIFS($H$24:$H$50,$I$24:$I$50,$K24)</f>
        <v>2133.5</v>
      </c>
      <c r="O24" s="23">
        <f>L24/L34</f>
        <v>0.46945852227260604</v>
      </c>
      <c r="P24" s="23">
        <f t="shared" ref="P24:Q24" si="1">M24/M34</f>
        <v>0.46740933870585449</v>
      </c>
      <c r="Q24" s="23">
        <f t="shared" si="1"/>
        <v>0.45838346510828459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4:32" x14ac:dyDescent="0.35">
      <c r="D25" s="14"/>
      <c r="E25" s="19" t="s">
        <v>34</v>
      </c>
      <c r="F25" s="9">
        <v>211.5</v>
      </c>
      <c r="G25" s="9">
        <v>219.4</v>
      </c>
      <c r="H25" s="9">
        <v>214.3</v>
      </c>
      <c r="I25" s="16" t="s">
        <v>1198</v>
      </c>
      <c r="J25" s="14"/>
      <c r="K25" s="16" t="s">
        <v>1202</v>
      </c>
      <c r="L25" s="20">
        <f t="shared" ref="L25:L33" si="2">SUMIFS($F$24:$F$50,$I$24:$I$50,$K25)</f>
        <v>737.30000000000007</v>
      </c>
      <c r="M25" s="20">
        <f t="shared" ref="M25:M33" si="3">SUMIFS($G$24:$G$50,$I$24:$I$50,$K25)</f>
        <v>724.9</v>
      </c>
      <c r="N25" s="20">
        <f t="shared" ref="N25:N33" si="4">SUMIFS($H$24:$H$50,$I$24:$I$50,$K25)</f>
        <v>730.8</v>
      </c>
      <c r="O25" s="15">
        <f>L25/L34</f>
        <v>0.16388814795056458</v>
      </c>
      <c r="P25" s="15">
        <f t="shared" ref="P25:Q25" si="5">M25/M34</f>
        <v>0.15619815122066838</v>
      </c>
      <c r="Q25" s="15">
        <f t="shared" si="5"/>
        <v>0.15701271914747333</v>
      </c>
      <c r="R25" s="14"/>
      <c r="S25" s="14"/>
      <c r="T25" s="14"/>
      <c r="U25" s="14"/>
      <c r="V25" s="14"/>
      <c r="W25" s="14"/>
      <c r="X25" s="14"/>
    </row>
    <row r="26" spans="4:32" x14ac:dyDescent="0.35">
      <c r="E26" s="19" t="s">
        <v>35</v>
      </c>
      <c r="F26" s="9">
        <v>171</v>
      </c>
      <c r="G26" s="9">
        <v>176.7</v>
      </c>
      <c r="H26" s="9">
        <v>173.2</v>
      </c>
      <c r="I26" s="16" t="s">
        <v>1198</v>
      </c>
      <c r="J26" s="14"/>
      <c r="K26" s="16" t="s">
        <v>47</v>
      </c>
      <c r="L26" s="20">
        <f t="shared" si="2"/>
        <v>569.90000000000009</v>
      </c>
      <c r="M26" s="20">
        <f t="shared" si="3"/>
        <v>528.70000000000005</v>
      </c>
      <c r="N26" s="20">
        <f t="shared" si="4"/>
        <v>553.20000000000005</v>
      </c>
      <c r="O26" s="23">
        <f>L26/L34</f>
        <v>0.12667822530452563</v>
      </c>
      <c r="P26" s="23">
        <f t="shared" ref="P26:Q26" si="6">M26/M34</f>
        <v>0.11392186860307267</v>
      </c>
      <c r="Q26" s="23">
        <f t="shared" si="6"/>
        <v>0.11885527672739772</v>
      </c>
      <c r="R26" s="14"/>
      <c r="S26" s="14"/>
      <c r="T26" s="14"/>
      <c r="U26" s="14"/>
      <c r="V26" s="14"/>
      <c r="W26" s="14"/>
      <c r="X26" s="14"/>
    </row>
    <row r="27" spans="4:32" x14ac:dyDescent="0.35">
      <c r="E27" s="19" t="s">
        <v>36</v>
      </c>
      <c r="F27" s="9">
        <v>179.6</v>
      </c>
      <c r="G27" s="9">
        <v>179.4</v>
      </c>
      <c r="H27" s="9">
        <v>179.5</v>
      </c>
      <c r="I27" s="16" t="s">
        <v>1198</v>
      </c>
      <c r="K27" s="16" t="s">
        <v>50</v>
      </c>
      <c r="L27" s="20">
        <f t="shared" si="2"/>
        <v>179.8</v>
      </c>
      <c r="M27" s="20">
        <f t="shared" si="3"/>
        <v>345.7</v>
      </c>
      <c r="N27" s="20">
        <f t="shared" si="4"/>
        <v>350.79999999999995</v>
      </c>
      <c r="O27" s="23">
        <f>L27/L34</f>
        <v>3.9966213212412192E-2</v>
      </c>
      <c r="P27" s="23">
        <f t="shared" ref="P27:Q27" si="7">M27/M34</f>
        <v>7.4489861880238734E-2</v>
      </c>
      <c r="Q27" s="23">
        <f t="shared" si="7"/>
        <v>7.5369542798212424E-2</v>
      </c>
    </row>
    <row r="28" spans="4:32" x14ac:dyDescent="0.35">
      <c r="E28" s="19" t="s">
        <v>37</v>
      </c>
      <c r="F28" s="9">
        <v>173.3</v>
      </c>
      <c r="G28" s="9">
        <v>164.4</v>
      </c>
      <c r="H28" s="9">
        <v>170</v>
      </c>
      <c r="I28" s="16" t="s">
        <v>1198</v>
      </c>
      <c r="K28" s="16" t="s">
        <v>1204</v>
      </c>
      <c r="L28" s="20">
        <f t="shared" si="2"/>
        <v>182.5</v>
      </c>
      <c r="M28" s="20">
        <f t="shared" si="3"/>
        <v>183.4</v>
      </c>
      <c r="N28" s="20">
        <f t="shared" si="4"/>
        <v>182.8</v>
      </c>
      <c r="O28" s="23">
        <f>L28/L34</f>
        <v>4.0566373255090236E-2</v>
      </c>
      <c r="P28" s="23">
        <f t="shared" ref="P28:Q28" si="8">M28/M34</f>
        <v>3.9518196901463076E-2</v>
      </c>
      <c r="Q28" s="23">
        <f t="shared" si="8"/>
        <v>3.9274664833276039E-2</v>
      </c>
    </row>
    <row r="29" spans="4:32" x14ac:dyDescent="0.35">
      <c r="E29" s="19" t="s">
        <v>38</v>
      </c>
      <c r="F29" s="9">
        <v>169</v>
      </c>
      <c r="G29" s="9">
        <v>175.8</v>
      </c>
      <c r="H29" s="9">
        <v>172.2</v>
      </c>
      <c r="I29" s="16" t="s">
        <v>1198</v>
      </c>
      <c r="K29" s="16" t="s">
        <v>53</v>
      </c>
      <c r="L29" s="20">
        <f t="shared" si="2"/>
        <v>187.8</v>
      </c>
      <c r="M29" s="20">
        <f t="shared" si="3"/>
        <v>182.2</v>
      </c>
      <c r="N29" s="20">
        <f t="shared" si="4"/>
        <v>185.7</v>
      </c>
      <c r="O29" s="23">
        <f>L29/L34</f>
        <v>4.174446519071752E-2</v>
      </c>
      <c r="P29" s="23">
        <f t="shared" ref="P29:Q29" si="9">M29/M34</f>
        <v>3.9259626365575638E-2</v>
      </c>
      <c r="Q29" s="23">
        <f t="shared" si="9"/>
        <v>3.9897731179099338E-2</v>
      </c>
    </row>
    <row r="30" spans="4:32" x14ac:dyDescent="0.35">
      <c r="E30" s="19" t="s">
        <v>39</v>
      </c>
      <c r="F30" s="9">
        <v>148.69999999999999</v>
      </c>
      <c r="G30" s="9">
        <v>185</v>
      </c>
      <c r="H30" s="9">
        <v>161</v>
      </c>
      <c r="I30" s="16" t="s">
        <v>1198</v>
      </c>
      <c r="K30" s="16" t="s">
        <v>1205</v>
      </c>
      <c r="L30" s="20">
        <f t="shared" si="2"/>
        <v>169.7</v>
      </c>
      <c r="M30" s="20">
        <f t="shared" si="3"/>
        <v>160.4</v>
      </c>
      <c r="N30" s="20">
        <f t="shared" si="4"/>
        <v>164.8</v>
      </c>
      <c r="O30" s="23">
        <f>L30/L34</f>
        <v>3.7721170089801713E-2</v>
      </c>
      <c r="P30" s="23">
        <f t="shared" ref="P30:Q30" si="10">M30/M34</f>
        <v>3.4562261630287229E-2</v>
      </c>
      <c r="Q30" s="23">
        <f t="shared" si="10"/>
        <v>3.5407356479889997E-2</v>
      </c>
    </row>
    <row r="31" spans="4:32" x14ac:dyDescent="0.35">
      <c r="E31" s="19" t="s">
        <v>40</v>
      </c>
      <c r="F31" s="9">
        <v>174.9</v>
      </c>
      <c r="G31" s="9">
        <v>176.9</v>
      </c>
      <c r="H31" s="9">
        <v>175.6</v>
      </c>
      <c r="I31" s="16" t="s">
        <v>1198</v>
      </c>
      <c r="K31" s="16" t="s">
        <v>56</v>
      </c>
      <c r="L31" s="20">
        <f t="shared" si="2"/>
        <v>180.3</v>
      </c>
      <c r="M31" s="20">
        <f t="shared" si="3"/>
        <v>174.8</v>
      </c>
      <c r="N31" s="20">
        <f t="shared" si="4"/>
        <v>177.1</v>
      </c>
      <c r="O31" s="23">
        <f>L31/L34</f>
        <v>4.0077353961056272E-2</v>
      </c>
      <c r="P31" s="23">
        <f t="shared" ref="P31:Q31" si="11">M31/M34</f>
        <v>3.7665108060936453E-2</v>
      </c>
      <c r="Q31" s="23">
        <f t="shared" si="11"/>
        <v>3.8050017188037119E-2</v>
      </c>
    </row>
    <row r="32" spans="4:32" x14ac:dyDescent="0.35">
      <c r="E32" s="19" t="s">
        <v>41</v>
      </c>
      <c r="F32" s="9">
        <v>121.9</v>
      </c>
      <c r="G32" s="9">
        <v>124.2</v>
      </c>
      <c r="H32" s="9">
        <v>122.7</v>
      </c>
      <c r="I32" s="16" t="s">
        <v>1198</v>
      </c>
      <c r="K32" s="16" t="s">
        <v>1206</v>
      </c>
      <c r="L32" s="20">
        <f t="shared" si="2"/>
        <v>179.5</v>
      </c>
      <c r="M32" s="20">
        <f t="shared" si="3"/>
        <v>171.6</v>
      </c>
      <c r="N32" s="20">
        <f t="shared" si="4"/>
        <v>175.7</v>
      </c>
      <c r="O32" s="23">
        <f>L32/L34</f>
        <v>3.9899528763225736E-2</v>
      </c>
      <c r="P32" s="23">
        <f t="shared" ref="P32:Q32" si="12">M32/M34</f>
        <v>3.6975586631903291E-2</v>
      </c>
      <c r="Q32" s="23">
        <f t="shared" si="12"/>
        <v>3.7749226538329315E-2</v>
      </c>
    </row>
    <row r="33" spans="1:24" x14ac:dyDescent="0.35">
      <c r="E33" s="19" t="s">
        <v>42</v>
      </c>
      <c r="F33" s="9">
        <v>221</v>
      </c>
      <c r="G33" s="9">
        <v>211.9</v>
      </c>
      <c r="H33" s="9">
        <v>218</v>
      </c>
      <c r="I33" s="16" t="s">
        <v>1198</v>
      </c>
      <c r="K33" s="16" t="s">
        <v>1207</v>
      </c>
      <c r="L33" s="20">
        <f t="shared" si="2"/>
        <v>179.8</v>
      </c>
      <c r="M33" s="20">
        <f t="shared" si="3"/>
        <v>178.2</v>
      </c>
      <c r="N33" s="20">
        <f t="shared" si="4"/>
        <v>179.1</v>
      </c>
      <c r="O33" s="22" t="s">
        <v>1210</v>
      </c>
      <c r="P33" s="22" t="s">
        <v>1210</v>
      </c>
      <c r="Q33" s="22" t="s">
        <v>1210</v>
      </c>
    </row>
    <row r="34" spans="1:24" x14ac:dyDescent="0.35">
      <c r="E34" s="19" t="s">
        <v>43</v>
      </c>
      <c r="F34" s="9">
        <v>178.7</v>
      </c>
      <c r="G34" s="9">
        <v>165.9</v>
      </c>
      <c r="H34" s="9">
        <v>173.4</v>
      </c>
      <c r="I34" s="16" t="s">
        <v>1202</v>
      </c>
      <c r="J34" s="14"/>
      <c r="K34" s="16" t="s">
        <v>1209</v>
      </c>
      <c r="L34" s="20">
        <f>SUM(L24:L32)</f>
        <v>4498.8000000000011</v>
      </c>
      <c r="M34" s="20">
        <f t="shared" ref="M34:N34" si="13">SUM(M24:M32)</f>
        <v>4640.9000000000005</v>
      </c>
      <c r="N34" s="20">
        <f t="shared" si="13"/>
        <v>4654.4000000000005</v>
      </c>
      <c r="O34" s="24">
        <f>SUM(O24:O32)</f>
        <v>1</v>
      </c>
      <c r="P34" s="24">
        <f t="shared" ref="P34:Q34" si="14">SUM(P24:P32)</f>
        <v>1</v>
      </c>
      <c r="Q34" s="24">
        <f t="shared" si="14"/>
        <v>0.99999999999999989</v>
      </c>
      <c r="R34" s="14"/>
      <c r="S34" s="14"/>
      <c r="T34" s="14"/>
      <c r="U34" s="14"/>
      <c r="V34" s="14"/>
      <c r="W34" s="14"/>
      <c r="X34" s="14"/>
    </row>
    <row r="35" spans="1:24" x14ac:dyDescent="0.35">
      <c r="E35" s="19" t="s">
        <v>44</v>
      </c>
      <c r="F35" s="9">
        <v>191.1</v>
      </c>
      <c r="G35" s="9">
        <v>197.7</v>
      </c>
      <c r="H35" s="9">
        <v>194.2</v>
      </c>
      <c r="I35" s="16" t="s">
        <v>1203</v>
      </c>
      <c r="J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35">
      <c r="E36" s="19" t="s">
        <v>45</v>
      </c>
      <c r="F36" s="9">
        <v>176.8</v>
      </c>
      <c r="G36" s="9">
        <v>183.1</v>
      </c>
      <c r="H36" s="9">
        <v>179.1</v>
      </c>
      <c r="I36" s="16" t="s">
        <v>1203</v>
      </c>
      <c r="J36" s="18"/>
      <c r="K36" s="21" t="s">
        <v>1201</v>
      </c>
      <c r="L36" s="21" t="s">
        <v>60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35">
      <c r="E37" s="19" t="s">
        <v>46</v>
      </c>
      <c r="F37" s="9">
        <v>199.9</v>
      </c>
      <c r="G37" s="9">
        <v>204.2</v>
      </c>
      <c r="H37" s="9">
        <v>201</v>
      </c>
      <c r="I37" s="16" t="s">
        <v>1202</v>
      </c>
      <c r="J37" s="18"/>
      <c r="K37" s="16" t="s">
        <v>1198</v>
      </c>
      <c r="L37" s="23">
        <v>0.46945852227260604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35">
      <c r="E38" s="19" t="s">
        <v>47</v>
      </c>
      <c r="F38" s="9">
        <v>191.2</v>
      </c>
      <c r="G38" s="9">
        <v>181.3</v>
      </c>
      <c r="H38" s="9">
        <v>187.3</v>
      </c>
      <c r="I38" s="16" t="s">
        <v>47</v>
      </c>
      <c r="J38" s="18"/>
      <c r="K38" s="16" t="s">
        <v>1202</v>
      </c>
      <c r="L38" s="26">
        <v>0.16388814795056458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35">
      <c r="E39" s="19" t="s">
        <v>48</v>
      </c>
      <c r="F39" s="9">
        <v>187.9</v>
      </c>
      <c r="G39" s="9">
        <v>168.1</v>
      </c>
      <c r="H39" s="9">
        <v>179.7</v>
      </c>
      <c r="I39" s="16" t="s">
        <v>47</v>
      </c>
      <c r="J39" s="18"/>
      <c r="K39" s="16" t="s">
        <v>47</v>
      </c>
      <c r="L39" s="23">
        <v>0.12667822530452563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35">
      <c r="E40" s="19" t="s">
        <v>49</v>
      </c>
      <c r="F40" s="9">
        <v>190.8</v>
      </c>
      <c r="G40" s="9">
        <v>179.3</v>
      </c>
      <c r="H40" s="9">
        <v>186.2</v>
      </c>
      <c r="I40" s="16" t="s">
        <v>47</v>
      </c>
      <c r="J40" s="14"/>
      <c r="K40" s="16" t="s">
        <v>50</v>
      </c>
      <c r="L40" s="23">
        <v>3.9966213212412192E-2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35">
      <c r="A41" s="11"/>
      <c r="B41" s="11"/>
      <c r="C41" s="11"/>
      <c r="D41" s="11"/>
      <c r="E41" s="19" t="s">
        <v>50</v>
      </c>
      <c r="F41" s="9" t="s">
        <v>79</v>
      </c>
      <c r="G41" s="9">
        <v>175.6</v>
      </c>
      <c r="H41" s="9">
        <v>175.6</v>
      </c>
      <c r="I41" s="16" t="s">
        <v>50</v>
      </c>
      <c r="J41" s="13"/>
      <c r="K41" s="16" t="s">
        <v>1204</v>
      </c>
      <c r="L41" s="23">
        <v>4.0566373255090236E-2</v>
      </c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35">
      <c r="A42" s="10"/>
      <c r="B42" s="10"/>
      <c r="C42" s="10"/>
      <c r="D42" s="10"/>
      <c r="E42" s="19" t="s">
        <v>51</v>
      </c>
      <c r="F42" s="9">
        <v>182.5</v>
      </c>
      <c r="G42" s="9">
        <v>183.4</v>
      </c>
      <c r="H42" s="9">
        <v>182.8</v>
      </c>
      <c r="I42" s="16" t="s">
        <v>1204</v>
      </c>
      <c r="J42" s="14"/>
      <c r="K42" s="16" t="s">
        <v>53</v>
      </c>
      <c r="L42" s="23">
        <v>4.174446519071752E-2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35">
      <c r="A43" s="10"/>
      <c r="B43" s="10"/>
      <c r="C43" s="10"/>
      <c r="D43" s="10"/>
      <c r="E43" s="19" t="s">
        <v>52</v>
      </c>
      <c r="F43" s="9">
        <v>179.8</v>
      </c>
      <c r="G43" s="9">
        <v>170.1</v>
      </c>
      <c r="H43" s="9">
        <v>175.2</v>
      </c>
      <c r="I43" s="16" t="s">
        <v>50</v>
      </c>
      <c r="J43" s="14"/>
      <c r="K43" s="16" t="s">
        <v>1205</v>
      </c>
      <c r="L43" s="23">
        <v>3.7721170089801713E-2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35">
      <c r="A44" s="10"/>
      <c r="B44" s="10"/>
      <c r="C44" s="10"/>
      <c r="D44" s="10"/>
      <c r="E44" s="19" t="s">
        <v>53</v>
      </c>
      <c r="F44" s="9">
        <v>187.8</v>
      </c>
      <c r="G44" s="9">
        <v>182.2</v>
      </c>
      <c r="H44" s="9">
        <v>185.7</v>
      </c>
      <c r="I44" s="16" t="s">
        <v>53</v>
      </c>
      <c r="J44" s="14"/>
      <c r="K44" s="16" t="s">
        <v>56</v>
      </c>
      <c r="L44" s="23">
        <v>4.0077353961056272E-2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35">
      <c r="E45" s="19" t="s">
        <v>54</v>
      </c>
      <c r="F45" s="9">
        <v>169.7</v>
      </c>
      <c r="G45" s="9">
        <v>160.4</v>
      </c>
      <c r="H45" s="9">
        <v>164.8</v>
      </c>
      <c r="I45" s="16" t="s">
        <v>1205</v>
      </c>
      <c r="J45" s="14"/>
      <c r="K45" s="16" t="s">
        <v>1206</v>
      </c>
      <c r="L45" s="23">
        <v>3.9899528763225736E-2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35">
      <c r="E46" s="19" t="s">
        <v>55</v>
      </c>
      <c r="F46" s="9">
        <v>173.8</v>
      </c>
      <c r="G46" s="9">
        <v>169.2</v>
      </c>
      <c r="H46" s="9">
        <v>171.2</v>
      </c>
      <c r="I46" s="16" t="s">
        <v>1202</v>
      </c>
      <c r="J46" s="14"/>
      <c r="K46" s="16" t="s">
        <v>1207</v>
      </c>
      <c r="L46" s="22" t="s">
        <v>1210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35">
      <c r="E47" s="19" t="s">
        <v>56</v>
      </c>
      <c r="F47" s="9">
        <v>180.3</v>
      </c>
      <c r="G47" s="9">
        <v>174.8</v>
      </c>
      <c r="H47" s="9">
        <v>177.1</v>
      </c>
      <c r="I47" s="16" t="s">
        <v>56</v>
      </c>
      <c r="J47" s="14"/>
      <c r="K47" s="14"/>
      <c r="L47" s="1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35">
      <c r="E48" s="19" t="s">
        <v>57</v>
      </c>
      <c r="F48" s="9">
        <v>184.9</v>
      </c>
      <c r="G48" s="9">
        <v>185.6</v>
      </c>
      <c r="H48" s="9">
        <v>185.2</v>
      </c>
      <c r="I48" s="16" t="s">
        <v>1202</v>
      </c>
      <c r="J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5:24" x14ac:dyDescent="0.35">
      <c r="E49" s="19" t="s">
        <v>58</v>
      </c>
      <c r="F49" s="9">
        <v>179.5</v>
      </c>
      <c r="G49" s="9">
        <v>171.6</v>
      </c>
      <c r="H49" s="9">
        <v>175.7</v>
      </c>
      <c r="I49" s="16" t="s">
        <v>1206</v>
      </c>
      <c r="J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5:24" x14ac:dyDescent="0.35">
      <c r="E50" s="19" t="s">
        <v>59</v>
      </c>
      <c r="F50" s="9">
        <v>179.8</v>
      </c>
      <c r="G50" s="9">
        <v>178.2</v>
      </c>
      <c r="H50" s="9">
        <v>179.1</v>
      </c>
      <c r="I50" s="16" t="s">
        <v>1207</v>
      </c>
      <c r="J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5:24" x14ac:dyDescent="0.35">
      <c r="G51" s="14"/>
      <c r="H51" s="14"/>
      <c r="I51" s="14"/>
      <c r="J51" s="14"/>
      <c r="K51" s="21" t="s">
        <v>1201</v>
      </c>
      <c r="L51" s="27" t="s">
        <v>85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5:24" x14ac:dyDescent="0.35">
      <c r="G52" s="13"/>
      <c r="H52" s="13"/>
      <c r="I52" s="13"/>
      <c r="J52" s="13"/>
      <c r="K52" s="16" t="s">
        <v>1198</v>
      </c>
      <c r="L52" s="23">
        <v>0.46740933870585449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5:24" x14ac:dyDescent="0.35">
      <c r="G53" s="14"/>
      <c r="H53" s="14"/>
      <c r="I53" s="14"/>
      <c r="J53" s="18"/>
      <c r="K53" s="16" t="s">
        <v>1202</v>
      </c>
      <c r="L53" s="25">
        <v>0.15619815122066838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5:24" x14ac:dyDescent="0.35">
      <c r="G54" s="14"/>
      <c r="H54" s="14"/>
      <c r="I54" s="14"/>
      <c r="J54" s="18"/>
      <c r="K54" s="16" t="s">
        <v>47</v>
      </c>
      <c r="L54" s="25">
        <v>0.11392186860307267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5:24" x14ac:dyDescent="0.35">
      <c r="G55" s="14"/>
      <c r="H55" s="14"/>
      <c r="I55" s="14"/>
      <c r="J55" s="18"/>
      <c r="K55" s="16" t="s">
        <v>50</v>
      </c>
      <c r="L55" s="25">
        <v>7.4489861880238734E-2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5:24" x14ac:dyDescent="0.35">
      <c r="G56" s="14"/>
      <c r="H56" s="14"/>
      <c r="I56" s="14"/>
      <c r="J56" s="18"/>
      <c r="K56" s="16" t="s">
        <v>1204</v>
      </c>
      <c r="L56" s="25">
        <v>3.9518196901463076E-2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5:24" x14ac:dyDescent="0.35">
      <c r="G57" s="14"/>
      <c r="H57" s="14"/>
      <c r="I57" s="14"/>
      <c r="J57" s="14"/>
      <c r="K57" s="16" t="s">
        <v>53</v>
      </c>
      <c r="L57" s="25">
        <v>3.9259626365575638E-2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5:24" x14ac:dyDescent="0.35">
      <c r="G58" s="14"/>
      <c r="H58" s="14"/>
      <c r="I58" s="14"/>
      <c r="J58" s="14"/>
      <c r="K58" s="16" t="s">
        <v>1205</v>
      </c>
      <c r="L58" s="25">
        <v>3.4562261630287229E-2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5:24" x14ac:dyDescent="0.35">
      <c r="G59" s="14"/>
      <c r="H59" s="14"/>
      <c r="I59" s="14"/>
      <c r="J59" s="14"/>
      <c r="K59" s="16" t="s">
        <v>56</v>
      </c>
      <c r="L59" s="25">
        <v>3.7665108060936453E-2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5:24" x14ac:dyDescent="0.35">
      <c r="G60" s="14"/>
      <c r="H60" s="14"/>
      <c r="I60" s="14"/>
      <c r="J60" s="14"/>
      <c r="K60" s="16" t="s">
        <v>1206</v>
      </c>
      <c r="L60" s="25">
        <v>3.6975586631903291E-2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5:24" x14ac:dyDescent="0.35">
      <c r="G61" s="14"/>
      <c r="H61" s="14"/>
      <c r="I61" s="14"/>
      <c r="J61" s="14"/>
      <c r="K61" s="16" t="s">
        <v>1207</v>
      </c>
      <c r="L61" s="25" t="s">
        <v>1210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5:24" x14ac:dyDescent="0.35"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5:24" x14ac:dyDescent="0.35"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5:24" x14ac:dyDescent="0.35"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7:24" x14ac:dyDescent="0.35"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7:24" x14ac:dyDescent="0.35"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7:24" x14ac:dyDescent="0.35"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7:24" x14ac:dyDescent="0.35">
      <c r="G68" s="13"/>
      <c r="H68" s="13"/>
      <c r="I68" s="13"/>
      <c r="J68" s="13"/>
      <c r="K68" s="21" t="s">
        <v>1201</v>
      </c>
      <c r="L68" s="27" t="s">
        <v>104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7:24" x14ac:dyDescent="0.35">
      <c r="G69" s="14"/>
      <c r="H69" s="14"/>
      <c r="I69" s="14"/>
      <c r="J69" s="18"/>
      <c r="K69" s="16" t="s">
        <v>1198</v>
      </c>
      <c r="L69" s="23">
        <v>0.45838346510828459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7:24" x14ac:dyDescent="0.35">
      <c r="G70" s="14"/>
      <c r="H70" s="14"/>
      <c r="I70" s="14"/>
      <c r="J70" s="18"/>
      <c r="K70" s="16" t="s">
        <v>1202</v>
      </c>
      <c r="L70" s="25">
        <v>0.15701271914747333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7:24" x14ac:dyDescent="0.35">
      <c r="G71" s="14"/>
      <c r="H71" s="14"/>
      <c r="I71" s="14"/>
      <c r="J71" s="18"/>
      <c r="K71" s="16" t="s">
        <v>47</v>
      </c>
      <c r="L71" s="25">
        <v>0.11885527672739772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7:24" x14ac:dyDescent="0.35">
      <c r="G72" s="14"/>
      <c r="H72" s="14"/>
      <c r="I72" s="14"/>
      <c r="J72" s="18"/>
      <c r="K72" s="16" t="s">
        <v>50</v>
      </c>
      <c r="L72" s="25">
        <v>7.5369542798212424E-2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7:24" x14ac:dyDescent="0.35">
      <c r="G73" s="14"/>
      <c r="H73" s="14"/>
      <c r="I73" s="14"/>
      <c r="J73" s="14"/>
      <c r="K73" s="16" t="s">
        <v>1204</v>
      </c>
      <c r="L73" s="25">
        <v>3.9274664833276039E-2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7:24" x14ac:dyDescent="0.35">
      <c r="G74" s="14"/>
      <c r="H74" s="14"/>
      <c r="I74" s="14"/>
      <c r="J74" s="14"/>
      <c r="K74" s="16" t="s">
        <v>53</v>
      </c>
      <c r="L74" s="25">
        <v>3.9897731179099338E-2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7:24" x14ac:dyDescent="0.35">
      <c r="G75" s="14"/>
      <c r="H75" s="14"/>
      <c r="I75" s="14"/>
      <c r="J75" s="14"/>
      <c r="K75" s="16" t="s">
        <v>1205</v>
      </c>
      <c r="L75" s="25">
        <v>3.5407356479889997E-2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7:24" x14ac:dyDescent="0.35">
      <c r="G76" s="14"/>
      <c r="H76" s="14"/>
      <c r="I76" s="14"/>
      <c r="J76" s="14"/>
      <c r="K76" s="16" t="s">
        <v>56</v>
      </c>
      <c r="L76" s="25">
        <v>3.8050017188037119E-2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7:24" x14ac:dyDescent="0.35">
      <c r="G77" s="14"/>
      <c r="H77" s="14"/>
      <c r="I77" s="14"/>
      <c r="J77" s="14"/>
      <c r="K77" s="16" t="s">
        <v>1206</v>
      </c>
      <c r="L77" s="25">
        <v>3.7749226538329315E-2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7:24" x14ac:dyDescent="0.35">
      <c r="G78" s="14"/>
      <c r="H78" s="14"/>
      <c r="I78" s="14"/>
      <c r="J78" s="14"/>
      <c r="K78" s="16" t="s">
        <v>1207</v>
      </c>
      <c r="L78" s="25" t="s">
        <v>1210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7:24" x14ac:dyDescent="0.35"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7:24" x14ac:dyDescent="0.35"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7:24" x14ac:dyDescent="0.35"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7:24" x14ac:dyDescent="0.35"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7:24" x14ac:dyDescent="0.35">
      <c r="G83" s="14"/>
      <c r="H83" s="14"/>
      <c r="I83" s="14"/>
      <c r="J83" s="14"/>
      <c r="K83" s="13" t="s">
        <v>1297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7:24" x14ac:dyDescent="0.35">
      <c r="G84" s="13"/>
      <c r="H84" s="13"/>
      <c r="I84" s="13"/>
      <c r="J84" s="13"/>
      <c r="K84" s="14" t="s">
        <v>1298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7:24" x14ac:dyDescent="0.35">
      <c r="G85" s="14"/>
      <c r="H85" s="14"/>
      <c r="I85" s="14"/>
      <c r="J85" s="14"/>
      <c r="K85" s="18" t="s">
        <v>1299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7:24" x14ac:dyDescent="0.35">
      <c r="G86" s="14"/>
      <c r="H86" s="14"/>
      <c r="I86" s="14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7:24" x14ac:dyDescent="0.35">
      <c r="G87" s="14"/>
      <c r="H87" s="14"/>
      <c r="I87" s="14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7:24" x14ac:dyDescent="0.35">
      <c r="G88" s="14"/>
      <c r="H88" s="14"/>
      <c r="I88" s="14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7:24" x14ac:dyDescent="0.35"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7:24" x14ac:dyDescent="0.35"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7:24" x14ac:dyDescent="0.35"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7:24" x14ac:dyDescent="0.35"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7:24" x14ac:dyDescent="0.35"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7:24" x14ac:dyDescent="0.35"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7:24" x14ac:dyDescent="0.35"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7:24" x14ac:dyDescent="0.35"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7:24" x14ac:dyDescent="0.35"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7:24" x14ac:dyDescent="0.35"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7:24" x14ac:dyDescent="0.35"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7:24" x14ac:dyDescent="0.35"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7:24" x14ac:dyDescent="0.35"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7:24" x14ac:dyDescent="0.35"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7:24" x14ac:dyDescent="0.35"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7:24" x14ac:dyDescent="0.35"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7:24" x14ac:dyDescent="0.35"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7:24" x14ac:dyDescent="0.35"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7:24" x14ac:dyDescent="0.35"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7:24" x14ac:dyDescent="0.35"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7:24" x14ac:dyDescent="0.35"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7:24" x14ac:dyDescent="0.35"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7:24" x14ac:dyDescent="0.35"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7:24" x14ac:dyDescent="0.35"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7:24" x14ac:dyDescent="0.35"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7:24" x14ac:dyDescent="0.35"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7:24" x14ac:dyDescent="0.35"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7:24" x14ac:dyDescent="0.35"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7:24" x14ac:dyDescent="0.35"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7:24" x14ac:dyDescent="0.35"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7:24" x14ac:dyDescent="0.35"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7:24" x14ac:dyDescent="0.35"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7:24" x14ac:dyDescent="0.35"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7:24" x14ac:dyDescent="0.35"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7:24" x14ac:dyDescent="0.35"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7:24" x14ac:dyDescent="0.35"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7:24" x14ac:dyDescent="0.35"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7:24" x14ac:dyDescent="0.35"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7:24" x14ac:dyDescent="0.35"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7:24" x14ac:dyDescent="0.35"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7:24" x14ac:dyDescent="0.35"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7:24" x14ac:dyDescent="0.35"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7:24" x14ac:dyDescent="0.35"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7:24" x14ac:dyDescent="0.35"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7:24" x14ac:dyDescent="0.35"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7:24" x14ac:dyDescent="0.35"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7:24" x14ac:dyDescent="0.35"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7:24" x14ac:dyDescent="0.35"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7:24" x14ac:dyDescent="0.35"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7:24" x14ac:dyDescent="0.35"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7:24" x14ac:dyDescent="0.35"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7:24" x14ac:dyDescent="0.35"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7:24" x14ac:dyDescent="0.35"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7:24" x14ac:dyDescent="0.35"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7:24" x14ac:dyDescent="0.35"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7:24" x14ac:dyDescent="0.35"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7:24" x14ac:dyDescent="0.35"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7:24" x14ac:dyDescent="0.35"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7:24" x14ac:dyDescent="0.35"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7:24" x14ac:dyDescent="0.35"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7:24" x14ac:dyDescent="0.35"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7:24" x14ac:dyDescent="0.35"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7:24" x14ac:dyDescent="0.35"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7:24" x14ac:dyDescent="0.35"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7:24" x14ac:dyDescent="0.35"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7:24" x14ac:dyDescent="0.35"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7:24" x14ac:dyDescent="0.35"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7:24" x14ac:dyDescent="0.35"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7:24" x14ac:dyDescent="0.35"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7:24" x14ac:dyDescent="0.35"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7:24" x14ac:dyDescent="0.35"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7:24" x14ac:dyDescent="0.35"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7:24" x14ac:dyDescent="0.35"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7:24" x14ac:dyDescent="0.35"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7:24" x14ac:dyDescent="0.35"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7:24" x14ac:dyDescent="0.35"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7:24" x14ac:dyDescent="0.35"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7:24" x14ac:dyDescent="0.35"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7:24" x14ac:dyDescent="0.35"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7:24" x14ac:dyDescent="0.35"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7:24" x14ac:dyDescent="0.35"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7:24" x14ac:dyDescent="0.35"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7:24" x14ac:dyDescent="0.35"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7:24" x14ac:dyDescent="0.35"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7:24" x14ac:dyDescent="0.35"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7:24" x14ac:dyDescent="0.35"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7:24" x14ac:dyDescent="0.35"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7:24" x14ac:dyDescent="0.35"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7:24" x14ac:dyDescent="0.35"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7:24" x14ac:dyDescent="0.35"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7:24" x14ac:dyDescent="0.35"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7:24" x14ac:dyDescent="0.35"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7:24" x14ac:dyDescent="0.35"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7:24" x14ac:dyDescent="0.35"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7:24" x14ac:dyDescent="0.35"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7:24" x14ac:dyDescent="0.35"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7:24" x14ac:dyDescent="0.35"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7:24" x14ac:dyDescent="0.35"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7:24" x14ac:dyDescent="0.35"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7:24" x14ac:dyDescent="0.35"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7:24" x14ac:dyDescent="0.35"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7:24" x14ac:dyDescent="0.35"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7:24" x14ac:dyDescent="0.35"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7:24" x14ac:dyDescent="0.35"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7:24" x14ac:dyDescent="0.35"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7:24" x14ac:dyDescent="0.35"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7:24" x14ac:dyDescent="0.35"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7:24" x14ac:dyDescent="0.35"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7:24" x14ac:dyDescent="0.35"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7:24" x14ac:dyDescent="0.35"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7:24" x14ac:dyDescent="0.35"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7:24" x14ac:dyDescent="0.35"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7:24" x14ac:dyDescent="0.35"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7:24" x14ac:dyDescent="0.35"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7:24" x14ac:dyDescent="0.35"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7:24" x14ac:dyDescent="0.35"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7:24" x14ac:dyDescent="0.35"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7:24" x14ac:dyDescent="0.35"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7:24" x14ac:dyDescent="0.35"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7:24" x14ac:dyDescent="0.35"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7:24" x14ac:dyDescent="0.35"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7:24" x14ac:dyDescent="0.35"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7:24" x14ac:dyDescent="0.35"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7:24" x14ac:dyDescent="0.35"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7:24" x14ac:dyDescent="0.35"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7:24" x14ac:dyDescent="0.35"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7:24" x14ac:dyDescent="0.35"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7:24" x14ac:dyDescent="0.35"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7:24" x14ac:dyDescent="0.35"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7:24" x14ac:dyDescent="0.35"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7:24" x14ac:dyDescent="0.35"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7:24" x14ac:dyDescent="0.35"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7:24" x14ac:dyDescent="0.35"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7:24" x14ac:dyDescent="0.35"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7:24" x14ac:dyDescent="0.35"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7:24" x14ac:dyDescent="0.35"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7:24" x14ac:dyDescent="0.35"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7:24" x14ac:dyDescent="0.35"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7:24" x14ac:dyDescent="0.35"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7:24" x14ac:dyDescent="0.35"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7:24" x14ac:dyDescent="0.35"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7:24" x14ac:dyDescent="0.35"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7:24" x14ac:dyDescent="0.35"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7:24" x14ac:dyDescent="0.35"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7:24" x14ac:dyDescent="0.35"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7:24" x14ac:dyDescent="0.35"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7:24" x14ac:dyDescent="0.35"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7:24" x14ac:dyDescent="0.35"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7:24" x14ac:dyDescent="0.35"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7:24" x14ac:dyDescent="0.35"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7:24" x14ac:dyDescent="0.35"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7:24" x14ac:dyDescent="0.35"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7:24" x14ac:dyDescent="0.35"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7:24" x14ac:dyDescent="0.35"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7:24" x14ac:dyDescent="0.35"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7:24" x14ac:dyDescent="0.35"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7:24" x14ac:dyDescent="0.35"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7:24" x14ac:dyDescent="0.35"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7:24" x14ac:dyDescent="0.35"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7:24" x14ac:dyDescent="0.35"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7:24" x14ac:dyDescent="0.35"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7:24" x14ac:dyDescent="0.35"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7:24" x14ac:dyDescent="0.35"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7:24" x14ac:dyDescent="0.35"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7:24" x14ac:dyDescent="0.35"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7:24" x14ac:dyDescent="0.35"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7:24" x14ac:dyDescent="0.35"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7:24" x14ac:dyDescent="0.35"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7:24" x14ac:dyDescent="0.35"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7:24" x14ac:dyDescent="0.35"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7:24" x14ac:dyDescent="0.35"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7:24" x14ac:dyDescent="0.35"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7:24" x14ac:dyDescent="0.35"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7:24" x14ac:dyDescent="0.35"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7:24" x14ac:dyDescent="0.35"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7:24" x14ac:dyDescent="0.35"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7:24" x14ac:dyDescent="0.35"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7:24" x14ac:dyDescent="0.35"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7:24" x14ac:dyDescent="0.35"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7:24" x14ac:dyDescent="0.35"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7:24" x14ac:dyDescent="0.35"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7:24" x14ac:dyDescent="0.35"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7:24" x14ac:dyDescent="0.35"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7:24" x14ac:dyDescent="0.35"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7:24" x14ac:dyDescent="0.35"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7:24" x14ac:dyDescent="0.35"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7:24" x14ac:dyDescent="0.35"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7:24" x14ac:dyDescent="0.35"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7:24" x14ac:dyDescent="0.35"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7:24" x14ac:dyDescent="0.35"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7:24" x14ac:dyDescent="0.35"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7:24" x14ac:dyDescent="0.35"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7:24" x14ac:dyDescent="0.35"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7:24" x14ac:dyDescent="0.35"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7:24" x14ac:dyDescent="0.35"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7:24" x14ac:dyDescent="0.35"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7:24" x14ac:dyDescent="0.35"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7:24" x14ac:dyDescent="0.35"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7:24" x14ac:dyDescent="0.35"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7:24" x14ac:dyDescent="0.35"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7:24" x14ac:dyDescent="0.35"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7:24" x14ac:dyDescent="0.35"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7:24" x14ac:dyDescent="0.35"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7:24" x14ac:dyDescent="0.35"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7:24" x14ac:dyDescent="0.35"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7:24" x14ac:dyDescent="0.35"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7:24" x14ac:dyDescent="0.35"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7:24" x14ac:dyDescent="0.35"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7:24" x14ac:dyDescent="0.35"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7:24" x14ac:dyDescent="0.35"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</sheetData>
  <conditionalFormatting sqref="B12:B13">
    <cfRule type="duplicateValues" dxfId="0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4E8A-D86D-46D9-ABD0-B71B62D1CE19}">
  <dimension ref="A1:AG214"/>
  <sheetViews>
    <sheetView zoomScale="105" workbookViewId="0">
      <selection activeCell="W38" sqref="W38"/>
    </sheetView>
  </sheetViews>
  <sheetFormatPr defaultRowHeight="14.5" x14ac:dyDescent="0.35"/>
  <cols>
    <col min="10" max="10" width="10.36328125" customWidth="1"/>
    <col min="25" max="25" width="9.7265625" bestFit="1" customWidth="1"/>
  </cols>
  <sheetData>
    <row r="1" spans="1:33" x14ac:dyDescent="0.35">
      <c r="A1" s="1" t="s">
        <v>30</v>
      </c>
      <c r="B1" s="1" t="s">
        <v>31</v>
      </c>
      <c r="C1" s="5" t="s">
        <v>1194</v>
      </c>
    </row>
    <row r="2" spans="1:33" x14ac:dyDescent="0.35">
      <c r="A2" t="s">
        <v>60</v>
      </c>
      <c r="B2">
        <v>2017</v>
      </c>
      <c r="C2" t="s">
        <v>138</v>
      </c>
      <c r="D2">
        <v>132.80000000000001</v>
      </c>
      <c r="E2" s="13"/>
      <c r="F2" s="14"/>
    </row>
    <row r="3" spans="1:33" x14ac:dyDescent="0.35">
      <c r="A3" t="s">
        <v>85</v>
      </c>
      <c r="B3">
        <v>2017</v>
      </c>
      <c r="C3" t="s">
        <v>138</v>
      </c>
      <c r="D3">
        <v>128.69999999999999</v>
      </c>
      <c r="E3" s="13"/>
      <c r="F3" s="14"/>
      <c r="K3" s="46" t="s">
        <v>1212</v>
      </c>
      <c r="L3" s="47"/>
      <c r="M3" s="47"/>
      <c r="N3" s="47"/>
      <c r="O3" s="47"/>
      <c r="P3" s="47"/>
      <c r="T3" s="46" t="s">
        <v>1213</v>
      </c>
      <c r="U3" s="47"/>
      <c r="V3" s="47"/>
      <c r="W3" s="47"/>
      <c r="X3" s="47"/>
      <c r="Y3" s="47"/>
      <c r="AB3" s="46" t="s">
        <v>1214</v>
      </c>
      <c r="AC3" s="47"/>
      <c r="AD3" s="47"/>
      <c r="AE3" s="47"/>
      <c r="AF3" s="47"/>
      <c r="AG3" s="47"/>
    </row>
    <row r="4" spans="1:33" x14ac:dyDescent="0.35">
      <c r="A4" t="s">
        <v>104</v>
      </c>
      <c r="B4">
        <v>2017</v>
      </c>
      <c r="C4" t="s">
        <v>138</v>
      </c>
      <c r="D4">
        <v>130.9</v>
      </c>
      <c r="E4" s="13"/>
      <c r="F4" s="14"/>
      <c r="G4" s="13"/>
      <c r="H4" s="13"/>
      <c r="I4" s="13"/>
      <c r="J4" s="13"/>
      <c r="K4" s="19" t="s">
        <v>30</v>
      </c>
      <c r="L4" s="7" t="s">
        <v>31</v>
      </c>
      <c r="M4" s="7" t="s">
        <v>32</v>
      </c>
      <c r="N4" s="7" t="s">
        <v>1207</v>
      </c>
      <c r="O4" s="7" t="s">
        <v>1211</v>
      </c>
      <c r="P4" s="7" t="s">
        <v>1216</v>
      </c>
      <c r="T4" s="19" t="s">
        <v>30</v>
      </c>
      <c r="U4" s="7" t="s">
        <v>31</v>
      </c>
      <c r="V4" s="7" t="s">
        <v>32</v>
      </c>
      <c r="W4" s="7" t="s">
        <v>1207</v>
      </c>
      <c r="X4" s="7" t="s">
        <v>1211</v>
      </c>
      <c r="Y4" s="7" t="s">
        <v>1215</v>
      </c>
      <c r="AB4" s="19" t="s">
        <v>30</v>
      </c>
      <c r="AC4" s="7" t="s">
        <v>31</v>
      </c>
      <c r="AD4" s="7" t="s">
        <v>32</v>
      </c>
      <c r="AE4" s="7" t="s">
        <v>1207</v>
      </c>
      <c r="AF4" s="7" t="s">
        <v>1211</v>
      </c>
      <c r="AG4" s="7" t="s">
        <v>1215</v>
      </c>
    </row>
    <row r="5" spans="1:33" x14ac:dyDescent="0.35">
      <c r="A5" t="s">
        <v>60</v>
      </c>
      <c r="B5">
        <v>2017</v>
      </c>
      <c r="C5" t="s">
        <v>154</v>
      </c>
      <c r="D5">
        <v>132.9</v>
      </c>
      <c r="E5" s="13"/>
      <c r="F5" s="14"/>
      <c r="G5" s="13"/>
      <c r="H5" s="14"/>
      <c r="I5" s="14"/>
      <c r="J5" s="14"/>
      <c r="K5" s="9" t="s">
        <v>60</v>
      </c>
      <c r="L5" s="9">
        <v>2016</v>
      </c>
      <c r="M5" s="25" t="s">
        <v>138</v>
      </c>
      <c r="N5" s="9">
        <v>128</v>
      </c>
      <c r="O5" s="9" t="s">
        <v>931</v>
      </c>
      <c r="P5" s="9" t="s">
        <v>931</v>
      </c>
      <c r="T5" s="9" t="s">
        <v>85</v>
      </c>
      <c r="U5" s="9">
        <v>2016</v>
      </c>
      <c r="V5" s="25" t="s">
        <v>138</v>
      </c>
      <c r="W5" s="9">
        <v>123.8</v>
      </c>
      <c r="X5" s="9" t="s">
        <v>1210</v>
      </c>
      <c r="Y5" s="9"/>
      <c r="AB5" s="9" t="s">
        <v>85</v>
      </c>
      <c r="AC5" s="9">
        <v>2016</v>
      </c>
      <c r="AD5" s="25" t="s">
        <v>138</v>
      </c>
      <c r="AE5" s="9">
        <v>126</v>
      </c>
      <c r="AF5" s="9" t="s">
        <v>1210</v>
      </c>
      <c r="AG5" s="9" t="s">
        <v>1210</v>
      </c>
    </row>
    <row r="6" spans="1:33" x14ac:dyDescent="0.35">
      <c r="A6" t="s">
        <v>85</v>
      </c>
      <c r="B6">
        <v>2017</v>
      </c>
      <c r="C6" t="s">
        <v>154</v>
      </c>
      <c r="D6">
        <v>129.1</v>
      </c>
      <c r="E6" s="13"/>
      <c r="F6" s="14"/>
      <c r="K6" s="9" t="s">
        <v>60</v>
      </c>
      <c r="L6" s="9">
        <v>2017</v>
      </c>
      <c r="M6" s="25" t="s">
        <v>138</v>
      </c>
      <c r="N6" s="9">
        <v>132.80000000000001</v>
      </c>
      <c r="O6" s="29">
        <f t="shared" ref="O6:O12" si="0">(N6-N5)/100</f>
        <v>4.8000000000000112E-2</v>
      </c>
      <c r="P6" s="30">
        <f t="shared" ref="P6:P12" si="1">(O6/N5)*100</f>
        <v>3.7500000000000089E-2</v>
      </c>
      <c r="T6" s="9" t="s">
        <v>85</v>
      </c>
      <c r="U6" s="9">
        <v>2017</v>
      </c>
      <c r="V6" s="25" t="s">
        <v>138</v>
      </c>
      <c r="W6" s="9">
        <v>128.69999999999999</v>
      </c>
      <c r="X6" s="29">
        <f t="shared" ref="X6:X12" si="2">(W6-W5)/100</f>
        <v>4.8999999999999912E-2</v>
      </c>
      <c r="Y6" s="30">
        <f t="shared" ref="Y6:Y12" si="3">(X6/W5)*100</f>
        <v>3.9579967689822221E-2</v>
      </c>
      <c r="AB6" s="9" t="s">
        <v>85</v>
      </c>
      <c r="AC6" s="9">
        <v>2017</v>
      </c>
      <c r="AD6" s="25" t="s">
        <v>138</v>
      </c>
      <c r="AE6" s="9">
        <v>130.9</v>
      </c>
      <c r="AF6" s="29">
        <f t="shared" ref="AF6:AF12" si="4">(AE6-AE5)/100</f>
        <v>4.9000000000000057E-2</v>
      </c>
      <c r="AG6" s="30">
        <f>(AF6/AE5)*100</f>
        <v>3.8888888888888938E-2</v>
      </c>
    </row>
    <row r="7" spans="1:33" x14ac:dyDescent="0.35">
      <c r="A7" t="s">
        <v>104</v>
      </c>
      <c r="B7">
        <v>2017</v>
      </c>
      <c r="C7" t="s">
        <v>154</v>
      </c>
      <c r="D7">
        <v>131.1</v>
      </c>
      <c r="E7" s="13"/>
      <c r="F7" s="14"/>
      <c r="K7" s="9" t="s">
        <v>60</v>
      </c>
      <c r="L7" s="9">
        <v>2018</v>
      </c>
      <c r="M7" s="25" t="s">
        <v>138</v>
      </c>
      <c r="N7" s="9">
        <v>138.69999999999999</v>
      </c>
      <c r="O7" s="25">
        <f t="shared" si="0"/>
        <v>5.8999999999999775E-2</v>
      </c>
      <c r="P7" s="30">
        <f t="shared" si="1"/>
        <v>4.4427710843373325E-2</v>
      </c>
      <c r="T7" s="9" t="s">
        <v>85</v>
      </c>
      <c r="U7" s="9">
        <v>2018</v>
      </c>
      <c r="V7" s="25" t="s">
        <v>138</v>
      </c>
      <c r="W7" s="9">
        <v>134</v>
      </c>
      <c r="X7" s="25">
        <f t="shared" si="2"/>
        <v>5.3000000000000116E-2</v>
      </c>
      <c r="Y7" s="30">
        <f t="shared" si="3"/>
        <v>4.1181041181041274E-2</v>
      </c>
      <c r="AB7" s="9" t="s">
        <v>85</v>
      </c>
      <c r="AC7" s="9">
        <v>2018</v>
      </c>
      <c r="AD7" s="25" t="s">
        <v>138</v>
      </c>
      <c r="AE7" s="9">
        <v>136.5</v>
      </c>
      <c r="AF7" s="25">
        <f t="shared" si="4"/>
        <v>5.5999999999999946E-2</v>
      </c>
      <c r="AG7" s="30">
        <f>(AF7/AE6)*100</f>
        <v>4.278074866310156E-2</v>
      </c>
    </row>
    <row r="8" spans="1:33" x14ac:dyDescent="0.35">
      <c r="A8" t="s">
        <v>60</v>
      </c>
      <c r="B8">
        <v>2017</v>
      </c>
      <c r="C8" t="s">
        <v>167</v>
      </c>
      <c r="D8">
        <v>133.30000000000001</v>
      </c>
      <c r="E8" s="13"/>
      <c r="F8" s="14"/>
      <c r="K8" s="9" t="s">
        <v>60</v>
      </c>
      <c r="L8" s="9">
        <v>2019</v>
      </c>
      <c r="M8" s="25" t="s">
        <v>138</v>
      </c>
      <c r="N8" s="9">
        <v>141.19999999999999</v>
      </c>
      <c r="O8" s="25">
        <f t="shared" si="0"/>
        <v>2.5000000000000001E-2</v>
      </c>
      <c r="P8" s="30">
        <f t="shared" si="1"/>
        <v>1.8024513338139873E-2</v>
      </c>
      <c r="T8" s="9" t="s">
        <v>85</v>
      </c>
      <c r="U8" s="9">
        <v>2019</v>
      </c>
      <c r="V8" s="25" t="s">
        <v>138</v>
      </c>
      <c r="W8" s="9">
        <v>139.5</v>
      </c>
      <c r="X8" s="25">
        <f t="shared" si="2"/>
        <v>5.5E-2</v>
      </c>
      <c r="Y8" s="30">
        <f t="shared" si="3"/>
        <v>4.1044776119402986E-2</v>
      </c>
      <c r="AB8" s="9" t="s">
        <v>85</v>
      </c>
      <c r="AC8" s="9">
        <v>2019</v>
      </c>
      <c r="AD8" s="25" t="s">
        <v>138</v>
      </c>
      <c r="AE8" s="9">
        <v>140.4</v>
      </c>
      <c r="AF8" s="25">
        <f t="shared" si="4"/>
        <v>3.9000000000000055E-2</v>
      </c>
      <c r="AG8" s="30">
        <f>(AF8/AE7)*100</f>
        <v>2.8571428571428612E-2</v>
      </c>
    </row>
    <row r="9" spans="1:33" x14ac:dyDescent="0.35">
      <c r="A9" t="s">
        <v>85</v>
      </c>
      <c r="B9">
        <v>2017</v>
      </c>
      <c r="C9" t="s">
        <v>167</v>
      </c>
      <c r="D9">
        <v>129.30000000000001</v>
      </c>
      <c r="K9" s="9" t="s">
        <v>60</v>
      </c>
      <c r="L9" s="9">
        <v>2020</v>
      </c>
      <c r="M9" s="25" t="s">
        <v>138</v>
      </c>
      <c r="N9" s="9">
        <v>149.80000000000001</v>
      </c>
      <c r="O9" s="25">
        <f t="shared" si="0"/>
        <v>8.6000000000000229E-2</v>
      </c>
      <c r="P9" s="30">
        <f t="shared" si="1"/>
        <v>6.090651558073671E-2</v>
      </c>
      <c r="T9" s="9" t="s">
        <v>85</v>
      </c>
      <c r="U9" s="9">
        <v>2020</v>
      </c>
      <c r="V9" s="25" t="s">
        <v>138</v>
      </c>
      <c r="W9" s="9">
        <v>147.30000000000001</v>
      </c>
      <c r="X9" s="25">
        <f t="shared" si="2"/>
        <v>7.8000000000000111E-2</v>
      </c>
      <c r="Y9" s="30">
        <f t="shared" si="3"/>
        <v>5.5913978494623741E-2</v>
      </c>
      <c r="AB9" s="9" t="s">
        <v>85</v>
      </c>
      <c r="AC9" s="9">
        <v>2020</v>
      </c>
      <c r="AD9" s="25" t="s">
        <v>138</v>
      </c>
      <c r="AE9" s="9">
        <v>148.6</v>
      </c>
      <c r="AF9" s="25">
        <f t="shared" si="4"/>
        <v>8.1999999999999892E-2</v>
      </c>
      <c r="AG9" s="30">
        <f t="shared" ref="AG9:AG12" si="5">(AF9/AE8)*100</f>
        <v>5.840455840455832E-2</v>
      </c>
    </row>
    <row r="10" spans="1:33" x14ac:dyDescent="0.35">
      <c r="A10" t="s">
        <v>104</v>
      </c>
      <c r="B10">
        <v>2017</v>
      </c>
      <c r="C10" t="s">
        <v>167</v>
      </c>
      <c r="D10">
        <v>131.4</v>
      </c>
      <c r="K10" s="9" t="s">
        <v>60</v>
      </c>
      <c r="L10" s="9">
        <v>2021</v>
      </c>
      <c r="M10" s="25" t="s">
        <v>138</v>
      </c>
      <c r="N10" s="9">
        <v>156.69999999999999</v>
      </c>
      <c r="O10" s="25">
        <f t="shared" si="0"/>
        <v>6.899999999999977E-2</v>
      </c>
      <c r="P10" s="31">
        <f t="shared" si="1"/>
        <v>4.6061415220293569E-2</v>
      </c>
      <c r="T10" s="9" t="s">
        <v>85</v>
      </c>
      <c r="U10" s="9">
        <v>2021</v>
      </c>
      <c r="V10" s="25" t="s">
        <v>138</v>
      </c>
      <c r="W10" s="9">
        <v>156.9</v>
      </c>
      <c r="X10" s="25">
        <f t="shared" si="2"/>
        <v>9.5999999999999946E-2</v>
      </c>
      <c r="Y10" s="30">
        <f t="shared" si="3"/>
        <v>6.5173116089613001E-2</v>
      </c>
      <c r="AB10" s="9" t="s">
        <v>85</v>
      </c>
      <c r="AC10" s="9">
        <v>2021</v>
      </c>
      <c r="AD10" s="25" t="s">
        <v>138</v>
      </c>
      <c r="AE10" s="9">
        <v>156.80000000000001</v>
      </c>
      <c r="AF10" s="25">
        <f t="shared" si="4"/>
        <v>8.200000000000017E-2</v>
      </c>
      <c r="AG10" s="30">
        <f t="shared" si="5"/>
        <v>5.5181695827725551E-2</v>
      </c>
    </row>
    <row r="11" spans="1:33" x14ac:dyDescent="0.35">
      <c r="A11" t="s">
        <v>60</v>
      </c>
      <c r="B11">
        <v>2017</v>
      </c>
      <c r="C11" t="s">
        <v>177</v>
      </c>
      <c r="D11">
        <v>133.9</v>
      </c>
      <c r="K11" s="9" t="s">
        <v>60</v>
      </c>
      <c r="L11" s="9">
        <v>2022</v>
      </c>
      <c r="M11" s="25" t="s">
        <v>138</v>
      </c>
      <c r="N11" s="9">
        <v>168.7</v>
      </c>
      <c r="O11" s="25">
        <f t="shared" si="0"/>
        <v>0.12</v>
      </c>
      <c r="P11" s="31">
        <f t="shared" si="1"/>
        <v>7.6579451180599875E-2</v>
      </c>
      <c r="T11" s="9" t="s">
        <v>85</v>
      </c>
      <c r="U11" s="9">
        <v>2022</v>
      </c>
      <c r="V11" s="25" t="s">
        <v>138</v>
      </c>
      <c r="W11" s="9">
        <v>166.5</v>
      </c>
      <c r="X11" s="25">
        <f t="shared" si="2"/>
        <v>9.5999999999999946E-2</v>
      </c>
      <c r="Y11" s="30">
        <f t="shared" si="3"/>
        <v>6.11854684512428E-2</v>
      </c>
      <c r="AB11" s="9" t="s">
        <v>85</v>
      </c>
      <c r="AC11" s="9">
        <v>2022</v>
      </c>
      <c r="AD11" s="25" t="s">
        <v>138</v>
      </c>
      <c r="AE11" s="9">
        <v>167.7</v>
      </c>
      <c r="AF11" s="25">
        <f t="shared" si="4"/>
        <v>0.10899999999999978</v>
      </c>
      <c r="AG11" s="30">
        <f t="shared" si="5"/>
        <v>6.9515306122448842E-2</v>
      </c>
    </row>
    <row r="12" spans="1:33" x14ac:dyDescent="0.35">
      <c r="A12" t="s">
        <v>85</v>
      </c>
      <c r="B12">
        <v>2017</v>
      </c>
      <c r="C12" t="s">
        <v>177</v>
      </c>
      <c r="D12">
        <v>129.9</v>
      </c>
      <c r="K12" s="9" t="s">
        <v>60</v>
      </c>
      <c r="L12" s="9">
        <v>2023</v>
      </c>
      <c r="M12" s="25" t="s">
        <v>138</v>
      </c>
      <c r="N12" s="9">
        <v>178</v>
      </c>
      <c r="O12" s="25">
        <f t="shared" si="0"/>
        <v>9.300000000000011E-2</v>
      </c>
      <c r="P12" s="31">
        <f t="shared" si="1"/>
        <v>5.5127445168939013E-2</v>
      </c>
      <c r="T12" s="9" t="s">
        <v>85</v>
      </c>
      <c r="U12" s="9">
        <v>2023</v>
      </c>
      <c r="V12" s="25" t="s">
        <v>138</v>
      </c>
      <c r="W12" s="9">
        <v>176.3</v>
      </c>
      <c r="X12" s="25">
        <f t="shared" si="2"/>
        <v>9.8000000000000115E-2</v>
      </c>
      <c r="Y12" s="30">
        <f t="shared" si="3"/>
        <v>5.8858858858858921E-2</v>
      </c>
      <c r="AB12" s="9" t="s">
        <v>85</v>
      </c>
      <c r="AC12" s="9">
        <v>2023</v>
      </c>
      <c r="AD12" s="25" t="s">
        <v>138</v>
      </c>
      <c r="AE12" s="9">
        <v>177.2</v>
      </c>
      <c r="AF12" s="25">
        <f t="shared" si="4"/>
        <v>9.5000000000000001E-2</v>
      </c>
      <c r="AG12" s="30">
        <f t="shared" si="5"/>
        <v>5.6648777579010136E-2</v>
      </c>
    </row>
    <row r="13" spans="1:33" x14ac:dyDescent="0.35">
      <c r="A13" t="s">
        <v>104</v>
      </c>
      <c r="B13">
        <v>2017</v>
      </c>
      <c r="C13" t="s">
        <v>177</v>
      </c>
      <c r="D13">
        <v>132</v>
      </c>
      <c r="L13" s="14"/>
      <c r="M13" s="17"/>
      <c r="N13" s="14"/>
      <c r="O13" s="14"/>
    </row>
    <row r="14" spans="1:33" x14ac:dyDescent="0.35">
      <c r="A14" t="s">
        <v>60</v>
      </c>
      <c r="B14">
        <v>2017</v>
      </c>
      <c r="C14" t="s">
        <v>194</v>
      </c>
      <c r="D14">
        <v>136.19999999999999</v>
      </c>
    </row>
    <row r="15" spans="1:33" x14ac:dyDescent="0.35">
      <c r="A15" t="s">
        <v>85</v>
      </c>
      <c r="B15">
        <v>2017</v>
      </c>
      <c r="C15" t="s">
        <v>194</v>
      </c>
      <c r="D15">
        <v>131.80000000000001</v>
      </c>
      <c r="G15" s="28"/>
      <c r="H15" s="28"/>
      <c r="I15" s="28"/>
      <c r="J15" s="28"/>
      <c r="K15" s="28"/>
      <c r="L15" s="28"/>
      <c r="M15" s="7" t="s">
        <v>31</v>
      </c>
      <c r="N15" s="7" t="s">
        <v>32</v>
      </c>
      <c r="O15" s="7" t="s">
        <v>1217</v>
      </c>
      <c r="P15" s="7" t="s">
        <v>1218</v>
      </c>
      <c r="Q15" s="7" t="s">
        <v>1219</v>
      </c>
      <c r="R15" s="28"/>
      <c r="S15" s="28"/>
    </row>
    <row r="16" spans="1:33" x14ac:dyDescent="0.35">
      <c r="A16" t="s">
        <v>104</v>
      </c>
      <c r="B16">
        <v>2017</v>
      </c>
      <c r="C16" t="s">
        <v>194</v>
      </c>
      <c r="D16">
        <v>134.19999999999999</v>
      </c>
      <c r="G16" s="13"/>
      <c r="H16" s="14"/>
      <c r="I16" s="14"/>
      <c r="J16" s="14"/>
      <c r="K16" s="14"/>
      <c r="L16" s="14"/>
      <c r="M16" s="9">
        <v>2016</v>
      </c>
      <c r="N16" s="25" t="s">
        <v>138</v>
      </c>
      <c r="O16" s="9" t="s">
        <v>931</v>
      </c>
      <c r="P16" s="9" t="s">
        <v>931</v>
      </c>
      <c r="Q16" s="9" t="s">
        <v>931</v>
      </c>
      <c r="R16" s="14"/>
      <c r="S16" s="14"/>
    </row>
    <row r="17" spans="1:19" x14ac:dyDescent="0.35">
      <c r="A17" t="s">
        <v>60</v>
      </c>
      <c r="B17">
        <v>2017</v>
      </c>
      <c r="C17" t="s">
        <v>213</v>
      </c>
      <c r="D17">
        <v>137.80000000000001</v>
      </c>
      <c r="G17" s="14"/>
      <c r="H17" s="14"/>
      <c r="I17" s="14"/>
      <c r="J17" s="14"/>
      <c r="K17" s="14"/>
      <c r="L17" s="14"/>
      <c r="M17" s="9">
        <v>2017</v>
      </c>
      <c r="N17" s="25" t="s">
        <v>138</v>
      </c>
      <c r="O17" s="29">
        <v>3.7500000000000089E-2</v>
      </c>
      <c r="P17" s="29">
        <v>3.9579967689822221E-2</v>
      </c>
      <c r="Q17" s="29">
        <v>3.8888888888888938E-2</v>
      </c>
      <c r="R17" s="14"/>
      <c r="S17" s="14"/>
    </row>
    <row r="18" spans="1:19" x14ac:dyDescent="0.35">
      <c r="A18" t="s">
        <v>85</v>
      </c>
      <c r="B18">
        <v>2017</v>
      </c>
      <c r="C18" t="s">
        <v>213</v>
      </c>
      <c r="D18">
        <v>132.69999999999999</v>
      </c>
      <c r="G18" s="14"/>
      <c r="H18" s="14"/>
      <c r="I18" s="14"/>
      <c r="J18" s="14"/>
      <c r="K18" s="14"/>
      <c r="L18" s="14"/>
      <c r="M18" s="9">
        <v>2018</v>
      </c>
      <c r="N18" s="25" t="s">
        <v>138</v>
      </c>
      <c r="O18" s="29">
        <v>4.4427710843373325E-2</v>
      </c>
      <c r="P18" s="29">
        <v>4.1181041181041274E-2</v>
      </c>
      <c r="Q18" s="29">
        <v>4.278074866310156E-2</v>
      </c>
      <c r="R18" s="14"/>
      <c r="S18" s="14"/>
    </row>
    <row r="19" spans="1:19" x14ac:dyDescent="0.35">
      <c r="A19" t="s">
        <v>104</v>
      </c>
      <c r="B19">
        <v>2017</v>
      </c>
      <c r="C19" t="s">
        <v>213</v>
      </c>
      <c r="D19">
        <v>135.4</v>
      </c>
      <c r="G19" s="14"/>
      <c r="H19" s="14"/>
      <c r="I19" s="14"/>
      <c r="J19" s="14"/>
      <c r="K19" s="14"/>
      <c r="L19" s="14"/>
      <c r="M19" s="9">
        <v>2019</v>
      </c>
      <c r="N19" s="25" t="s">
        <v>138</v>
      </c>
      <c r="O19" s="29">
        <v>1.8024513338139873E-2</v>
      </c>
      <c r="P19" s="29">
        <v>4.1044776119402986E-2</v>
      </c>
      <c r="Q19" s="29">
        <v>2.8571428571428612E-2</v>
      </c>
      <c r="R19" s="14"/>
      <c r="S19" s="14"/>
    </row>
    <row r="20" spans="1:19" x14ac:dyDescent="0.35">
      <c r="A20" t="s">
        <v>60</v>
      </c>
      <c r="B20">
        <v>2017</v>
      </c>
      <c r="C20" t="s">
        <v>228</v>
      </c>
      <c r="D20">
        <v>137.6</v>
      </c>
      <c r="G20" s="14"/>
      <c r="H20" s="14"/>
      <c r="I20" s="14"/>
      <c r="J20" s="14"/>
      <c r="K20" s="14"/>
      <c r="L20" s="14"/>
      <c r="M20" s="9">
        <v>2020</v>
      </c>
      <c r="N20" s="25" t="s">
        <v>138</v>
      </c>
      <c r="O20" s="29">
        <v>6.090651558073671E-2</v>
      </c>
      <c r="P20" s="29">
        <v>5.5913978494623741E-2</v>
      </c>
      <c r="Q20" s="29">
        <v>5.840455840455832E-2</v>
      </c>
      <c r="R20" s="14"/>
      <c r="S20" s="14"/>
    </row>
    <row r="21" spans="1:19" x14ac:dyDescent="0.35">
      <c r="A21" t="s">
        <v>85</v>
      </c>
      <c r="B21">
        <v>2017</v>
      </c>
      <c r="C21" t="s">
        <v>228</v>
      </c>
      <c r="D21">
        <v>132.4</v>
      </c>
      <c r="G21" s="14"/>
      <c r="H21" s="14"/>
      <c r="I21" s="14"/>
      <c r="J21" s="14"/>
      <c r="K21" s="14"/>
      <c r="L21" s="14"/>
      <c r="M21" s="9">
        <v>2021</v>
      </c>
      <c r="N21" s="25" t="s">
        <v>138</v>
      </c>
      <c r="O21" s="29">
        <v>4.6061415220293569E-2</v>
      </c>
      <c r="P21" s="29">
        <v>6.5173116089613001E-2</v>
      </c>
      <c r="Q21" s="29">
        <v>5.5181695827725551E-2</v>
      </c>
      <c r="R21" s="14"/>
      <c r="S21" s="14"/>
    </row>
    <row r="22" spans="1:19" x14ac:dyDescent="0.35">
      <c r="A22" t="s">
        <v>104</v>
      </c>
      <c r="B22">
        <v>2017</v>
      </c>
      <c r="C22" t="s">
        <v>228</v>
      </c>
      <c r="D22">
        <v>135.19999999999999</v>
      </c>
      <c r="G22" s="14"/>
      <c r="H22" s="14"/>
      <c r="I22" s="14"/>
      <c r="J22" s="14"/>
      <c r="K22" s="14"/>
      <c r="L22" s="14"/>
      <c r="M22" s="9">
        <v>2022</v>
      </c>
      <c r="N22" s="25" t="s">
        <v>138</v>
      </c>
      <c r="O22" s="29">
        <v>7.6579451180599875E-2</v>
      </c>
      <c r="P22" s="29">
        <v>6.11854684512428E-2</v>
      </c>
      <c r="Q22" s="29">
        <v>6.9515306122448842E-2</v>
      </c>
      <c r="R22" s="14"/>
      <c r="S22" s="14"/>
    </row>
    <row r="23" spans="1:19" x14ac:dyDescent="0.35">
      <c r="A23" t="s">
        <v>60</v>
      </c>
      <c r="B23">
        <v>2017</v>
      </c>
      <c r="C23" t="s">
        <v>238</v>
      </c>
      <c r="D23">
        <v>138.30000000000001</v>
      </c>
      <c r="G23" s="14"/>
      <c r="H23" s="14"/>
      <c r="I23" s="14"/>
      <c r="J23" s="14"/>
      <c r="K23" s="14"/>
      <c r="L23" s="14"/>
      <c r="M23" s="9">
        <v>2023</v>
      </c>
      <c r="N23" s="25" t="s">
        <v>138</v>
      </c>
      <c r="O23" s="29">
        <v>5.5127445168939013E-2</v>
      </c>
      <c r="P23" s="29">
        <v>5.8858858858858921E-2</v>
      </c>
      <c r="Q23" s="29">
        <v>5.6648777579010136E-2</v>
      </c>
      <c r="R23" s="14"/>
      <c r="S23" s="14"/>
    </row>
    <row r="24" spans="1:19" x14ac:dyDescent="0.35">
      <c r="A24" t="s">
        <v>85</v>
      </c>
      <c r="B24">
        <v>2017</v>
      </c>
      <c r="C24" t="s">
        <v>238</v>
      </c>
      <c r="D24">
        <v>133.5</v>
      </c>
    </row>
    <row r="25" spans="1:19" x14ac:dyDescent="0.35">
      <c r="A25" t="s">
        <v>104</v>
      </c>
      <c r="B25">
        <v>2017</v>
      </c>
      <c r="C25" t="s">
        <v>238</v>
      </c>
      <c r="D25">
        <v>136.1</v>
      </c>
    </row>
    <row r="26" spans="1:19" x14ac:dyDescent="0.35">
      <c r="A26" t="s">
        <v>60</v>
      </c>
      <c r="B26">
        <v>2017</v>
      </c>
      <c r="C26" t="s">
        <v>264</v>
      </c>
      <c r="D26">
        <v>140</v>
      </c>
    </row>
    <row r="27" spans="1:19" x14ac:dyDescent="0.35">
      <c r="A27" t="s">
        <v>85</v>
      </c>
      <c r="B27">
        <v>2017</v>
      </c>
      <c r="C27" t="s">
        <v>264</v>
      </c>
      <c r="D27">
        <v>134.80000000000001</v>
      </c>
    </row>
    <row r="28" spans="1:19" x14ac:dyDescent="0.35">
      <c r="A28" t="s">
        <v>104</v>
      </c>
      <c r="B28">
        <v>2017</v>
      </c>
      <c r="C28" t="s">
        <v>264</v>
      </c>
      <c r="D28">
        <v>137.6</v>
      </c>
    </row>
    <row r="29" spans="1:19" x14ac:dyDescent="0.35">
      <c r="A29" t="s">
        <v>60</v>
      </c>
      <c r="B29">
        <v>2017</v>
      </c>
      <c r="C29" t="s">
        <v>273</v>
      </c>
      <c r="D29">
        <v>139.80000000000001</v>
      </c>
    </row>
    <row r="30" spans="1:19" x14ac:dyDescent="0.35">
      <c r="A30" t="s">
        <v>85</v>
      </c>
      <c r="B30">
        <v>2017</v>
      </c>
      <c r="C30" t="s">
        <v>273</v>
      </c>
      <c r="D30">
        <v>134.1</v>
      </c>
    </row>
    <row r="31" spans="1:19" x14ac:dyDescent="0.35">
      <c r="A31" t="s">
        <v>104</v>
      </c>
      <c r="B31">
        <v>2017</v>
      </c>
      <c r="C31" t="s">
        <v>273</v>
      </c>
      <c r="D31">
        <v>137.19999999999999</v>
      </c>
    </row>
    <row r="32" spans="1:19" x14ac:dyDescent="0.35">
      <c r="A32" t="s">
        <v>60</v>
      </c>
      <c r="B32">
        <v>2018</v>
      </c>
      <c r="C32" t="s">
        <v>62</v>
      </c>
      <c r="D32">
        <v>139.30000000000001</v>
      </c>
    </row>
    <row r="33" spans="1:19" x14ac:dyDescent="0.35">
      <c r="A33" t="s">
        <v>85</v>
      </c>
      <c r="B33">
        <v>2018</v>
      </c>
      <c r="C33" t="s">
        <v>62</v>
      </c>
      <c r="D33">
        <v>134.1</v>
      </c>
    </row>
    <row r="34" spans="1:19" x14ac:dyDescent="0.35">
      <c r="A34" t="s">
        <v>104</v>
      </c>
      <c r="B34">
        <v>2018</v>
      </c>
      <c r="C34" t="s">
        <v>62</v>
      </c>
      <c r="D34">
        <v>136.9</v>
      </c>
      <c r="S34" s="2" t="s">
        <v>1284</v>
      </c>
    </row>
    <row r="35" spans="1:19" x14ac:dyDescent="0.35">
      <c r="A35" t="s">
        <v>60</v>
      </c>
      <c r="B35">
        <v>2018</v>
      </c>
      <c r="C35" t="s">
        <v>116</v>
      </c>
      <c r="D35">
        <v>138.5</v>
      </c>
      <c r="S35" t="s">
        <v>1285</v>
      </c>
    </row>
    <row r="36" spans="1:19" x14ac:dyDescent="0.35">
      <c r="A36" t="s">
        <v>85</v>
      </c>
      <c r="B36">
        <v>2018</v>
      </c>
      <c r="C36" t="s">
        <v>116</v>
      </c>
      <c r="D36">
        <v>134</v>
      </c>
    </row>
    <row r="37" spans="1:19" x14ac:dyDescent="0.35">
      <c r="A37" t="s">
        <v>104</v>
      </c>
      <c r="B37">
        <v>2018</v>
      </c>
      <c r="C37" t="s">
        <v>116</v>
      </c>
      <c r="D37">
        <v>136.4</v>
      </c>
    </row>
    <row r="38" spans="1:19" x14ac:dyDescent="0.35">
      <c r="A38" t="s">
        <v>60</v>
      </c>
      <c r="B38">
        <v>2018</v>
      </c>
      <c r="C38" t="s">
        <v>138</v>
      </c>
      <c r="D38">
        <v>138.69999999999999</v>
      </c>
    </row>
    <row r="39" spans="1:19" x14ac:dyDescent="0.35">
      <c r="A39" t="s">
        <v>85</v>
      </c>
      <c r="B39">
        <v>2018</v>
      </c>
      <c r="C39" t="s">
        <v>138</v>
      </c>
      <c r="D39">
        <v>134</v>
      </c>
    </row>
    <row r="40" spans="1:19" x14ac:dyDescent="0.35">
      <c r="A40" t="s">
        <v>104</v>
      </c>
      <c r="B40">
        <v>2018</v>
      </c>
      <c r="C40" t="s">
        <v>138</v>
      </c>
      <c r="D40">
        <v>136.5</v>
      </c>
    </row>
    <row r="41" spans="1:19" x14ac:dyDescent="0.35">
      <c r="A41" t="s">
        <v>60</v>
      </c>
      <c r="B41">
        <v>2018</v>
      </c>
      <c r="C41" t="s">
        <v>154</v>
      </c>
      <c r="D41">
        <v>139.1</v>
      </c>
    </row>
    <row r="42" spans="1:19" x14ac:dyDescent="0.35">
      <c r="A42" t="s">
        <v>85</v>
      </c>
      <c r="B42">
        <v>2018</v>
      </c>
      <c r="C42" t="s">
        <v>154</v>
      </c>
      <c r="D42">
        <v>134.80000000000001</v>
      </c>
    </row>
    <row r="43" spans="1:19" x14ac:dyDescent="0.35">
      <c r="A43" t="s">
        <v>104</v>
      </c>
      <c r="B43">
        <v>2018</v>
      </c>
      <c r="C43" t="s">
        <v>154</v>
      </c>
      <c r="D43">
        <v>137.1</v>
      </c>
    </row>
    <row r="44" spans="1:19" x14ac:dyDescent="0.35">
      <c r="A44" t="s">
        <v>60</v>
      </c>
      <c r="B44">
        <v>2018</v>
      </c>
      <c r="C44" t="s">
        <v>167</v>
      </c>
      <c r="D44">
        <v>139.80000000000001</v>
      </c>
    </row>
    <row r="45" spans="1:19" x14ac:dyDescent="0.35">
      <c r="A45" t="s">
        <v>85</v>
      </c>
      <c r="B45">
        <v>2018</v>
      </c>
      <c r="C45" t="s">
        <v>167</v>
      </c>
      <c r="D45">
        <v>135.4</v>
      </c>
    </row>
    <row r="46" spans="1:19" x14ac:dyDescent="0.35">
      <c r="A46" t="s">
        <v>104</v>
      </c>
      <c r="B46">
        <v>2018</v>
      </c>
      <c r="C46" t="s">
        <v>167</v>
      </c>
      <c r="D46">
        <v>137.80000000000001</v>
      </c>
    </row>
    <row r="47" spans="1:19" x14ac:dyDescent="0.35">
      <c r="A47" t="s">
        <v>60</v>
      </c>
      <c r="B47">
        <v>2018</v>
      </c>
      <c r="C47" t="s">
        <v>177</v>
      </c>
      <c r="D47">
        <v>140.5</v>
      </c>
    </row>
    <row r="48" spans="1:19" x14ac:dyDescent="0.35">
      <c r="A48" t="s">
        <v>85</v>
      </c>
      <c r="B48">
        <v>2018</v>
      </c>
      <c r="C48" t="s">
        <v>177</v>
      </c>
      <c r="D48">
        <v>136.19999999999999</v>
      </c>
    </row>
    <row r="49" spans="1:4" x14ac:dyDescent="0.35">
      <c r="A49" t="s">
        <v>104</v>
      </c>
      <c r="B49">
        <v>2018</v>
      </c>
      <c r="C49" t="s">
        <v>177</v>
      </c>
      <c r="D49">
        <v>138.5</v>
      </c>
    </row>
    <row r="50" spans="1:4" x14ac:dyDescent="0.35">
      <c r="A50" t="s">
        <v>60</v>
      </c>
      <c r="B50">
        <v>2018</v>
      </c>
      <c r="C50" t="s">
        <v>194</v>
      </c>
      <c r="D50">
        <v>141.80000000000001</v>
      </c>
    </row>
    <row r="51" spans="1:4" x14ac:dyDescent="0.35">
      <c r="A51" t="s">
        <v>85</v>
      </c>
      <c r="B51">
        <v>2018</v>
      </c>
      <c r="C51" t="s">
        <v>194</v>
      </c>
      <c r="D51">
        <v>137.5</v>
      </c>
    </row>
    <row r="52" spans="1:4" x14ac:dyDescent="0.35">
      <c r="A52" t="s">
        <v>104</v>
      </c>
      <c r="B52">
        <v>2018</v>
      </c>
      <c r="C52" t="s">
        <v>194</v>
      </c>
      <c r="D52">
        <v>139.80000000000001</v>
      </c>
    </row>
    <row r="53" spans="1:4" x14ac:dyDescent="0.35">
      <c r="A53" t="s">
        <v>60</v>
      </c>
      <c r="B53">
        <v>2018</v>
      </c>
      <c r="C53" t="s">
        <v>213</v>
      </c>
      <c r="D53">
        <v>142.5</v>
      </c>
    </row>
    <row r="54" spans="1:4" x14ac:dyDescent="0.35">
      <c r="A54" t="s">
        <v>85</v>
      </c>
      <c r="B54">
        <v>2018</v>
      </c>
      <c r="C54" t="s">
        <v>213</v>
      </c>
      <c r="D54">
        <v>138</v>
      </c>
    </row>
    <row r="55" spans="1:4" x14ac:dyDescent="0.35">
      <c r="A55" t="s">
        <v>104</v>
      </c>
      <c r="B55">
        <v>2018</v>
      </c>
      <c r="C55" t="s">
        <v>213</v>
      </c>
      <c r="D55">
        <v>140.4</v>
      </c>
    </row>
    <row r="56" spans="1:4" x14ac:dyDescent="0.35">
      <c r="A56" t="s">
        <v>60</v>
      </c>
      <c r="B56">
        <v>2018</v>
      </c>
      <c r="C56" t="s">
        <v>228</v>
      </c>
      <c r="D56">
        <v>142.1</v>
      </c>
    </row>
    <row r="57" spans="1:4" x14ac:dyDescent="0.35">
      <c r="A57" t="s">
        <v>85</v>
      </c>
      <c r="B57">
        <v>2018</v>
      </c>
      <c r="C57" t="s">
        <v>228</v>
      </c>
      <c r="D57">
        <v>138.1</v>
      </c>
    </row>
    <row r="58" spans="1:4" x14ac:dyDescent="0.35">
      <c r="A58" t="s">
        <v>104</v>
      </c>
      <c r="B58">
        <v>2018</v>
      </c>
      <c r="C58" t="s">
        <v>228</v>
      </c>
      <c r="D58">
        <v>140.19999999999999</v>
      </c>
    </row>
    <row r="59" spans="1:4" x14ac:dyDescent="0.35">
      <c r="A59" t="s">
        <v>60</v>
      </c>
      <c r="B59">
        <v>2018</v>
      </c>
      <c r="C59" t="s">
        <v>238</v>
      </c>
      <c r="D59">
        <v>142.19999999999999</v>
      </c>
    </row>
    <row r="60" spans="1:4" x14ac:dyDescent="0.35">
      <c r="A60" t="s">
        <v>85</v>
      </c>
      <c r="B60">
        <v>2018</v>
      </c>
      <c r="C60" t="s">
        <v>238</v>
      </c>
      <c r="D60">
        <v>138.9</v>
      </c>
    </row>
    <row r="61" spans="1:4" x14ac:dyDescent="0.35">
      <c r="A61" t="s">
        <v>104</v>
      </c>
      <c r="B61">
        <v>2018</v>
      </c>
      <c r="C61" t="s">
        <v>238</v>
      </c>
      <c r="D61">
        <v>140.80000000000001</v>
      </c>
    </row>
    <row r="62" spans="1:4" x14ac:dyDescent="0.35">
      <c r="A62" t="s">
        <v>60</v>
      </c>
      <c r="B62">
        <v>2018</v>
      </c>
      <c r="C62" t="s">
        <v>264</v>
      </c>
      <c r="D62">
        <v>142.4</v>
      </c>
    </row>
    <row r="63" spans="1:4" x14ac:dyDescent="0.35">
      <c r="A63" t="s">
        <v>85</v>
      </c>
      <c r="B63">
        <v>2018</v>
      </c>
      <c r="C63" t="s">
        <v>264</v>
      </c>
      <c r="D63">
        <v>139</v>
      </c>
    </row>
    <row r="64" spans="1:4" x14ac:dyDescent="0.35">
      <c r="A64" t="s">
        <v>104</v>
      </c>
      <c r="B64">
        <v>2018</v>
      </c>
      <c r="C64" t="s">
        <v>264</v>
      </c>
      <c r="D64">
        <v>140.80000000000001</v>
      </c>
    </row>
    <row r="65" spans="1:4" x14ac:dyDescent="0.35">
      <c r="A65" t="s">
        <v>60</v>
      </c>
      <c r="B65">
        <v>2018</v>
      </c>
      <c r="C65" t="s">
        <v>273</v>
      </c>
      <c r="D65">
        <v>141.9</v>
      </c>
    </row>
    <row r="66" spans="1:4" x14ac:dyDescent="0.35">
      <c r="A66" t="s">
        <v>85</v>
      </c>
      <c r="B66">
        <v>2018</v>
      </c>
      <c r="C66" t="s">
        <v>273</v>
      </c>
      <c r="D66">
        <v>138</v>
      </c>
    </row>
    <row r="67" spans="1:4" x14ac:dyDescent="0.35">
      <c r="A67" t="s">
        <v>104</v>
      </c>
      <c r="B67">
        <v>2018</v>
      </c>
      <c r="C67" t="s">
        <v>273</v>
      </c>
      <c r="D67">
        <v>140.1</v>
      </c>
    </row>
    <row r="68" spans="1:4" x14ac:dyDescent="0.35">
      <c r="A68" t="s">
        <v>60</v>
      </c>
      <c r="B68">
        <v>2019</v>
      </c>
      <c r="C68" t="s">
        <v>62</v>
      </c>
      <c r="D68">
        <v>141</v>
      </c>
    </row>
    <row r="69" spans="1:4" x14ac:dyDescent="0.35">
      <c r="A69" t="s">
        <v>85</v>
      </c>
      <c r="B69">
        <v>2019</v>
      </c>
      <c r="C69" t="s">
        <v>62</v>
      </c>
      <c r="D69">
        <v>138</v>
      </c>
    </row>
    <row r="70" spans="1:4" x14ac:dyDescent="0.35">
      <c r="A70" t="s">
        <v>104</v>
      </c>
      <c r="B70">
        <v>2019</v>
      </c>
      <c r="C70" t="s">
        <v>62</v>
      </c>
      <c r="D70">
        <v>139.6</v>
      </c>
    </row>
    <row r="71" spans="1:4" x14ac:dyDescent="0.35">
      <c r="A71" t="s">
        <v>60</v>
      </c>
      <c r="B71">
        <v>2019</v>
      </c>
      <c r="C71" t="s">
        <v>116</v>
      </c>
      <c r="D71">
        <v>141</v>
      </c>
    </row>
    <row r="72" spans="1:4" x14ac:dyDescent="0.35">
      <c r="A72" t="s">
        <v>85</v>
      </c>
      <c r="B72">
        <v>2019</v>
      </c>
      <c r="C72" t="s">
        <v>116</v>
      </c>
      <c r="D72">
        <v>138.6</v>
      </c>
    </row>
    <row r="73" spans="1:4" x14ac:dyDescent="0.35">
      <c r="A73" t="s">
        <v>104</v>
      </c>
      <c r="B73">
        <v>2019</v>
      </c>
      <c r="C73" t="s">
        <v>116</v>
      </c>
      <c r="D73">
        <v>139.9</v>
      </c>
    </row>
    <row r="74" spans="1:4" x14ac:dyDescent="0.35">
      <c r="A74" t="s">
        <v>60</v>
      </c>
      <c r="B74">
        <v>2019</v>
      </c>
      <c r="C74" t="s">
        <v>138</v>
      </c>
      <c r="D74">
        <v>141.19999999999999</v>
      </c>
    </row>
    <row r="75" spans="1:4" x14ac:dyDescent="0.35">
      <c r="A75" t="s">
        <v>85</v>
      </c>
      <c r="B75">
        <v>2019</v>
      </c>
      <c r="C75" t="s">
        <v>138</v>
      </c>
      <c r="D75">
        <v>139.5</v>
      </c>
    </row>
    <row r="76" spans="1:4" x14ac:dyDescent="0.35">
      <c r="A76" t="s">
        <v>104</v>
      </c>
      <c r="B76">
        <v>2019</v>
      </c>
      <c r="C76" t="s">
        <v>138</v>
      </c>
      <c r="D76">
        <v>140.4</v>
      </c>
    </row>
    <row r="77" spans="1:4" x14ac:dyDescent="0.35">
      <c r="A77" t="s">
        <v>60</v>
      </c>
      <c r="B77">
        <v>2019</v>
      </c>
      <c r="C77" t="s">
        <v>167</v>
      </c>
      <c r="D77">
        <v>142.4</v>
      </c>
    </row>
    <row r="78" spans="1:4" x14ac:dyDescent="0.35">
      <c r="A78" t="s">
        <v>85</v>
      </c>
      <c r="B78">
        <v>2019</v>
      </c>
      <c r="C78" t="s">
        <v>167</v>
      </c>
      <c r="D78">
        <v>141.5</v>
      </c>
    </row>
    <row r="79" spans="1:4" x14ac:dyDescent="0.35">
      <c r="A79" t="s">
        <v>104</v>
      </c>
      <c r="B79">
        <v>2019</v>
      </c>
      <c r="C79" t="s">
        <v>167</v>
      </c>
      <c r="D79">
        <v>142</v>
      </c>
    </row>
    <row r="80" spans="1:4" x14ac:dyDescent="0.35">
      <c r="A80" t="s">
        <v>60</v>
      </c>
      <c r="B80">
        <v>2019</v>
      </c>
      <c r="C80" t="s">
        <v>177</v>
      </c>
      <c r="D80">
        <v>143.6</v>
      </c>
    </row>
    <row r="81" spans="1:4" x14ac:dyDescent="0.35">
      <c r="A81" t="s">
        <v>85</v>
      </c>
      <c r="B81">
        <v>2019</v>
      </c>
      <c r="C81" t="s">
        <v>177</v>
      </c>
      <c r="D81">
        <v>142.1</v>
      </c>
    </row>
    <row r="82" spans="1:4" x14ac:dyDescent="0.35">
      <c r="A82" t="s">
        <v>104</v>
      </c>
      <c r="B82">
        <v>2019</v>
      </c>
      <c r="C82" t="s">
        <v>177</v>
      </c>
      <c r="D82">
        <v>142.9</v>
      </c>
    </row>
    <row r="83" spans="1:4" x14ac:dyDescent="0.35">
      <c r="A83" t="s">
        <v>60</v>
      </c>
      <c r="B83">
        <v>2019</v>
      </c>
      <c r="C83" t="s">
        <v>194</v>
      </c>
      <c r="D83">
        <v>144.9</v>
      </c>
    </row>
    <row r="84" spans="1:4" x14ac:dyDescent="0.35">
      <c r="A84" t="s">
        <v>85</v>
      </c>
      <c r="B84">
        <v>2019</v>
      </c>
      <c r="C84" t="s">
        <v>194</v>
      </c>
      <c r="D84">
        <v>143.30000000000001</v>
      </c>
    </row>
    <row r="85" spans="1:4" x14ac:dyDescent="0.35">
      <c r="A85" t="s">
        <v>104</v>
      </c>
      <c r="B85">
        <v>2019</v>
      </c>
      <c r="C85" t="s">
        <v>194</v>
      </c>
      <c r="D85">
        <v>144.19999999999999</v>
      </c>
    </row>
    <row r="86" spans="1:4" x14ac:dyDescent="0.35">
      <c r="A86" t="s">
        <v>60</v>
      </c>
      <c r="B86">
        <v>2019</v>
      </c>
      <c r="C86" t="s">
        <v>213</v>
      </c>
      <c r="D86">
        <v>145.69999999999999</v>
      </c>
    </row>
    <row r="87" spans="1:4" x14ac:dyDescent="0.35">
      <c r="A87" t="s">
        <v>85</v>
      </c>
      <c r="B87">
        <v>2019</v>
      </c>
      <c r="C87" t="s">
        <v>213</v>
      </c>
      <c r="D87">
        <v>144.19999999999999</v>
      </c>
    </row>
    <row r="88" spans="1:4" x14ac:dyDescent="0.35">
      <c r="A88" t="s">
        <v>104</v>
      </c>
      <c r="B88">
        <v>2019</v>
      </c>
      <c r="C88" t="s">
        <v>213</v>
      </c>
      <c r="D88">
        <v>145</v>
      </c>
    </row>
    <row r="89" spans="1:4" x14ac:dyDescent="0.35">
      <c r="A89" t="s">
        <v>60</v>
      </c>
      <c r="B89">
        <v>2019</v>
      </c>
      <c r="C89" t="s">
        <v>228</v>
      </c>
      <c r="D89">
        <v>146.69999999999999</v>
      </c>
    </row>
    <row r="90" spans="1:4" x14ac:dyDescent="0.35">
      <c r="A90" t="s">
        <v>85</v>
      </c>
      <c r="B90">
        <v>2019</v>
      </c>
      <c r="C90" t="s">
        <v>228</v>
      </c>
      <c r="D90">
        <v>144.69999999999999</v>
      </c>
    </row>
    <row r="91" spans="1:4" x14ac:dyDescent="0.35">
      <c r="A91" t="s">
        <v>104</v>
      </c>
      <c r="B91">
        <v>2019</v>
      </c>
      <c r="C91" t="s">
        <v>228</v>
      </c>
      <c r="D91">
        <v>145.80000000000001</v>
      </c>
    </row>
    <row r="92" spans="1:4" x14ac:dyDescent="0.35">
      <c r="A92" t="s">
        <v>60</v>
      </c>
      <c r="B92">
        <v>2019</v>
      </c>
      <c r="C92" t="s">
        <v>238</v>
      </c>
      <c r="D92">
        <v>148.30000000000001</v>
      </c>
    </row>
    <row r="93" spans="1:4" x14ac:dyDescent="0.35">
      <c r="A93" t="s">
        <v>85</v>
      </c>
      <c r="B93">
        <v>2019</v>
      </c>
      <c r="C93" t="s">
        <v>238</v>
      </c>
      <c r="D93">
        <v>146</v>
      </c>
    </row>
    <row r="94" spans="1:4" x14ac:dyDescent="0.35">
      <c r="A94" t="s">
        <v>104</v>
      </c>
      <c r="B94">
        <v>2019</v>
      </c>
      <c r="C94" t="s">
        <v>238</v>
      </c>
      <c r="D94">
        <v>147.19999999999999</v>
      </c>
    </row>
    <row r="95" spans="1:4" x14ac:dyDescent="0.35">
      <c r="A95" t="s">
        <v>60</v>
      </c>
      <c r="B95">
        <v>2019</v>
      </c>
      <c r="C95" t="s">
        <v>264</v>
      </c>
      <c r="D95">
        <v>149.9</v>
      </c>
    </row>
    <row r="96" spans="1:4" x14ac:dyDescent="0.35">
      <c r="A96" t="s">
        <v>85</v>
      </c>
      <c r="B96">
        <v>2019</v>
      </c>
      <c r="C96" t="s">
        <v>264</v>
      </c>
      <c r="D96">
        <v>147</v>
      </c>
    </row>
    <row r="97" spans="1:4" x14ac:dyDescent="0.35">
      <c r="A97" t="s">
        <v>104</v>
      </c>
      <c r="B97">
        <v>2019</v>
      </c>
      <c r="C97" t="s">
        <v>264</v>
      </c>
      <c r="D97">
        <v>148.6</v>
      </c>
    </row>
    <row r="98" spans="1:4" x14ac:dyDescent="0.35">
      <c r="A98" t="s">
        <v>60</v>
      </c>
      <c r="B98">
        <v>2019</v>
      </c>
      <c r="C98" t="s">
        <v>273</v>
      </c>
      <c r="D98">
        <v>152.30000000000001</v>
      </c>
    </row>
    <row r="99" spans="1:4" x14ac:dyDescent="0.35">
      <c r="A99" t="s">
        <v>85</v>
      </c>
      <c r="B99">
        <v>2019</v>
      </c>
      <c r="C99" t="s">
        <v>273</v>
      </c>
      <c r="D99">
        <v>148.30000000000001</v>
      </c>
    </row>
    <row r="100" spans="1:4" x14ac:dyDescent="0.35">
      <c r="A100" t="s">
        <v>104</v>
      </c>
      <c r="B100">
        <v>2019</v>
      </c>
      <c r="C100" t="s">
        <v>273</v>
      </c>
      <c r="D100">
        <v>150.4</v>
      </c>
    </row>
    <row r="101" spans="1:4" x14ac:dyDescent="0.35">
      <c r="A101" t="s">
        <v>60</v>
      </c>
      <c r="B101">
        <v>2020</v>
      </c>
      <c r="C101" t="s">
        <v>62</v>
      </c>
      <c r="D101">
        <v>151.9</v>
      </c>
    </row>
    <row r="102" spans="1:4" x14ac:dyDescent="0.35">
      <c r="A102" t="s">
        <v>85</v>
      </c>
      <c r="B102">
        <v>2020</v>
      </c>
      <c r="C102" t="s">
        <v>62</v>
      </c>
      <c r="D102">
        <v>148.19999999999999</v>
      </c>
    </row>
    <row r="103" spans="1:4" x14ac:dyDescent="0.35">
      <c r="A103" t="s">
        <v>104</v>
      </c>
      <c r="B103">
        <v>2020</v>
      </c>
      <c r="C103" t="s">
        <v>62</v>
      </c>
      <c r="D103">
        <v>150.19999999999999</v>
      </c>
    </row>
    <row r="104" spans="1:4" x14ac:dyDescent="0.35">
      <c r="A104" t="s">
        <v>60</v>
      </c>
      <c r="B104">
        <v>2020</v>
      </c>
      <c r="C104" t="s">
        <v>116</v>
      </c>
      <c r="D104">
        <v>150.4</v>
      </c>
    </row>
    <row r="105" spans="1:4" x14ac:dyDescent="0.35">
      <c r="A105" t="s">
        <v>85</v>
      </c>
      <c r="B105">
        <v>2020</v>
      </c>
      <c r="C105" t="s">
        <v>116</v>
      </c>
      <c r="D105">
        <v>147.69999999999999</v>
      </c>
    </row>
    <row r="106" spans="1:4" x14ac:dyDescent="0.35">
      <c r="A106" t="s">
        <v>104</v>
      </c>
      <c r="B106">
        <v>2020</v>
      </c>
      <c r="C106" t="s">
        <v>116</v>
      </c>
      <c r="D106">
        <v>149.1</v>
      </c>
    </row>
    <row r="107" spans="1:4" x14ac:dyDescent="0.35">
      <c r="A107" t="s">
        <v>60</v>
      </c>
      <c r="B107">
        <v>2020</v>
      </c>
      <c r="C107" t="s">
        <v>138</v>
      </c>
      <c r="D107">
        <v>149.80000000000001</v>
      </c>
    </row>
    <row r="108" spans="1:4" x14ac:dyDescent="0.35">
      <c r="A108" t="s">
        <v>85</v>
      </c>
      <c r="B108">
        <v>2020</v>
      </c>
      <c r="C108" t="s">
        <v>138</v>
      </c>
      <c r="D108">
        <v>147.30000000000001</v>
      </c>
    </row>
    <row r="109" spans="1:4" x14ac:dyDescent="0.35">
      <c r="A109" t="s">
        <v>104</v>
      </c>
      <c r="B109">
        <v>2020</v>
      </c>
      <c r="C109" t="s">
        <v>138</v>
      </c>
      <c r="D109">
        <v>148.6</v>
      </c>
    </row>
    <row r="110" spans="1:4" x14ac:dyDescent="0.35">
      <c r="A110" t="s">
        <v>60</v>
      </c>
      <c r="B110">
        <v>2020</v>
      </c>
      <c r="C110" t="s">
        <v>154</v>
      </c>
      <c r="D110" t="s">
        <v>79</v>
      </c>
    </row>
    <row r="111" spans="1:4" x14ac:dyDescent="0.35">
      <c r="A111" t="s">
        <v>85</v>
      </c>
      <c r="B111">
        <v>2020</v>
      </c>
      <c r="C111" t="s">
        <v>154</v>
      </c>
      <c r="D111" t="s">
        <v>79</v>
      </c>
    </row>
    <row r="112" spans="1:4" x14ac:dyDescent="0.35">
      <c r="A112" t="s">
        <v>104</v>
      </c>
      <c r="B112">
        <v>2020</v>
      </c>
      <c r="C112" t="s">
        <v>154</v>
      </c>
      <c r="D112" t="s">
        <v>79</v>
      </c>
    </row>
    <row r="113" spans="1:4" x14ac:dyDescent="0.35">
      <c r="A113" t="s">
        <v>60</v>
      </c>
      <c r="B113">
        <v>2020</v>
      </c>
      <c r="C113" t="s">
        <v>177</v>
      </c>
      <c r="D113">
        <v>152.69999999999999</v>
      </c>
    </row>
    <row r="114" spans="1:4" x14ac:dyDescent="0.35">
      <c r="A114" t="s">
        <v>85</v>
      </c>
      <c r="B114">
        <v>2020</v>
      </c>
      <c r="C114" t="s">
        <v>177</v>
      </c>
      <c r="D114">
        <v>150.80000000000001</v>
      </c>
    </row>
    <row r="115" spans="1:4" x14ac:dyDescent="0.35">
      <c r="A115" t="s">
        <v>104</v>
      </c>
      <c r="B115">
        <v>2020</v>
      </c>
      <c r="C115" t="s">
        <v>177</v>
      </c>
      <c r="D115">
        <v>151.80000000000001</v>
      </c>
    </row>
    <row r="116" spans="1:4" x14ac:dyDescent="0.35">
      <c r="A116" t="s">
        <v>60</v>
      </c>
      <c r="B116">
        <v>2020</v>
      </c>
      <c r="C116" t="s">
        <v>194</v>
      </c>
      <c r="D116">
        <v>152.69999999999999</v>
      </c>
    </row>
    <row r="117" spans="1:4" x14ac:dyDescent="0.35">
      <c r="A117" t="s">
        <v>85</v>
      </c>
      <c r="B117">
        <v>2020</v>
      </c>
      <c r="C117" t="s">
        <v>194</v>
      </c>
      <c r="D117">
        <v>150.80000000000001</v>
      </c>
    </row>
    <row r="118" spans="1:4" x14ac:dyDescent="0.35">
      <c r="A118" t="s">
        <v>104</v>
      </c>
      <c r="B118">
        <v>2020</v>
      </c>
      <c r="C118" t="s">
        <v>194</v>
      </c>
      <c r="D118">
        <v>151.80000000000001</v>
      </c>
    </row>
    <row r="119" spans="1:4" x14ac:dyDescent="0.35">
      <c r="A119" t="s">
        <v>60</v>
      </c>
      <c r="B119">
        <v>2020</v>
      </c>
      <c r="C119" t="s">
        <v>213</v>
      </c>
      <c r="D119">
        <v>154.69999999999999</v>
      </c>
    </row>
    <row r="120" spans="1:4" x14ac:dyDescent="0.35">
      <c r="A120" t="s">
        <v>85</v>
      </c>
      <c r="B120">
        <v>2020</v>
      </c>
      <c r="C120" t="s">
        <v>213</v>
      </c>
      <c r="D120">
        <v>152.9</v>
      </c>
    </row>
    <row r="121" spans="1:4" x14ac:dyDescent="0.35">
      <c r="A121" t="s">
        <v>104</v>
      </c>
      <c r="B121">
        <v>2020</v>
      </c>
      <c r="C121" t="s">
        <v>213</v>
      </c>
      <c r="D121">
        <v>153.9</v>
      </c>
    </row>
    <row r="122" spans="1:4" x14ac:dyDescent="0.35">
      <c r="A122" t="s">
        <v>60</v>
      </c>
      <c r="B122">
        <v>2020</v>
      </c>
      <c r="C122" t="s">
        <v>228</v>
      </c>
      <c r="D122">
        <v>155.4</v>
      </c>
    </row>
    <row r="123" spans="1:4" x14ac:dyDescent="0.35">
      <c r="A123" t="s">
        <v>85</v>
      </c>
      <c r="B123">
        <v>2020</v>
      </c>
      <c r="C123" t="s">
        <v>228</v>
      </c>
      <c r="D123">
        <v>154</v>
      </c>
    </row>
    <row r="124" spans="1:4" x14ac:dyDescent="0.35">
      <c r="A124" t="s">
        <v>104</v>
      </c>
      <c r="B124">
        <v>2020</v>
      </c>
      <c r="C124" t="s">
        <v>228</v>
      </c>
      <c r="D124">
        <v>154.69999999999999</v>
      </c>
    </row>
    <row r="125" spans="1:4" x14ac:dyDescent="0.35">
      <c r="A125" t="s">
        <v>60</v>
      </c>
      <c r="B125">
        <v>2020</v>
      </c>
      <c r="C125" t="s">
        <v>238</v>
      </c>
      <c r="D125">
        <v>157.5</v>
      </c>
    </row>
    <row r="126" spans="1:4" x14ac:dyDescent="0.35">
      <c r="A126" t="s">
        <v>85</v>
      </c>
      <c r="B126">
        <v>2020</v>
      </c>
      <c r="C126" t="s">
        <v>238</v>
      </c>
      <c r="D126">
        <v>155.19999999999999</v>
      </c>
    </row>
    <row r="127" spans="1:4" x14ac:dyDescent="0.35">
      <c r="A127" t="s">
        <v>104</v>
      </c>
      <c r="B127">
        <v>2020</v>
      </c>
      <c r="C127" t="s">
        <v>238</v>
      </c>
      <c r="D127">
        <v>156.4</v>
      </c>
    </row>
    <row r="128" spans="1:4" x14ac:dyDescent="0.35">
      <c r="A128" t="s">
        <v>60</v>
      </c>
      <c r="B128">
        <v>2020</v>
      </c>
      <c r="C128" t="s">
        <v>264</v>
      </c>
      <c r="D128">
        <v>159.80000000000001</v>
      </c>
    </row>
    <row r="129" spans="1:4" x14ac:dyDescent="0.35">
      <c r="A129" t="s">
        <v>85</v>
      </c>
      <c r="B129">
        <v>2020</v>
      </c>
      <c r="C129" t="s">
        <v>264</v>
      </c>
      <c r="D129">
        <v>156.69999999999999</v>
      </c>
    </row>
    <row r="130" spans="1:4" x14ac:dyDescent="0.35">
      <c r="A130" t="s">
        <v>104</v>
      </c>
      <c r="B130">
        <v>2020</v>
      </c>
      <c r="C130" t="s">
        <v>264</v>
      </c>
      <c r="D130">
        <v>158.4</v>
      </c>
    </row>
    <row r="131" spans="1:4" x14ac:dyDescent="0.35">
      <c r="A131" t="s">
        <v>60</v>
      </c>
      <c r="B131">
        <v>2020</v>
      </c>
      <c r="C131" t="s">
        <v>273</v>
      </c>
      <c r="D131">
        <v>160.69999999999999</v>
      </c>
    </row>
    <row r="132" spans="1:4" x14ac:dyDescent="0.35">
      <c r="A132" t="s">
        <v>85</v>
      </c>
      <c r="B132">
        <v>2020</v>
      </c>
      <c r="C132" t="s">
        <v>273</v>
      </c>
      <c r="D132">
        <v>156.9</v>
      </c>
    </row>
    <row r="133" spans="1:4" x14ac:dyDescent="0.35">
      <c r="A133" t="s">
        <v>104</v>
      </c>
      <c r="B133">
        <v>2020</v>
      </c>
      <c r="C133" t="s">
        <v>273</v>
      </c>
      <c r="D133">
        <v>158.9</v>
      </c>
    </row>
    <row r="134" spans="1:4" x14ac:dyDescent="0.35">
      <c r="A134" t="s">
        <v>60</v>
      </c>
      <c r="B134">
        <v>2021</v>
      </c>
      <c r="C134" t="s">
        <v>62</v>
      </c>
      <c r="D134">
        <v>158.5</v>
      </c>
    </row>
    <row r="135" spans="1:4" x14ac:dyDescent="0.35">
      <c r="A135" t="s">
        <v>85</v>
      </c>
      <c r="B135">
        <v>2021</v>
      </c>
      <c r="C135" t="s">
        <v>62</v>
      </c>
      <c r="D135">
        <v>156</v>
      </c>
    </row>
    <row r="136" spans="1:4" x14ac:dyDescent="0.35">
      <c r="A136" t="s">
        <v>104</v>
      </c>
      <c r="B136">
        <v>2021</v>
      </c>
      <c r="C136" t="s">
        <v>62</v>
      </c>
      <c r="D136">
        <v>157.30000000000001</v>
      </c>
    </row>
    <row r="137" spans="1:4" x14ac:dyDescent="0.35">
      <c r="A137" t="s">
        <v>60</v>
      </c>
      <c r="B137">
        <v>2021</v>
      </c>
      <c r="C137" t="s">
        <v>116</v>
      </c>
      <c r="D137">
        <v>156.69999999999999</v>
      </c>
    </row>
    <row r="138" spans="1:4" x14ac:dyDescent="0.35">
      <c r="A138" t="s">
        <v>85</v>
      </c>
      <c r="B138">
        <v>2021</v>
      </c>
      <c r="C138" t="s">
        <v>116</v>
      </c>
      <c r="D138">
        <v>156.5</v>
      </c>
    </row>
    <row r="139" spans="1:4" x14ac:dyDescent="0.35">
      <c r="A139" t="s">
        <v>104</v>
      </c>
      <c r="B139">
        <v>2021</v>
      </c>
      <c r="C139" t="s">
        <v>116</v>
      </c>
      <c r="D139">
        <v>156.6</v>
      </c>
    </row>
    <row r="140" spans="1:4" x14ac:dyDescent="0.35">
      <c r="A140" t="s">
        <v>60</v>
      </c>
      <c r="B140">
        <v>2021</v>
      </c>
      <c r="C140" t="s">
        <v>138</v>
      </c>
      <c r="D140">
        <v>156.69999999999999</v>
      </c>
    </row>
    <row r="141" spans="1:4" x14ac:dyDescent="0.35">
      <c r="A141" t="s">
        <v>85</v>
      </c>
      <c r="B141">
        <v>2021</v>
      </c>
      <c r="C141" t="s">
        <v>138</v>
      </c>
      <c r="D141">
        <v>156.9</v>
      </c>
    </row>
    <row r="142" spans="1:4" x14ac:dyDescent="0.35">
      <c r="A142" t="s">
        <v>104</v>
      </c>
      <c r="B142">
        <v>2021</v>
      </c>
      <c r="C142" t="s">
        <v>138</v>
      </c>
      <c r="D142">
        <v>156.80000000000001</v>
      </c>
    </row>
    <row r="143" spans="1:4" x14ac:dyDescent="0.35">
      <c r="A143" t="s">
        <v>60</v>
      </c>
      <c r="B143">
        <v>2021</v>
      </c>
      <c r="C143" t="s">
        <v>154</v>
      </c>
      <c r="D143">
        <v>157.6</v>
      </c>
    </row>
    <row r="144" spans="1:4" x14ac:dyDescent="0.35">
      <c r="A144" t="s">
        <v>85</v>
      </c>
      <c r="B144">
        <v>2021</v>
      </c>
      <c r="C144" t="s">
        <v>154</v>
      </c>
      <c r="D144">
        <v>158</v>
      </c>
    </row>
    <row r="145" spans="1:4" x14ac:dyDescent="0.35">
      <c r="A145" t="s">
        <v>104</v>
      </c>
      <c r="B145">
        <v>2021</v>
      </c>
      <c r="C145" t="s">
        <v>154</v>
      </c>
      <c r="D145">
        <v>157.80000000000001</v>
      </c>
    </row>
    <row r="146" spans="1:4" x14ac:dyDescent="0.35">
      <c r="A146" t="s">
        <v>60</v>
      </c>
      <c r="B146">
        <v>2021</v>
      </c>
      <c r="C146" t="s">
        <v>167</v>
      </c>
      <c r="D146">
        <v>161.1</v>
      </c>
    </row>
    <row r="147" spans="1:4" x14ac:dyDescent="0.35">
      <c r="A147" t="s">
        <v>85</v>
      </c>
      <c r="B147">
        <v>2021</v>
      </c>
      <c r="C147" t="s">
        <v>167</v>
      </c>
      <c r="D147">
        <v>159.5</v>
      </c>
    </row>
    <row r="148" spans="1:4" x14ac:dyDescent="0.35">
      <c r="A148" t="s">
        <v>104</v>
      </c>
      <c r="B148">
        <v>2021</v>
      </c>
      <c r="C148" t="s">
        <v>167</v>
      </c>
      <c r="D148">
        <v>160.4</v>
      </c>
    </row>
    <row r="149" spans="1:4" x14ac:dyDescent="0.35">
      <c r="A149" t="s">
        <v>60</v>
      </c>
      <c r="B149">
        <v>2021</v>
      </c>
      <c r="C149" t="s">
        <v>177</v>
      </c>
      <c r="D149">
        <v>162.1</v>
      </c>
    </row>
    <row r="150" spans="1:4" x14ac:dyDescent="0.35">
      <c r="A150" t="s">
        <v>85</v>
      </c>
      <c r="B150">
        <v>2021</v>
      </c>
      <c r="C150" t="s">
        <v>177</v>
      </c>
      <c r="D150">
        <v>160.4</v>
      </c>
    </row>
    <row r="151" spans="1:4" x14ac:dyDescent="0.35">
      <c r="A151" t="s">
        <v>104</v>
      </c>
      <c r="B151">
        <v>2021</v>
      </c>
      <c r="C151" t="s">
        <v>177</v>
      </c>
      <c r="D151">
        <v>161.30000000000001</v>
      </c>
    </row>
    <row r="152" spans="1:4" x14ac:dyDescent="0.35">
      <c r="A152" t="s">
        <v>60</v>
      </c>
      <c r="B152">
        <v>2021</v>
      </c>
      <c r="C152" t="s">
        <v>194</v>
      </c>
      <c r="D152">
        <v>163.19999999999999</v>
      </c>
    </row>
    <row r="153" spans="1:4" x14ac:dyDescent="0.35">
      <c r="A153" t="s">
        <v>85</v>
      </c>
      <c r="B153">
        <v>2021</v>
      </c>
      <c r="C153" t="s">
        <v>194</v>
      </c>
      <c r="D153">
        <v>161.80000000000001</v>
      </c>
    </row>
    <row r="154" spans="1:4" x14ac:dyDescent="0.35">
      <c r="A154" t="s">
        <v>104</v>
      </c>
      <c r="B154">
        <v>2021</v>
      </c>
      <c r="C154" t="s">
        <v>194</v>
      </c>
      <c r="D154">
        <v>162.5</v>
      </c>
    </row>
    <row r="155" spans="1:4" x14ac:dyDescent="0.35">
      <c r="A155" t="s">
        <v>60</v>
      </c>
      <c r="B155">
        <v>2021</v>
      </c>
      <c r="C155" t="s">
        <v>213</v>
      </c>
      <c r="D155">
        <v>163.6</v>
      </c>
    </row>
    <row r="156" spans="1:4" x14ac:dyDescent="0.35">
      <c r="A156" t="s">
        <v>85</v>
      </c>
      <c r="B156">
        <v>2021</v>
      </c>
      <c r="C156" t="s">
        <v>213</v>
      </c>
      <c r="D156">
        <v>162.30000000000001</v>
      </c>
    </row>
    <row r="157" spans="1:4" x14ac:dyDescent="0.35">
      <c r="A157" t="s">
        <v>104</v>
      </c>
      <c r="B157">
        <v>2021</v>
      </c>
      <c r="C157" t="s">
        <v>213</v>
      </c>
      <c r="D157">
        <v>163.19999999999999</v>
      </c>
    </row>
    <row r="158" spans="1:4" x14ac:dyDescent="0.35">
      <c r="A158" t="s">
        <v>60</v>
      </c>
      <c r="B158">
        <v>2021</v>
      </c>
      <c r="C158" t="s">
        <v>228</v>
      </c>
      <c r="D158">
        <v>164</v>
      </c>
    </row>
    <row r="159" spans="1:4" x14ac:dyDescent="0.35">
      <c r="A159" t="s">
        <v>85</v>
      </c>
      <c r="B159">
        <v>2021</v>
      </c>
      <c r="C159" t="s">
        <v>228</v>
      </c>
      <c r="D159">
        <v>162.30000000000001</v>
      </c>
    </row>
    <row r="160" spans="1:4" x14ac:dyDescent="0.35">
      <c r="A160" t="s">
        <v>104</v>
      </c>
      <c r="B160">
        <v>2021</v>
      </c>
      <c r="C160" t="s">
        <v>228</v>
      </c>
      <c r="D160">
        <v>163.19999999999999</v>
      </c>
    </row>
    <row r="161" spans="1:4" x14ac:dyDescent="0.35">
      <c r="A161" t="s">
        <v>60</v>
      </c>
      <c r="B161">
        <v>2021</v>
      </c>
      <c r="C161" t="s">
        <v>238</v>
      </c>
      <c r="D161">
        <v>166.3</v>
      </c>
    </row>
    <row r="162" spans="1:4" x14ac:dyDescent="0.35">
      <c r="A162" t="s">
        <v>85</v>
      </c>
      <c r="B162">
        <v>2021</v>
      </c>
      <c r="C162" t="s">
        <v>238</v>
      </c>
      <c r="D162">
        <v>164.6</v>
      </c>
    </row>
    <row r="163" spans="1:4" x14ac:dyDescent="0.35">
      <c r="A163" t="s">
        <v>104</v>
      </c>
      <c r="B163">
        <v>2021</v>
      </c>
      <c r="C163" t="s">
        <v>238</v>
      </c>
      <c r="D163">
        <v>165.5</v>
      </c>
    </row>
    <row r="164" spans="1:4" x14ac:dyDescent="0.35">
      <c r="A164" t="s">
        <v>60</v>
      </c>
      <c r="B164">
        <v>2021</v>
      </c>
      <c r="C164" t="s">
        <v>264</v>
      </c>
      <c r="D164">
        <v>167.6</v>
      </c>
    </row>
    <row r="165" spans="1:4" x14ac:dyDescent="0.35">
      <c r="A165" t="s">
        <v>85</v>
      </c>
      <c r="B165">
        <v>2021</v>
      </c>
      <c r="C165" t="s">
        <v>264</v>
      </c>
      <c r="D165">
        <v>165.6</v>
      </c>
    </row>
    <row r="166" spans="1:4" x14ac:dyDescent="0.35">
      <c r="A166" t="s">
        <v>104</v>
      </c>
      <c r="B166">
        <v>2021</v>
      </c>
      <c r="C166" t="s">
        <v>264</v>
      </c>
      <c r="D166">
        <v>166.7</v>
      </c>
    </row>
    <row r="167" spans="1:4" x14ac:dyDescent="0.35">
      <c r="A167" t="s">
        <v>60</v>
      </c>
      <c r="B167">
        <v>2021</v>
      </c>
      <c r="C167" t="s">
        <v>273</v>
      </c>
      <c r="D167">
        <v>167</v>
      </c>
    </row>
    <row r="168" spans="1:4" x14ac:dyDescent="0.35">
      <c r="A168" t="s">
        <v>85</v>
      </c>
      <c r="B168">
        <v>2021</v>
      </c>
      <c r="C168" t="s">
        <v>273</v>
      </c>
      <c r="D168">
        <v>165.2</v>
      </c>
    </row>
    <row r="169" spans="1:4" x14ac:dyDescent="0.35">
      <c r="A169" t="s">
        <v>104</v>
      </c>
      <c r="B169">
        <v>2021</v>
      </c>
      <c r="C169" t="s">
        <v>273</v>
      </c>
      <c r="D169">
        <v>166.2</v>
      </c>
    </row>
    <row r="170" spans="1:4" x14ac:dyDescent="0.35">
      <c r="A170" t="s">
        <v>60</v>
      </c>
      <c r="B170">
        <v>2022</v>
      </c>
      <c r="C170" t="s">
        <v>62</v>
      </c>
      <c r="D170">
        <v>166.4</v>
      </c>
    </row>
    <row r="171" spans="1:4" x14ac:dyDescent="0.35">
      <c r="A171" t="s">
        <v>85</v>
      </c>
      <c r="B171">
        <v>2022</v>
      </c>
      <c r="C171" t="s">
        <v>62</v>
      </c>
      <c r="D171">
        <v>165</v>
      </c>
    </row>
    <row r="172" spans="1:4" x14ac:dyDescent="0.35">
      <c r="A172" t="s">
        <v>104</v>
      </c>
      <c r="B172">
        <v>2022</v>
      </c>
      <c r="C172" t="s">
        <v>62</v>
      </c>
      <c r="D172">
        <v>165.7</v>
      </c>
    </row>
    <row r="173" spans="1:4" x14ac:dyDescent="0.35">
      <c r="A173" t="s">
        <v>60</v>
      </c>
      <c r="B173">
        <v>2022</v>
      </c>
      <c r="C173" t="s">
        <v>116</v>
      </c>
      <c r="D173">
        <v>166.7</v>
      </c>
    </row>
    <row r="174" spans="1:4" x14ac:dyDescent="0.35">
      <c r="A174" t="s">
        <v>85</v>
      </c>
      <c r="B174">
        <v>2022</v>
      </c>
      <c r="C174" t="s">
        <v>116</v>
      </c>
      <c r="D174">
        <v>165.5</v>
      </c>
    </row>
    <row r="175" spans="1:4" x14ac:dyDescent="0.35">
      <c r="A175" t="s">
        <v>104</v>
      </c>
      <c r="B175">
        <v>2022</v>
      </c>
      <c r="C175" t="s">
        <v>116</v>
      </c>
      <c r="D175">
        <v>166.1</v>
      </c>
    </row>
    <row r="176" spans="1:4" x14ac:dyDescent="0.35">
      <c r="A176" t="s">
        <v>60</v>
      </c>
      <c r="B176">
        <v>2022</v>
      </c>
      <c r="C176" t="s">
        <v>138</v>
      </c>
      <c r="D176">
        <v>168.7</v>
      </c>
    </row>
    <row r="177" spans="1:4" x14ac:dyDescent="0.35">
      <c r="A177" t="s">
        <v>85</v>
      </c>
      <c r="B177">
        <v>2022</v>
      </c>
      <c r="C177" t="s">
        <v>138</v>
      </c>
      <c r="D177">
        <v>166.5</v>
      </c>
    </row>
    <row r="178" spans="1:4" x14ac:dyDescent="0.35">
      <c r="A178" t="s">
        <v>104</v>
      </c>
      <c r="B178">
        <v>2022</v>
      </c>
      <c r="C178" t="s">
        <v>138</v>
      </c>
      <c r="D178">
        <v>167.7</v>
      </c>
    </row>
    <row r="179" spans="1:4" x14ac:dyDescent="0.35">
      <c r="A179" t="s">
        <v>60</v>
      </c>
      <c r="B179">
        <v>2022</v>
      </c>
      <c r="C179" t="s">
        <v>154</v>
      </c>
      <c r="D179">
        <v>170.8</v>
      </c>
    </row>
    <row r="180" spans="1:4" x14ac:dyDescent="0.35">
      <c r="A180" t="s">
        <v>85</v>
      </c>
      <c r="B180">
        <v>2022</v>
      </c>
      <c r="C180" t="s">
        <v>154</v>
      </c>
      <c r="D180">
        <v>169.2</v>
      </c>
    </row>
    <row r="181" spans="1:4" x14ac:dyDescent="0.35">
      <c r="A181" t="s">
        <v>104</v>
      </c>
      <c r="B181">
        <v>2022</v>
      </c>
      <c r="C181" t="s">
        <v>154</v>
      </c>
      <c r="D181">
        <v>170.1</v>
      </c>
    </row>
    <row r="182" spans="1:4" x14ac:dyDescent="0.35">
      <c r="A182" t="s">
        <v>60</v>
      </c>
      <c r="B182">
        <v>2022</v>
      </c>
      <c r="C182" t="s">
        <v>167</v>
      </c>
      <c r="D182">
        <v>172.5</v>
      </c>
    </row>
    <row r="183" spans="1:4" x14ac:dyDescent="0.35">
      <c r="A183" t="s">
        <v>85</v>
      </c>
      <c r="B183">
        <v>2022</v>
      </c>
      <c r="C183" t="s">
        <v>167</v>
      </c>
      <c r="D183">
        <v>170.8</v>
      </c>
    </row>
    <row r="184" spans="1:4" x14ac:dyDescent="0.35">
      <c r="A184" t="s">
        <v>104</v>
      </c>
      <c r="B184">
        <v>2022</v>
      </c>
      <c r="C184" t="s">
        <v>167</v>
      </c>
      <c r="D184">
        <v>171.7</v>
      </c>
    </row>
    <row r="185" spans="1:4" x14ac:dyDescent="0.35">
      <c r="A185" t="s">
        <v>60</v>
      </c>
      <c r="B185">
        <v>2022</v>
      </c>
      <c r="C185" t="s">
        <v>177</v>
      </c>
      <c r="D185">
        <v>173.6</v>
      </c>
    </row>
    <row r="186" spans="1:4" x14ac:dyDescent="0.35">
      <c r="A186" t="s">
        <v>85</v>
      </c>
      <c r="B186">
        <v>2022</v>
      </c>
      <c r="C186" t="s">
        <v>177</v>
      </c>
      <c r="D186">
        <v>171.4</v>
      </c>
    </row>
    <row r="187" spans="1:4" x14ac:dyDescent="0.35">
      <c r="A187" t="s">
        <v>104</v>
      </c>
      <c r="B187">
        <v>2022</v>
      </c>
      <c r="C187" t="s">
        <v>177</v>
      </c>
      <c r="D187">
        <v>172.6</v>
      </c>
    </row>
    <row r="188" spans="1:4" x14ac:dyDescent="0.35">
      <c r="A188" t="s">
        <v>60</v>
      </c>
      <c r="B188">
        <v>2022</v>
      </c>
      <c r="C188" t="s">
        <v>194</v>
      </c>
      <c r="D188">
        <v>174.3</v>
      </c>
    </row>
    <row r="189" spans="1:4" x14ac:dyDescent="0.35">
      <c r="A189" t="s">
        <v>85</v>
      </c>
      <c r="B189">
        <v>2022</v>
      </c>
      <c r="C189" t="s">
        <v>194</v>
      </c>
      <c r="D189">
        <v>172.3</v>
      </c>
    </row>
    <row r="190" spans="1:4" x14ac:dyDescent="0.35">
      <c r="A190" t="s">
        <v>104</v>
      </c>
      <c r="B190">
        <v>2022</v>
      </c>
      <c r="C190" t="s">
        <v>194</v>
      </c>
      <c r="D190">
        <v>173.4</v>
      </c>
    </row>
    <row r="191" spans="1:4" x14ac:dyDescent="0.35">
      <c r="A191" t="s">
        <v>60</v>
      </c>
      <c r="B191">
        <v>2022</v>
      </c>
      <c r="C191" t="s">
        <v>213</v>
      </c>
      <c r="D191">
        <v>175.3</v>
      </c>
    </row>
    <row r="192" spans="1:4" x14ac:dyDescent="0.35">
      <c r="A192" t="s">
        <v>85</v>
      </c>
      <c r="B192">
        <v>2022</v>
      </c>
      <c r="C192" t="s">
        <v>213</v>
      </c>
      <c r="D192">
        <v>173.1</v>
      </c>
    </row>
    <row r="193" spans="1:4" x14ac:dyDescent="0.35">
      <c r="A193" t="s">
        <v>104</v>
      </c>
      <c r="B193">
        <v>2022</v>
      </c>
      <c r="C193" t="s">
        <v>213</v>
      </c>
      <c r="D193">
        <v>174.3</v>
      </c>
    </row>
    <row r="194" spans="1:4" x14ac:dyDescent="0.35">
      <c r="A194" t="s">
        <v>60</v>
      </c>
      <c r="B194">
        <v>2022</v>
      </c>
      <c r="C194" t="s">
        <v>228</v>
      </c>
      <c r="D194">
        <v>176.4</v>
      </c>
    </row>
    <row r="195" spans="1:4" x14ac:dyDescent="0.35">
      <c r="A195" t="s">
        <v>85</v>
      </c>
      <c r="B195">
        <v>2022</v>
      </c>
      <c r="C195" t="s">
        <v>228</v>
      </c>
      <c r="D195">
        <v>174.1</v>
      </c>
    </row>
    <row r="196" spans="1:4" x14ac:dyDescent="0.35">
      <c r="A196" t="s">
        <v>104</v>
      </c>
      <c r="B196">
        <v>2022</v>
      </c>
      <c r="C196" t="s">
        <v>228</v>
      </c>
      <c r="D196">
        <v>175.3</v>
      </c>
    </row>
    <row r="197" spans="1:4" x14ac:dyDescent="0.35">
      <c r="A197" t="s">
        <v>60</v>
      </c>
      <c r="B197">
        <v>2022</v>
      </c>
      <c r="C197" t="s">
        <v>238</v>
      </c>
      <c r="D197">
        <v>177.9</v>
      </c>
    </row>
    <row r="198" spans="1:4" x14ac:dyDescent="0.35">
      <c r="A198" t="s">
        <v>85</v>
      </c>
      <c r="B198">
        <v>2022</v>
      </c>
      <c r="C198" t="s">
        <v>238</v>
      </c>
      <c r="D198">
        <v>175.3</v>
      </c>
    </row>
    <row r="199" spans="1:4" x14ac:dyDescent="0.35">
      <c r="A199" t="s">
        <v>104</v>
      </c>
      <c r="B199">
        <v>2022</v>
      </c>
      <c r="C199" t="s">
        <v>238</v>
      </c>
      <c r="D199">
        <v>176.7</v>
      </c>
    </row>
    <row r="200" spans="1:4" x14ac:dyDescent="0.35">
      <c r="A200" t="s">
        <v>60</v>
      </c>
      <c r="B200">
        <v>2022</v>
      </c>
      <c r="C200" t="s">
        <v>264</v>
      </c>
      <c r="D200">
        <v>177.8</v>
      </c>
    </row>
    <row r="201" spans="1:4" x14ac:dyDescent="0.35">
      <c r="A201" t="s">
        <v>85</v>
      </c>
      <c r="B201">
        <v>2022</v>
      </c>
      <c r="C201" t="s">
        <v>264</v>
      </c>
      <c r="D201">
        <v>174.1</v>
      </c>
    </row>
    <row r="202" spans="1:4" x14ac:dyDescent="0.35">
      <c r="A202" t="s">
        <v>104</v>
      </c>
      <c r="B202">
        <v>2022</v>
      </c>
      <c r="C202" t="s">
        <v>264</v>
      </c>
      <c r="D202">
        <v>176.5</v>
      </c>
    </row>
    <row r="203" spans="1:4" x14ac:dyDescent="0.35">
      <c r="A203" t="s">
        <v>60</v>
      </c>
      <c r="B203">
        <v>2022</v>
      </c>
      <c r="C203" t="s">
        <v>273</v>
      </c>
      <c r="D203">
        <v>177.1</v>
      </c>
    </row>
    <row r="204" spans="1:4" x14ac:dyDescent="0.35">
      <c r="A204" t="s">
        <v>85</v>
      </c>
      <c r="B204">
        <v>2022</v>
      </c>
      <c r="C204" t="s">
        <v>273</v>
      </c>
      <c r="D204">
        <v>174.1</v>
      </c>
    </row>
    <row r="205" spans="1:4" x14ac:dyDescent="0.35">
      <c r="A205" t="s">
        <v>104</v>
      </c>
      <c r="B205">
        <v>2022</v>
      </c>
      <c r="C205" t="s">
        <v>273</v>
      </c>
      <c r="D205">
        <v>175.7</v>
      </c>
    </row>
    <row r="206" spans="1:4" x14ac:dyDescent="0.35">
      <c r="A206" t="s">
        <v>60</v>
      </c>
      <c r="B206">
        <v>2023</v>
      </c>
      <c r="C206" t="s">
        <v>62</v>
      </c>
      <c r="D206">
        <v>177.8</v>
      </c>
    </row>
    <row r="207" spans="1:4" x14ac:dyDescent="0.35">
      <c r="A207" t="s">
        <v>85</v>
      </c>
      <c r="B207">
        <v>2023</v>
      </c>
      <c r="C207" t="s">
        <v>62</v>
      </c>
      <c r="D207">
        <v>174.9</v>
      </c>
    </row>
    <row r="208" spans="1:4" x14ac:dyDescent="0.35">
      <c r="A208" t="s">
        <v>104</v>
      </c>
      <c r="B208">
        <v>2023</v>
      </c>
      <c r="C208" t="s">
        <v>62</v>
      </c>
      <c r="D208">
        <v>176.5</v>
      </c>
    </row>
    <row r="209" spans="1:4" x14ac:dyDescent="0.35">
      <c r="A209" t="s">
        <v>60</v>
      </c>
      <c r="B209">
        <v>2023</v>
      </c>
      <c r="C209" t="s">
        <v>116</v>
      </c>
      <c r="D209">
        <v>178</v>
      </c>
    </row>
    <row r="210" spans="1:4" x14ac:dyDescent="0.35">
      <c r="A210" t="s">
        <v>85</v>
      </c>
      <c r="B210">
        <v>2023</v>
      </c>
      <c r="C210" t="s">
        <v>116</v>
      </c>
      <c r="D210">
        <v>176.3</v>
      </c>
    </row>
    <row r="211" spans="1:4" x14ac:dyDescent="0.35">
      <c r="A211" t="s">
        <v>104</v>
      </c>
      <c r="B211">
        <v>2023</v>
      </c>
      <c r="C211" t="s">
        <v>116</v>
      </c>
      <c r="D211">
        <v>177.2</v>
      </c>
    </row>
    <row r="212" spans="1:4" x14ac:dyDescent="0.35">
      <c r="A212" t="s">
        <v>60</v>
      </c>
      <c r="B212">
        <v>2023</v>
      </c>
      <c r="C212" t="s">
        <v>138</v>
      </c>
      <c r="D212">
        <v>178</v>
      </c>
    </row>
    <row r="213" spans="1:4" x14ac:dyDescent="0.35">
      <c r="A213" t="s">
        <v>85</v>
      </c>
      <c r="B213">
        <v>2023</v>
      </c>
      <c r="C213" t="s">
        <v>138</v>
      </c>
      <c r="D213">
        <v>176.3</v>
      </c>
    </row>
    <row r="214" spans="1:4" x14ac:dyDescent="0.35">
      <c r="A214" t="s">
        <v>104</v>
      </c>
      <c r="B214">
        <v>2023</v>
      </c>
      <c r="C214" t="s">
        <v>138</v>
      </c>
      <c r="D214">
        <v>177.2</v>
      </c>
    </row>
  </sheetData>
  <mergeCells count="3">
    <mergeCell ref="K3:P3"/>
    <mergeCell ref="T3:Y3"/>
    <mergeCell ref="AB3:AG3"/>
  </mergeCells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F67E-1B84-4D41-8E2C-5A158B4B8117}">
  <dimension ref="B2:AG83"/>
  <sheetViews>
    <sheetView topLeftCell="K1" zoomScaleNormal="100" workbookViewId="0">
      <selection activeCell="R31" sqref="R31"/>
    </sheetView>
  </sheetViews>
  <sheetFormatPr defaultRowHeight="14.5" x14ac:dyDescent="0.35"/>
  <cols>
    <col min="2" max="2" width="28.36328125" customWidth="1"/>
    <col min="15" max="15" width="24.1796875" customWidth="1"/>
    <col min="16" max="16" width="15.36328125" customWidth="1"/>
    <col min="22" max="22" width="12.36328125" customWidth="1"/>
    <col min="23" max="23" width="14.54296875" customWidth="1"/>
    <col min="27" max="27" width="15" customWidth="1"/>
  </cols>
  <sheetData>
    <row r="2" spans="2:33" x14ac:dyDescent="0.35">
      <c r="B2" s="48" t="s">
        <v>1226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T2" s="49" t="s">
        <v>1229</v>
      </c>
      <c r="U2" s="49"/>
      <c r="V2" s="49"/>
      <c r="W2" s="49"/>
      <c r="X2" s="49"/>
      <c r="Y2" s="49"/>
      <c r="Z2" s="49"/>
      <c r="AA2" s="49"/>
    </row>
    <row r="3" spans="2:33" x14ac:dyDescent="0.35">
      <c r="B3" s="7" t="s">
        <v>1208</v>
      </c>
      <c r="C3" s="33">
        <v>44713</v>
      </c>
      <c r="D3" s="33">
        <v>44743</v>
      </c>
      <c r="E3" s="33">
        <v>44774</v>
      </c>
      <c r="F3" s="33">
        <v>44805</v>
      </c>
      <c r="G3" s="33">
        <v>44835</v>
      </c>
      <c r="H3" s="33">
        <v>44866</v>
      </c>
      <c r="I3" s="33">
        <v>44896</v>
      </c>
      <c r="J3" s="33">
        <v>44927</v>
      </c>
      <c r="K3" s="33">
        <v>44958</v>
      </c>
      <c r="L3" s="33">
        <v>44986</v>
      </c>
      <c r="M3" s="33">
        <v>45017</v>
      </c>
      <c r="N3" s="33">
        <v>45047</v>
      </c>
      <c r="O3" s="7" t="s">
        <v>1221</v>
      </c>
      <c r="P3" s="7" t="s">
        <v>1223</v>
      </c>
      <c r="T3" s="7" t="s">
        <v>31</v>
      </c>
      <c r="U3" s="7" t="s">
        <v>32</v>
      </c>
      <c r="V3" s="7" t="s">
        <v>1227</v>
      </c>
      <c r="W3" s="7" t="s">
        <v>1228</v>
      </c>
      <c r="Y3" s="7" t="s">
        <v>31</v>
      </c>
      <c r="Z3" s="7" t="s">
        <v>32</v>
      </c>
      <c r="AA3" s="7" t="s">
        <v>1228</v>
      </c>
    </row>
    <row r="4" spans="2:33" x14ac:dyDescent="0.35">
      <c r="B4" s="19" t="s">
        <v>33</v>
      </c>
      <c r="C4" s="9">
        <v>155</v>
      </c>
      <c r="D4" s="9">
        <v>156.5</v>
      </c>
      <c r="E4" s="9">
        <v>160.30000000000001</v>
      </c>
      <c r="F4" s="9">
        <v>163.5</v>
      </c>
      <c r="G4" s="9">
        <v>165.2</v>
      </c>
      <c r="H4" s="9">
        <v>167.4</v>
      </c>
      <c r="I4" s="9">
        <v>169.2</v>
      </c>
      <c r="J4" s="9">
        <v>173.8</v>
      </c>
      <c r="K4" s="9">
        <v>174.4</v>
      </c>
      <c r="L4" s="9">
        <v>174.4</v>
      </c>
      <c r="M4" s="9">
        <v>173.8</v>
      </c>
      <c r="N4" s="9">
        <v>173.7</v>
      </c>
      <c r="O4" s="9">
        <f>N4-C4</f>
        <v>18.699999999999989</v>
      </c>
      <c r="P4" s="26">
        <f>O4/C4</f>
        <v>0.1206451612903225</v>
      </c>
      <c r="T4" s="9">
        <v>2022</v>
      </c>
      <c r="U4" s="26" t="s">
        <v>177</v>
      </c>
      <c r="V4" s="26" t="s">
        <v>1210</v>
      </c>
      <c r="W4" s="9" t="s">
        <v>1210</v>
      </c>
      <c r="Y4" s="9">
        <v>2022</v>
      </c>
      <c r="Z4" s="26" t="s">
        <v>177</v>
      </c>
      <c r="AA4" s="9" t="s">
        <v>1210</v>
      </c>
    </row>
    <row r="5" spans="2:33" x14ac:dyDescent="0.35">
      <c r="B5" s="19" t="s">
        <v>34</v>
      </c>
      <c r="C5" s="9">
        <v>219.4</v>
      </c>
      <c r="D5" s="9">
        <v>213</v>
      </c>
      <c r="E5" s="9">
        <v>206.5</v>
      </c>
      <c r="F5" s="9">
        <v>209.2</v>
      </c>
      <c r="G5" s="9">
        <v>210.9</v>
      </c>
      <c r="H5" s="9">
        <v>209.4</v>
      </c>
      <c r="I5" s="9">
        <v>209</v>
      </c>
      <c r="J5" s="9">
        <v>210.7</v>
      </c>
      <c r="K5" s="9">
        <v>207.7</v>
      </c>
      <c r="L5" s="9">
        <v>207.7</v>
      </c>
      <c r="M5" s="9">
        <v>209.3</v>
      </c>
      <c r="N5" s="9">
        <v>214.3</v>
      </c>
      <c r="O5" s="9">
        <f t="shared" ref="O5:O15" si="0">N5-C5</f>
        <v>-5.0999999999999943</v>
      </c>
      <c r="P5" s="26">
        <f t="shared" ref="P5:P15" si="1">O5/C5</f>
        <v>-2.3245214220601614E-2</v>
      </c>
      <c r="T5" s="9">
        <v>2022</v>
      </c>
      <c r="U5" s="26" t="s">
        <v>194</v>
      </c>
      <c r="V5" s="9">
        <v>3.9000000000000909</v>
      </c>
      <c r="W5" s="35">
        <v>0.18624641833811301</v>
      </c>
      <c r="Y5" s="9">
        <v>2022</v>
      </c>
      <c r="Z5" s="26" t="s">
        <v>194</v>
      </c>
      <c r="AA5" s="36">
        <v>0.2</v>
      </c>
      <c r="AC5" s="37"/>
      <c r="AE5" s="38"/>
      <c r="AG5" s="38"/>
    </row>
    <row r="6" spans="2:33" x14ac:dyDescent="0.35">
      <c r="B6" s="19" t="s">
        <v>35</v>
      </c>
      <c r="C6" s="9">
        <v>170.8</v>
      </c>
      <c r="D6" s="9">
        <v>175.2</v>
      </c>
      <c r="E6" s="9">
        <v>169.2</v>
      </c>
      <c r="F6" s="9">
        <v>169.7</v>
      </c>
      <c r="G6" s="9">
        <v>170.9</v>
      </c>
      <c r="H6" s="9">
        <v>181.4</v>
      </c>
      <c r="I6" s="9">
        <v>190.2</v>
      </c>
      <c r="J6" s="9">
        <v>194.5</v>
      </c>
      <c r="K6" s="9">
        <v>175.2</v>
      </c>
      <c r="L6" s="9">
        <v>175.2</v>
      </c>
      <c r="M6" s="9">
        <v>169.6</v>
      </c>
      <c r="N6" s="9">
        <v>173.2</v>
      </c>
      <c r="O6" s="9">
        <f t="shared" si="0"/>
        <v>2.3999999999999773</v>
      </c>
      <c r="P6" s="26">
        <f t="shared" si="1"/>
        <v>1.4051522248243426E-2</v>
      </c>
      <c r="T6" s="9">
        <v>2022</v>
      </c>
      <c r="U6" s="26" t="s">
        <v>213</v>
      </c>
      <c r="V6" s="9">
        <v>2.5</v>
      </c>
      <c r="W6" s="35">
        <v>0.1191667858334525</v>
      </c>
      <c r="Y6" s="9">
        <v>2022</v>
      </c>
      <c r="Z6" s="26" t="s">
        <v>213</v>
      </c>
      <c r="AA6" s="36">
        <v>0.1</v>
      </c>
      <c r="AC6" s="37"/>
    </row>
    <row r="7" spans="2:33" x14ac:dyDescent="0.35">
      <c r="B7" s="19" t="s">
        <v>36</v>
      </c>
      <c r="C7" s="9">
        <v>165.8</v>
      </c>
      <c r="D7" s="9">
        <v>166.6</v>
      </c>
      <c r="E7" s="9">
        <v>168.1</v>
      </c>
      <c r="F7" s="9">
        <v>169.7</v>
      </c>
      <c r="G7" s="9">
        <v>170.9</v>
      </c>
      <c r="H7" s="9">
        <v>172.3</v>
      </c>
      <c r="I7" s="9">
        <v>173.6</v>
      </c>
      <c r="J7" s="9">
        <v>174.6</v>
      </c>
      <c r="K7" s="9">
        <v>177.3</v>
      </c>
      <c r="L7" s="9">
        <v>177.3</v>
      </c>
      <c r="M7" s="9">
        <v>178.4</v>
      </c>
      <c r="N7" s="9">
        <v>179.5</v>
      </c>
      <c r="O7" s="9">
        <f t="shared" si="0"/>
        <v>13.699999999999989</v>
      </c>
      <c r="P7" s="26">
        <f t="shared" si="1"/>
        <v>8.2629674306393175E-2</v>
      </c>
      <c r="T7" s="9">
        <v>2022</v>
      </c>
      <c r="U7" s="26" t="s">
        <v>228</v>
      </c>
      <c r="V7" s="9">
        <v>11.099999999999909</v>
      </c>
      <c r="W7" s="35">
        <v>0.52847076747285804</v>
      </c>
      <c r="Y7" s="9">
        <v>2022</v>
      </c>
      <c r="Z7" s="26" t="s">
        <v>228</v>
      </c>
      <c r="AA7" s="36">
        <v>0.5</v>
      </c>
      <c r="AC7" s="37"/>
      <c r="AD7" s="37"/>
    </row>
    <row r="8" spans="2:33" x14ac:dyDescent="0.35">
      <c r="B8" s="19" t="s">
        <v>37</v>
      </c>
      <c r="C8" s="9">
        <v>200.9</v>
      </c>
      <c r="D8" s="9">
        <v>195.8</v>
      </c>
      <c r="E8" s="9">
        <v>192.4</v>
      </c>
      <c r="F8" s="9">
        <v>188.7</v>
      </c>
      <c r="G8" s="9">
        <v>186.5</v>
      </c>
      <c r="H8" s="9">
        <v>188.9</v>
      </c>
      <c r="I8" s="9">
        <v>188.5</v>
      </c>
      <c r="J8" s="9">
        <v>187.2</v>
      </c>
      <c r="K8" s="9">
        <v>179.3</v>
      </c>
      <c r="L8" s="9">
        <v>179.2</v>
      </c>
      <c r="M8" s="9">
        <v>174.9</v>
      </c>
      <c r="N8" s="9">
        <v>170</v>
      </c>
      <c r="O8" s="9">
        <f t="shared" si="0"/>
        <v>-30.900000000000006</v>
      </c>
      <c r="P8" s="26">
        <f t="shared" si="1"/>
        <v>-0.15380786460925835</v>
      </c>
      <c r="T8" s="9">
        <v>2022</v>
      </c>
      <c r="U8" s="26" t="s">
        <v>238</v>
      </c>
      <c r="V8" s="9">
        <v>15.900000000000091</v>
      </c>
      <c r="W8" s="35">
        <v>0.75301918067724793</v>
      </c>
      <c r="Y8" s="9">
        <v>2022</v>
      </c>
      <c r="Z8" s="26" t="s">
        <v>238</v>
      </c>
      <c r="AA8" s="36">
        <v>0.8</v>
      </c>
      <c r="AC8" s="37"/>
      <c r="AD8" s="37"/>
    </row>
    <row r="9" spans="2:33" x14ac:dyDescent="0.35">
      <c r="B9" s="19" t="s">
        <v>38</v>
      </c>
      <c r="C9" s="9">
        <v>169.7</v>
      </c>
      <c r="D9" s="9">
        <v>174.2</v>
      </c>
      <c r="E9" s="9">
        <v>172.9</v>
      </c>
      <c r="F9" s="9">
        <v>165.7</v>
      </c>
      <c r="G9" s="9">
        <v>163.80000000000001</v>
      </c>
      <c r="H9" s="9">
        <v>160.69999999999999</v>
      </c>
      <c r="I9" s="9">
        <v>158</v>
      </c>
      <c r="J9" s="9">
        <v>158.30000000000001</v>
      </c>
      <c r="K9" s="9">
        <v>169.5</v>
      </c>
      <c r="L9" s="9">
        <v>169.5</v>
      </c>
      <c r="M9" s="9">
        <v>176.3</v>
      </c>
      <c r="N9" s="9">
        <v>172.2</v>
      </c>
      <c r="O9" s="9">
        <f t="shared" si="0"/>
        <v>2.5</v>
      </c>
      <c r="P9" s="26">
        <f t="shared" si="1"/>
        <v>1.4731879787860933E-2</v>
      </c>
      <c r="T9" s="9">
        <v>2022</v>
      </c>
      <c r="U9" s="26" t="s">
        <v>264</v>
      </c>
      <c r="V9" s="9">
        <v>-1.0000000000004547</v>
      </c>
      <c r="W9" s="35">
        <v>-4.700573469965473E-2</v>
      </c>
      <c r="Y9" s="9">
        <v>2022</v>
      </c>
      <c r="Z9" s="26" t="s">
        <v>264</v>
      </c>
      <c r="AA9" s="36">
        <v>0</v>
      </c>
      <c r="AC9" s="37"/>
      <c r="AD9" s="37"/>
    </row>
    <row r="10" spans="2:33" x14ac:dyDescent="0.35">
      <c r="B10" s="19" t="s">
        <v>39</v>
      </c>
      <c r="C10" s="9">
        <v>182.3</v>
      </c>
      <c r="D10" s="9">
        <v>182.1</v>
      </c>
      <c r="E10" s="9">
        <v>186.7</v>
      </c>
      <c r="F10" s="9">
        <v>191.8</v>
      </c>
      <c r="G10" s="9">
        <v>199.7</v>
      </c>
      <c r="H10" s="9">
        <v>183.1</v>
      </c>
      <c r="I10" s="9">
        <v>159.9</v>
      </c>
      <c r="J10" s="9">
        <v>153.9</v>
      </c>
      <c r="K10" s="9">
        <v>152.69999999999999</v>
      </c>
      <c r="L10" s="9">
        <v>152.80000000000001</v>
      </c>
      <c r="M10" s="9">
        <v>155.4</v>
      </c>
      <c r="N10" s="9">
        <v>161</v>
      </c>
      <c r="O10" s="9">
        <f t="shared" si="0"/>
        <v>-21.300000000000011</v>
      </c>
      <c r="P10" s="26">
        <f t="shared" si="1"/>
        <v>-0.11684037301151953</v>
      </c>
      <c r="T10" s="9">
        <v>2022</v>
      </c>
      <c r="U10" s="26" t="s">
        <v>273</v>
      </c>
      <c r="V10" s="9">
        <v>-13.999999999999545</v>
      </c>
      <c r="W10" s="35">
        <v>-0.65838976674188998</v>
      </c>
      <c r="Y10" s="9">
        <v>2022</v>
      </c>
      <c r="Z10" s="26" t="s">
        <v>273</v>
      </c>
      <c r="AA10" s="36">
        <v>-0.7</v>
      </c>
      <c r="AC10" s="37"/>
      <c r="AD10" s="37"/>
    </row>
    <row r="11" spans="2:33" x14ac:dyDescent="0.35">
      <c r="B11" s="19" t="s">
        <v>40</v>
      </c>
      <c r="C11" s="9">
        <v>164.3</v>
      </c>
      <c r="D11" s="9">
        <v>164.3</v>
      </c>
      <c r="E11" s="9">
        <v>167.2</v>
      </c>
      <c r="F11" s="9">
        <v>169.1</v>
      </c>
      <c r="G11" s="9">
        <v>169.8</v>
      </c>
      <c r="H11" s="9">
        <v>170.5</v>
      </c>
      <c r="I11" s="9">
        <v>170.8</v>
      </c>
      <c r="J11" s="9">
        <v>170.9</v>
      </c>
      <c r="K11" s="9">
        <v>171</v>
      </c>
      <c r="L11" s="9">
        <v>171.1</v>
      </c>
      <c r="M11" s="9">
        <v>173.4</v>
      </c>
      <c r="N11" s="9">
        <v>175.6</v>
      </c>
      <c r="O11" s="9">
        <f t="shared" si="0"/>
        <v>11.299999999999983</v>
      </c>
      <c r="P11" s="26">
        <f t="shared" si="1"/>
        <v>6.8776628119293873E-2</v>
      </c>
      <c r="T11" s="9">
        <v>2023</v>
      </c>
      <c r="U11" s="26" t="s">
        <v>62</v>
      </c>
      <c r="V11" s="9">
        <v>8.9000000000000909</v>
      </c>
      <c r="W11" s="35">
        <v>0.42132171937133545</v>
      </c>
      <c r="Y11" s="9">
        <v>2023</v>
      </c>
      <c r="Z11" s="26" t="s">
        <v>62</v>
      </c>
      <c r="AA11" s="36">
        <v>0.4</v>
      </c>
      <c r="AC11" s="37"/>
      <c r="AD11" s="37"/>
    </row>
    <row r="12" spans="2:33" x14ac:dyDescent="0.35">
      <c r="B12" s="19" t="s">
        <v>41</v>
      </c>
      <c r="C12" s="9">
        <v>119.9</v>
      </c>
      <c r="D12" s="9">
        <v>120</v>
      </c>
      <c r="E12" s="9">
        <v>120.9</v>
      </c>
      <c r="F12" s="9">
        <v>121.6</v>
      </c>
      <c r="G12" s="9">
        <v>121.9</v>
      </c>
      <c r="H12" s="9">
        <v>122.1</v>
      </c>
      <c r="I12" s="9">
        <v>121.8</v>
      </c>
      <c r="J12" s="9">
        <v>121.1</v>
      </c>
      <c r="K12" s="9">
        <v>120</v>
      </c>
      <c r="L12" s="9">
        <v>120</v>
      </c>
      <c r="M12" s="9">
        <v>121.3</v>
      </c>
      <c r="N12" s="9">
        <v>122.7</v>
      </c>
      <c r="O12" s="9">
        <f t="shared" si="0"/>
        <v>2.7999999999999972</v>
      </c>
      <c r="P12" s="26">
        <f t="shared" si="1"/>
        <v>2.3352793994995805E-2</v>
      </c>
      <c r="T12" s="9">
        <v>2023</v>
      </c>
      <c r="U12" s="26" t="s">
        <v>116</v>
      </c>
      <c r="V12" s="9">
        <v>-14.5</v>
      </c>
      <c r="W12" s="35">
        <v>-0.68354311035685655</v>
      </c>
      <c r="Y12" s="9">
        <v>2023</v>
      </c>
      <c r="Z12" s="26" t="s">
        <v>116</v>
      </c>
      <c r="AA12" s="39">
        <v>-0.7</v>
      </c>
      <c r="AC12" s="37"/>
      <c r="AD12" s="37"/>
    </row>
    <row r="13" spans="2:33" x14ac:dyDescent="0.35">
      <c r="B13" s="19" t="s">
        <v>42</v>
      </c>
      <c r="C13" s="9">
        <v>187.1</v>
      </c>
      <c r="D13" s="9">
        <v>190</v>
      </c>
      <c r="E13" s="9">
        <v>193.6</v>
      </c>
      <c r="F13" s="9">
        <v>197.3</v>
      </c>
      <c r="G13" s="9">
        <v>199.9</v>
      </c>
      <c r="H13" s="9">
        <v>202.8</v>
      </c>
      <c r="I13" s="9">
        <v>205.2</v>
      </c>
      <c r="J13" s="9">
        <v>208.4</v>
      </c>
      <c r="K13" s="9">
        <v>209.7</v>
      </c>
      <c r="L13" s="9">
        <v>209.7</v>
      </c>
      <c r="M13" s="9">
        <v>212.9</v>
      </c>
      <c r="N13" s="9">
        <v>218</v>
      </c>
      <c r="O13" s="9">
        <f t="shared" si="0"/>
        <v>30.900000000000006</v>
      </c>
      <c r="P13" s="26">
        <f t="shared" si="1"/>
        <v>0.16515232495991453</v>
      </c>
      <c r="T13" s="9">
        <v>2023</v>
      </c>
      <c r="U13" s="26" t="s">
        <v>138</v>
      </c>
      <c r="V13" s="9">
        <v>9.9999999999454303E-2</v>
      </c>
      <c r="W13" s="35">
        <v>4.7465350294026154E-3</v>
      </c>
      <c r="Y13" s="9">
        <v>2023</v>
      </c>
      <c r="Z13" s="26" t="s">
        <v>138</v>
      </c>
      <c r="AA13" s="39">
        <v>0</v>
      </c>
      <c r="AC13" s="37"/>
      <c r="AD13" s="37"/>
    </row>
    <row r="14" spans="2:33" x14ac:dyDescent="0.35">
      <c r="B14" s="19" t="s">
        <v>44</v>
      </c>
      <c r="C14" s="9">
        <v>183.9</v>
      </c>
      <c r="D14" s="9">
        <v>185.2</v>
      </c>
      <c r="E14" s="9">
        <v>186.3</v>
      </c>
      <c r="F14" s="9">
        <v>187.4</v>
      </c>
      <c r="G14" s="9">
        <v>188.3</v>
      </c>
      <c r="H14" s="9">
        <v>189.5</v>
      </c>
      <c r="I14" s="9">
        <v>190.3</v>
      </c>
      <c r="J14" s="9">
        <v>191.2</v>
      </c>
      <c r="K14" s="9">
        <v>193</v>
      </c>
      <c r="L14" s="9">
        <v>193</v>
      </c>
      <c r="M14" s="9">
        <v>193.5</v>
      </c>
      <c r="N14" s="9">
        <v>194.2</v>
      </c>
      <c r="O14" s="9">
        <f t="shared" si="0"/>
        <v>10.299999999999983</v>
      </c>
      <c r="P14" s="26">
        <f t="shared" si="1"/>
        <v>5.6008700380641561E-2</v>
      </c>
      <c r="T14" s="9">
        <v>2023</v>
      </c>
      <c r="U14" s="26" t="s">
        <v>154</v>
      </c>
      <c r="V14" s="9">
        <v>9.8000000000006366</v>
      </c>
      <c r="W14" s="35">
        <v>0.46513835492907296</v>
      </c>
      <c r="Y14" s="9">
        <v>2023</v>
      </c>
      <c r="Z14" s="26" t="s">
        <v>154</v>
      </c>
      <c r="AA14" s="39">
        <v>0.5</v>
      </c>
      <c r="AB14" s="40"/>
      <c r="AC14" s="37"/>
      <c r="AD14" s="37"/>
    </row>
    <row r="15" spans="2:33" x14ac:dyDescent="0.35">
      <c r="B15" s="19" t="s">
        <v>45</v>
      </c>
      <c r="C15" s="9">
        <v>174.9</v>
      </c>
      <c r="D15" s="9">
        <v>175</v>
      </c>
      <c r="E15" s="9">
        <v>176.3</v>
      </c>
      <c r="F15" s="9">
        <v>177.8</v>
      </c>
      <c r="G15" s="9">
        <v>179.6</v>
      </c>
      <c r="H15" s="9">
        <v>178.3</v>
      </c>
      <c r="I15" s="9">
        <v>175.9</v>
      </c>
      <c r="J15" s="9">
        <v>176.7</v>
      </c>
      <c r="K15" s="9">
        <v>177</v>
      </c>
      <c r="L15" s="9">
        <v>177</v>
      </c>
      <c r="M15" s="9">
        <v>177.9</v>
      </c>
      <c r="N15" s="9">
        <v>179.1</v>
      </c>
      <c r="O15" s="9">
        <f t="shared" si="0"/>
        <v>4.1999999999999886</v>
      </c>
      <c r="P15" s="26">
        <f t="shared" si="1"/>
        <v>2.4013722126929607E-2</v>
      </c>
      <c r="T15" s="9">
        <v>2023</v>
      </c>
      <c r="U15" s="26" t="s">
        <v>167</v>
      </c>
      <c r="V15" s="9">
        <v>16.799999999999727</v>
      </c>
      <c r="W15" s="35">
        <v>0.79368828837339844</v>
      </c>
      <c r="Y15" s="9">
        <v>2023</v>
      </c>
      <c r="Z15" s="26" t="s">
        <v>167</v>
      </c>
      <c r="AA15" s="39">
        <v>0.8</v>
      </c>
      <c r="AC15" s="37"/>
      <c r="AD15" s="37"/>
    </row>
    <row r="16" spans="2:33" x14ac:dyDescent="0.35">
      <c r="B16" s="19" t="s">
        <v>1197</v>
      </c>
      <c r="C16" s="9">
        <f>SUM(C4:C15)</f>
        <v>2094</v>
      </c>
      <c r="D16" s="9">
        <f t="shared" ref="D16:N16" si="2">SUM(D4:D15)</f>
        <v>2097.9</v>
      </c>
      <c r="E16" s="9">
        <f t="shared" si="2"/>
        <v>2100.4</v>
      </c>
      <c r="F16" s="9">
        <f t="shared" si="2"/>
        <v>2111.5</v>
      </c>
      <c r="G16" s="9">
        <f>SUM(G4:G15)</f>
        <v>2127.4</v>
      </c>
      <c r="H16" s="9">
        <f t="shared" si="2"/>
        <v>2126.3999999999996</v>
      </c>
      <c r="I16" s="9">
        <f t="shared" si="2"/>
        <v>2112.4</v>
      </c>
      <c r="J16" s="9">
        <f t="shared" si="2"/>
        <v>2121.3000000000002</v>
      </c>
      <c r="K16" s="9">
        <f t="shared" si="2"/>
        <v>2106.8000000000002</v>
      </c>
      <c r="L16" s="9">
        <f t="shared" si="2"/>
        <v>2106.8999999999996</v>
      </c>
      <c r="M16" s="9">
        <f t="shared" si="2"/>
        <v>2116.7000000000003</v>
      </c>
      <c r="N16" s="9">
        <f t="shared" si="2"/>
        <v>2133.5</v>
      </c>
      <c r="O16" s="9"/>
      <c r="P16" s="26"/>
      <c r="R16" s="15"/>
    </row>
    <row r="17" spans="2:27" x14ac:dyDescent="0.35">
      <c r="B17" s="19" t="s">
        <v>1222</v>
      </c>
      <c r="C17" s="26" t="s">
        <v>1210</v>
      </c>
      <c r="D17" s="9">
        <f>D16-C16</f>
        <v>3.9000000000000909</v>
      </c>
      <c r="E17" s="9">
        <f t="shared" ref="E17:N17" si="3">E16-D16</f>
        <v>2.5</v>
      </c>
      <c r="F17" s="9">
        <f t="shared" si="3"/>
        <v>11.099999999999909</v>
      </c>
      <c r="G17" s="9">
        <f t="shared" si="3"/>
        <v>15.900000000000091</v>
      </c>
      <c r="H17" s="9">
        <f t="shared" si="3"/>
        <v>-1.0000000000004547</v>
      </c>
      <c r="I17" s="9">
        <f t="shared" si="3"/>
        <v>-13.999999999999545</v>
      </c>
      <c r="J17" s="9">
        <f t="shared" si="3"/>
        <v>8.9000000000000909</v>
      </c>
      <c r="K17" s="9">
        <f t="shared" si="3"/>
        <v>-14.5</v>
      </c>
      <c r="L17" s="9">
        <f t="shared" si="3"/>
        <v>9.9999999999454303E-2</v>
      </c>
      <c r="M17" s="9">
        <f t="shared" si="3"/>
        <v>9.8000000000006366</v>
      </c>
      <c r="N17" s="9">
        <f t="shared" si="3"/>
        <v>16.799999999999727</v>
      </c>
      <c r="O17" s="9"/>
      <c r="P17" s="26"/>
      <c r="R17" s="12"/>
    </row>
    <row r="18" spans="2:27" x14ac:dyDescent="0.35">
      <c r="B18" s="32" t="s">
        <v>1220</v>
      </c>
      <c r="C18" s="9" t="s">
        <v>1210</v>
      </c>
      <c r="D18" s="9">
        <f>D17/C16</f>
        <v>1.8624641833811322E-3</v>
      </c>
      <c r="E18" s="9">
        <f t="shared" ref="E18:N18" si="4">E17/D16</f>
        <v>1.191667858334525E-3</v>
      </c>
      <c r="F18" s="9">
        <f t="shared" si="4"/>
        <v>5.2847076747285799E-3</v>
      </c>
      <c r="G18" s="9">
        <f t="shared" si="4"/>
        <v>7.5301918067724799E-3</v>
      </c>
      <c r="H18" s="9">
        <f t="shared" si="4"/>
        <v>-4.7005734699654729E-4</v>
      </c>
      <c r="I18" s="9">
        <f t="shared" si="4"/>
        <v>-6.5838976674188997E-3</v>
      </c>
      <c r="J18" s="9">
        <f t="shared" si="4"/>
        <v>4.2132171937133544E-3</v>
      </c>
      <c r="K18" s="9">
        <f t="shared" si="4"/>
        <v>-6.8354311035685655E-3</v>
      </c>
      <c r="L18" s="9">
        <f t="shared" si="4"/>
        <v>4.7465350294026154E-5</v>
      </c>
      <c r="M18" s="9">
        <f t="shared" si="4"/>
        <v>4.6513835492907295E-3</v>
      </c>
      <c r="N18" s="9">
        <f t="shared" si="4"/>
        <v>7.9368828837339846E-3</v>
      </c>
      <c r="O18" s="9"/>
      <c r="P18" s="26"/>
    </row>
    <row r="20" spans="2:27" x14ac:dyDescent="0.35">
      <c r="AA20" s="15"/>
    </row>
    <row r="21" spans="2:27" x14ac:dyDescent="0.35">
      <c r="AA21" s="15"/>
    </row>
    <row r="22" spans="2:27" x14ac:dyDescent="0.35">
      <c r="B22" s="48" t="s">
        <v>1225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AA22" s="15"/>
    </row>
    <row r="23" spans="2:27" x14ac:dyDescent="0.35">
      <c r="B23" s="7" t="s">
        <v>1208</v>
      </c>
      <c r="C23" s="33">
        <v>44713</v>
      </c>
      <c r="D23" s="33">
        <v>44743</v>
      </c>
      <c r="E23" s="33">
        <v>44774</v>
      </c>
      <c r="F23" s="33">
        <v>44805</v>
      </c>
      <c r="G23" s="33">
        <v>44835</v>
      </c>
      <c r="H23" s="33">
        <v>44866</v>
      </c>
      <c r="I23" s="33">
        <v>44896</v>
      </c>
      <c r="J23" s="33">
        <v>44927</v>
      </c>
      <c r="K23" s="33">
        <v>44958</v>
      </c>
      <c r="L23" s="33">
        <v>44986</v>
      </c>
      <c r="M23" s="33">
        <v>45017</v>
      </c>
      <c r="N23" s="33">
        <v>45047</v>
      </c>
      <c r="O23" s="7" t="s">
        <v>1221</v>
      </c>
      <c r="P23" s="7" t="s">
        <v>1223</v>
      </c>
      <c r="AA23" s="15"/>
    </row>
    <row r="24" spans="2:27" x14ac:dyDescent="0.35">
      <c r="B24" s="19" t="s">
        <v>33</v>
      </c>
      <c r="C24">
        <v>153.80000000000001</v>
      </c>
      <c r="D24">
        <v>155.19999999999999</v>
      </c>
      <c r="E24">
        <v>159.5</v>
      </c>
      <c r="F24">
        <v>162.9</v>
      </c>
      <c r="G24">
        <v>164.7</v>
      </c>
      <c r="H24">
        <v>166.9</v>
      </c>
      <c r="I24">
        <v>168.8</v>
      </c>
      <c r="J24">
        <v>174</v>
      </c>
      <c r="K24">
        <v>174.2</v>
      </c>
      <c r="L24">
        <v>174.3</v>
      </c>
      <c r="M24">
        <v>173.3</v>
      </c>
      <c r="N24">
        <v>173.2</v>
      </c>
      <c r="O24" s="9">
        <f>N24-C24</f>
        <v>19.399999999999977</v>
      </c>
      <c r="P24" s="26">
        <f>O24/C24</f>
        <v>0.12613784135240558</v>
      </c>
      <c r="AA24" s="15"/>
    </row>
    <row r="25" spans="2:27" x14ac:dyDescent="0.35">
      <c r="B25" s="19" t="s">
        <v>34</v>
      </c>
      <c r="C25">
        <v>217.2</v>
      </c>
      <c r="D25">
        <v>210.8</v>
      </c>
      <c r="E25">
        <v>204.1</v>
      </c>
      <c r="F25">
        <v>206.7</v>
      </c>
      <c r="G25">
        <v>208.8</v>
      </c>
      <c r="H25">
        <v>207.2</v>
      </c>
      <c r="I25">
        <v>206.9</v>
      </c>
      <c r="J25">
        <v>208.3</v>
      </c>
      <c r="K25">
        <v>205.2</v>
      </c>
      <c r="L25">
        <v>205.2</v>
      </c>
      <c r="M25">
        <v>206.9</v>
      </c>
      <c r="N25">
        <v>211.5</v>
      </c>
      <c r="O25" s="9">
        <f t="shared" ref="O25:O35" si="5">N25-C25</f>
        <v>-5.6999999999999886</v>
      </c>
      <c r="P25" s="26">
        <f t="shared" ref="P25:P35" si="6">O25/C25</f>
        <v>-2.6243093922651884E-2</v>
      </c>
      <c r="AA25" s="15"/>
    </row>
    <row r="26" spans="2:27" x14ac:dyDescent="0.35">
      <c r="B26" s="19" t="s">
        <v>35</v>
      </c>
      <c r="C26">
        <v>169.6</v>
      </c>
      <c r="D26">
        <v>174.3</v>
      </c>
      <c r="E26">
        <v>168.3</v>
      </c>
      <c r="F26">
        <v>169</v>
      </c>
      <c r="G26">
        <v>170.3</v>
      </c>
      <c r="H26">
        <v>180.2</v>
      </c>
      <c r="I26">
        <v>189.1</v>
      </c>
      <c r="J26">
        <v>192.9</v>
      </c>
      <c r="K26">
        <v>173.9</v>
      </c>
      <c r="L26">
        <v>173.9</v>
      </c>
      <c r="M26">
        <v>167.9</v>
      </c>
      <c r="N26">
        <v>171</v>
      </c>
      <c r="O26" s="9">
        <f t="shared" si="5"/>
        <v>1.4000000000000057</v>
      </c>
      <c r="P26" s="26">
        <f t="shared" si="6"/>
        <v>8.2547169811321101E-3</v>
      </c>
      <c r="AA26" s="15"/>
    </row>
    <row r="27" spans="2:27" x14ac:dyDescent="0.35">
      <c r="B27" s="19" t="s">
        <v>36</v>
      </c>
      <c r="C27">
        <v>165.4</v>
      </c>
      <c r="D27">
        <v>166.3</v>
      </c>
      <c r="E27">
        <v>167.9</v>
      </c>
      <c r="F27">
        <v>169.5</v>
      </c>
      <c r="G27">
        <v>170.9</v>
      </c>
      <c r="H27">
        <v>172.3</v>
      </c>
      <c r="I27">
        <v>173.4</v>
      </c>
      <c r="J27">
        <v>174.3</v>
      </c>
      <c r="K27">
        <v>177</v>
      </c>
      <c r="L27">
        <v>177</v>
      </c>
      <c r="M27">
        <v>178.2</v>
      </c>
      <c r="N27">
        <v>179.6</v>
      </c>
      <c r="O27" s="9">
        <f t="shared" si="5"/>
        <v>14.199999999999989</v>
      </c>
      <c r="P27" s="26">
        <f t="shared" si="6"/>
        <v>8.5852478839177682E-2</v>
      </c>
      <c r="AA27" s="15"/>
    </row>
    <row r="28" spans="2:27" x14ac:dyDescent="0.35">
      <c r="B28" s="19" t="s">
        <v>37</v>
      </c>
      <c r="C28">
        <v>208.1</v>
      </c>
      <c r="D28">
        <v>202.2</v>
      </c>
      <c r="E28">
        <v>198.1</v>
      </c>
      <c r="F28">
        <v>194.1</v>
      </c>
      <c r="G28">
        <v>191.6</v>
      </c>
      <c r="H28">
        <v>194</v>
      </c>
      <c r="I28">
        <v>193.9</v>
      </c>
      <c r="J28">
        <v>192.6</v>
      </c>
      <c r="K28">
        <v>183.4</v>
      </c>
      <c r="L28">
        <v>183.3</v>
      </c>
      <c r="M28">
        <v>178.5</v>
      </c>
      <c r="N28">
        <v>173.3</v>
      </c>
      <c r="O28" s="9">
        <f t="shared" si="5"/>
        <v>-34.799999999999983</v>
      </c>
      <c r="P28" s="26">
        <f t="shared" si="6"/>
        <v>-0.16722729456991822</v>
      </c>
      <c r="AA28" s="15"/>
    </row>
    <row r="29" spans="2:27" x14ac:dyDescent="0.35">
      <c r="B29" s="19" t="s">
        <v>38</v>
      </c>
      <c r="C29">
        <v>165.8</v>
      </c>
      <c r="D29">
        <v>169.6</v>
      </c>
      <c r="E29">
        <v>169.2</v>
      </c>
      <c r="F29">
        <v>164.1</v>
      </c>
      <c r="G29">
        <v>162.19999999999999</v>
      </c>
      <c r="H29">
        <v>159.1</v>
      </c>
      <c r="I29">
        <v>156.69999999999999</v>
      </c>
      <c r="J29">
        <v>156.30000000000001</v>
      </c>
      <c r="K29">
        <v>167.2</v>
      </c>
      <c r="L29">
        <v>167.2</v>
      </c>
      <c r="M29">
        <v>173.7</v>
      </c>
      <c r="N29">
        <v>169</v>
      </c>
      <c r="O29" s="9">
        <f t="shared" si="5"/>
        <v>3.1999999999999886</v>
      </c>
      <c r="P29" s="26">
        <f t="shared" si="6"/>
        <v>1.9300361881785213E-2</v>
      </c>
      <c r="AA29" s="15"/>
    </row>
    <row r="30" spans="2:27" x14ac:dyDescent="0.35">
      <c r="B30" s="19" t="s">
        <v>39</v>
      </c>
      <c r="C30">
        <v>167.3</v>
      </c>
      <c r="D30">
        <v>168.6</v>
      </c>
      <c r="E30">
        <v>173.1</v>
      </c>
      <c r="F30">
        <v>176.9</v>
      </c>
      <c r="G30">
        <v>184.8</v>
      </c>
      <c r="H30">
        <v>171.6</v>
      </c>
      <c r="I30">
        <v>150.19999999999999</v>
      </c>
      <c r="J30">
        <v>142.9</v>
      </c>
      <c r="K30">
        <v>140.9</v>
      </c>
      <c r="L30">
        <v>140.9</v>
      </c>
      <c r="M30">
        <v>142.80000000000001</v>
      </c>
      <c r="N30">
        <v>148.69999999999999</v>
      </c>
      <c r="O30" s="9">
        <f t="shared" si="5"/>
        <v>-18.600000000000023</v>
      </c>
      <c r="P30" s="26">
        <f t="shared" si="6"/>
        <v>-0.11117752540346695</v>
      </c>
      <c r="AA30" s="15"/>
    </row>
    <row r="31" spans="2:27" x14ac:dyDescent="0.35">
      <c r="B31" s="19" t="s">
        <v>40</v>
      </c>
      <c r="C31">
        <v>164.6</v>
      </c>
      <c r="D31">
        <v>164.4</v>
      </c>
      <c r="E31">
        <v>167.1</v>
      </c>
      <c r="F31">
        <v>169</v>
      </c>
      <c r="G31">
        <v>169.7</v>
      </c>
      <c r="H31">
        <v>170.2</v>
      </c>
      <c r="I31">
        <v>170.5</v>
      </c>
      <c r="J31">
        <v>170.7</v>
      </c>
      <c r="K31">
        <v>170.4</v>
      </c>
      <c r="L31">
        <v>170.5</v>
      </c>
      <c r="M31">
        <v>172.8</v>
      </c>
      <c r="N31">
        <v>174.9</v>
      </c>
      <c r="O31" s="9">
        <f t="shared" si="5"/>
        <v>10.300000000000011</v>
      </c>
      <c r="P31" s="26">
        <f t="shared" si="6"/>
        <v>6.2575941676792299E-2</v>
      </c>
    </row>
    <row r="32" spans="2:27" x14ac:dyDescent="0.35">
      <c r="B32" s="19" t="s">
        <v>41</v>
      </c>
      <c r="C32">
        <v>119.1</v>
      </c>
      <c r="D32">
        <v>119.2</v>
      </c>
      <c r="E32">
        <v>120.2</v>
      </c>
      <c r="F32">
        <v>120.8</v>
      </c>
      <c r="G32">
        <v>121.1</v>
      </c>
      <c r="H32">
        <v>121.5</v>
      </c>
      <c r="I32">
        <v>121.2</v>
      </c>
      <c r="J32">
        <v>120.3</v>
      </c>
      <c r="K32">
        <v>119.1</v>
      </c>
      <c r="L32">
        <v>119.1</v>
      </c>
      <c r="M32">
        <v>120.4</v>
      </c>
      <c r="N32">
        <v>121.9</v>
      </c>
      <c r="O32" s="9">
        <f t="shared" si="5"/>
        <v>2.8000000000000114</v>
      </c>
      <c r="P32" s="26">
        <f t="shared" si="6"/>
        <v>2.350965575146945E-2</v>
      </c>
    </row>
    <row r="33" spans="2:20" x14ac:dyDescent="0.35">
      <c r="B33" s="19" t="s">
        <v>42</v>
      </c>
      <c r="C33">
        <v>188.9</v>
      </c>
      <c r="D33">
        <v>191.8</v>
      </c>
      <c r="E33">
        <v>195.6</v>
      </c>
      <c r="F33">
        <v>199.1</v>
      </c>
      <c r="G33">
        <v>201.6</v>
      </c>
      <c r="H33">
        <v>204.8</v>
      </c>
      <c r="I33">
        <v>207.5</v>
      </c>
      <c r="J33">
        <v>210.5</v>
      </c>
      <c r="K33">
        <v>212.1</v>
      </c>
      <c r="L33">
        <v>212.1</v>
      </c>
      <c r="M33">
        <v>215.5</v>
      </c>
      <c r="N33">
        <v>221</v>
      </c>
      <c r="O33" s="9">
        <f t="shared" si="5"/>
        <v>32.099999999999994</v>
      </c>
      <c r="P33" s="26">
        <f t="shared" si="6"/>
        <v>0.16993118051879297</v>
      </c>
    </row>
    <row r="34" spans="2:20" x14ac:dyDescent="0.35">
      <c r="B34" s="19" t="s">
        <v>44</v>
      </c>
      <c r="C34">
        <v>181.9</v>
      </c>
      <c r="D34">
        <v>183.1</v>
      </c>
      <c r="E34">
        <v>184</v>
      </c>
      <c r="F34">
        <v>184.8</v>
      </c>
      <c r="G34">
        <v>185.6</v>
      </c>
      <c r="H34">
        <v>186.9</v>
      </c>
      <c r="I34">
        <v>187.7</v>
      </c>
      <c r="J34">
        <v>188.5</v>
      </c>
      <c r="K34">
        <v>189.9</v>
      </c>
      <c r="L34">
        <v>189.9</v>
      </c>
      <c r="M34">
        <v>190.5</v>
      </c>
      <c r="N34">
        <v>191.1</v>
      </c>
      <c r="O34" s="9">
        <f t="shared" si="5"/>
        <v>9.1999999999999886</v>
      </c>
      <c r="P34" s="26">
        <f t="shared" si="6"/>
        <v>5.0577240241891086E-2</v>
      </c>
    </row>
    <row r="35" spans="2:20" x14ac:dyDescent="0.35">
      <c r="B35" s="19" t="s">
        <v>45</v>
      </c>
      <c r="C35">
        <v>172.4</v>
      </c>
      <c r="D35">
        <v>172.5</v>
      </c>
      <c r="E35">
        <v>173.9</v>
      </c>
      <c r="F35">
        <v>175.5</v>
      </c>
      <c r="G35">
        <v>177.4</v>
      </c>
      <c r="H35">
        <v>176.6</v>
      </c>
      <c r="I35">
        <v>174.4</v>
      </c>
      <c r="J35">
        <v>175</v>
      </c>
      <c r="K35">
        <v>174.8</v>
      </c>
      <c r="L35">
        <v>174.8</v>
      </c>
      <c r="M35">
        <v>175.5</v>
      </c>
      <c r="N35">
        <v>176.8</v>
      </c>
      <c r="O35" s="9">
        <f t="shared" si="5"/>
        <v>4.4000000000000057</v>
      </c>
      <c r="P35" s="26">
        <f t="shared" si="6"/>
        <v>2.5522041763341101E-2</v>
      </c>
    </row>
    <row r="36" spans="2:20" x14ac:dyDescent="0.35">
      <c r="B36" s="19" t="s">
        <v>1197</v>
      </c>
      <c r="C36" s="9">
        <f>SUM(C24:C35)</f>
        <v>2074.1</v>
      </c>
      <c r="D36" s="9">
        <f t="shared" ref="D36:N36" si="7">SUM(D24:D35)</f>
        <v>2078</v>
      </c>
      <c r="E36" s="9">
        <f t="shared" si="7"/>
        <v>2081</v>
      </c>
      <c r="F36" s="9">
        <f t="shared" si="7"/>
        <v>2092.3999999999996</v>
      </c>
      <c r="G36" s="9">
        <f t="shared" si="7"/>
        <v>2108.6999999999998</v>
      </c>
      <c r="H36" s="9">
        <f t="shared" si="7"/>
        <v>2111.2999999999997</v>
      </c>
      <c r="I36" s="9">
        <f t="shared" si="7"/>
        <v>2100.3000000000002</v>
      </c>
      <c r="J36" s="9">
        <f t="shared" si="7"/>
        <v>2106.3000000000002</v>
      </c>
      <c r="K36" s="9">
        <f t="shared" si="7"/>
        <v>2088.1</v>
      </c>
      <c r="L36" s="9">
        <f t="shared" si="7"/>
        <v>2088.2000000000003</v>
      </c>
      <c r="M36" s="9">
        <f t="shared" si="7"/>
        <v>2096</v>
      </c>
      <c r="N36" s="9">
        <f t="shared" si="7"/>
        <v>2112.0000000000005</v>
      </c>
      <c r="O36" s="9"/>
      <c r="P36" s="26"/>
    </row>
    <row r="37" spans="2:20" x14ac:dyDescent="0.35">
      <c r="B37" s="19" t="s">
        <v>1222</v>
      </c>
      <c r="C37" s="26" t="s">
        <v>1210</v>
      </c>
      <c r="D37" s="9">
        <f>D36-C36</f>
        <v>3.9000000000000909</v>
      </c>
      <c r="E37" s="9">
        <f t="shared" ref="E37" si="8">E36-D36</f>
        <v>3</v>
      </c>
      <c r="F37" s="9">
        <f t="shared" ref="F37" si="9">F36-E36</f>
        <v>11.399999999999636</v>
      </c>
      <c r="G37" s="9">
        <f t="shared" ref="G37" si="10">G36-F36</f>
        <v>16.300000000000182</v>
      </c>
      <c r="H37" s="9">
        <f t="shared" ref="H37" si="11">H36-G36</f>
        <v>2.5999999999999091</v>
      </c>
      <c r="I37" s="9">
        <f t="shared" ref="I37" si="12">I36-H36</f>
        <v>-10.999999999999545</v>
      </c>
      <c r="J37" s="9">
        <f t="shared" ref="J37" si="13">J36-I36</f>
        <v>6</v>
      </c>
      <c r="K37" s="9">
        <f t="shared" ref="K37" si="14">K36-J36</f>
        <v>-18.200000000000273</v>
      </c>
      <c r="L37" s="9">
        <f t="shared" ref="L37" si="15">L36-K36</f>
        <v>0.1000000000003638</v>
      </c>
      <c r="M37" s="9">
        <f t="shared" ref="M37" si="16">M36-L36</f>
        <v>7.7999999999997272</v>
      </c>
      <c r="N37" s="9">
        <f t="shared" ref="N37" si="17">N36-M36</f>
        <v>16.000000000000455</v>
      </c>
      <c r="O37" s="9"/>
      <c r="P37" s="26"/>
    </row>
    <row r="38" spans="2:20" x14ac:dyDescent="0.35">
      <c r="B38" s="9"/>
      <c r="C38" s="9" t="s">
        <v>1210</v>
      </c>
      <c r="D38" s="9">
        <f>D37/C36</f>
        <v>1.8803336386867032E-3</v>
      </c>
      <c r="E38" s="9">
        <f t="shared" ref="E38" si="18">E37/D36</f>
        <v>1.4436958614051972E-3</v>
      </c>
      <c r="F38" s="9">
        <f t="shared" ref="F38" si="19">F37/E36</f>
        <v>5.4781355117730114E-3</v>
      </c>
      <c r="G38" s="9">
        <f t="shared" ref="G38" si="20">G37/F36</f>
        <v>7.7900974956988077E-3</v>
      </c>
      <c r="H38" s="9">
        <f t="shared" ref="H38" si="21">H37/G36</f>
        <v>1.2329871484800632E-3</v>
      </c>
      <c r="I38" s="9">
        <f t="shared" ref="I38" si="22">I37/H36</f>
        <v>-5.2100601525124548E-3</v>
      </c>
      <c r="J38" s="9">
        <f t="shared" ref="J38" si="23">J37/I36</f>
        <v>2.8567347521782599E-3</v>
      </c>
      <c r="K38" s="9">
        <f t="shared" ref="K38" si="24">K37/J36</f>
        <v>-8.6407444333666955E-3</v>
      </c>
      <c r="L38" s="9">
        <f t="shared" ref="L38" si="25">L37/K36</f>
        <v>4.7890426703876155E-5</v>
      </c>
      <c r="M38" s="9">
        <f t="shared" ref="M38" si="26">M37/L36</f>
        <v>3.7352743990037955E-3</v>
      </c>
      <c r="N38" s="9">
        <f t="shared" ref="N38" si="27">N37/M36</f>
        <v>7.6335877862597585E-3</v>
      </c>
      <c r="O38" s="9"/>
      <c r="P38" s="26"/>
    </row>
    <row r="42" spans="2:20" x14ac:dyDescent="0.35">
      <c r="B42" s="48" t="s">
        <v>1224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T42" s="2" t="s">
        <v>1286</v>
      </c>
    </row>
    <row r="43" spans="2:20" x14ac:dyDescent="0.35">
      <c r="B43" s="7" t="s">
        <v>1208</v>
      </c>
      <c r="C43" s="33">
        <v>44713</v>
      </c>
      <c r="D43" s="33">
        <v>44743</v>
      </c>
      <c r="E43" s="33">
        <v>44774</v>
      </c>
      <c r="F43" s="33">
        <v>44805</v>
      </c>
      <c r="G43" s="33">
        <v>44835</v>
      </c>
      <c r="H43" s="33">
        <v>44866</v>
      </c>
      <c r="I43" s="33">
        <v>44896</v>
      </c>
      <c r="J43" s="33">
        <v>44927</v>
      </c>
      <c r="K43" s="33">
        <v>44958</v>
      </c>
      <c r="L43" s="33">
        <v>44986</v>
      </c>
      <c r="M43" s="33">
        <v>45017</v>
      </c>
      <c r="N43" s="33">
        <v>45047</v>
      </c>
      <c r="O43" s="7" t="s">
        <v>1221</v>
      </c>
      <c r="P43" s="7" t="s">
        <v>1223</v>
      </c>
      <c r="T43" t="s">
        <v>1294</v>
      </c>
    </row>
    <row r="44" spans="2:20" x14ac:dyDescent="0.35">
      <c r="B44" s="19" t="s">
        <v>33</v>
      </c>
      <c r="C44">
        <v>157.5</v>
      </c>
      <c r="D44">
        <v>159.30000000000001</v>
      </c>
      <c r="E44">
        <v>162.1</v>
      </c>
      <c r="F44">
        <v>164.9</v>
      </c>
      <c r="G44">
        <v>166.4</v>
      </c>
      <c r="H44">
        <v>168.4</v>
      </c>
      <c r="I44">
        <v>170.2</v>
      </c>
      <c r="J44">
        <v>173.3</v>
      </c>
      <c r="K44">
        <v>174.7</v>
      </c>
      <c r="L44">
        <v>174.7</v>
      </c>
      <c r="M44">
        <v>174.8</v>
      </c>
      <c r="N44">
        <v>174.7</v>
      </c>
      <c r="O44" s="9">
        <f>N44-C44</f>
        <v>17.199999999999989</v>
      </c>
      <c r="P44" s="26">
        <f>O44/C44</f>
        <v>0.10920634920634914</v>
      </c>
      <c r="T44" t="s">
        <v>1295</v>
      </c>
    </row>
    <row r="45" spans="2:20" x14ac:dyDescent="0.35">
      <c r="B45" s="19" t="s">
        <v>34</v>
      </c>
      <c r="C45">
        <v>223.4</v>
      </c>
      <c r="D45">
        <v>217.1</v>
      </c>
      <c r="E45">
        <v>210.9</v>
      </c>
      <c r="F45">
        <v>213.7</v>
      </c>
      <c r="G45">
        <v>214.9</v>
      </c>
      <c r="H45">
        <v>213.4</v>
      </c>
      <c r="I45">
        <v>212.9</v>
      </c>
      <c r="J45">
        <v>215.2</v>
      </c>
      <c r="K45">
        <v>212.2</v>
      </c>
      <c r="L45">
        <v>212.2</v>
      </c>
      <c r="M45">
        <v>213.7</v>
      </c>
      <c r="N45">
        <v>219.4</v>
      </c>
      <c r="O45" s="9">
        <f t="shared" ref="O45:O55" si="28">N45-C45</f>
        <v>-4</v>
      </c>
      <c r="P45" s="26">
        <f t="shared" ref="P45:P55" si="29">O45/C45</f>
        <v>-1.7905102954341987E-2</v>
      </c>
      <c r="T45" t="s">
        <v>1296</v>
      </c>
    </row>
    <row r="46" spans="2:20" x14ac:dyDescent="0.35">
      <c r="B46" s="19" t="s">
        <v>35</v>
      </c>
      <c r="C46">
        <v>172.8</v>
      </c>
      <c r="D46">
        <v>176.6</v>
      </c>
      <c r="E46">
        <v>170.6</v>
      </c>
      <c r="F46">
        <v>170.9</v>
      </c>
      <c r="G46">
        <v>171.9</v>
      </c>
      <c r="H46">
        <v>183.2</v>
      </c>
      <c r="I46">
        <v>191.9</v>
      </c>
      <c r="J46">
        <v>197</v>
      </c>
      <c r="K46">
        <v>177.2</v>
      </c>
      <c r="L46">
        <v>177.2</v>
      </c>
      <c r="M46">
        <v>172.4</v>
      </c>
      <c r="N46">
        <v>176.7</v>
      </c>
      <c r="O46" s="9">
        <f t="shared" si="28"/>
        <v>3.8999999999999773</v>
      </c>
      <c r="P46" s="26">
        <f t="shared" si="29"/>
        <v>2.2569444444444312E-2</v>
      </c>
    </row>
    <row r="47" spans="2:20" x14ac:dyDescent="0.35">
      <c r="B47" s="19" t="s">
        <v>36</v>
      </c>
      <c r="C47">
        <v>166.4</v>
      </c>
      <c r="D47">
        <v>167.1</v>
      </c>
      <c r="E47">
        <v>168.4</v>
      </c>
      <c r="F47">
        <v>170.1</v>
      </c>
      <c r="G47">
        <v>171</v>
      </c>
      <c r="H47">
        <v>172.3</v>
      </c>
      <c r="I47">
        <v>173.9</v>
      </c>
      <c r="J47">
        <v>175.2</v>
      </c>
      <c r="K47">
        <v>177.9</v>
      </c>
      <c r="L47">
        <v>177.9</v>
      </c>
      <c r="M47">
        <v>178.8</v>
      </c>
      <c r="N47">
        <v>179.4</v>
      </c>
      <c r="O47" s="9">
        <f t="shared" si="28"/>
        <v>13</v>
      </c>
      <c r="P47" s="26">
        <f t="shared" si="29"/>
        <v>7.8125E-2</v>
      </c>
    </row>
    <row r="48" spans="2:20" x14ac:dyDescent="0.35">
      <c r="B48" s="19" t="s">
        <v>37</v>
      </c>
      <c r="C48">
        <v>188.6</v>
      </c>
      <c r="D48">
        <v>184.8</v>
      </c>
      <c r="E48">
        <v>182.5</v>
      </c>
      <c r="F48">
        <v>179.3</v>
      </c>
      <c r="G48">
        <v>177.7</v>
      </c>
      <c r="H48">
        <v>180</v>
      </c>
      <c r="I48">
        <v>179.1</v>
      </c>
      <c r="J48">
        <v>178</v>
      </c>
      <c r="K48">
        <v>172.2</v>
      </c>
      <c r="L48">
        <v>172.2</v>
      </c>
      <c r="M48">
        <v>168.7</v>
      </c>
      <c r="N48">
        <v>164.4</v>
      </c>
      <c r="O48" s="9">
        <f t="shared" si="28"/>
        <v>-24.199999999999989</v>
      </c>
      <c r="P48" s="26">
        <f t="shared" si="29"/>
        <v>-0.12831389183457045</v>
      </c>
    </row>
    <row r="49" spans="2:16" x14ac:dyDescent="0.35">
      <c r="B49" s="19" t="s">
        <v>38</v>
      </c>
      <c r="C49">
        <v>174.1</v>
      </c>
      <c r="D49">
        <v>179.5</v>
      </c>
      <c r="E49">
        <v>177.1</v>
      </c>
      <c r="F49">
        <v>167.5</v>
      </c>
      <c r="G49">
        <v>165.7</v>
      </c>
      <c r="H49">
        <v>162.6</v>
      </c>
      <c r="I49">
        <v>159.5</v>
      </c>
      <c r="J49">
        <v>160.5</v>
      </c>
      <c r="K49">
        <v>172.1</v>
      </c>
      <c r="L49">
        <v>172.1</v>
      </c>
      <c r="M49">
        <v>179.2</v>
      </c>
      <c r="N49">
        <v>175.8</v>
      </c>
      <c r="O49" s="9">
        <f t="shared" si="28"/>
        <v>1.7000000000000171</v>
      </c>
      <c r="P49" s="26">
        <f t="shared" si="29"/>
        <v>9.7645031591040623E-3</v>
      </c>
    </row>
    <row r="50" spans="2:16" x14ac:dyDescent="0.35">
      <c r="B50" s="19" t="s">
        <v>39</v>
      </c>
      <c r="C50">
        <v>211.5</v>
      </c>
      <c r="D50">
        <v>208.5</v>
      </c>
      <c r="E50">
        <v>213.1</v>
      </c>
      <c r="F50">
        <v>220.8</v>
      </c>
      <c r="G50">
        <v>228.6</v>
      </c>
      <c r="H50">
        <v>205.5</v>
      </c>
      <c r="I50">
        <v>178.7</v>
      </c>
      <c r="J50">
        <v>175.3</v>
      </c>
      <c r="K50">
        <v>175.8</v>
      </c>
      <c r="L50">
        <v>175.9</v>
      </c>
      <c r="M50">
        <v>179.9</v>
      </c>
      <c r="N50">
        <v>185</v>
      </c>
      <c r="O50" s="9">
        <f t="shared" si="28"/>
        <v>-26.5</v>
      </c>
      <c r="P50" s="26">
        <f t="shared" si="29"/>
        <v>-0.12529550827423167</v>
      </c>
    </row>
    <row r="51" spans="2:16" x14ac:dyDescent="0.35">
      <c r="B51" s="19" t="s">
        <v>40</v>
      </c>
      <c r="C51">
        <v>163.6</v>
      </c>
      <c r="D51">
        <v>164</v>
      </c>
      <c r="E51">
        <v>167.3</v>
      </c>
      <c r="F51">
        <v>169.2</v>
      </c>
      <c r="G51">
        <v>169.9</v>
      </c>
      <c r="H51">
        <v>171</v>
      </c>
      <c r="I51">
        <v>171.3</v>
      </c>
      <c r="J51">
        <v>171.2</v>
      </c>
      <c r="K51">
        <v>172.2</v>
      </c>
      <c r="L51">
        <v>172.2</v>
      </c>
      <c r="M51">
        <v>174.7</v>
      </c>
      <c r="N51">
        <v>176.9</v>
      </c>
      <c r="O51" s="9">
        <f t="shared" si="28"/>
        <v>13.300000000000011</v>
      </c>
      <c r="P51" s="26">
        <f t="shared" si="29"/>
        <v>8.1295843520782465E-2</v>
      </c>
    </row>
    <row r="52" spans="2:16" x14ac:dyDescent="0.35">
      <c r="B52" s="19" t="s">
        <v>41</v>
      </c>
      <c r="C52">
        <v>121.4</v>
      </c>
      <c r="D52">
        <v>121.5</v>
      </c>
      <c r="E52">
        <v>122.2</v>
      </c>
      <c r="F52">
        <v>123.1</v>
      </c>
      <c r="G52">
        <v>123.4</v>
      </c>
      <c r="H52">
        <v>123.4</v>
      </c>
      <c r="I52">
        <v>123.1</v>
      </c>
      <c r="J52">
        <v>122.7</v>
      </c>
      <c r="K52">
        <v>121.9</v>
      </c>
      <c r="L52">
        <v>121.9</v>
      </c>
      <c r="M52">
        <v>123.1</v>
      </c>
      <c r="N52">
        <v>124.2</v>
      </c>
      <c r="O52" s="9">
        <f t="shared" si="28"/>
        <v>2.7999999999999972</v>
      </c>
      <c r="P52" s="26">
        <f t="shared" si="29"/>
        <v>2.3064250411861591E-2</v>
      </c>
    </row>
    <row r="53" spans="2:16" x14ac:dyDescent="0.35">
      <c r="B53" s="19" t="s">
        <v>42</v>
      </c>
      <c r="C53">
        <v>183.5</v>
      </c>
      <c r="D53">
        <v>186.3</v>
      </c>
      <c r="E53">
        <v>189.7</v>
      </c>
      <c r="F53">
        <v>193.6</v>
      </c>
      <c r="G53">
        <v>196.4</v>
      </c>
      <c r="H53">
        <v>198.8</v>
      </c>
      <c r="I53">
        <v>200.5</v>
      </c>
      <c r="J53">
        <v>204.3</v>
      </c>
      <c r="K53">
        <v>204.8</v>
      </c>
      <c r="L53">
        <v>204.8</v>
      </c>
      <c r="M53">
        <v>207.8</v>
      </c>
      <c r="N53">
        <v>211.9</v>
      </c>
      <c r="O53" s="9">
        <f t="shared" si="28"/>
        <v>28.400000000000006</v>
      </c>
      <c r="P53" s="26">
        <f t="shared" si="29"/>
        <v>0.15476839237057224</v>
      </c>
    </row>
    <row r="54" spans="2:16" x14ac:dyDescent="0.35">
      <c r="B54" s="19" t="s">
        <v>44</v>
      </c>
      <c r="C54">
        <v>186.3</v>
      </c>
      <c r="D54">
        <v>187.7</v>
      </c>
      <c r="E54">
        <v>188.9</v>
      </c>
      <c r="F54">
        <v>190.4</v>
      </c>
      <c r="G54">
        <v>191.5</v>
      </c>
      <c r="H54">
        <v>192.4</v>
      </c>
      <c r="I54">
        <v>193.3</v>
      </c>
      <c r="J54">
        <v>194.3</v>
      </c>
      <c r="K54">
        <v>196.6</v>
      </c>
      <c r="L54">
        <v>196.6</v>
      </c>
      <c r="M54">
        <v>197</v>
      </c>
      <c r="N54">
        <v>197.7</v>
      </c>
      <c r="O54" s="9">
        <f t="shared" si="28"/>
        <v>11.399999999999977</v>
      </c>
      <c r="P54" s="26">
        <f t="shared" si="29"/>
        <v>6.119162640901759E-2</v>
      </c>
    </row>
    <row r="55" spans="2:16" x14ac:dyDescent="0.35">
      <c r="B55" s="19" t="s">
        <v>45</v>
      </c>
      <c r="C55">
        <v>179.3</v>
      </c>
      <c r="D55">
        <v>179.4</v>
      </c>
      <c r="E55">
        <v>180.4</v>
      </c>
      <c r="F55">
        <v>181.8</v>
      </c>
      <c r="G55">
        <v>183.3</v>
      </c>
      <c r="H55">
        <v>181.3</v>
      </c>
      <c r="I55">
        <v>178.6</v>
      </c>
      <c r="J55">
        <v>179.5</v>
      </c>
      <c r="K55">
        <v>180.7</v>
      </c>
      <c r="L55">
        <v>180.8</v>
      </c>
      <c r="M55">
        <v>182.1</v>
      </c>
      <c r="N55">
        <v>183.1</v>
      </c>
      <c r="O55" s="9">
        <f t="shared" si="28"/>
        <v>3.7999999999999829</v>
      </c>
      <c r="P55" s="26">
        <f t="shared" si="29"/>
        <v>2.1193530395984286E-2</v>
      </c>
    </row>
    <row r="56" spans="2:16" x14ac:dyDescent="0.35">
      <c r="B56" s="19" t="s">
        <v>1197</v>
      </c>
      <c r="C56" s="9">
        <f>SUM(C44:C55)</f>
        <v>2128.4</v>
      </c>
      <c r="D56" s="9">
        <f t="shared" ref="D56" si="30">SUM(D44:D55)</f>
        <v>2131.8000000000002</v>
      </c>
      <c r="E56" s="9">
        <f t="shared" ref="E56" si="31">SUM(E44:E55)</f>
        <v>2133.1999999999998</v>
      </c>
      <c r="F56" s="9">
        <f t="shared" ref="F56" si="32">SUM(F44:F55)</f>
        <v>2145.3000000000002</v>
      </c>
      <c r="G56" s="9">
        <f t="shared" ref="G56" si="33">SUM(G44:G55)</f>
        <v>2160.7000000000003</v>
      </c>
      <c r="H56" s="9">
        <f t="shared" ref="H56" si="34">SUM(H44:H55)</f>
        <v>2152.3000000000002</v>
      </c>
      <c r="I56" s="9">
        <f t="shared" ref="I56" si="35">SUM(I44:I55)</f>
        <v>2133</v>
      </c>
      <c r="J56" s="9">
        <f t="shared" ref="J56" si="36">SUM(J44:J55)</f>
        <v>2146.5</v>
      </c>
      <c r="K56" s="9">
        <f t="shared" ref="K56" si="37">SUM(K44:K55)</f>
        <v>2138.2999999999997</v>
      </c>
      <c r="L56" s="9">
        <f t="shared" ref="L56" si="38">SUM(L44:L55)</f>
        <v>2138.5</v>
      </c>
      <c r="M56" s="9">
        <f t="shared" ref="M56" si="39">SUM(M44:M55)</f>
        <v>2152.2000000000003</v>
      </c>
      <c r="N56" s="9">
        <f t="shared" ref="N56" si="40">SUM(N44:N55)</f>
        <v>2169.2000000000003</v>
      </c>
      <c r="O56" s="9"/>
      <c r="P56" s="26"/>
    </row>
    <row r="57" spans="2:16" x14ac:dyDescent="0.35">
      <c r="B57" s="19" t="s">
        <v>1222</v>
      </c>
      <c r="C57" s="26" t="s">
        <v>1210</v>
      </c>
      <c r="D57" s="9">
        <f>D56-C56</f>
        <v>3.4000000000000909</v>
      </c>
      <c r="E57" s="9">
        <f t="shared" ref="E57" si="41">E56-D56</f>
        <v>1.3999999999996362</v>
      </c>
      <c r="F57" s="9">
        <f t="shared" ref="F57" si="42">F56-E56</f>
        <v>12.100000000000364</v>
      </c>
      <c r="G57" s="9">
        <f t="shared" ref="G57" si="43">G56-F56</f>
        <v>15.400000000000091</v>
      </c>
      <c r="H57" s="9">
        <f t="shared" ref="H57" si="44">H56-G56</f>
        <v>-8.4000000000000909</v>
      </c>
      <c r="I57" s="9">
        <f t="shared" ref="I57" si="45">I56-H56</f>
        <v>-19.300000000000182</v>
      </c>
      <c r="J57" s="9">
        <f t="shared" ref="J57" si="46">J56-I56</f>
        <v>13.5</v>
      </c>
      <c r="K57" s="9">
        <f t="shared" ref="K57" si="47">K56-J56</f>
        <v>-8.2000000000002728</v>
      </c>
      <c r="L57" s="9">
        <f t="shared" ref="L57" si="48">L56-K56</f>
        <v>0.20000000000027285</v>
      </c>
      <c r="M57" s="9">
        <f t="shared" ref="M57" si="49">M56-L56</f>
        <v>13.700000000000273</v>
      </c>
      <c r="N57" s="9">
        <f t="shared" ref="N57" si="50">N56-M56</f>
        <v>17</v>
      </c>
      <c r="O57" s="9"/>
      <c r="P57" s="26"/>
    </row>
    <row r="58" spans="2:16" x14ac:dyDescent="0.35">
      <c r="B58" s="9"/>
      <c r="C58" s="9" t="s">
        <v>1210</v>
      </c>
      <c r="D58" s="9">
        <f>D57/C56</f>
        <v>1.5974440894569117E-3</v>
      </c>
      <c r="E58" s="9">
        <f t="shared" ref="E58" si="51">E57/D56</f>
        <v>6.5672201895095039E-4</v>
      </c>
      <c r="F58" s="9">
        <f t="shared" ref="F58" si="52">F57/E56</f>
        <v>5.6722295143448176E-3</v>
      </c>
      <c r="G58" s="9">
        <f t="shared" ref="G58" si="53">G57/F56</f>
        <v>7.1784831958234697E-3</v>
      </c>
      <c r="H58" s="9">
        <f t="shared" ref="H58" si="54">H57/G56</f>
        <v>-3.8876290091174573E-3</v>
      </c>
      <c r="I58" s="9">
        <f t="shared" ref="I58" si="55">I57/H56</f>
        <v>-8.9671514194118764E-3</v>
      </c>
      <c r="J58" s="9">
        <f t="shared" ref="J58" si="56">J57/I56</f>
        <v>6.3291139240506328E-3</v>
      </c>
      <c r="K58" s="9">
        <f t="shared" ref="K58" si="57">K57/J56</f>
        <v>-3.8201723736316202E-3</v>
      </c>
      <c r="L58" s="9">
        <f t="shared" ref="L58" si="58">L57/K56</f>
        <v>9.3532245241674636E-5</v>
      </c>
      <c r="M58" s="9">
        <f t="shared" ref="M58" si="59">M57/L56</f>
        <v>6.4063595978490874E-3</v>
      </c>
      <c r="N58" s="9">
        <f t="shared" ref="N58" si="60">N57/M56</f>
        <v>7.8988941548183249E-3</v>
      </c>
      <c r="O58" s="9"/>
      <c r="P58" s="26"/>
    </row>
    <row r="62" spans="2:16" x14ac:dyDescent="0.35">
      <c r="B62" s="7" t="s">
        <v>1208</v>
      </c>
      <c r="C62" s="7" t="s">
        <v>60</v>
      </c>
      <c r="D62" s="7" t="s">
        <v>85</v>
      </c>
      <c r="E62" s="7" t="s">
        <v>104</v>
      </c>
    </row>
    <row r="63" spans="2:16" x14ac:dyDescent="0.35">
      <c r="B63" s="19" t="s">
        <v>33</v>
      </c>
      <c r="C63" s="26">
        <v>0.12613784135240558</v>
      </c>
      <c r="D63" s="26">
        <v>0.10920634920634914</v>
      </c>
      <c r="E63" s="26">
        <v>0.1206451612903225</v>
      </c>
    </row>
    <row r="64" spans="2:16" x14ac:dyDescent="0.35">
      <c r="B64" s="19" t="s">
        <v>34</v>
      </c>
      <c r="C64" s="26">
        <v>-2.6243093922651884E-2</v>
      </c>
      <c r="D64" s="26">
        <v>-1.7905102954341987E-2</v>
      </c>
      <c r="E64" s="26">
        <v>-2.3245214220601614E-2</v>
      </c>
    </row>
    <row r="65" spans="2:5" x14ac:dyDescent="0.35">
      <c r="B65" s="19" t="s">
        <v>35</v>
      </c>
      <c r="C65" s="26">
        <v>8.2547169811321101E-3</v>
      </c>
      <c r="D65" s="26">
        <v>2.2569444444444312E-2</v>
      </c>
      <c r="E65" s="26">
        <v>1.4051522248243426E-2</v>
      </c>
    </row>
    <row r="66" spans="2:5" x14ac:dyDescent="0.35">
      <c r="B66" s="19" t="s">
        <v>36</v>
      </c>
      <c r="C66" s="26">
        <v>8.5852478839177682E-2</v>
      </c>
      <c r="D66" s="26">
        <v>7.8125E-2</v>
      </c>
      <c r="E66" s="26">
        <v>8.2629674306393175E-2</v>
      </c>
    </row>
    <row r="67" spans="2:5" x14ac:dyDescent="0.35">
      <c r="B67" s="19" t="s">
        <v>37</v>
      </c>
      <c r="C67" s="26">
        <v>-0.16722729456991822</v>
      </c>
      <c r="D67" s="26">
        <v>-0.12831389183457045</v>
      </c>
      <c r="E67" s="26">
        <v>-0.15380786460925835</v>
      </c>
    </row>
    <row r="68" spans="2:5" x14ac:dyDescent="0.35">
      <c r="B68" s="19" t="s">
        <v>38</v>
      </c>
      <c r="C68" s="26">
        <v>1.9300361881785213E-2</v>
      </c>
      <c r="D68" s="26">
        <v>9.7645031591040623E-3</v>
      </c>
      <c r="E68" s="26">
        <v>1.4731879787860933E-2</v>
      </c>
    </row>
    <row r="69" spans="2:5" x14ac:dyDescent="0.35">
      <c r="B69" s="19" t="s">
        <v>39</v>
      </c>
      <c r="C69" s="26">
        <v>-0.11117752540346695</v>
      </c>
      <c r="D69" s="26">
        <v>-0.12529550827423167</v>
      </c>
      <c r="E69" s="26">
        <v>-0.11684037301151953</v>
      </c>
    </row>
    <row r="70" spans="2:5" x14ac:dyDescent="0.35">
      <c r="B70" s="19" t="s">
        <v>40</v>
      </c>
      <c r="C70" s="26">
        <v>6.2575941676792299E-2</v>
      </c>
      <c r="D70" s="26">
        <v>8.1295843520782465E-2</v>
      </c>
      <c r="E70" s="26">
        <v>6.8776628119293873E-2</v>
      </c>
    </row>
    <row r="71" spans="2:5" x14ac:dyDescent="0.35">
      <c r="B71" s="19" t="s">
        <v>41</v>
      </c>
      <c r="C71" s="26">
        <v>2.350965575146945E-2</v>
      </c>
      <c r="D71" s="26">
        <v>2.3064250411861591E-2</v>
      </c>
      <c r="E71" s="26">
        <v>2.3352793994995805E-2</v>
      </c>
    </row>
    <row r="72" spans="2:5" x14ac:dyDescent="0.35">
      <c r="B72" s="19" t="s">
        <v>42</v>
      </c>
      <c r="C72" s="26">
        <v>0.16993118051879297</v>
      </c>
      <c r="D72" s="26">
        <v>0.15476839237057224</v>
      </c>
      <c r="E72" s="26">
        <v>0.16515232495991453</v>
      </c>
    </row>
    <row r="73" spans="2:5" x14ac:dyDescent="0.35">
      <c r="B73" s="19" t="s">
        <v>44</v>
      </c>
      <c r="C73" s="26">
        <v>5.0577240241891086E-2</v>
      </c>
      <c r="D73" s="26">
        <v>6.119162640901759E-2</v>
      </c>
      <c r="E73" s="26">
        <v>5.6008700380641561E-2</v>
      </c>
    </row>
    <row r="74" spans="2:5" x14ac:dyDescent="0.35">
      <c r="B74" s="41" t="s">
        <v>45</v>
      </c>
      <c r="C74" s="26">
        <v>2.5522041763341101E-2</v>
      </c>
      <c r="D74" s="26">
        <v>2.1193530395984286E-2</v>
      </c>
      <c r="E74" s="26">
        <v>2.4013722126929607E-2</v>
      </c>
    </row>
    <row r="75" spans="2:5" x14ac:dyDescent="0.35">
      <c r="B75" s="14"/>
    </row>
    <row r="76" spans="2:5" x14ac:dyDescent="0.35">
      <c r="B76" s="14"/>
    </row>
    <row r="81" spans="8:8" x14ac:dyDescent="0.35">
      <c r="H81" s="2" t="s">
        <v>1291</v>
      </c>
    </row>
    <row r="82" spans="8:8" x14ac:dyDescent="0.35">
      <c r="H82" t="s">
        <v>1292</v>
      </c>
    </row>
    <row r="83" spans="8:8" x14ac:dyDescent="0.35">
      <c r="H83" t="s">
        <v>1293</v>
      </c>
    </row>
  </sheetData>
  <mergeCells count="4">
    <mergeCell ref="B42:P42"/>
    <mergeCell ref="B22:P22"/>
    <mergeCell ref="B2:P2"/>
    <mergeCell ref="T2:AA2"/>
  </mergeCells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AF20-FEF1-4957-9CD8-63C4BAC2197E}">
  <dimension ref="A1:V35"/>
  <sheetViews>
    <sheetView topLeftCell="L19" workbookViewId="0">
      <selection activeCell="AA24" sqref="AA24"/>
    </sheetView>
  </sheetViews>
  <sheetFormatPr defaultRowHeight="14.5" x14ac:dyDescent="0.35"/>
  <cols>
    <col min="7" max="7" width="14.08984375" customWidth="1"/>
    <col min="9" max="9" width="20.81640625" customWidth="1"/>
    <col min="11" max="11" width="9.81640625" customWidth="1"/>
    <col min="12" max="12" width="21.81640625" customWidth="1"/>
    <col min="13" max="13" width="11.54296875" customWidth="1"/>
  </cols>
  <sheetData>
    <row r="1" spans="5:22" x14ac:dyDescent="0.35">
      <c r="Q1" s="7" t="s">
        <v>1198</v>
      </c>
      <c r="R1" s="7">
        <v>2018</v>
      </c>
      <c r="S1" s="7">
        <v>2019</v>
      </c>
      <c r="T1" s="7">
        <v>2020</v>
      </c>
      <c r="U1" s="7">
        <v>2021</v>
      </c>
      <c r="V1" s="7">
        <v>2022</v>
      </c>
    </row>
    <row r="2" spans="5:22" x14ac:dyDescent="0.35">
      <c r="Q2" s="19" t="s">
        <v>33</v>
      </c>
      <c r="R2" s="9">
        <v>136.80000000000001</v>
      </c>
      <c r="S2" s="9">
        <v>136.9</v>
      </c>
      <c r="T2" s="9">
        <v>144.4</v>
      </c>
      <c r="U2" s="9">
        <v>142.5</v>
      </c>
      <c r="V2" s="9">
        <v>150.19999999999999</v>
      </c>
    </row>
    <row r="3" spans="5:22" x14ac:dyDescent="0.35">
      <c r="Q3" s="19" t="s">
        <v>34</v>
      </c>
      <c r="R3" s="9">
        <v>143.80000000000001</v>
      </c>
      <c r="S3" s="9">
        <v>154.1</v>
      </c>
      <c r="T3" s="9">
        <v>166.8</v>
      </c>
      <c r="U3" s="9">
        <v>189.4</v>
      </c>
      <c r="V3" s="9">
        <v>208</v>
      </c>
    </row>
    <row r="4" spans="5:22" x14ac:dyDescent="0.35">
      <c r="Q4" s="19" t="s">
        <v>35</v>
      </c>
      <c r="R4" s="9">
        <v>140</v>
      </c>
      <c r="S4" s="9">
        <v>138.69999999999999</v>
      </c>
      <c r="T4" s="9">
        <v>147.6</v>
      </c>
      <c r="U4" s="9">
        <v>163.19999999999999</v>
      </c>
      <c r="V4" s="9">
        <v>167.9</v>
      </c>
    </row>
    <row r="5" spans="5:22" x14ac:dyDescent="0.35">
      <c r="Q5" s="19" t="s">
        <v>36</v>
      </c>
      <c r="R5" s="9">
        <v>142</v>
      </c>
      <c r="S5" s="9">
        <v>142.5</v>
      </c>
      <c r="T5" s="9">
        <v>151.69999999999999</v>
      </c>
      <c r="U5" s="9">
        <v>154.5</v>
      </c>
      <c r="V5" s="9">
        <v>162</v>
      </c>
    </row>
    <row r="6" spans="5:22" x14ac:dyDescent="0.35">
      <c r="E6" s="7" t="s">
        <v>30</v>
      </c>
      <c r="F6" s="7" t="s">
        <v>31</v>
      </c>
      <c r="G6" s="7" t="s">
        <v>1194</v>
      </c>
      <c r="H6" s="7" t="s">
        <v>1198</v>
      </c>
      <c r="I6" s="7" t="s">
        <v>1230</v>
      </c>
      <c r="J6" s="7" t="s">
        <v>53</v>
      </c>
      <c r="K6" s="7" t="s">
        <v>1231</v>
      </c>
      <c r="L6" s="7" t="s">
        <v>1232</v>
      </c>
      <c r="M6" s="7" t="s">
        <v>1233</v>
      </c>
      <c r="Q6" s="19" t="s">
        <v>37</v>
      </c>
      <c r="R6" s="9">
        <v>123.2</v>
      </c>
      <c r="S6" s="9">
        <v>124.1</v>
      </c>
      <c r="T6" s="9">
        <v>133.30000000000001</v>
      </c>
      <c r="U6" s="9">
        <v>168.2</v>
      </c>
      <c r="V6" s="9">
        <v>203.1</v>
      </c>
    </row>
    <row r="7" spans="5:22" x14ac:dyDescent="0.35">
      <c r="E7" s="9" t="s">
        <v>60</v>
      </c>
      <c r="F7" s="9">
        <v>2018</v>
      </c>
      <c r="G7" s="9" t="s">
        <v>138</v>
      </c>
      <c r="H7" s="9">
        <f>SUM(R2:R13)</f>
        <v>1650.7999999999997</v>
      </c>
      <c r="I7" s="9">
        <v>139.9</v>
      </c>
      <c r="J7" s="9">
        <v>136.69999999999999</v>
      </c>
      <c r="K7" s="9" t="s">
        <v>931</v>
      </c>
      <c r="L7" s="9" t="s">
        <v>931</v>
      </c>
      <c r="M7" s="9" t="s">
        <v>931</v>
      </c>
      <c r="Q7" s="19" t="s">
        <v>38</v>
      </c>
      <c r="R7" s="9">
        <v>152.9</v>
      </c>
      <c r="S7" s="9">
        <v>136.1</v>
      </c>
      <c r="T7" s="9">
        <v>141.80000000000001</v>
      </c>
      <c r="U7" s="9">
        <v>150.5</v>
      </c>
      <c r="V7" s="9">
        <v>155.9</v>
      </c>
    </row>
    <row r="8" spans="5:22" x14ac:dyDescent="0.35">
      <c r="E8" s="9" t="s">
        <v>60</v>
      </c>
      <c r="F8" s="9">
        <v>2019</v>
      </c>
      <c r="G8" s="9" t="s">
        <v>138</v>
      </c>
      <c r="H8" s="9">
        <f>SUM(S2:S13)</f>
        <v>1623.8000000000002</v>
      </c>
      <c r="I8" s="9">
        <v>150</v>
      </c>
      <c r="J8" s="9">
        <v>150.4</v>
      </c>
      <c r="K8" s="26">
        <f>(H8-H7)/100</f>
        <v>-0.26999999999999547</v>
      </c>
      <c r="L8" s="26">
        <f>(I8-I7)/100</f>
        <v>0.10099999999999994</v>
      </c>
      <c r="M8" s="26">
        <f>(J8-J7)/100</f>
        <v>0.13700000000000018</v>
      </c>
      <c r="Q8" s="19" t="s">
        <v>39</v>
      </c>
      <c r="R8" s="9">
        <v>138</v>
      </c>
      <c r="S8" s="9">
        <v>128.19999999999999</v>
      </c>
      <c r="T8" s="9">
        <v>152.30000000000001</v>
      </c>
      <c r="U8" s="9">
        <v>141</v>
      </c>
      <c r="V8" s="9">
        <v>155.80000000000001</v>
      </c>
    </row>
    <row r="9" spans="5:22" x14ac:dyDescent="0.35">
      <c r="E9" s="9" t="s">
        <v>60</v>
      </c>
      <c r="F9" s="9">
        <v>2020</v>
      </c>
      <c r="G9" s="9" t="s">
        <v>138</v>
      </c>
      <c r="H9" s="9">
        <f>SUM(T2:T13)</f>
        <v>1754.4999999999998</v>
      </c>
      <c r="I9" s="9">
        <v>151.5</v>
      </c>
      <c r="J9" s="9">
        <v>156.69999999999999</v>
      </c>
      <c r="K9" s="26">
        <f t="shared" ref="K9:K11" si="0">(H9-H8)/100</f>
        <v>1.3069999999999959</v>
      </c>
      <c r="L9" s="26">
        <f t="shared" ref="L9:L11" si="1">(I9-I8)/100</f>
        <v>1.4999999999999999E-2</v>
      </c>
      <c r="M9" s="26">
        <f t="shared" ref="M9:M11" si="2">(J9-J8)/100</f>
        <v>6.2999999999999834E-2</v>
      </c>
      <c r="Q9" s="19" t="s">
        <v>40</v>
      </c>
      <c r="R9" s="9">
        <v>129.30000000000001</v>
      </c>
      <c r="S9" s="9">
        <v>122.3</v>
      </c>
      <c r="T9" s="9">
        <v>141.80000000000001</v>
      </c>
      <c r="U9" s="9">
        <v>159.19999999999999</v>
      </c>
      <c r="V9" s="9">
        <v>164.2</v>
      </c>
    </row>
    <row r="10" spans="5:22" x14ac:dyDescent="0.35">
      <c r="E10" s="9" t="s">
        <v>60</v>
      </c>
      <c r="F10" s="9">
        <v>2021</v>
      </c>
      <c r="G10" s="9" t="s">
        <v>138</v>
      </c>
      <c r="H10" s="9">
        <f>SUM(U2:U13)</f>
        <v>1865.1000000000001</v>
      </c>
      <c r="I10" s="9">
        <v>154.80000000000001</v>
      </c>
      <c r="J10" s="9">
        <v>164.6</v>
      </c>
      <c r="K10" s="26">
        <f>(H10-H9)/100</f>
        <v>1.1060000000000036</v>
      </c>
      <c r="L10" s="26">
        <f t="shared" si="1"/>
        <v>3.3000000000000113E-2</v>
      </c>
      <c r="M10" s="26">
        <f t="shared" si="2"/>
        <v>7.9000000000000056E-2</v>
      </c>
      <c r="Q10" s="19" t="s">
        <v>41</v>
      </c>
      <c r="R10" s="9">
        <v>117.1</v>
      </c>
      <c r="S10" s="9">
        <v>108.3</v>
      </c>
      <c r="T10" s="9">
        <v>112.6</v>
      </c>
      <c r="U10" s="9">
        <v>111.7</v>
      </c>
      <c r="V10" s="9">
        <v>118.1</v>
      </c>
    </row>
    <row r="11" spans="5:22" x14ac:dyDescent="0.35">
      <c r="E11" s="9" t="s">
        <v>60</v>
      </c>
      <c r="F11" s="9">
        <v>2022</v>
      </c>
      <c r="G11" s="9" t="s">
        <v>138</v>
      </c>
      <c r="H11" s="9">
        <f>SUM(V2:V13)</f>
        <v>2007.9</v>
      </c>
      <c r="I11" s="9">
        <v>166.5</v>
      </c>
      <c r="J11" s="9">
        <v>176</v>
      </c>
      <c r="K11" s="26">
        <f t="shared" si="0"/>
        <v>1.4279999999999995</v>
      </c>
      <c r="L11" s="26">
        <f t="shared" si="1"/>
        <v>0.11699999999999988</v>
      </c>
      <c r="M11" s="26">
        <f t="shared" si="2"/>
        <v>0.11400000000000006</v>
      </c>
      <c r="Q11" s="19" t="s">
        <v>42</v>
      </c>
      <c r="R11" s="9">
        <v>136.30000000000001</v>
      </c>
      <c r="S11" s="9">
        <v>138.9</v>
      </c>
      <c r="T11" s="9">
        <v>154</v>
      </c>
      <c r="U11" s="9">
        <v>164</v>
      </c>
      <c r="V11" s="9">
        <v>178.7</v>
      </c>
    </row>
    <row r="12" spans="5:22" x14ac:dyDescent="0.35">
      <c r="K12" s="34"/>
      <c r="L12" s="34"/>
      <c r="M12" s="34"/>
      <c r="Q12" s="19" t="s">
        <v>44</v>
      </c>
      <c r="R12" s="9">
        <v>152.80000000000001</v>
      </c>
      <c r="S12" s="9">
        <v>156.4</v>
      </c>
      <c r="T12" s="9">
        <v>160</v>
      </c>
      <c r="U12" s="9">
        <v>166.4</v>
      </c>
      <c r="V12" s="9">
        <v>177.4</v>
      </c>
    </row>
    <row r="13" spans="5:22" x14ac:dyDescent="0.35">
      <c r="K13" s="43"/>
      <c r="Q13" s="19" t="s">
        <v>45</v>
      </c>
      <c r="R13" s="9">
        <v>138.6</v>
      </c>
      <c r="S13" s="9">
        <v>137.30000000000001</v>
      </c>
      <c r="T13" s="9">
        <v>148.19999999999999</v>
      </c>
      <c r="U13" s="9">
        <v>154.5</v>
      </c>
      <c r="V13" s="9">
        <v>166.6</v>
      </c>
    </row>
    <row r="20" spans="1:10" x14ac:dyDescent="0.35">
      <c r="E20" s="13"/>
      <c r="G20" s="7" t="s">
        <v>31</v>
      </c>
      <c r="H20" s="7" t="s">
        <v>1234</v>
      </c>
      <c r="I20" s="7" t="s">
        <v>1235</v>
      </c>
      <c r="J20" s="7" t="s">
        <v>1236</v>
      </c>
    </row>
    <row r="21" spans="1:10" x14ac:dyDescent="0.35">
      <c r="E21" s="14"/>
      <c r="G21" s="9" t="s">
        <v>1237</v>
      </c>
      <c r="H21" s="26">
        <f t="shared" ref="H21:J24" si="3">(K8/H7)*100</f>
        <v>-1.6355706324206173E-2</v>
      </c>
      <c r="I21" s="26">
        <f t="shared" si="3"/>
        <v>7.2194424588992098E-2</v>
      </c>
      <c r="J21" s="26">
        <f t="shared" si="3"/>
        <v>0.10021945866861755</v>
      </c>
    </row>
    <row r="22" spans="1:10" x14ac:dyDescent="0.35">
      <c r="E22" s="14"/>
      <c r="G22" s="9" t="s">
        <v>1238</v>
      </c>
      <c r="H22" s="26">
        <f t="shared" si="3"/>
        <v>8.0490208153713258E-2</v>
      </c>
      <c r="I22" s="26">
        <f t="shared" si="3"/>
        <v>9.9999999999999985E-3</v>
      </c>
      <c r="J22" s="26">
        <f t="shared" si="3"/>
        <v>4.1888297872340316E-2</v>
      </c>
    </row>
    <row r="23" spans="1:10" x14ac:dyDescent="0.35">
      <c r="E23" s="14"/>
      <c r="G23" s="9" t="s">
        <v>1239</v>
      </c>
      <c r="H23" s="26">
        <f t="shared" si="3"/>
        <v>6.3037902536335358E-2</v>
      </c>
      <c r="I23" s="26">
        <f t="shared" si="3"/>
        <v>2.1782178217821857E-2</v>
      </c>
      <c r="J23" s="26">
        <f t="shared" si="3"/>
        <v>5.0414805360561622E-2</v>
      </c>
    </row>
    <row r="24" spans="1:10" x14ac:dyDescent="0.35">
      <c r="E24" s="14"/>
      <c r="G24" s="9" t="s">
        <v>1240</v>
      </c>
      <c r="H24" s="26">
        <f t="shared" si="3"/>
        <v>7.656425928904613E-2</v>
      </c>
      <c r="I24" s="26">
        <f t="shared" si="3"/>
        <v>7.5581395348837135E-2</v>
      </c>
      <c r="J24" s="26">
        <f t="shared" si="3"/>
        <v>6.9258809234507931E-2</v>
      </c>
    </row>
    <row r="25" spans="1:10" x14ac:dyDescent="0.35">
      <c r="E25" s="14"/>
      <c r="F25" s="42"/>
    </row>
    <row r="26" spans="1:10" x14ac:dyDescent="0.35">
      <c r="E26" s="14"/>
      <c r="H26" s="34"/>
      <c r="I26" s="34"/>
      <c r="J26" s="34"/>
    </row>
    <row r="27" spans="1:10" x14ac:dyDescent="0.35">
      <c r="A27" s="14"/>
      <c r="B27" s="14"/>
      <c r="C27" s="14"/>
    </row>
    <row r="28" spans="1:10" x14ac:dyDescent="0.35">
      <c r="A28" s="13"/>
      <c r="B28" s="14"/>
      <c r="C28" s="14"/>
    </row>
    <row r="29" spans="1:10" x14ac:dyDescent="0.35">
      <c r="A29" s="14"/>
      <c r="B29" s="14"/>
      <c r="C29" s="14"/>
    </row>
    <row r="30" spans="1:10" x14ac:dyDescent="0.35">
      <c r="A30" s="14"/>
      <c r="B30" s="14"/>
      <c r="C30" s="14"/>
    </row>
    <row r="31" spans="1:10" x14ac:dyDescent="0.35">
      <c r="A31" s="14"/>
      <c r="B31" s="14"/>
      <c r="C31" s="14"/>
    </row>
    <row r="32" spans="1:10" x14ac:dyDescent="0.35">
      <c r="A32" s="14"/>
      <c r="B32" s="14"/>
      <c r="C32" s="14"/>
    </row>
    <row r="33" spans="1:11" x14ac:dyDescent="0.35">
      <c r="A33" s="14"/>
      <c r="B33" s="14"/>
      <c r="C33" s="14"/>
      <c r="K33" s="2" t="s">
        <v>1286</v>
      </c>
    </row>
    <row r="34" spans="1:11" x14ac:dyDescent="0.35">
      <c r="A34" s="14"/>
      <c r="B34" s="14"/>
      <c r="C34" s="14"/>
      <c r="K34" t="s">
        <v>1300</v>
      </c>
    </row>
    <row r="35" spans="1:11" x14ac:dyDescent="0.35">
      <c r="K35" t="s">
        <v>1301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66F4-BB98-41F6-A727-2129A07578AB}">
  <dimension ref="B1:AF62"/>
  <sheetViews>
    <sheetView topLeftCell="F1" zoomScaleNormal="100" workbookViewId="0">
      <pane ySplit="1" topLeftCell="A50" activePane="bottomLeft" state="frozen"/>
      <selection pane="bottomLeft" activeCell="V46" sqref="V46"/>
    </sheetView>
  </sheetViews>
  <sheetFormatPr defaultRowHeight="14.5" x14ac:dyDescent="0.35"/>
  <cols>
    <col min="2" max="2" width="30.08984375" customWidth="1"/>
    <col min="3" max="3" width="11.08984375" customWidth="1"/>
    <col min="4" max="4" width="23" customWidth="1"/>
    <col min="5" max="5" width="10" customWidth="1"/>
  </cols>
  <sheetData>
    <row r="1" spans="2:32" x14ac:dyDescent="0.35">
      <c r="B1" s="7" t="s">
        <v>1249</v>
      </c>
      <c r="C1" s="7" t="s">
        <v>30</v>
      </c>
      <c r="D1" s="7" t="s">
        <v>1208</v>
      </c>
      <c r="E1" s="7" t="s">
        <v>1241</v>
      </c>
      <c r="F1" s="33">
        <v>44256</v>
      </c>
      <c r="G1" s="33">
        <v>44287</v>
      </c>
      <c r="H1" s="33">
        <v>44317</v>
      </c>
      <c r="I1" s="33">
        <v>44348</v>
      </c>
      <c r="J1" s="33">
        <v>44378</v>
      </c>
      <c r="K1" s="33">
        <v>44409</v>
      </c>
      <c r="L1" s="33">
        <v>44440</v>
      </c>
      <c r="M1" s="33">
        <v>44470</v>
      </c>
      <c r="N1" s="33">
        <v>44501</v>
      </c>
      <c r="O1" s="33">
        <v>44531</v>
      </c>
      <c r="P1" s="33">
        <v>44562</v>
      </c>
      <c r="Q1" s="33">
        <v>44593</v>
      </c>
      <c r="R1" s="33">
        <v>44621</v>
      </c>
      <c r="S1" s="33">
        <v>44652</v>
      </c>
      <c r="T1" s="33">
        <v>44682</v>
      </c>
      <c r="U1" s="33">
        <v>44713</v>
      </c>
      <c r="V1" s="33">
        <v>44743</v>
      </c>
      <c r="W1" s="33">
        <v>44774</v>
      </c>
      <c r="X1" s="33">
        <v>44805</v>
      </c>
      <c r="Y1" s="33">
        <v>44835</v>
      </c>
      <c r="Z1" s="33">
        <v>44866</v>
      </c>
      <c r="AA1" s="33">
        <v>44896</v>
      </c>
      <c r="AB1" s="33">
        <v>44927</v>
      </c>
      <c r="AC1" s="33">
        <v>44958</v>
      </c>
    </row>
    <row r="2" spans="2:32" x14ac:dyDescent="0.35">
      <c r="B2" s="19" t="s">
        <v>33</v>
      </c>
      <c r="C2" s="9" t="s">
        <v>104</v>
      </c>
      <c r="D2" s="16" t="s">
        <v>1198</v>
      </c>
      <c r="E2" s="26">
        <f>CORREL(F29:AC29,$F$2:$AC$2)</f>
        <v>0.29022157509589286</v>
      </c>
      <c r="F2" s="9">
        <v>144.1</v>
      </c>
      <c r="G2" s="9">
        <v>144.30000000000001</v>
      </c>
      <c r="H2" s="9">
        <v>146.30000000000001</v>
      </c>
      <c r="I2" s="9">
        <v>146.69999999999999</v>
      </c>
      <c r="J2" s="9">
        <v>146.4</v>
      </c>
      <c r="K2" s="9">
        <v>146.6</v>
      </c>
      <c r="L2" s="9">
        <v>146.6</v>
      </c>
      <c r="M2" s="9">
        <v>147.4</v>
      </c>
      <c r="N2" s="9">
        <v>148.19999999999999</v>
      </c>
      <c r="O2" s="9">
        <v>148.69999999999999</v>
      </c>
      <c r="P2" s="9">
        <v>149.5</v>
      </c>
      <c r="Q2" s="9">
        <v>150</v>
      </c>
      <c r="R2" s="9">
        <v>151.30000000000001</v>
      </c>
      <c r="S2" s="9">
        <v>152.9</v>
      </c>
      <c r="T2" s="9">
        <v>154.1</v>
      </c>
      <c r="U2" s="9">
        <v>155</v>
      </c>
      <c r="V2" s="9">
        <v>156.5</v>
      </c>
      <c r="W2" s="9">
        <v>160.30000000000001</v>
      </c>
      <c r="X2" s="9">
        <v>163.5</v>
      </c>
      <c r="Y2" s="9">
        <v>165.2</v>
      </c>
      <c r="Z2" s="9">
        <v>167.4</v>
      </c>
      <c r="AA2" s="9">
        <v>169.2</v>
      </c>
      <c r="AB2" s="9">
        <v>173.8</v>
      </c>
      <c r="AC2" s="9">
        <v>174.4</v>
      </c>
    </row>
    <row r="3" spans="2:32" x14ac:dyDescent="0.35">
      <c r="B3" s="19" t="s">
        <v>34</v>
      </c>
      <c r="C3" s="9" t="s">
        <v>104</v>
      </c>
      <c r="D3" s="16" t="s">
        <v>1198</v>
      </c>
      <c r="E3" s="26">
        <f>CORREL($F$29:$AC$29,$F$3:$AC$3)</f>
        <v>0.78412906162555684</v>
      </c>
      <c r="F3" s="9">
        <v>192.2</v>
      </c>
      <c r="G3" s="9">
        <v>198</v>
      </c>
      <c r="H3" s="9">
        <v>200.5</v>
      </c>
      <c r="I3" s="9">
        <v>202</v>
      </c>
      <c r="J3" s="9">
        <v>206.8</v>
      </c>
      <c r="K3" s="9">
        <v>204</v>
      </c>
      <c r="L3" s="9">
        <v>204</v>
      </c>
      <c r="M3" s="9">
        <v>204.6</v>
      </c>
      <c r="N3" s="9">
        <v>201.6</v>
      </c>
      <c r="O3" s="9">
        <v>198.8</v>
      </c>
      <c r="P3" s="9">
        <v>198.7</v>
      </c>
      <c r="Q3" s="9">
        <v>200.6</v>
      </c>
      <c r="R3" s="9">
        <v>210.7</v>
      </c>
      <c r="S3" s="9">
        <v>211.8</v>
      </c>
      <c r="T3" s="9">
        <v>217</v>
      </c>
      <c r="U3" s="9">
        <v>219.4</v>
      </c>
      <c r="V3" s="9">
        <v>213</v>
      </c>
      <c r="W3" s="9">
        <v>206.5</v>
      </c>
      <c r="X3" s="9">
        <v>209.2</v>
      </c>
      <c r="Y3" s="9">
        <v>210.9</v>
      </c>
      <c r="Z3" s="9">
        <v>209.4</v>
      </c>
      <c r="AA3" s="9">
        <v>209</v>
      </c>
      <c r="AB3" s="9">
        <v>210.7</v>
      </c>
      <c r="AC3" s="9">
        <v>207.7</v>
      </c>
    </row>
    <row r="4" spans="2:32" x14ac:dyDescent="0.35">
      <c r="B4" s="19" t="s">
        <v>35</v>
      </c>
      <c r="C4" s="9" t="s">
        <v>104</v>
      </c>
      <c r="D4" s="16" t="s">
        <v>1198</v>
      </c>
      <c r="E4" s="26">
        <f>CORREL($F$4:$AC$4,$F$29:$AC$29)</f>
        <v>-0.24092293774022303</v>
      </c>
      <c r="F4" s="9">
        <v>163.80000000000001</v>
      </c>
      <c r="G4" s="9">
        <v>164.6</v>
      </c>
      <c r="H4" s="9">
        <v>170.3</v>
      </c>
      <c r="I4" s="9">
        <v>180.7</v>
      </c>
      <c r="J4" s="9">
        <v>182.2</v>
      </c>
      <c r="K4" s="9">
        <v>172.8</v>
      </c>
      <c r="L4" s="9">
        <v>172.8</v>
      </c>
      <c r="M4" s="9">
        <v>171.2</v>
      </c>
      <c r="N4" s="9">
        <v>173</v>
      </c>
      <c r="O4" s="9">
        <v>177.9</v>
      </c>
      <c r="P4" s="9">
        <v>178.8</v>
      </c>
      <c r="Q4" s="9">
        <v>175.8</v>
      </c>
      <c r="R4" s="9">
        <v>167.8</v>
      </c>
      <c r="S4" s="9">
        <v>164.5</v>
      </c>
      <c r="T4" s="9">
        <v>162.4</v>
      </c>
      <c r="U4" s="9">
        <v>170.8</v>
      </c>
      <c r="V4" s="9">
        <v>175.2</v>
      </c>
      <c r="W4" s="9">
        <v>169.2</v>
      </c>
      <c r="X4" s="9">
        <v>169.7</v>
      </c>
      <c r="Y4" s="9">
        <v>170.9</v>
      </c>
      <c r="Z4" s="9">
        <v>181.4</v>
      </c>
      <c r="AA4" s="9">
        <v>190.2</v>
      </c>
      <c r="AB4" s="9">
        <v>194.5</v>
      </c>
      <c r="AC4" s="9">
        <v>175.2</v>
      </c>
      <c r="AD4" s="44"/>
      <c r="AE4" s="44"/>
      <c r="AF4" s="44"/>
    </row>
    <row r="5" spans="2:32" x14ac:dyDescent="0.35">
      <c r="B5" s="19" t="s">
        <v>36</v>
      </c>
      <c r="C5" s="9" t="s">
        <v>104</v>
      </c>
      <c r="D5" s="16" t="s">
        <v>1198</v>
      </c>
      <c r="E5" s="26">
        <f>CORREL($F$5:$AC$5,$F$29:$AC$29)</f>
        <v>0.41343396944175742</v>
      </c>
      <c r="F5" s="9">
        <v>154.9</v>
      </c>
      <c r="G5" s="9">
        <v>155.4</v>
      </c>
      <c r="H5" s="9">
        <v>156.1</v>
      </c>
      <c r="I5" s="9">
        <v>156.19999999999999</v>
      </c>
      <c r="J5" s="9">
        <v>157.5</v>
      </c>
      <c r="K5" s="9">
        <v>158.4</v>
      </c>
      <c r="L5" s="9">
        <v>158.4</v>
      </c>
      <c r="M5" s="9">
        <v>158.69999999999999</v>
      </c>
      <c r="N5" s="9">
        <v>159.30000000000001</v>
      </c>
      <c r="O5" s="9">
        <v>159.9</v>
      </c>
      <c r="P5" s="9">
        <v>160.5</v>
      </c>
      <c r="Q5" s="9">
        <v>160.69999999999999</v>
      </c>
      <c r="R5" s="9">
        <v>162.19999999999999</v>
      </c>
      <c r="S5" s="9">
        <v>163.9</v>
      </c>
      <c r="T5" s="9">
        <v>164.9</v>
      </c>
      <c r="U5" s="9">
        <v>165.8</v>
      </c>
      <c r="V5" s="9">
        <v>166.6</v>
      </c>
      <c r="W5" s="9">
        <v>168.1</v>
      </c>
      <c r="X5" s="9">
        <v>169.7</v>
      </c>
      <c r="Y5" s="9">
        <v>170.9</v>
      </c>
      <c r="Z5" s="9">
        <v>172.3</v>
      </c>
      <c r="AA5" s="9">
        <v>173.6</v>
      </c>
      <c r="AB5" s="9">
        <v>174.6</v>
      </c>
      <c r="AC5" s="9">
        <v>177.3</v>
      </c>
    </row>
    <row r="6" spans="2:32" x14ac:dyDescent="0.35">
      <c r="B6" s="19" t="s">
        <v>37</v>
      </c>
      <c r="C6" s="9" t="s">
        <v>104</v>
      </c>
      <c r="D6" s="16" t="s">
        <v>1198</v>
      </c>
      <c r="E6" s="26">
        <f>CORREL($F$6:$AC$6,$F$29:$AC$29)</f>
        <v>0.80446667746892608</v>
      </c>
      <c r="F6" s="9">
        <v>163.9</v>
      </c>
      <c r="G6" s="9">
        <v>170.1</v>
      </c>
      <c r="H6" s="9">
        <v>178.7</v>
      </c>
      <c r="I6" s="9">
        <v>183.7</v>
      </c>
      <c r="J6" s="9">
        <v>182.1</v>
      </c>
      <c r="K6" s="9">
        <v>188</v>
      </c>
      <c r="L6" s="9">
        <v>188</v>
      </c>
      <c r="M6" s="9">
        <v>190.6</v>
      </c>
      <c r="N6" s="9">
        <v>190.1</v>
      </c>
      <c r="O6" s="9">
        <v>187.6</v>
      </c>
      <c r="P6" s="9">
        <v>184.7</v>
      </c>
      <c r="Q6" s="9">
        <v>184.9</v>
      </c>
      <c r="R6" s="9">
        <v>194.6</v>
      </c>
      <c r="S6" s="9">
        <v>199.5</v>
      </c>
      <c r="T6" s="9">
        <v>202.4</v>
      </c>
      <c r="U6" s="9">
        <v>200.9</v>
      </c>
      <c r="V6" s="9">
        <v>195.8</v>
      </c>
      <c r="W6" s="9">
        <v>192.4</v>
      </c>
      <c r="X6" s="9">
        <v>188.7</v>
      </c>
      <c r="Y6" s="9">
        <v>186.5</v>
      </c>
      <c r="Z6" s="9">
        <v>188.9</v>
      </c>
      <c r="AA6" s="9">
        <v>188.5</v>
      </c>
      <c r="AB6" s="9">
        <v>187.2</v>
      </c>
      <c r="AC6" s="9">
        <v>179.3</v>
      </c>
    </row>
    <row r="7" spans="2:32" x14ac:dyDescent="0.35">
      <c r="B7" s="19" t="s">
        <v>38</v>
      </c>
      <c r="C7" s="9" t="s">
        <v>104</v>
      </c>
      <c r="D7" s="16" t="s">
        <v>1198</v>
      </c>
      <c r="E7" s="26">
        <f>CORREL($F$7:$AC$7,$F$29:$AC$29)</f>
        <v>0.46372548418367626</v>
      </c>
      <c r="F7" s="9">
        <v>153.69999999999999</v>
      </c>
      <c r="G7" s="9">
        <v>164.4</v>
      </c>
      <c r="H7" s="9">
        <v>167.1</v>
      </c>
      <c r="I7" s="9">
        <v>164.6</v>
      </c>
      <c r="J7" s="9">
        <v>163.9</v>
      </c>
      <c r="K7" s="9">
        <v>156.80000000000001</v>
      </c>
      <c r="L7" s="9">
        <v>156.69999999999999</v>
      </c>
      <c r="M7" s="9">
        <v>155.69999999999999</v>
      </c>
      <c r="N7" s="9">
        <v>156.5</v>
      </c>
      <c r="O7" s="9">
        <v>154.9</v>
      </c>
      <c r="P7" s="9">
        <v>153.69999999999999</v>
      </c>
      <c r="Q7" s="9">
        <v>153.69999999999999</v>
      </c>
      <c r="R7" s="9">
        <v>157.6</v>
      </c>
      <c r="S7" s="9">
        <v>172.6</v>
      </c>
      <c r="T7" s="9">
        <v>171</v>
      </c>
      <c r="U7" s="9">
        <v>169.7</v>
      </c>
      <c r="V7" s="9">
        <v>174.2</v>
      </c>
      <c r="W7" s="9">
        <v>172.9</v>
      </c>
      <c r="X7" s="9">
        <v>165.7</v>
      </c>
      <c r="Y7" s="9">
        <v>163.80000000000001</v>
      </c>
      <c r="Z7" s="9">
        <v>160.69999999999999</v>
      </c>
      <c r="AA7" s="9">
        <v>158</v>
      </c>
      <c r="AB7" s="9">
        <v>158.30000000000001</v>
      </c>
      <c r="AC7" s="9">
        <v>169.5</v>
      </c>
    </row>
    <row r="8" spans="2:32" x14ac:dyDescent="0.35">
      <c r="B8" s="19" t="s">
        <v>39</v>
      </c>
      <c r="C8" s="9" t="s">
        <v>104</v>
      </c>
      <c r="D8" s="16" t="s">
        <v>1198</v>
      </c>
      <c r="E8" s="26">
        <f>CORREL($F$8:$AC$8,$F$29:$AC$29)</f>
        <v>0.47638691975807124</v>
      </c>
      <c r="F8" s="9">
        <v>149.5</v>
      </c>
      <c r="G8" s="9">
        <v>144.1</v>
      </c>
      <c r="H8" s="9">
        <v>147.9</v>
      </c>
      <c r="I8" s="9">
        <v>155.4</v>
      </c>
      <c r="J8" s="9">
        <v>164.2</v>
      </c>
      <c r="K8" s="9">
        <v>162.19999999999999</v>
      </c>
      <c r="L8" s="9">
        <v>162.30000000000001</v>
      </c>
      <c r="M8" s="9">
        <v>185.3</v>
      </c>
      <c r="N8" s="9">
        <v>199.2</v>
      </c>
      <c r="O8" s="9">
        <v>188.3</v>
      </c>
      <c r="P8" s="9">
        <v>174.3</v>
      </c>
      <c r="Q8" s="9">
        <v>169.7</v>
      </c>
      <c r="R8" s="9">
        <v>166.9</v>
      </c>
      <c r="S8" s="9">
        <v>166.2</v>
      </c>
      <c r="T8" s="9">
        <v>174.9</v>
      </c>
      <c r="U8" s="9">
        <v>182.3</v>
      </c>
      <c r="V8" s="9">
        <v>182.1</v>
      </c>
      <c r="W8" s="9">
        <v>186.7</v>
      </c>
      <c r="X8" s="9">
        <v>191.8</v>
      </c>
      <c r="Y8" s="9">
        <v>199.7</v>
      </c>
      <c r="Z8" s="9">
        <v>183.1</v>
      </c>
      <c r="AA8" s="9">
        <v>159.9</v>
      </c>
      <c r="AB8" s="9">
        <v>153.9</v>
      </c>
      <c r="AC8" s="9">
        <v>152.69999999999999</v>
      </c>
    </row>
    <row r="9" spans="2:32" x14ac:dyDescent="0.35">
      <c r="B9" s="19" t="s">
        <v>40</v>
      </c>
      <c r="C9" s="9" t="s">
        <v>104</v>
      </c>
      <c r="D9" s="16" t="s">
        <v>1198</v>
      </c>
      <c r="E9" s="26">
        <f>CORREL($F$9:$AC$9,$F$29:$AC$29)</f>
        <v>0.10377395734408709</v>
      </c>
      <c r="F9" s="9">
        <v>159.80000000000001</v>
      </c>
      <c r="G9" s="9">
        <v>161.69999999999999</v>
      </c>
      <c r="H9" s="9">
        <v>165.4</v>
      </c>
      <c r="I9" s="9">
        <v>166</v>
      </c>
      <c r="J9" s="9">
        <v>164</v>
      </c>
      <c r="K9" s="9">
        <v>164.1</v>
      </c>
      <c r="L9" s="9">
        <v>164.1</v>
      </c>
      <c r="M9" s="9">
        <v>165.2</v>
      </c>
      <c r="N9" s="9">
        <v>165.3</v>
      </c>
      <c r="O9" s="9">
        <v>164.4</v>
      </c>
      <c r="P9" s="9">
        <v>163.9</v>
      </c>
      <c r="Q9" s="9">
        <v>163.69999999999999</v>
      </c>
      <c r="R9" s="9">
        <v>163.9</v>
      </c>
      <c r="S9" s="9">
        <v>164.7</v>
      </c>
      <c r="T9" s="9">
        <v>164.7</v>
      </c>
      <c r="U9" s="9">
        <v>164.3</v>
      </c>
      <c r="V9" s="9">
        <v>164.3</v>
      </c>
      <c r="W9" s="9">
        <v>167.2</v>
      </c>
      <c r="X9" s="9">
        <v>169.1</v>
      </c>
      <c r="Y9" s="9">
        <v>169.8</v>
      </c>
      <c r="Z9" s="9">
        <v>170.5</v>
      </c>
      <c r="AA9" s="9">
        <v>170.8</v>
      </c>
      <c r="AB9" s="9">
        <v>170.9</v>
      </c>
      <c r="AC9" s="9">
        <v>171</v>
      </c>
    </row>
    <row r="10" spans="2:32" x14ac:dyDescent="0.35">
      <c r="B10" s="19" t="s">
        <v>41</v>
      </c>
      <c r="C10" s="9" t="s">
        <v>104</v>
      </c>
      <c r="D10" s="16" t="s">
        <v>1198</v>
      </c>
      <c r="E10" s="26">
        <f>CORREL($F$10:$AC$10,$F$29:$AC$29)</f>
        <v>0.44161396844233308</v>
      </c>
      <c r="F10" s="9">
        <v>112.6</v>
      </c>
      <c r="G10" s="9">
        <v>113.1</v>
      </c>
      <c r="H10" s="9">
        <v>114.8</v>
      </c>
      <c r="I10" s="9">
        <v>115.1</v>
      </c>
      <c r="J10" s="9">
        <v>114.5</v>
      </c>
      <c r="K10" s="9">
        <v>119.7</v>
      </c>
      <c r="L10" s="9">
        <v>119.7</v>
      </c>
      <c r="M10" s="9">
        <v>121.9</v>
      </c>
      <c r="N10" s="9">
        <v>122.4</v>
      </c>
      <c r="O10" s="9">
        <v>121</v>
      </c>
      <c r="P10" s="9">
        <v>120</v>
      </c>
      <c r="Q10" s="9">
        <v>118.9</v>
      </c>
      <c r="R10" s="9">
        <v>118.8</v>
      </c>
      <c r="S10" s="9">
        <v>119</v>
      </c>
      <c r="T10" s="9">
        <v>119.7</v>
      </c>
      <c r="U10" s="9">
        <v>119.9</v>
      </c>
      <c r="V10" s="9">
        <v>120</v>
      </c>
      <c r="W10" s="9">
        <v>120.9</v>
      </c>
      <c r="X10" s="9">
        <v>121.6</v>
      </c>
      <c r="Y10" s="9">
        <v>121.9</v>
      </c>
      <c r="Z10" s="9">
        <v>122.1</v>
      </c>
      <c r="AA10" s="9">
        <v>121.8</v>
      </c>
      <c r="AB10" s="9">
        <v>121.1</v>
      </c>
      <c r="AC10" s="9">
        <v>120</v>
      </c>
    </row>
    <row r="11" spans="2:32" x14ac:dyDescent="0.35">
      <c r="B11" s="19" t="s">
        <v>42</v>
      </c>
      <c r="C11" s="9" t="s">
        <v>104</v>
      </c>
      <c r="D11" s="16" t="s">
        <v>1198</v>
      </c>
      <c r="E11" s="26">
        <f>CORREL($F$11:$AC$11,$F$29:$AC$29)</f>
        <v>0.39880548791536052</v>
      </c>
      <c r="F11" s="9">
        <v>163.5</v>
      </c>
      <c r="G11" s="9">
        <v>163.9</v>
      </c>
      <c r="H11" s="9">
        <v>168.2</v>
      </c>
      <c r="I11" s="9">
        <v>168.5</v>
      </c>
      <c r="J11" s="9">
        <v>168.3</v>
      </c>
      <c r="K11" s="9">
        <v>168.8</v>
      </c>
      <c r="L11" s="9">
        <v>168.8</v>
      </c>
      <c r="M11" s="9">
        <v>169.3</v>
      </c>
      <c r="N11" s="9">
        <v>169.6</v>
      </c>
      <c r="O11" s="9">
        <v>170.5</v>
      </c>
      <c r="P11" s="9">
        <v>172.1</v>
      </c>
      <c r="Q11" s="9">
        <v>174.3</v>
      </c>
      <c r="R11" s="9">
        <v>177.4</v>
      </c>
      <c r="S11" s="9">
        <v>181.3</v>
      </c>
      <c r="T11" s="9">
        <v>184.9</v>
      </c>
      <c r="U11" s="9">
        <v>187.1</v>
      </c>
      <c r="V11" s="9">
        <v>190</v>
      </c>
      <c r="W11" s="9">
        <v>193.6</v>
      </c>
      <c r="X11" s="9">
        <v>197.3</v>
      </c>
      <c r="Y11" s="9">
        <v>199.9</v>
      </c>
      <c r="Z11" s="9">
        <v>202.8</v>
      </c>
      <c r="AA11" s="9">
        <v>205.2</v>
      </c>
      <c r="AB11" s="9">
        <v>208.4</v>
      </c>
      <c r="AC11" s="9">
        <v>209.7</v>
      </c>
    </row>
    <row r="12" spans="2:32" x14ac:dyDescent="0.35">
      <c r="B12" s="19" t="s">
        <v>43</v>
      </c>
      <c r="C12" s="9" t="s">
        <v>104</v>
      </c>
      <c r="D12" s="16" t="s">
        <v>1202</v>
      </c>
      <c r="E12" s="26">
        <f>CORREL($F$12:$AC$12,$F$29:$AC$29)</f>
        <v>0.56326761722240815</v>
      </c>
      <c r="F12" s="9">
        <v>156.5</v>
      </c>
      <c r="G12" s="9">
        <v>157.6</v>
      </c>
      <c r="H12" s="9">
        <v>159.30000000000001</v>
      </c>
      <c r="I12" s="9">
        <v>160</v>
      </c>
      <c r="J12" s="9">
        <v>160.9</v>
      </c>
      <c r="K12" s="9">
        <v>162.69999999999999</v>
      </c>
      <c r="L12" s="9">
        <v>162.69999999999999</v>
      </c>
      <c r="M12" s="9">
        <v>163.19999999999999</v>
      </c>
      <c r="N12" s="9">
        <v>163.69999999999999</v>
      </c>
      <c r="O12" s="9">
        <v>164.2</v>
      </c>
      <c r="P12" s="9">
        <v>164.3</v>
      </c>
      <c r="Q12" s="9">
        <v>164.7</v>
      </c>
      <c r="R12" s="9">
        <v>165.3</v>
      </c>
      <c r="S12" s="9">
        <v>166.2</v>
      </c>
      <c r="T12" s="9">
        <v>167.1</v>
      </c>
      <c r="U12" s="9">
        <v>167.9</v>
      </c>
      <c r="V12" s="9">
        <v>168.4</v>
      </c>
      <c r="W12" s="9">
        <v>168.8</v>
      </c>
      <c r="X12" s="9">
        <v>169.4</v>
      </c>
      <c r="Y12" s="9">
        <v>169.9</v>
      </c>
      <c r="Z12" s="9">
        <v>170.4</v>
      </c>
      <c r="AA12" s="9">
        <v>171</v>
      </c>
      <c r="AB12" s="9">
        <v>171.4</v>
      </c>
      <c r="AC12" s="9">
        <v>172.3</v>
      </c>
    </row>
    <row r="13" spans="2:32" x14ac:dyDescent="0.35">
      <c r="B13" s="19" t="s">
        <v>44</v>
      </c>
      <c r="C13" s="9" t="s">
        <v>104</v>
      </c>
      <c r="D13" s="16" t="s">
        <v>1203</v>
      </c>
      <c r="E13" s="26">
        <f>CORREL($F$13:$AC$13,$F$29:$AC$29)</f>
        <v>0.51789912412822769</v>
      </c>
      <c r="F13" s="9">
        <v>168.2</v>
      </c>
      <c r="G13" s="9">
        <v>168.9</v>
      </c>
      <c r="H13" s="9">
        <v>170.4</v>
      </c>
      <c r="I13" s="9">
        <v>172.4</v>
      </c>
      <c r="J13" s="9">
        <v>172.2</v>
      </c>
      <c r="K13" s="9">
        <v>173.9</v>
      </c>
      <c r="L13" s="9">
        <v>173.9</v>
      </c>
      <c r="M13" s="9">
        <v>174.7</v>
      </c>
      <c r="N13" s="9">
        <v>175.5</v>
      </c>
      <c r="O13" s="9">
        <v>176.5</v>
      </c>
      <c r="P13" s="9">
        <v>177.3</v>
      </c>
      <c r="Q13" s="9">
        <v>178</v>
      </c>
      <c r="R13" s="9">
        <v>179.3</v>
      </c>
      <c r="S13" s="9">
        <v>180.9</v>
      </c>
      <c r="T13" s="9">
        <v>182.5</v>
      </c>
      <c r="U13" s="9">
        <v>183.9</v>
      </c>
      <c r="V13" s="9">
        <v>185.2</v>
      </c>
      <c r="W13" s="9">
        <v>186.3</v>
      </c>
      <c r="X13" s="9">
        <v>187.4</v>
      </c>
      <c r="Y13" s="9">
        <v>188.3</v>
      </c>
      <c r="Z13" s="9">
        <v>189.5</v>
      </c>
      <c r="AA13" s="9">
        <v>190.3</v>
      </c>
      <c r="AB13" s="9">
        <v>191.2</v>
      </c>
      <c r="AC13" s="9">
        <v>193</v>
      </c>
    </row>
    <row r="14" spans="2:32" x14ac:dyDescent="0.35">
      <c r="B14" s="19" t="s">
        <v>45</v>
      </c>
      <c r="C14" s="9" t="s">
        <v>104</v>
      </c>
      <c r="D14" s="16" t="s">
        <v>1203</v>
      </c>
      <c r="E14" s="26">
        <f>CORREL($F$14:$AC$14,$F$29:$AC$29)</f>
        <v>0.60127713912361613</v>
      </c>
      <c r="F14" s="9">
        <v>156.69999999999999</v>
      </c>
      <c r="G14" s="9">
        <v>158</v>
      </c>
      <c r="H14" s="9">
        <v>160.69999999999999</v>
      </c>
      <c r="I14" s="9">
        <v>162.6</v>
      </c>
      <c r="J14" s="9">
        <v>164</v>
      </c>
      <c r="K14" s="9">
        <v>164</v>
      </c>
      <c r="L14" s="9">
        <v>164</v>
      </c>
      <c r="M14" s="9">
        <v>167.7</v>
      </c>
      <c r="N14" s="9">
        <v>169.7</v>
      </c>
      <c r="O14" s="9">
        <v>168.2</v>
      </c>
      <c r="P14" s="9">
        <v>166.4</v>
      </c>
      <c r="Q14" s="9">
        <v>166.2</v>
      </c>
      <c r="R14" s="9">
        <v>168.4</v>
      </c>
      <c r="S14" s="9">
        <v>170.8</v>
      </c>
      <c r="T14" s="9">
        <v>173.3</v>
      </c>
      <c r="U14" s="9">
        <v>174.9</v>
      </c>
      <c r="V14" s="9">
        <v>175</v>
      </c>
      <c r="W14" s="9">
        <v>176.3</v>
      </c>
      <c r="X14" s="9">
        <v>177.8</v>
      </c>
      <c r="Y14" s="9">
        <v>179.6</v>
      </c>
      <c r="Z14" s="9">
        <v>178.3</v>
      </c>
      <c r="AA14" s="9">
        <v>175.9</v>
      </c>
      <c r="AB14" s="9">
        <v>176.7</v>
      </c>
      <c r="AC14" s="9">
        <v>177</v>
      </c>
    </row>
    <row r="15" spans="2:32" x14ac:dyDescent="0.35">
      <c r="B15" s="19" t="s">
        <v>46</v>
      </c>
      <c r="C15" s="9" t="s">
        <v>104</v>
      </c>
      <c r="D15" s="16" t="s">
        <v>1202</v>
      </c>
      <c r="E15" s="26">
        <f>CORREL($F$15:$AC$15,$F$29:$AC$29)</f>
        <v>0.4279484710965385</v>
      </c>
      <c r="F15" s="9">
        <v>188.1</v>
      </c>
      <c r="G15" s="9">
        <v>188.8</v>
      </c>
      <c r="H15" s="9">
        <v>191.9</v>
      </c>
      <c r="I15" s="9">
        <v>190.8</v>
      </c>
      <c r="J15" s="9">
        <v>191.2</v>
      </c>
      <c r="K15" s="9">
        <v>192.1</v>
      </c>
      <c r="L15" s="9">
        <v>192.1</v>
      </c>
      <c r="M15" s="9">
        <v>192.7</v>
      </c>
      <c r="N15" s="9">
        <v>192.9</v>
      </c>
      <c r="O15" s="9">
        <v>192.4</v>
      </c>
      <c r="P15" s="9">
        <v>192.2</v>
      </c>
      <c r="Q15" s="9">
        <v>192.8</v>
      </c>
      <c r="R15" s="9">
        <v>193.7</v>
      </c>
      <c r="S15" s="9">
        <v>193.9</v>
      </c>
      <c r="T15" s="9">
        <v>194.1</v>
      </c>
      <c r="U15" s="9">
        <v>194.3</v>
      </c>
      <c r="V15" s="9">
        <v>194.6</v>
      </c>
      <c r="W15" s="9">
        <v>195</v>
      </c>
      <c r="X15" s="9">
        <v>195.9</v>
      </c>
      <c r="Y15" s="9">
        <v>196.3</v>
      </c>
      <c r="Z15" s="9">
        <v>196.9</v>
      </c>
      <c r="AA15" s="9">
        <v>197.3</v>
      </c>
      <c r="AB15" s="9">
        <v>198.2</v>
      </c>
      <c r="AC15" s="9">
        <v>199.5</v>
      </c>
    </row>
    <row r="16" spans="2:32" x14ac:dyDescent="0.35">
      <c r="B16" s="19" t="s">
        <v>47</v>
      </c>
      <c r="C16" s="9" t="s">
        <v>104</v>
      </c>
      <c r="D16" s="16" t="s">
        <v>47</v>
      </c>
      <c r="E16" s="26">
        <f>CORREL(F16:$AC$16,$F$29:$AC$29)</f>
        <v>0.55110173730113099</v>
      </c>
      <c r="F16" s="9">
        <v>157.80000000000001</v>
      </c>
      <c r="G16" s="9">
        <v>158.80000000000001</v>
      </c>
      <c r="H16" s="9">
        <v>161.80000000000001</v>
      </c>
      <c r="I16" s="9">
        <v>162.19999999999999</v>
      </c>
      <c r="J16" s="9">
        <v>162.80000000000001</v>
      </c>
      <c r="K16" s="9">
        <v>164.5</v>
      </c>
      <c r="L16" s="9">
        <v>164.6</v>
      </c>
      <c r="M16" s="9">
        <v>165.7</v>
      </c>
      <c r="N16" s="9">
        <v>167.2</v>
      </c>
      <c r="O16" s="9">
        <v>168.5</v>
      </c>
      <c r="P16" s="9">
        <v>169.9</v>
      </c>
      <c r="Q16" s="9">
        <v>170.8</v>
      </c>
      <c r="R16" s="9">
        <v>172.1</v>
      </c>
      <c r="S16" s="9">
        <v>173.9</v>
      </c>
      <c r="T16" s="9">
        <v>175.6</v>
      </c>
      <c r="U16" s="9">
        <v>177.1</v>
      </c>
      <c r="V16" s="9">
        <v>178.3</v>
      </c>
      <c r="W16" s="9">
        <v>179.5</v>
      </c>
      <c r="X16" s="9">
        <v>180.9</v>
      </c>
      <c r="Y16" s="9">
        <v>181.9</v>
      </c>
      <c r="Z16" s="9">
        <v>183.1</v>
      </c>
      <c r="AA16" s="9">
        <v>184</v>
      </c>
      <c r="AB16" s="9">
        <v>184.9</v>
      </c>
      <c r="AC16" s="9">
        <v>186.2</v>
      </c>
    </row>
    <row r="17" spans="2:29" x14ac:dyDescent="0.35">
      <c r="B17" s="19" t="s">
        <v>48</v>
      </c>
      <c r="C17" s="9" t="s">
        <v>104</v>
      </c>
      <c r="D17" s="16" t="s">
        <v>47</v>
      </c>
      <c r="E17" s="26">
        <f>CORREL($F$17:$AC$17,$F$29:$AC$29)</f>
        <v>0.58079449929666405</v>
      </c>
      <c r="F17" s="9">
        <v>147.9</v>
      </c>
      <c r="G17" s="9">
        <v>148.5</v>
      </c>
      <c r="H17" s="9">
        <v>152.1</v>
      </c>
      <c r="I17" s="9">
        <v>151.80000000000001</v>
      </c>
      <c r="J17" s="9">
        <v>153.1</v>
      </c>
      <c r="K17" s="9">
        <v>155.30000000000001</v>
      </c>
      <c r="L17" s="9">
        <v>155.30000000000001</v>
      </c>
      <c r="M17" s="9">
        <v>156.30000000000001</v>
      </c>
      <c r="N17" s="9">
        <v>157.4</v>
      </c>
      <c r="O17" s="9">
        <v>158.69999999999999</v>
      </c>
      <c r="P17" s="9">
        <v>160.69999999999999</v>
      </c>
      <c r="Q17" s="9">
        <v>162.4</v>
      </c>
      <c r="R17" s="9">
        <v>164.6</v>
      </c>
      <c r="S17" s="9">
        <v>166.5</v>
      </c>
      <c r="T17" s="9">
        <v>168.4</v>
      </c>
      <c r="U17" s="9">
        <v>169.9</v>
      </c>
      <c r="V17" s="9">
        <v>171.3</v>
      </c>
      <c r="W17" s="9">
        <v>172.7</v>
      </c>
      <c r="X17" s="9">
        <v>174.3</v>
      </c>
      <c r="Y17" s="9">
        <v>175.3</v>
      </c>
      <c r="Z17" s="9">
        <v>176.2</v>
      </c>
      <c r="AA17" s="9">
        <v>177</v>
      </c>
      <c r="AB17" s="9">
        <v>177.6</v>
      </c>
      <c r="AC17" s="9">
        <v>178.7</v>
      </c>
    </row>
    <row r="18" spans="2:29" x14ac:dyDescent="0.35">
      <c r="B18" s="19" t="s">
        <v>49</v>
      </c>
      <c r="C18" s="9" t="s">
        <v>104</v>
      </c>
      <c r="D18" s="16" t="s">
        <v>47</v>
      </c>
      <c r="E18" s="26">
        <f>CORREL($F$18:$AC$18,$F$29:$AC$29)</f>
        <v>0.5566447990553689</v>
      </c>
      <c r="F18" s="9">
        <v>156.4</v>
      </c>
      <c r="G18" s="9">
        <v>157.30000000000001</v>
      </c>
      <c r="H18" s="9">
        <v>160.4</v>
      </c>
      <c r="I18" s="9">
        <v>160.69999999999999</v>
      </c>
      <c r="J18" s="9">
        <v>161.4</v>
      </c>
      <c r="K18" s="9">
        <v>163.19999999999999</v>
      </c>
      <c r="L18" s="9">
        <v>163.30000000000001</v>
      </c>
      <c r="M18" s="9">
        <v>164.3</v>
      </c>
      <c r="N18" s="9">
        <v>165.8</v>
      </c>
      <c r="O18" s="9">
        <v>167</v>
      </c>
      <c r="P18" s="9">
        <v>168.5</v>
      </c>
      <c r="Q18" s="9">
        <v>169.6</v>
      </c>
      <c r="R18" s="9">
        <v>171.1</v>
      </c>
      <c r="S18" s="9">
        <v>172.8</v>
      </c>
      <c r="T18" s="9">
        <v>174.6</v>
      </c>
      <c r="U18" s="9">
        <v>176</v>
      </c>
      <c r="V18" s="9">
        <v>177.3</v>
      </c>
      <c r="W18" s="9">
        <v>178.5</v>
      </c>
      <c r="X18" s="9">
        <v>179.9</v>
      </c>
      <c r="Y18" s="9">
        <v>181</v>
      </c>
      <c r="Z18" s="9">
        <v>182.1</v>
      </c>
      <c r="AA18" s="9">
        <v>183</v>
      </c>
      <c r="AB18" s="9">
        <v>183.8</v>
      </c>
      <c r="AC18" s="9">
        <v>185.1</v>
      </c>
    </row>
    <row r="19" spans="2:29" x14ac:dyDescent="0.35">
      <c r="B19" s="19" t="s">
        <v>50</v>
      </c>
      <c r="C19" s="9" t="s">
        <v>104</v>
      </c>
      <c r="D19" s="16" t="s">
        <v>50</v>
      </c>
      <c r="E19" s="26">
        <f>CORREL($F$19:$AC$19,$F$29:$AC$29)</f>
        <v>0.48218589833154485</v>
      </c>
      <c r="F19" s="9">
        <v>159.9</v>
      </c>
      <c r="G19" s="9">
        <v>161.4</v>
      </c>
      <c r="H19" s="9">
        <v>161.6</v>
      </c>
      <c r="I19" s="9">
        <v>160.5</v>
      </c>
      <c r="J19" s="9">
        <v>161.5</v>
      </c>
      <c r="K19" s="9">
        <v>162.1</v>
      </c>
      <c r="L19" s="9">
        <v>162.1</v>
      </c>
      <c r="M19" s="9">
        <v>163.6</v>
      </c>
      <c r="N19" s="9">
        <v>164.2</v>
      </c>
      <c r="O19" s="9">
        <v>163.4</v>
      </c>
      <c r="P19" s="9">
        <v>164.5</v>
      </c>
      <c r="Q19" s="9">
        <v>165.5</v>
      </c>
      <c r="R19" s="9">
        <v>165.3</v>
      </c>
      <c r="S19" s="9">
        <v>167</v>
      </c>
      <c r="T19" s="9">
        <v>167.5</v>
      </c>
      <c r="U19" s="9">
        <v>166.8</v>
      </c>
      <c r="V19" s="9">
        <v>167.8</v>
      </c>
      <c r="W19" s="9">
        <v>169</v>
      </c>
      <c r="X19" s="9">
        <v>169.5</v>
      </c>
      <c r="Y19" s="9">
        <v>171.2</v>
      </c>
      <c r="Z19" s="9">
        <v>171.8</v>
      </c>
      <c r="AA19" s="9">
        <v>170.7</v>
      </c>
      <c r="AB19" s="9">
        <v>172.1</v>
      </c>
      <c r="AC19" s="9">
        <v>173.5</v>
      </c>
    </row>
    <row r="20" spans="2:29" x14ac:dyDescent="0.35">
      <c r="B20" s="19" t="s">
        <v>51</v>
      </c>
      <c r="C20" s="9" t="s">
        <v>104</v>
      </c>
      <c r="D20" s="16" t="s">
        <v>1204</v>
      </c>
      <c r="E20" s="26">
        <f>CORREL($F$20:$AC$20,$F$29:$AC$29)</f>
        <v>0.5650274748276134</v>
      </c>
      <c r="F20" s="9">
        <v>155.5</v>
      </c>
      <c r="G20" s="9">
        <v>155.6</v>
      </c>
      <c r="H20" s="9">
        <v>159.4</v>
      </c>
      <c r="I20" s="9">
        <v>159.80000000000001</v>
      </c>
      <c r="J20" s="9">
        <v>160.69999999999999</v>
      </c>
      <c r="K20" s="9">
        <v>162.6</v>
      </c>
      <c r="L20" s="9">
        <v>162.6</v>
      </c>
      <c r="M20" s="9">
        <v>164.2</v>
      </c>
      <c r="N20" s="9">
        <v>163.9</v>
      </c>
      <c r="O20" s="9">
        <v>164.1</v>
      </c>
      <c r="P20" s="9">
        <v>164.2</v>
      </c>
      <c r="Q20" s="9">
        <v>165.7</v>
      </c>
      <c r="R20" s="9">
        <v>167.2</v>
      </c>
      <c r="S20" s="9">
        <v>172.2</v>
      </c>
      <c r="T20" s="9">
        <v>174.6</v>
      </c>
      <c r="U20" s="9">
        <v>176</v>
      </c>
      <c r="V20" s="9">
        <v>179.6</v>
      </c>
      <c r="W20" s="9">
        <v>178.8</v>
      </c>
      <c r="X20" s="9">
        <v>179.5</v>
      </c>
      <c r="Y20" s="9">
        <v>180.5</v>
      </c>
      <c r="Z20" s="9">
        <v>181.3</v>
      </c>
      <c r="AA20" s="9">
        <v>182</v>
      </c>
      <c r="AB20" s="9">
        <v>182</v>
      </c>
      <c r="AC20" s="9">
        <v>182.1</v>
      </c>
    </row>
    <row r="21" spans="2:29" x14ac:dyDescent="0.35">
      <c r="B21" s="19" t="s">
        <v>52</v>
      </c>
      <c r="C21" s="9" t="s">
        <v>104</v>
      </c>
      <c r="D21" s="16" t="s">
        <v>50</v>
      </c>
      <c r="E21" s="26">
        <f>CORREL($F$21:$AC$21,$F$29:$AC$29)</f>
        <v>0.53902730812480537</v>
      </c>
      <c r="F21" s="9">
        <v>151.19999999999999</v>
      </c>
      <c r="G21" s="9">
        <v>151.80000000000001</v>
      </c>
      <c r="H21" s="9">
        <v>154.69999999999999</v>
      </c>
      <c r="I21" s="9">
        <v>154.80000000000001</v>
      </c>
      <c r="J21" s="9">
        <v>155.80000000000001</v>
      </c>
      <c r="K21" s="9">
        <v>157.5</v>
      </c>
      <c r="L21" s="9">
        <v>157.5</v>
      </c>
      <c r="M21" s="9">
        <v>158.4</v>
      </c>
      <c r="N21" s="9">
        <v>159.30000000000001</v>
      </c>
      <c r="O21" s="9">
        <v>160.19999999999999</v>
      </c>
      <c r="P21" s="9">
        <v>161.1</v>
      </c>
      <c r="Q21" s="9">
        <v>161.80000000000001</v>
      </c>
      <c r="R21" s="9">
        <v>162.80000000000001</v>
      </c>
      <c r="S21" s="9">
        <v>164</v>
      </c>
      <c r="T21" s="9">
        <v>165.2</v>
      </c>
      <c r="U21" s="9">
        <v>166.4</v>
      </c>
      <c r="V21" s="9">
        <v>167.4</v>
      </c>
      <c r="W21" s="9">
        <v>168.5</v>
      </c>
      <c r="X21" s="9">
        <v>169.5</v>
      </c>
      <c r="Y21" s="9">
        <v>170.4</v>
      </c>
      <c r="Z21" s="9">
        <v>171.4</v>
      </c>
      <c r="AA21" s="9">
        <v>172.1</v>
      </c>
      <c r="AB21" s="9">
        <v>172.9</v>
      </c>
      <c r="AC21" s="9">
        <v>174.2</v>
      </c>
    </row>
    <row r="22" spans="2:29" x14ac:dyDescent="0.35">
      <c r="B22" s="19" t="s">
        <v>53</v>
      </c>
      <c r="C22" s="9" t="s">
        <v>104</v>
      </c>
      <c r="D22" s="16" t="s">
        <v>53</v>
      </c>
      <c r="E22" s="26">
        <f>CORREL($F$22:$AC$22,$F$29:$AC$29)</f>
        <v>0.51449871702666217</v>
      </c>
      <c r="F22" s="9">
        <v>161.69999999999999</v>
      </c>
      <c r="G22" s="9">
        <v>162.30000000000001</v>
      </c>
      <c r="H22" s="9">
        <v>165.8</v>
      </c>
      <c r="I22" s="9">
        <v>166.3</v>
      </c>
      <c r="J22" s="9">
        <v>167</v>
      </c>
      <c r="K22" s="9">
        <v>168.4</v>
      </c>
      <c r="L22" s="9">
        <v>168.4</v>
      </c>
      <c r="M22" s="9">
        <v>169.1</v>
      </c>
      <c r="N22" s="9">
        <v>169.9</v>
      </c>
      <c r="O22" s="9">
        <v>170.6</v>
      </c>
      <c r="P22" s="9">
        <v>171.4</v>
      </c>
      <c r="Q22" s="9">
        <v>172.2</v>
      </c>
      <c r="R22" s="9">
        <v>173</v>
      </c>
      <c r="S22" s="9">
        <v>174</v>
      </c>
      <c r="T22" s="9">
        <v>174.8</v>
      </c>
      <c r="U22" s="9">
        <v>175.4</v>
      </c>
      <c r="V22" s="9">
        <v>176.1</v>
      </c>
      <c r="W22" s="9">
        <v>176.8</v>
      </c>
      <c r="X22" s="9">
        <v>177.8</v>
      </c>
      <c r="Y22" s="9">
        <v>178.7</v>
      </c>
      <c r="Z22" s="9">
        <v>179.8</v>
      </c>
      <c r="AA22" s="9">
        <v>181.1</v>
      </c>
      <c r="AB22" s="9">
        <v>182.3</v>
      </c>
      <c r="AC22" s="9">
        <v>184.4</v>
      </c>
    </row>
    <row r="23" spans="2:29" x14ac:dyDescent="0.35">
      <c r="B23" s="19" t="s">
        <v>54</v>
      </c>
      <c r="C23" s="9" t="s">
        <v>104</v>
      </c>
      <c r="D23" s="16" t="s">
        <v>1205</v>
      </c>
      <c r="E23" s="26">
        <f>CORREL($F$23:$AC$23,$F$29:$AC$29)</f>
        <v>0.68187856501776323</v>
      </c>
      <c r="F23" s="9">
        <v>146.19999999999999</v>
      </c>
      <c r="G23" s="9">
        <v>146.6</v>
      </c>
      <c r="H23" s="9">
        <v>148.9</v>
      </c>
      <c r="I23" s="9">
        <v>150.69999999999999</v>
      </c>
      <c r="J23" s="9">
        <v>153.1</v>
      </c>
      <c r="K23" s="9">
        <v>154</v>
      </c>
      <c r="L23" s="9">
        <v>154</v>
      </c>
      <c r="M23" s="9">
        <v>155.69999999999999</v>
      </c>
      <c r="N23" s="9">
        <v>154.80000000000001</v>
      </c>
      <c r="O23" s="9">
        <v>155.69999999999999</v>
      </c>
      <c r="P23" s="9">
        <v>156.5</v>
      </c>
      <c r="Q23" s="9">
        <v>156.9</v>
      </c>
      <c r="R23" s="9">
        <v>157.9</v>
      </c>
      <c r="S23" s="9">
        <v>162.6</v>
      </c>
      <c r="T23" s="9">
        <v>163</v>
      </c>
      <c r="U23" s="9">
        <v>161.1</v>
      </c>
      <c r="V23" s="9">
        <v>161.6</v>
      </c>
      <c r="W23" s="9">
        <v>161.9</v>
      </c>
      <c r="X23" s="9">
        <v>162.30000000000001</v>
      </c>
      <c r="Y23" s="9">
        <v>162.9</v>
      </c>
      <c r="Z23" s="9">
        <v>163</v>
      </c>
      <c r="AA23" s="9">
        <v>163.4</v>
      </c>
      <c r="AB23" s="9">
        <v>163.6</v>
      </c>
      <c r="AC23" s="9">
        <v>164.2</v>
      </c>
    </row>
    <row r="24" spans="2:29" x14ac:dyDescent="0.35">
      <c r="B24" s="19" t="s">
        <v>55</v>
      </c>
      <c r="C24" s="9" t="s">
        <v>104</v>
      </c>
      <c r="D24" s="16" t="s">
        <v>1202</v>
      </c>
      <c r="E24" s="26">
        <f>CORREL($F$24:$AC$24,$F$29:$AC$29)</f>
        <v>0.61771352877179919</v>
      </c>
      <c r="F24" s="9">
        <v>152.6</v>
      </c>
      <c r="G24" s="9">
        <v>153.19999999999999</v>
      </c>
      <c r="H24" s="9">
        <v>155.80000000000001</v>
      </c>
      <c r="I24" s="9">
        <v>154.9</v>
      </c>
      <c r="J24" s="9">
        <v>155.30000000000001</v>
      </c>
      <c r="K24" s="9">
        <v>157.6</v>
      </c>
      <c r="L24" s="9">
        <v>157.69999999999999</v>
      </c>
      <c r="M24" s="9">
        <v>158.6</v>
      </c>
      <c r="N24" s="9">
        <v>159.80000000000001</v>
      </c>
      <c r="O24" s="9">
        <v>160.6</v>
      </c>
      <c r="P24" s="9">
        <v>161.19999999999999</v>
      </c>
      <c r="Q24" s="9">
        <v>162.1</v>
      </c>
      <c r="R24" s="9">
        <v>163.30000000000001</v>
      </c>
      <c r="S24" s="9">
        <v>164.4</v>
      </c>
      <c r="T24" s="9">
        <v>165.1</v>
      </c>
      <c r="U24" s="9">
        <v>165.8</v>
      </c>
      <c r="V24" s="9">
        <v>166.3</v>
      </c>
      <c r="W24" s="9">
        <v>166.9</v>
      </c>
      <c r="X24" s="9">
        <v>167.6</v>
      </c>
      <c r="Y24" s="9">
        <v>168.2</v>
      </c>
      <c r="Z24" s="9">
        <v>168.5</v>
      </c>
      <c r="AA24" s="9">
        <v>168.9</v>
      </c>
      <c r="AB24" s="9">
        <v>169.5</v>
      </c>
      <c r="AC24" s="9">
        <v>170.3</v>
      </c>
    </row>
    <row r="25" spans="2:29" x14ac:dyDescent="0.35">
      <c r="B25" s="19" t="s">
        <v>56</v>
      </c>
      <c r="C25" s="9" t="s">
        <v>104</v>
      </c>
      <c r="D25" s="16" t="s">
        <v>56</v>
      </c>
      <c r="E25" s="26">
        <f>CORREL($F$25:$AC$25,$F$29:$AC$29)</f>
        <v>0.46943855852460237</v>
      </c>
      <c r="F25" s="9">
        <v>160.19999999999999</v>
      </c>
      <c r="G25" s="9">
        <v>160.30000000000001</v>
      </c>
      <c r="H25" s="9">
        <v>161.19999999999999</v>
      </c>
      <c r="I25" s="9">
        <v>161.69999999999999</v>
      </c>
      <c r="J25" s="9">
        <v>163.19999999999999</v>
      </c>
      <c r="K25" s="9">
        <v>163.80000000000001</v>
      </c>
      <c r="L25" s="9">
        <v>163.69999999999999</v>
      </c>
      <c r="M25" s="9">
        <v>163.9</v>
      </c>
      <c r="N25" s="9">
        <v>164.3</v>
      </c>
      <c r="O25" s="9">
        <v>164.4</v>
      </c>
      <c r="P25" s="9">
        <v>164.7</v>
      </c>
      <c r="Q25" s="9">
        <v>165.4</v>
      </c>
      <c r="R25" s="9">
        <v>166</v>
      </c>
      <c r="S25" s="9">
        <v>166.9</v>
      </c>
      <c r="T25" s="9">
        <v>167.9</v>
      </c>
      <c r="U25" s="9">
        <v>169</v>
      </c>
      <c r="V25" s="9">
        <v>171.4</v>
      </c>
      <c r="W25" s="9">
        <v>172.3</v>
      </c>
      <c r="X25" s="9">
        <v>173.1</v>
      </c>
      <c r="Y25" s="9">
        <v>173.4</v>
      </c>
      <c r="Z25" s="9">
        <v>173.7</v>
      </c>
      <c r="AA25" s="9">
        <v>174.1</v>
      </c>
      <c r="AB25" s="9">
        <v>174.3</v>
      </c>
      <c r="AC25" s="9">
        <v>175</v>
      </c>
    </row>
    <row r="26" spans="2:29" x14ac:dyDescent="0.35">
      <c r="B26" s="19" t="s">
        <v>57</v>
      </c>
      <c r="C26" s="9" t="s">
        <v>104</v>
      </c>
      <c r="D26" s="16" t="s">
        <v>1202</v>
      </c>
      <c r="E26" s="26">
        <f>CORREL($F$26:$AC$26,$F$29:$AC$29)</f>
        <v>0.50731777509229325</v>
      </c>
      <c r="F26" s="9">
        <v>153.80000000000001</v>
      </c>
      <c r="G26" s="9">
        <v>155.4</v>
      </c>
      <c r="H26" s="9">
        <v>158.6</v>
      </c>
      <c r="I26" s="9">
        <v>158.80000000000001</v>
      </c>
      <c r="J26" s="9">
        <v>160.1</v>
      </c>
      <c r="K26" s="9">
        <v>160</v>
      </c>
      <c r="L26" s="9">
        <v>160</v>
      </c>
      <c r="M26" s="9">
        <v>160.80000000000001</v>
      </c>
      <c r="N26" s="9">
        <v>162.19999999999999</v>
      </c>
      <c r="O26" s="9">
        <v>162.6</v>
      </c>
      <c r="P26" s="9">
        <v>163</v>
      </c>
      <c r="Q26" s="9">
        <v>164.4</v>
      </c>
      <c r="R26" s="9">
        <v>167.2</v>
      </c>
      <c r="S26" s="9">
        <v>168.8</v>
      </c>
      <c r="T26" s="9">
        <v>168.4</v>
      </c>
      <c r="U26" s="9">
        <v>169.4</v>
      </c>
      <c r="V26" s="9">
        <v>169.7</v>
      </c>
      <c r="W26" s="9">
        <v>171.2</v>
      </c>
      <c r="X26" s="9">
        <v>170.9</v>
      </c>
      <c r="Y26" s="9">
        <v>172.1</v>
      </c>
      <c r="Z26" s="9">
        <v>173.6</v>
      </c>
      <c r="AA26" s="9">
        <v>175.8</v>
      </c>
      <c r="AB26" s="9">
        <v>178.6</v>
      </c>
      <c r="AC26" s="9">
        <v>181</v>
      </c>
    </row>
    <row r="27" spans="2:29" x14ac:dyDescent="0.35">
      <c r="B27" s="19" t="s">
        <v>58</v>
      </c>
      <c r="C27" s="9" t="s">
        <v>104</v>
      </c>
      <c r="D27" s="16" t="s">
        <v>1206</v>
      </c>
      <c r="E27" s="26">
        <f>CORREL($F$27:$AC$27,$F$29:$AC$29)</f>
        <v>0.57616635759790391</v>
      </c>
      <c r="F27" s="9">
        <v>153.80000000000001</v>
      </c>
      <c r="G27" s="9">
        <v>154.4</v>
      </c>
      <c r="H27" s="9">
        <v>156.80000000000001</v>
      </c>
      <c r="I27" s="9">
        <v>157.6</v>
      </c>
      <c r="J27" s="9">
        <v>159</v>
      </c>
      <c r="K27" s="9">
        <v>160</v>
      </c>
      <c r="L27" s="9">
        <v>160</v>
      </c>
      <c r="M27" s="9">
        <v>161</v>
      </c>
      <c r="N27" s="9">
        <v>161.4</v>
      </c>
      <c r="O27" s="9">
        <v>162</v>
      </c>
      <c r="P27" s="9">
        <v>162.69999999999999</v>
      </c>
      <c r="Q27" s="9">
        <v>163.5</v>
      </c>
      <c r="R27" s="9">
        <v>164.6</v>
      </c>
      <c r="S27" s="9">
        <v>166.8</v>
      </c>
      <c r="T27" s="9">
        <v>167.5</v>
      </c>
      <c r="U27" s="9">
        <v>167.5</v>
      </c>
      <c r="V27" s="9">
        <v>168.4</v>
      </c>
      <c r="W27" s="9">
        <v>169.1</v>
      </c>
      <c r="X27" s="9">
        <v>169.7</v>
      </c>
      <c r="Y27" s="9">
        <v>170.5</v>
      </c>
      <c r="Z27" s="9">
        <v>171.1</v>
      </c>
      <c r="AA27" s="9">
        <v>172</v>
      </c>
      <c r="AB27" s="9">
        <v>172.8</v>
      </c>
      <c r="AC27" s="9">
        <v>174.1</v>
      </c>
    </row>
    <row r="28" spans="2:29" x14ac:dyDescent="0.35">
      <c r="B28" s="19" t="s">
        <v>59</v>
      </c>
      <c r="C28" s="9" t="s">
        <v>104</v>
      </c>
      <c r="D28" s="16" t="s">
        <v>931</v>
      </c>
      <c r="E28" s="26">
        <f>CORREL($F$28:$AC$28,$F$29:$AC$29)</f>
        <v>0.58450010729473789</v>
      </c>
      <c r="F28" s="9">
        <v>156.80000000000001</v>
      </c>
      <c r="G28" s="9">
        <v>157.80000000000001</v>
      </c>
      <c r="H28" s="9">
        <v>160.4</v>
      </c>
      <c r="I28" s="9">
        <v>161.30000000000001</v>
      </c>
      <c r="J28" s="9">
        <v>162.5</v>
      </c>
      <c r="K28" s="9">
        <v>163.19999999999999</v>
      </c>
      <c r="L28" s="9">
        <v>163.19999999999999</v>
      </c>
      <c r="M28" s="9">
        <v>165.5</v>
      </c>
      <c r="N28" s="9">
        <v>166.7</v>
      </c>
      <c r="O28" s="9">
        <v>166.2</v>
      </c>
      <c r="P28" s="9">
        <v>165.7</v>
      </c>
      <c r="Q28" s="9">
        <v>166.1</v>
      </c>
      <c r="R28" s="9">
        <v>167.7</v>
      </c>
      <c r="S28" s="9">
        <v>170.1</v>
      </c>
      <c r="T28" s="9">
        <v>171.7</v>
      </c>
      <c r="U28" s="9">
        <v>172.6</v>
      </c>
      <c r="V28" s="9">
        <v>173.4</v>
      </c>
      <c r="W28" s="9">
        <v>174.3</v>
      </c>
      <c r="X28" s="9">
        <v>175.3</v>
      </c>
      <c r="Y28" s="9">
        <v>176.7</v>
      </c>
      <c r="Z28" s="9">
        <v>176.5</v>
      </c>
      <c r="AA28" s="9">
        <v>175.7</v>
      </c>
      <c r="AB28" s="9">
        <v>176.5</v>
      </c>
      <c r="AC28" s="9">
        <v>177.2</v>
      </c>
    </row>
    <row r="29" spans="2:29" x14ac:dyDescent="0.35">
      <c r="B29" s="19" t="s">
        <v>1242</v>
      </c>
      <c r="C29" s="9" t="s">
        <v>1242</v>
      </c>
      <c r="D29" s="16" t="s">
        <v>1243</v>
      </c>
      <c r="E29" s="45">
        <v>1</v>
      </c>
      <c r="F29" s="9">
        <v>64.73</v>
      </c>
      <c r="G29" s="9">
        <v>63.4</v>
      </c>
      <c r="H29" s="9">
        <v>66.95</v>
      </c>
      <c r="I29" s="9">
        <v>71.98</v>
      </c>
      <c r="J29" s="9">
        <v>73.540000000000006</v>
      </c>
      <c r="K29" s="9">
        <v>69.8</v>
      </c>
      <c r="L29" s="9">
        <v>73.13</v>
      </c>
      <c r="M29" s="9">
        <v>82.11</v>
      </c>
      <c r="N29" s="9">
        <v>80.64</v>
      </c>
      <c r="O29" s="9">
        <v>73.3</v>
      </c>
      <c r="P29" s="9">
        <v>84.67</v>
      </c>
      <c r="Q29" s="9">
        <v>94.07</v>
      </c>
      <c r="R29" s="9">
        <v>112.87</v>
      </c>
      <c r="S29" s="9">
        <v>102.97</v>
      </c>
      <c r="T29" s="9">
        <v>109.51</v>
      </c>
      <c r="U29" s="9">
        <v>116.01</v>
      </c>
      <c r="V29" s="9">
        <v>105.49</v>
      </c>
      <c r="W29" s="9">
        <v>97.4</v>
      </c>
      <c r="X29" s="9">
        <v>90.71</v>
      </c>
      <c r="Y29" s="9">
        <v>91.7</v>
      </c>
      <c r="Z29" s="9">
        <v>87.55</v>
      </c>
      <c r="AA29" s="9">
        <v>78.099999999999994</v>
      </c>
      <c r="AB29" s="9">
        <v>80.92</v>
      </c>
      <c r="AC29" s="9">
        <v>82.28</v>
      </c>
    </row>
    <row r="31" spans="2:29" x14ac:dyDescent="0.35">
      <c r="D31" s="16" t="s">
        <v>1244</v>
      </c>
      <c r="E31" s="26">
        <f>SUM(E13:E14,E2:E11)/12</f>
        <v>0.42123420223227354</v>
      </c>
      <c r="F31" s="9">
        <f>SUMIFS(F1:F28,$D$1:$D$28,"Food")</f>
        <v>1882.8999999999999</v>
      </c>
      <c r="G31" s="9">
        <f t="shared" ref="G31:AC31" si="0">SUMIFS(G1:G28,$D$1:$D$28,"Food")</f>
        <v>1906.5</v>
      </c>
      <c r="H31" s="9">
        <f t="shared" si="0"/>
        <v>1946.4000000000003</v>
      </c>
      <c r="I31" s="9">
        <f t="shared" si="0"/>
        <v>1973.8999999999999</v>
      </c>
      <c r="J31" s="9">
        <f t="shared" si="0"/>
        <v>1986.1000000000001</v>
      </c>
      <c r="K31" s="9">
        <f t="shared" si="0"/>
        <v>1979.3000000000002</v>
      </c>
      <c r="L31" s="9">
        <f t="shared" si="0"/>
        <v>1979.3</v>
      </c>
      <c r="M31" s="9">
        <f t="shared" si="0"/>
        <v>2012.3000000000002</v>
      </c>
      <c r="N31" s="9">
        <f t="shared" si="0"/>
        <v>2030.3999999999999</v>
      </c>
      <c r="O31" s="9">
        <f t="shared" si="0"/>
        <v>2016.7</v>
      </c>
      <c r="P31" s="9">
        <f t="shared" si="0"/>
        <v>1999.9</v>
      </c>
      <c r="Q31" s="9">
        <f t="shared" si="0"/>
        <v>1996.5000000000002</v>
      </c>
      <c r="R31" s="9">
        <f t="shared" si="0"/>
        <v>2018.9000000000003</v>
      </c>
      <c r="S31" s="9">
        <f t="shared" si="0"/>
        <v>2048.1000000000004</v>
      </c>
      <c r="T31" s="9">
        <f t="shared" si="0"/>
        <v>2071.8000000000002</v>
      </c>
      <c r="U31" s="9">
        <f t="shared" si="0"/>
        <v>2094</v>
      </c>
      <c r="V31" s="9">
        <f t="shared" si="0"/>
        <v>2097.9</v>
      </c>
      <c r="W31" s="9">
        <f t="shared" si="0"/>
        <v>2100.4</v>
      </c>
      <c r="X31" s="9">
        <f t="shared" si="0"/>
        <v>2111.5</v>
      </c>
      <c r="Y31" s="9">
        <f t="shared" si="0"/>
        <v>2127.4</v>
      </c>
      <c r="Z31" s="9">
        <f t="shared" si="0"/>
        <v>2126.3999999999996</v>
      </c>
      <c r="AA31" s="9">
        <f t="shared" si="0"/>
        <v>2112.4</v>
      </c>
      <c r="AB31" s="9">
        <f t="shared" si="0"/>
        <v>2121.3000000000002</v>
      </c>
      <c r="AC31" s="9">
        <f t="shared" si="0"/>
        <v>2106.8000000000002</v>
      </c>
    </row>
    <row r="35" spans="2:5" x14ac:dyDescent="0.35">
      <c r="B35" s="7" t="s">
        <v>1249</v>
      </c>
      <c r="C35" s="7" t="s">
        <v>30</v>
      </c>
      <c r="D35" s="7" t="s">
        <v>1208</v>
      </c>
      <c r="E35" s="7" t="s">
        <v>1250</v>
      </c>
    </row>
    <row r="36" spans="2:5" x14ac:dyDescent="0.35">
      <c r="B36" s="19" t="s">
        <v>33</v>
      </c>
      <c r="C36" s="9" t="s">
        <v>104</v>
      </c>
      <c r="D36" s="16" t="s">
        <v>1198</v>
      </c>
      <c r="E36" s="26">
        <v>0.29022157509589286</v>
      </c>
    </row>
    <row r="37" spans="2:5" x14ac:dyDescent="0.35">
      <c r="B37" s="19" t="s">
        <v>34</v>
      </c>
      <c r="C37" s="9" t="s">
        <v>104</v>
      </c>
      <c r="D37" s="16" t="s">
        <v>1198</v>
      </c>
      <c r="E37" s="26">
        <f>CORREL($F$29:$AC$29,$F$3:$AC$3)</f>
        <v>0.78412906162555684</v>
      </c>
    </row>
    <row r="38" spans="2:5" x14ac:dyDescent="0.35">
      <c r="B38" s="19" t="s">
        <v>35</v>
      </c>
      <c r="C38" s="9" t="s">
        <v>104</v>
      </c>
      <c r="D38" s="16" t="s">
        <v>1198</v>
      </c>
      <c r="E38" s="26">
        <f>CORREL($F$4:$AC$4,$F$29:$AC$29)</f>
        <v>-0.24092293774022303</v>
      </c>
    </row>
    <row r="39" spans="2:5" x14ac:dyDescent="0.35">
      <c r="B39" s="19" t="s">
        <v>36</v>
      </c>
      <c r="C39" s="9" t="s">
        <v>104</v>
      </c>
      <c r="D39" s="16" t="s">
        <v>1198</v>
      </c>
      <c r="E39" s="26">
        <f>CORREL($F$5:$AC$5,$F$29:$AC$29)</f>
        <v>0.41343396944175742</v>
      </c>
    </row>
    <row r="40" spans="2:5" x14ac:dyDescent="0.35">
      <c r="B40" s="19" t="s">
        <v>37</v>
      </c>
      <c r="C40" s="9" t="s">
        <v>104</v>
      </c>
      <c r="D40" s="16" t="s">
        <v>1198</v>
      </c>
      <c r="E40" s="26">
        <f>CORREL($F$6:$AC$6,$F$29:$AC$29)</f>
        <v>0.80446667746892608</v>
      </c>
    </row>
    <row r="41" spans="2:5" x14ac:dyDescent="0.35">
      <c r="B41" s="19" t="s">
        <v>38</v>
      </c>
      <c r="C41" s="9" t="s">
        <v>104</v>
      </c>
      <c r="D41" s="16" t="s">
        <v>1198</v>
      </c>
      <c r="E41" s="26">
        <f>CORREL($F$7:$AC$7,$F$29:$AC$29)</f>
        <v>0.46372548418367626</v>
      </c>
    </row>
    <row r="42" spans="2:5" x14ac:dyDescent="0.35">
      <c r="B42" s="19" t="s">
        <v>39</v>
      </c>
      <c r="C42" s="9" t="s">
        <v>104</v>
      </c>
      <c r="D42" s="16" t="s">
        <v>1198</v>
      </c>
      <c r="E42" s="26">
        <f>CORREL($F$8:$AC$8,$F$29:$AC$29)</f>
        <v>0.47638691975807124</v>
      </c>
    </row>
    <row r="43" spans="2:5" x14ac:dyDescent="0.35">
      <c r="B43" s="19" t="s">
        <v>40</v>
      </c>
      <c r="C43" s="9" t="s">
        <v>104</v>
      </c>
      <c r="D43" s="16" t="s">
        <v>1198</v>
      </c>
      <c r="E43" s="26">
        <f>CORREL($F$9:$AC$9,$F$29:$AC$29)</f>
        <v>0.10377395734408709</v>
      </c>
    </row>
    <row r="44" spans="2:5" x14ac:dyDescent="0.35">
      <c r="B44" s="19" t="s">
        <v>41</v>
      </c>
      <c r="C44" s="9" t="s">
        <v>104</v>
      </c>
      <c r="D44" s="16" t="s">
        <v>1198</v>
      </c>
      <c r="E44" s="26">
        <f>CORREL($F$10:$AC$10,$F$29:$AC$29)</f>
        <v>0.44161396844233308</v>
      </c>
    </row>
    <row r="45" spans="2:5" x14ac:dyDescent="0.35">
      <c r="B45" s="19" t="s">
        <v>42</v>
      </c>
      <c r="C45" s="9" t="s">
        <v>104</v>
      </c>
      <c r="D45" s="16" t="s">
        <v>1198</v>
      </c>
      <c r="E45" s="26">
        <f>CORREL($F$11:$AC$11,$F$29:$AC$29)</f>
        <v>0.39880548791536052</v>
      </c>
    </row>
    <row r="46" spans="2:5" x14ac:dyDescent="0.35">
      <c r="B46" s="19" t="s">
        <v>43</v>
      </c>
      <c r="C46" s="9" t="s">
        <v>104</v>
      </c>
      <c r="D46" s="16" t="s">
        <v>1202</v>
      </c>
      <c r="E46" s="26">
        <f>CORREL($F$12:$AC$12,$F$29:$AC$29)</f>
        <v>0.56326761722240815</v>
      </c>
    </row>
    <row r="47" spans="2:5" x14ac:dyDescent="0.35">
      <c r="B47" s="19" t="s">
        <v>44</v>
      </c>
      <c r="C47" s="9" t="s">
        <v>104</v>
      </c>
      <c r="D47" s="16" t="s">
        <v>1203</v>
      </c>
      <c r="E47" s="26">
        <f>CORREL($F$13:$AC$13,$F$29:$AC$29)</f>
        <v>0.51789912412822769</v>
      </c>
    </row>
    <row r="48" spans="2:5" x14ac:dyDescent="0.35">
      <c r="B48" s="19" t="s">
        <v>45</v>
      </c>
      <c r="C48" s="9" t="s">
        <v>104</v>
      </c>
      <c r="D48" s="16" t="s">
        <v>1203</v>
      </c>
      <c r="E48" s="26">
        <f>CORREL($F$14:$AC$14,$F$29:$AC$29)</f>
        <v>0.60127713912361613</v>
      </c>
    </row>
    <row r="49" spans="2:8" x14ac:dyDescent="0.35">
      <c r="B49" s="19" t="s">
        <v>46</v>
      </c>
      <c r="C49" s="9" t="s">
        <v>104</v>
      </c>
      <c r="D49" s="16" t="s">
        <v>1202</v>
      </c>
      <c r="E49" s="26">
        <f>CORREL($F$15:$AC$15,$F$29:$AC$29)</f>
        <v>0.4279484710965385</v>
      </c>
    </row>
    <row r="50" spans="2:8" x14ac:dyDescent="0.35">
      <c r="B50" s="19" t="s">
        <v>47</v>
      </c>
      <c r="C50" s="9" t="s">
        <v>104</v>
      </c>
      <c r="D50" s="16" t="s">
        <v>47</v>
      </c>
      <c r="E50" s="26">
        <v>0.55110173730113099</v>
      </c>
    </row>
    <row r="51" spans="2:8" x14ac:dyDescent="0.35">
      <c r="B51" s="19" t="s">
        <v>48</v>
      </c>
      <c r="C51" s="9" t="s">
        <v>104</v>
      </c>
      <c r="D51" s="16" t="s">
        <v>47</v>
      </c>
      <c r="E51" s="26">
        <f>CORREL($F$17:$AC$17,$F$29:$AC$29)</f>
        <v>0.58079449929666405</v>
      </c>
    </row>
    <row r="52" spans="2:8" x14ac:dyDescent="0.35">
      <c r="B52" s="19" t="s">
        <v>49</v>
      </c>
      <c r="C52" s="9" t="s">
        <v>104</v>
      </c>
      <c r="D52" s="16" t="s">
        <v>47</v>
      </c>
      <c r="E52" s="26">
        <f>CORREL($F$18:$AC$18,$F$29:$AC$29)</f>
        <v>0.5566447990553689</v>
      </c>
    </row>
    <row r="53" spans="2:8" x14ac:dyDescent="0.35">
      <c r="B53" s="19" t="s">
        <v>50</v>
      </c>
      <c r="C53" s="9" t="s">
        <v>104</v>
      </c>
      <c r="D53" s="16" t="s">
        <v>50</v>
      </c>
      <c r="E53" s="26">
        <f>CORREL($F$19:$AC$19,$F$29:$AC$29)</f>
        <v>0.48218589833154485</v>
      </c>
    </row>
    <row r="54" spans="2:8" x14ac:dyDescent="0.35">
      <c r="B54" s="19" t="s">
        <v>51</v>
      </c>
      <c r="C54" s="9" t="s">
        <v>104</v>
      </c>
      <c r="D54" s="16" t="s">
        <v>1204</v>
      </c>
      <c r="E54" s="26">
        <f>CORREL($F$20:$AC$20,$F$29:$AC$29)</f>
        <v>0.5650274748276134</v>
      </c>
    </row>
    <row r="55" spans="2:8" x14ac:dyDescent="0.35">
      <c r="B55" s="19" t="s">
        <v>52</v>
      </c>
      <c r="C55" s="9" t="s">
        <v>104</v>
      </c>
      <c r="D55" s="16" t="s">
        <v>50</v>
      </c>
      <c r="E55" s="26">
        <f>CORREL($F$21:$AC$21,$F$29:$AC$29)</f>
        <v>0.53902730812480537</v>
      </c>
    </row>
    <row r="56" spans="2:8" x14ac:dyDescent="0.35">
      <c r="B56" s="19" t="s">
        <v>53</v>
      </c>
      <c r="C56" s="9" t="s">
        <v>104</v>
      </c>
      <c r="D56" s="16" t="s">
        <v>53</v>
      </c>
      <c r="E56" s="26">
        <f>CORREL($F$22:$AC$22,$F$29:$AC$29)</f>
        <v>0.51449871702666217</v>
      </c>
    </row>
    <row r="57" spans="2:8" x14ac:dyDescent="0.35">
      <c r="B57" s="19" t="s">
        <v>54</v>
      </c>
      <c r="C57" s="9" t="s">
        <v>104</v>
      </c>
      <c r="D57" s="16" t="s">
        <v>1205</v>
      </c>
      <c r="E57" s="26">
        <f>CORREL($F$23:$AC$23,$F$29:$AC$29)</f>
        <v>0.68187856501776323</v>
      </c>
      <c r="H57" s="2" t="s">
        <v>1286</v>
      </c>
    </row>
    <row r="58" spans="2:8" x14ac:dyDescent="0.35">
      <c r="B58" s="19" t="s">
        <v>55</v>
      </c>
      <c r="C58" s="9" t="s">
        <v>104</v>
      </c>
      <c r="D58" s="16" t="s">
        <v>1202</v>
      </c>
      <c r="E58" s="26">
        <f>CORREL($F$24:$AC$24,$F$29:$AC$29)</f>
        <v>0.61771352877179919</v>
      </c>
      <c r="H58" t="s">
        <v>1288</v>
      </c>
    </row>
    <row r="59" spans="2:8" x14ac:dyDescent="0.35">
      <c r="B59" s="19" t="s">
        <v>56</v>
      </c>
      <c r="C59" s="9" t="s">
        <v>104</v>
      </c>
      <c r="D59" s="16" t="s">
        <v>56</v>
      </c>
      <c r="E59" s="26">
        <f>CORREL($F$25:$AC$25,$F$29:$AC$29)</f>
        <v>0.46943855852460237</v>
      </c>
      <c r="H59" t="s">
        <v>1287</v>
      </c>
    </row>
    <row r="60" spans="2:8" x14ac:dyDescent="0.35">
      <c r="B60" s="19" t="s">
        <v>57</v>
      </c>
      <c r="C60" s="9" t="s">
        <v>104</v>
      </c>
      <c r="D60" s="16" t="s">
        <v>1202</v>
      </c>
      <c r="E60" s="26">
        <f>CORREL($F$26:$AC$26,$F$29:$AC$29)</f>
        <v>0.50731777509229325</v>
      </c>
      <c r="H60" t="s">
        <v>1289</v>
      </c>
    </row>
    <row r="61" spans="2:8" x14ac:dyDescent="0.35">
      <c r="B61" s="19" t="s">
        <v>58</v>
      </c>
      <c r="C61" s="9" t="s">
        <v>104</v>
      </c>
      <c r="D61" s="16" t="s">
        <v>1206</v>
      </c>
      <c r="E61" s="26">
        <f>CORREL($F$27:$AC$27,$F$29:$AC$29)</f>
        <v>0.57616635759790391</v>
      </c>
      <c r="H61" t="s">
        <v>1290</v>
      </c>
    </row>
    <row r="62" spans="2:8" x14ac:dyDescent="0.35">
      <c r="B62" s="19" t="s">
        <v>59</v>
      </c>
      <c r="C62" s="9" t="s">
        <v>104</v>
      </c>
      <c r="D62" s="16" t="s">
        <v>931</v>
      </c>
      <c r="E62" s="26">
        <f>CORREL($F$28:$AC$28,$F$29:$AC$29)</f>
        <v>0.58450010729473789</v>
      </c>
    </row>
  </sheetData>
  <phoneticPr fontId="5" type="noConversion"/>
  <conditionalFormatting sqref="E2:E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68F7-3B16-4D98-9CAE-EAE74CA9CB6D}">
  <dimension ref="A1:P64"/>
  <sheetViews>
    <sheetView tabSelected="1" workbookViewId="0">
      <selection activeCell="Z30" sqref="Z30"/>
    </sheetView>
  </sheetViews>
  <sheetFormatPr defaultRowHeight="14.5" x14ac:dyDescent="0.35"/>
  <cols>
    <col min="1" max="1" width="26.08984375" customWidth="1"/>
    <col min="2" max="2" width="10.81640625" customWidth="1"/>
    <col min="3" max="3" width="14.26953125" customWidth="1"/>
  </cols>
  <sheetData>
    <row r="1" spans="1:16" x14ac:dyDescent="0.35">
      <c r="A1" s="7" t="s">
        <v>1249</v>
      </c>
      <c r="B1" s="7" t="s">
        <v>30</v>
      </c>
      <c r="C1" s="7" t="s">
        <v>1208</v>
      </c>
      <c r="D1" s="7" t="s">
        <v>1241</v>
      </c>
      <c r="E1" s="33">
        <v>44256</v>
      </c>
      <c r="F1" s="33">
        <v>44287</v>
      </c>
      <c r="G1" s="33">
        <v>44317</v>
      </c>
      <c r="H1" s="33">
        <v>44348</v>
      </c>
      <c r="I1" s="33">
        <v>44378</v>
      </c>
      <c r="J1" s="33">
        <v>44409</v>
      </c>
      <c r="K1" s="33">
        <v>44440</v>
      </c>
      <c r="L1" s="33">
        <v>44470</v>
      </c>
      <c r="M1" s="33">
        <v>44501</v>
      </c>
      <c r="N1" s="33">
        <v>44531</v>
      </c>
      <c r="O1" s="33">
        <v>44562</v>
      </c>
      <c r="P1" s="33">
        <v>44593</v>
      </c>
    </row>
    <row r="2" spans="1:16" x14ac:dyDescent="0.35">
      <c r="A2" s="19" t="s">
        <v>33</v>
      </c>
      <c r="B2" s="9" t="s">
        <v>104</v>
      </c>
      <c r="C2" s="16" t="s">
        <v>1198</v>
      </c>
      <c r="D2" s="26">
        <f>CORREL($E$2:$P$2,$E$29:$P$29)</f>
        <v>0.88413839552036388</v>
      </c>
      <c r="E2" s="9">
        <v>144.1</v>
      </c>
      <c r="F2" s="9">
        <v>144.30000000000001</v>
      </c>
      <c r="G2" s="9">
        <v>146.30000000000001</v>
      </c>
      <c r="H2" s="9">
        <v>146.69999999999999</v>
      </c>
      <c r="I2" s="9">
        <v>146.4</v>
      </c>
      <c r="J2" s="9">
        <v>146.6</v>
      </c>
      <c r="K2" s="9">
        <v>146.6</v>
      </c>
      <c r="L2" s="9">
        <v>147.4</v>
      </c>
      <c r="M2" s="9">
        <v>148.19999999999999</v>
      </c>
      <c r="N2" s="9">
        <v>148.69999999999999</v>
      </c>
      <c r="O2" s="9">
        <v>149.5</v>
      </c>
      <c r="P2" s="9">
        <v>150</v>
      </c>
    </row>
    <row r="3" spans="1:16" x14ac:dyDescent="0.35">
      <c r="A3" s="19" t="s">
        <v>34</v>
      </c>
      <c r="B3" s="9" t="s">
        <v>104</v>
      </c>
      <c r="C3" s="16" t="s">
        <v>1198</v>
      </c>
      <c r="D3" s="26">
        <f>CORREL($E$3:$P$3,$E$29:$P$29)</f>
        <v>0.26100446841801506</v>
      </c>
      <c r="E3" s="9">
        <v>192.2</v>
      </c>
      <c r="F3" s="9">
        <v>198</v>
      </c>
      <c r="G3" s="9">
        <v>200.5</v>
      </c>
      <c r="H3" s="9">
        <v>202</v>
      </c>
      <c r="I3" s="9">
        <v>206.8</v>
      </c>
      <c r="J3" s="9">
        <v>204</v>
      </c>
      <c r="K3" s="9">
        <v>204</v>
      </c>
      <c r="L3" s="9">
        <v>204.6</v>
      </c>
      <c r="M3" s="9">
        <v>201.6</v>
      </c>
      <c r="N3" s="9">
        <v>198.8</v>
      </c>
      <c r="O3" s="9">
        <v>198.7</v>
      </c>
      <c r="P3" s="9">
        <v>200.6</v>
      </c>
    </row>
    <row r="4" spans="1:16" x14ac:dyDescent="0.35">
      <c r="A4" s="19" t="s">
        <v>35</v>
      </c>
      <c r="B4" s="9" t="s">
        <v>104</v>
      </c>
      <c r="C4" s="16" t="s">
        <v>1198</v>
      </c>
      <c r="D4" s="26">
        <f>CORREL($E$4:$P$4,$E$29:$P$29)</f>
        <v>0.46704982930826328</v>
      </c>
      <c r="E4" s="9">
        <v>163.80000000000001</v>
      </c>
      <c r="F4" s="9">
        <v>164.6</v>
      </c>
      <c r="G4" s="9">
        <v>170.3</v>
      </c>
      <c r="H4" s="9">
        <v>180.7</v>
      </c>
      <c r="I4" s="9">
        <v>182.2</v>
      </c>
      <c r="J4" s="9">
        <v>172.8</v>
      </c>
      <c r="K4" s="9">
        <v>172.8</v>
      </c>
      <c r="L4" s="9">
        <v>171.2</v>
      </c>
      <c r="M4" s="9">
        <v>173</v>
      </c>
      <c r="N4" s="9">
        <v>177.9</v>
      </c>
      <c r="O4" s="9">
        <v>178.8</v>
      </c>
      <c r="P4" s="9">
        <v>175.8</v>
      </c>
    </row>
    <row r="5" spans="1:16" x14ac:dyDescent="0.35">
      <c r="A5" s="19" t="s">
        <v>36</v>
      </c>
      <c r="B5" s="9" t="s">
        <v>104</v>
      </c>
      <c r="C5" s="16" t="s">
        <v>1198</v>
      </c>
      <c r="D5" s="26">
        <f>CORREL($F$5:$AC$5,$F$29:$AC$29)</f>
        <v>0.82343293659954586</v>
      </c>
      <c r="E5" s="9">
        <v>154.9</v>
      </c>
      <c r="F5" s="9">
        <v>155.4</v>
      </c>
      <c r="G5" s="9">
        <v>156.1</v>
      </c>
      <c r="H5" s="9">
        <v>156.19999999999999</v>
      </c>
      <c r="I5" s="9">
        <v>157.5</v>
      </c>
      <c r="J5" s="9">
        <v>158.4</v>
      </c>
      <c r="K5" s="9">
        <v>158.4</v>
      </c>
      <c r="L5" s="9">
        <v>158.69999999999999</v>
      </c>
      <c r="M5" s="9">
        <v>159.30000000000001</v>
      </c>
      <c r="N5" s="9">
        <v>159.9</v>
      </c>
      <c r="O5" s="9">
        <v>160.5</v>
      </c>
      <c r="P5" s="9">
        <v>160.69999999999999</v>
      </c>
    </row>
    <row r="6" spans="1:16" x14ac:dyDescent="0.35">
      <c r="A6" s="19" t="s">
        <v>37</v>
      </c>
      <c r="B6" s="9" t="s">
        <v>104</v>
      </c>
      <c r="C6" s="16" t="s">
        <v>1198</v>
      </c>
      <c r="D6" s="26">
        <f>CORREL($E$6:$P$6,$E$29:$P$29)</f>
        <v>0.59689044236106459</v>
      </c>
      <c r="E6" s="9">
        <v>163.9</v>
      </c>
      <c r="F6" s="9">
        <v>170.1</v>
      </c>
      <c r="G6" s="9">
        <v>178.7</v>
      </c>
      <c r="H6" s="9">
        <v>183.7</v>
      </c>
      <c r="I6" s="9">
        <v>182.1</v>
      </c>
      <c r="J6" s="9">
        <v>188</v>
      </c>
      <c r="K6" s="9">
        <v>188</v>
      </c>
      <c r="L6" s="9">
        <v>190.6</v>
      </c>
      <c r="M6" s="9">
        <v>190.1</v>
      </c>
      <c r="N6" s="9">
        <v>187.6</v>
      </c>
      <c r="O6" s="9">
        <v>184.7</v>
      </c>
      <c r="P6" s="9">
        <v>184.9</v>
      </c>
    </row>
    <row r="7" spans="1:16" x14ac:dyDescent="0.35">
      <c r="A7" s="19" t="s">
        <v>38</v>
      </c>
      <c r="B7" s="9" t="s">
        <v>104</v>
      </c>
      <c r="C7" s="16" t="s">
        <v>1198</v>
      </c>
      <c r="D7" s="26">
        <f>CORREL($E$7:$P$7,$E$29:$P$29)</f>
        <v>-0.53691731900192829</v>
      </c>
      <c r="E7" s="9">
        <v>153.69999999999999</v>
      </c>
      <c r="F7" s="9">
        <v>164.4</v>
      </c>
      <c r="G7" s="9">
        <v>167.1</v>
      </c>
      <c r="H7" s="9">
        <v>164.6</v>
      </c>
      <c r="I7" s="9">
        <v>163.9</v>
      </c>
      <c r="J7" s="9">
        <v>156.80000000000001</v>
      </c>
      <c r="K7" s="9">
        <v>156.69999999999999</v>
      </c>
      <c r="L7" s="9">
        <v>155.69999999999999</v>
      </c>
      <c r="M7" s="9">
        <v>156.5</v>
      </c>
      <c r="N7" s="9">
        <v>154.9</v>
      </c>
      <c r="O7" s="9">
        <v>153.69999999999999</v>
      </c>
      <c r="P7" s="9">
        <v>153.69999999999999</v>
      </c>
    </row>
    <row r="8" spans="1:16" x14ac:dyDescent="0.35">
      <c r="A8" s="19" t="s">
        <v>39</v>
      </c>
      <c r="B8" s="9" t="s">
        <v>104</v>
      </c>
      <c r="C8" s="16" t="s">
        <v>1198</v>
      </c>
      <c r="D8" s="26">
        <f>CORREL($E$8:$P$8,$E$29:$P$29)</f>
        <v>0.62736954383650168</v>
      </c>
      <c r="E8" s="9">
        <v>149.5</v>
      </c>
      <c r="F8" s="9">
        <v>144.1</v>
      </c>
      <c r="G8" s="9">
        <v>147.9</v>
      </c>
      <c r="H8" s="9">
        <v>155.4</v>
      </c>
      <c r="I8" s="9">
        <v>164.2</v>
      </c>
      <c r="J8" s="9">
        <v>162.19999999999999</v>
      </c>
      <c r="K8" s="9">
        <v>162.30000000000001</v>
      </c>
      <c r="L8" s="9">
        <v>185.3</v>
      </c>
      <c r="M8" s="9">
        <v>199.2</v>
      </c>
      <c r="N8" s="9">
        <v>188.3</v>
      </c>
      <c r="O8" s="9">
        <v>174.3</v>
      </c>
      <c r="P8" s="9">
        <v>169.7</v>
      </c>
    </row>
    <row r="9" spans="1:16" x14ac:dyDescent="0.35">
      <c r="A9" s="19" t="s">
        <v>40</v>
      </c>
      <c r="B9" s="9" t="s">
        <v>104</v>
      </c>
      <c r="C9" s="16" t="s">
        <v>1198</v>
      </c>
      <c r="D9" s="26">
        <f>CORREL($E$9:$P$9,$E$29:$P$29)</f>
        <v>0.35558721649051828</v>
      </c>
      <c r="E9" s="9">
        <v>159.80000000000001</v>
      </c>
      <c r="F9" s="9">
        <v>161.69999999999999</v>
      </c>
      <c r="G9" s="9">
        <v>165.4</v>
      </c>
      <c r="H9" s="9">
        <v>166</v>
      </c>
      <c r="I9" s="9">
        <v>164</v>
      </c>
      <c r="J9" s="9">
        <v>164.1</v>
      </c>
      <c r="K9" s="9">
        <v>164.1</v>
      </c>
      <c r="L9" s="9">
        <v>165.2</v>
      </c>
      <c r="M9" s="9">
        <v>165.3</v>
      </c>
      <c r="N9" s="9">
        <v>164.4</v>
      </c>
      <c r="O9" s="9">
        <v>163.9</v>
      </c>
      <c r="P9" s="9">
        <v>163.69999999999999</v>
      </c>
    </row>
    <row r="10" spans="1:16" x14ac:dyDescent="0.35">
      <c r="A10" s="19" t="s">
        <v>41</v>
      </c>
      <c r="B10" s="9" t="s">
        <v>104</v>
      </c>
      <c r="C10" s="16" t="s">
        <v>1198</v>
      </c>
      <c r="D10" s="26">
        <f>CORREL($E$10:$P$10,$E$29:$P$29)</f>
        <v>0.63874648026735703</v>
      </c>
      <c r="E10" s="9">
        <v>112.6</v>
      </c>
      <c r="F10" s="9">
        <v>113.1</v>
      </c>
      <c r="G10" s="9">
        <v>114.8</v>
      </c>
      <c r="H10" s="9">
        <v>115.1</v>
      </c>
      <c r="I10" s="9">
        <v>114.5</v>
      </c>
      <c r="J10" s="9">
        <v>119.7</v>
      </c>
      <c r="K10" s="9">
        <v>119.7</v>
      </c>
      <c r="L10" s="9">
        <v>121.9</v>
      </c>
      <c r="M10" s="9">
        <v>122.4</v>
      </c>
      <c r="N10" s="9">
        <v>121</v>
      </c>
      <c r="O10" s="9">
        <v>120</v>
      </c>
      <c r="P10" s="9">
        <v>118.9</v>
      </c>
    </row>
    <row r="11" spans="1:16" x14ac:dyDescent="0.35">
      <c r="A11" s="19" t="s">
        <v>42</v>
      </c>
      <c r="B11" s="9" t="s">
        <v>104</v>
      </c>
      <c r="C11" s="16" t="s">
        <v>1198</v>
      </c>
      <c r="D11" s="26">
        <f>CORREL($E$11:$P$11,$E$29:$P$29)</f>
        <v>0.88134425976246322</v>
      </c>
      <c r="E11" s="9">
        <v>163.5</v>
      </c>
      <c r="F11" s="9">
        <v>163.9</v>
      </c>
      <c r="G11" s="9">
        <v>168.2</v>
      </c>
      <c r="H11" s="9">
        <v>168.5</v>
      </c>
      <c r="I11" s="9">
        <v>168.3</v>
      </c>
      <c r="J11" s="9">
        <v>168.8</v>
      </c>
      <c r="K11" s="9">
        <v>168.8</v>
      </c>
      <c r="L11" s="9">
        <v>169.3</v>
      </c>
      <c r="M11" s="9">
        <v>169.6</v>
      </c>
      <c r="N11" s="9">
        <v>170.5</v>
      </c>
      <c r="O11" s="9">
        <v>172.1</v>
      </c>
      <c r="P11" s="9">
        <v>174.3</v>
      </c>
    </row>
    <row r="12" spans="1:16" x14ac:dyDescent="0.35">
      <c r="A12" s="19" t="s">
        <v>43</v>
      </c>
      <c r="B12" s="9" t="s">
        <v>104</v>
      </c>
      <c r="C12" s="16" t="s">
        <v>1202</v>
      </c>
      <c r="D12" s="26">
        <f>CORREL($E$12:$P$12,$E$29:$P$29)</f>
        <v>0.80627367845967324</v>
      </c>
      <c r="E12" s="9">
        <v>156.5</v>
      </c>
      <c r="F12" s="9">
        <v>157.6</v>
      </c>
      <c r="G12" s="9">
        <v>159.30000000000001</v>
      </c>
      <c r="H12" s="9">
        <v>160</v>
      </c>
      <c r="I12" s="9">
        <v>160.9</v>
      </c>
      <c r="J12" s="9">
        <v>162.69999999999999</v>
      </c>
      <c r="K12" s="9">
        <v>162.69999999999999</v>
      </c>
      <c r="L12" s="9">
        <v>163.19999999999999</v>
      </c>
      <c r="M12" s="9">
        <v>163.69999999999999</v>
      </c>
      <c r="N12" s="9">
        <v>164.2</v>
      </c>
      <c r="O12" s="9">
        <v>164.3</v>
      </c>
      <c r="P12" s="9">
        <v>164.7</v>
      </c>
    </row>
    <row r="13" spans="1:16" x14ac:dyDescent="0.35">
      <c r="A13" s="19" t="s">
        <v>44</v>
      </c>
      <c r="B13" s="9" t="s">
        <v>104</v>
      </c>
      <c r="C13" s="16" t="s">
        <v>1203</v>
      </c>
      <c r="D13" s="26">
        <f>CORREL($E$13:$P$13,$E$29:$P$29)</f>
        <v>0.8664159467947703</v>
      </c>
      <c r="E13" s="9">
        <v>168.2</v>
      </c>
      <c r="F13" s="9">
        <v>168.9</v>
      </c>
      <c r="G13" s="9">
        <v>170.4</v>
      </c>
      <c r="H13" s="9">
        <v>172.4</v>
      </c>
      <c r="I13" s="9">
        <v>172.2</v>
      </c>
      <c r="J13" s="9">
        <v>173.9</v>
      </c>
      <c r="K13" s="9">
        <v>173.9</v>
      </c>
      <c r="L13" s="9">
        <v>174.7</v>
      </c>
      <c r="M13" s="9">
        <v>175.5</v>
      </c>
      <c r="N13" s="9">
        <v>176.5</v>
      </c>
      <c r="O13" s="9">
        <v>177.3</v>
      </c>
      <c r="P13" s="9">
        <v>178</v>
      </c>
    </row>
    <row r="14" spans="1:16" x14ac:dyDescent="0.35">
      <c r="A14" s="19" t="s">
        <v>45</v>
      </c>
      <c r="B14" s="9" t="s">
        <v>104</v>
      </c>
      <c r="C14" s="16" t="s">
        <v>1203</v>
      </c>
      <c r="D14" s="26">
        <f>CORREL($E$14:$P$14,$E$29:$P$29)</f>
        <v>0.73678422665695542</v>
      </c>
      <c r="E14" s="9">
        <v>156.69999999999999</v>
      </c>
      <c r="F14" s="9">
        <v>158</v>
      </c>
      <c r="G14" s="9">
        <v>160.69999999999999</v>
      </c>
      <c r="H14" s="9">
        <v>162.6</v>
      </c>
      <c r="I14" s="9">
        <v>164</v>
      </c>
      <c r="J14" s="9">
        <v>164</v>
      </c>
      <c r="K14" s="9">
        <v>164</v>
      </c>
      <c r="L14" s="9">
        <v>167.7</v>
      </c>
      <c r="M14" s="9">
        <v>169.7</v>
      </c>
      <c r="N14" s="9">
        <v>168.2</v>
      </c>
      <c r="O14" s="9">
        <v>166.4</v>
      </c>
      <c r="P14" s="9">
        <v>166.2</v>
      </c>
    </row>
    <row r="15" spans="1:16" x14ac:dyDescent="0.35">
      <c r="A15" s="19" t="s">
        <v>46</v>
      </c>
      <c r="B15" s="9" t="s">
        <v>104</v>
      </c>
      <c r="C15" s="16" t="s">
        <v>1202</v>
      </c>
      <c r="D15" s="26">
        <f>CORREL($E$15:$P$15,$E$29:$P$29)</f>
        <v>0.69968269804755523</v>
      </c>
      <c r="E15" s="9">
        <v>188.1</v>
      </c>
      <c r="F15" s="9">
        <v>188.8</v>
      </c>
      <c r="G15" s="9">
        <v>191.9</v>
      </c>
      <c r="H15" s="9">
        <v>190.8</v>
      </c>
      <c r="I15" s="9">
        <v>191.2</v>
      </c>
      <c r="J15" s="9">
        <v>192.1</v>
      </c>
      <c r="K15" s="9">
        <v>192.1</v>
      </c>
      <c r="L15" s="9">
        <v>192.7</v>
      </c>
      <c r="M15" s="9">
        <v>192.9</v>
      </c>
      <c r="N15" s="9">
        <v>192.4</v>
      </c>
      <c r="O15" s="9">
        <v>192.2</v>
      </c>
      <c r="P15" s="9">
        <v>192.8</v>
      </c>
    </row>
    <row r="16" spans="1:16" x14ac:dyDescent="0.35">
      <c r="A16" s="19" t="s">
        <v>47</v>
      </c>
      <c r="B16" s="9" t="s">
        <v>104</v>
      </c>
      <c r="C16" s="16" t="s">
        <v>47</v>
      </c>
      <c r="D16" s="26">
        <f>CORREL($E$16:$P$16,$E$29:$P$29)</f>
        <v>0.87290060172568207</v>
      </c>
      <c r="E16" s="9">
        <v>157.80000000000001</v>
      </c>
      <c r="F16" s="9">
        <v>158.80000000000001</v>
      </c>
      <c r="G16" s="9">
        <v>161.80000000000001</v>
      </c>
      <c r="H16" s="9">
        <v>162.19999999999999</v>
      </c>
      <c r="I16" s="9">
        <v>162.80000000000001</v>
      </c>
      <c r="J16" s="9">
        <v>164.5</v>
      </c>
      <c r="K16" s="9">
        <v>164.6</v>
      </c>
      <c r="L16" s="9">
        <v>165.7</v>
      </c>
      <c r="M16" s="9">
        <v>167.2</v>
      </c>
      <c r="N16" s="9">
        <v>168.5</v>
      </c>
      <c r="O16" s="9">
        <v>169.9</v>
      </c>
      <c r="P16" s="9">
        <v>170.8</v>
      </c>
    </row>
    <row r="17" spans="1:16" x14ac:dyDescent="0.35">
      <c r="A17" s="19" t="s">
        <v>48</v>
      </c>
      <c r="B17" s="9" t="s">
        <v>104</v>
      </c>
      <c r="C17" s="16" t="s">
        <v>47</v>
      </c>
      <c r="D17" s="26">
        <f>CORREL($E$17:$P$17,$E$29:$P$29)</f>
        <v>0.88548499313264184</v>
      </c>
      <c r="E17" s="9">
        <v>147.9</v>
      </c>
      <c r="F17" s="9">
        <v>148.5</v>
      </c>
      <c r="G17" s="9">
        <v>152.1</v>
      </c>
      <c r="H17" s="9">
        <v>151.80000000000001</v>
      </c>
      <c r="I17" s="9">
        <v>153.1</v>
      </c>
      <c r="J17" s="9">
        <v>155.30000000000001</v>
      </c>
      <c r="K17" s="9">
        <v>155.30000000000001</v>
      </c>
      <c r="L17" s="9">
        <v>156.30000000000001</v>
      </c>
      <c r="M17" s="9">
        <v>157.4</v>
      </c>
      <c r="N17" s="9">
        <v>158.69999999999999</v>
      </c>
      <c r="O17" s="9">
        <v>160.69999999999999</v>
      </c>
      <c r="P17" s="9">
        <v>162.4</v>
      </c>
    </row>
    <row r="18" spans="1:16" x14ac:dyDescent="0.35">
      <c r="A18" s="19" t="s">
        <v>49</v>
      </c>
      <c r="B18" s="9" t="s">
        <v>104</v>
      </c>
      <c r="C18" s="16" t="s">
        <v>47</v>
      </c>
      <c r="D18" s="26">
        <f>CORREL($E$18:$P$18,$E$29:$P$29)</f>
        <v>0.87657488372848613</v>
      </c>
      <c r="E18" s="9">
        <v>156.4</v>
      </c>
      <c r="F18" s="9">
        <v>157.30000000000001</v>
      </c>
      <c r="G18" s="9">
        <v>160.4</v>
      </c>
      <c r="H18" s="9">
        <v>160.69999999999999</v>
      </c>
      <c r="I18" s="9">
        <v>161.4</v>
      </c>
      <c r="J18" s="9">
        <v>163.19999999999999</v>
      </c>
      <c r="K18" s="9">
        <v>163.30000000000001</v>
      </c>
      <c r="L18" s="9">
        <v>164.3</v>
      </c>
      <c r="M18" s="9">
        <v>165.8</v>
      </c>
      <c r="N18" s="9">
        <v>167</v>
      </c>
      <c r="O18" s="9">
        <v>168.5</v>
      </c>
      <c r="P18" s="9">
        <v>169.6</v>
      </c>
    </row>
    <row r="19" spans="1:16" x14ac:dyDescent="0.35">
      <c r="A19" s="19" t="s">
        <v>50</v>
      </c>
      <c r="B19" s="9" t="s">
        <v>104</v>
      </c>
      <c r="C19" s="16" t="s">
        <v>50</v>
      </c>
      <c r="D19" s="26">
        <f>CORREL($E$19:$P$19,$E$29:$P$29)</f>
        <v>0.88646395075118367</v>
      </c>
      <c r="E19" s="9">
        <v>159.9</v>
      </c>
      <c r="F19" s="9">
        <v>161.4</v>
      </c>
      <c r="G19" s="9">
        <v>161.6</v>
      </c>
      <c r="H19" s="9">
        <v>160.5</v>
      </c>
      <c r="I19" s="9">
        <v>161.5</v>
      </c>
      <c r="J19" s="9">
        <v>162.1</v>
      </c>
      <c r="K19" s="9">
        <v>162.1</v>
      </c>
      <c r="L19" s="9">
        <v>163.6</v>
      </c>
      <c r="M19" s="9">
        <v>164.2</v>
      </c>
      <c r="N19" s="9">
        <v>163.4</v>
      </c>
      <c r="O19" s="9">
        <v>164.5</v>
      </c>
      <c r="P19" s="9">
        <v>165.5</v>
      </c>
    </row>
    <row r="20" spans="1:16" x14ac:dyDescent="0.35">
      <c r="A20" s="19" t="s">
        <v>51</v>
      </c>
      <c r="B20" s="9" t="s">
        <v>104</v>
      </c>
      <c r="C20" s="16" t="s">
        <v>1204</v>
      </c>
      <c r="D20" s="26">
        <f>CORREL($E$20:$P$20,$E$29:$P$29)</f>
        <v>0.83716238888215033</v>
      </c>
      <c r="E20" s="9">
        <v>155.5</v>
      </c>
      <c r="F20" s="9">
        <v>155.6</v>
      </c>
      <c r="G20" s="9">
        <v>159.4</v>
      </c>
      <c r="H20" s="9">
        <v>159.80000000000001</v>
      </c>
      <c r="I20" s="9">
        <v>160.69999999999999</v>
      </c>
      <c r="J20" s="9">
        <v>162.6</v>
      </c>
      <c r="K20" s="9">
        <v>162.6</v>
      </c>
      <c r="L20" s="9">
        <v>164.2</v>
      </c>
      <c r="M20" s="9">
        <v>163.9</v>
      </c>
      <c r="N20" s="9">
        <v>164.1</v>
      </c>
      <c r="O20" s="9">
        <v>164.2</v>
      </c>
      <c r="P20" s="9">
        <v>165.7</v>
      </c>
    </row>
    <row r="21" spans="1:16" x14ac:dyDescent="0.35">
      <c r="A21" s="19" t="s">
        <v>52</v>
      </c>
      <c r="B21" s="9" t="s">
        <v>104</v>
      </c>
      <c r="C21" s="16" t="s">
        <v>50</v>
      </c>
      <c r="D21" s="26">
        <f>CORREL($E$21:$P$21,$E$29:$P$29)</f>
        <v>0.85856837212147397</v>
      </c>
      <c r="E21" s="9">
        <v>151.19999999999999</v>
      </c>
      <c r="F21" s="9">
        <v>151.80000000000001</v>
      </c>
      <c r="G21" s="9">
        <v>154.69999999999999</v>
      </c>
      <c r="H21" s="9">
        <v>154.80000000000001</v>
      </c>
      <c r="I21" s="9">
        <v>155.80000000000001</v>
      </c>
      <c r="J21" s="9">
        <v>157.5</v>
      </c>
      <c r="K21" s="9">
        <v>157.5</v>
      </c>
      <c r="L21" s="9">
        <v>158.4</v>
      </c>
      <c r="M21" s="9">
        <v>159.30000000000001</v>
      </c>
      <c r="N21" s="9">
        <v>160.19999999999999</v>
      </c>
      <c r="O21" s="9">
        <v>161.1</v>
      </c>
      <c r="P21" s="9">
        <v>161.80000000000001</v>
      </c>
    </row>
    <row r="22" spans="1:16" x14ac:dyDescent="0.35">
      <c r="A22" s="19" t="s">
        <v>53</v>
      </c>
      <c r="B22" s="9" t="s">
        <v>104</v>
      </c>
      <c r="C22" s="16" t="s">
        <v>53</v>
      </c>
      <c r="D22" s="26">
        <f>CORREL($E$22:$P$22,$E$29:$P$29)</f>
        <v>0.84961206363149777</v>
      </c>
      <c r="E22" s="9">
        <v>161.69999999999999</v>
      </c>
      <c r="F22" s="9">
        <v>162.30000000000001</v>
      </c>
      <c r="G22" s="9">
        <v>165.8</v>
      </c>
      <c r="H22" s="9">
        <v>166.3</v>
      </c>
      <c r="I22" s="9">
        <v>167</v>
      </c>
      <c r="J22" s="9">
        <v>168.4</v>
      </c>
      <c r="K22" s="9">
        <v>168.4</v>
      </c>
      <c r="L22" s="9">
        <v>169.1</v>
      </c>
      <c r="M22" s="9">
        <v>169.9</v>
      </c>
      <c r="N22" s="9">
        <v>170.6</v>
      </c>
      <c r="O22" s="9">
        <v>171.4</v>
      </c>
      <c r="P22" s="9">
        <v>172.2</v>
      </c>
    </row>
    <row r="23" spans="1:16" x14ac:dyDescent="0.35">
      <c r="A23" s="19" t="s">
        <v>54</v>
      </c>
      <c r="B23" s="9" t="s">
        <v>104</v>
      </c>
      <c r="C23" s="16" t="s">
        <v>1205</v>
      </c>
      <c r="D23" s="26">
        <f>CORREL($E$23:$P$23,$E$29:$P$29)</f>
        <v>0.83115397256023649</v>
      </c>
      <c r="E23" s="9">
        <v>146.19999999999999</v>
      </c>
      <c r="F23" s="9">
        <v>146.6</v>
      </c>
      <c r="G23" s="9">
        <v>148.9</v>
      </c>
      <c r="H23" s="9">
        <v>150.69999999999999</v>
      </c>
      <c r="I23" s="9">
        <v>153.1</v>
      </c>
      <c r="J23" s="9">
        <v>154</v>
      </c>
      <c r="K23" s="9">
        <v>154</v>
      </c>
      <c r="L23" s="9">
        <v>155.69999999999999</v>
      </c>
      <c r="M23" s="9">
        <v>154.80000000000001</v>
      </c>
      <c r="N23" s="9">
        <v>155.69999999999999</v>
      </c>
      <c r="O23" s="9">
        <v>156.5</v>
      </c>
      <c r="P23" s="9">
        <v>156.9</v>
      </c>
    </row>
    <row r="24" spans="1:16" x14ac:dyDescent="0.35">
      <c r="A24" s="19" t="s">
        <v>55</v>
      </c>
      <c r="B24" s="9" t="s">
        <v>104</v>
      </c>
      <c r="C24" s="16" t="s">
        <v>1202</v>
      </c>
      <c r="D24" s="26">
        <f>CORREL($E$24:$P$24,$E$29:$P$29)</f>
        <v>0.84897578895443471</v>
      </c>
      <c r="E24" s="9">
        <v>152.6</v>
      </c>
      <c r="F24" s="9">
        <v>153.19999999999999</v>
      </c>
      <c r="G24" s="9">
        <v>155.80000000000001</v>
      </c>
      <c r="H24" s="9">
        <v>154.9</v>
      </c>
      <c r="I24" s="9">
        <v>155.30000000000001</v>
      </c>
      <c r="J24" s="9">
        <v>157.6</v>
      </c>
      <c r="K24" s="9">
        <v>157.69999999999999</v>
      </c>
      <c r="L24" s="9">
        <v>158.6</v>
      </c>
      <c r="M24" s="9">
        <v>159.80000000000001</v>
      </c>
      <c r="N24" s="9">
        <v>160.6</v>
      </c>
      <c r="O24" s="9">
        <v>161.19999999999999</v>
      </c>
      <c r="P24" s="9">
        <v>162.1</v>
      </c>
    </row>
    <row r="25" spans="1:16" x14ac:dyDescent="0.35">
      <c r="A25" s="19" t="s">
        <v>56</v>
      </c>
      <c r="B25" s="9" t="s">
        <v>104</v>
      </c>
      <c r="C25" s="16" t="s">
        <v>56</v>
      </c>
      <c r="D25" s="26">
        <f>CORREL($E$25:$P$25,$E$29:$P$29)</f>
        <v>0.8386404786009819</v>
      </c>
      <c r="E25" s="9">
        <v>160.19999999999999</v>
      </c>
      <c r="F25" s="9">
        <v>160.30000000000001</v>
      </c>
      <c r="G25" s="9">
        <v>161.19999999999999</v>
      </c>
      <c r="H25" s="9">
        <v>161.69999999999999</v>
      </c>
      <c r="I25" s="9">
        <v>163.19999999999999</v>
      </c>
      <c r="J25" s="9">
        <v>163.80000000000001</v>
      </c>
      <c r="K25" s="9">
        <v>163.69999999999999</v>
      </c>
      <c r="L25" s="9">
        <v>163.9</v>
      </c>
      <c r="M25" s="9">
        <v>164.3</v>
      </c>
      <c r="N25" s="9">
        <v>164.4</v>
      </c>
      <c r="O25" s="9">
        <v>164.7</v>
      </c>
      <c r="P25" s="9">
        <v>165.4</v>
      </c>
    </row>
    <row r="26" spans="1:16" x14ac:dyDescent="0.35">
      <c r="A26" s="19" t="s">
        <v>57</v>
      </c>
      <c r="B26" s="9" t="s">
        <v>104</v>
      </c>
      <c r="C26" s="16" t="s">
        <v>1202</v>
      </c>
      <c r="D26" s="26">
        <f>CORREL($E$26:$P$26,$E$29:$P$29)</f>
        <v>0.85131612768941023</v>
      </c>
      <c r="E26" s="9">
        <v>153.80000000000001</v>
      </c>
      <c r="F26" s="9">
        <v>155.4</v>
      </c>
      <c r="G26" s="9">
        <v>158.6</v>
      </c>
      <c r="H26" s="9">
        <v>158.80000000000001</v>
      </c>
      <c r="I26" s="9">
        <v>160.1</v>
      </c>
      <c r="J26" s="9">
        <v>160</v>
      </c>
      <c r="K26" s="9">
        <v>160</v>
      </c>
      <c r="L26" s="9">
        <v>160.80000000000001</v>
      </c>
      <c r="M26" s="9">
        <v>162.19999999999999</v>
      </c>
      <c r="N26" s="9">
        <v>162.6</v>
      </c>
      <c r="O26" s="9">
        <v>163</v>
      </c>
      <c r="P26" s="9">
        <v>164.4</v>
      </c>
    </row>
    <row r="27" spans="1:16" x14ac:dyDescent="0.35">
      <c r="A27" s="19" t="s">
        <v>58</v>
      </c>
      <c r="B27" s="9" t="s">
        <v>104</v>
      </c>
      <c r="C27" s="16" t="s">
        <v>1206</v>
      </c>
      <c r="D27" s="26">
        <f>CORREL($E$27:$P$27,$E$29:$P$29)</f>
        <v>0.85914981866110063</v>
      </c>
      <c r="E27" s="9">
        <v>153.80000000000001</v>
      </c>
      <c r="F27" s="9">
        <v>154.4</v>
      </c>
      <c r="G27" s="9">
        <v>156.80000000000001</v>
      </c>
      <c r="H27" s="9">
        <v>157.6</v>
      </c>
      <c r="I27" s="9">
        <v>159</v>
      </c>
      <c r="J27" s="9">
        <v>160</v>
      </c>
      <c r="K27" s="9">
        <v>160</v>
      </c>
      <c r="L27" s="9">
        <v>161</v>
      </c>
      <c r="M27" s="9">
        <v>161.4</v>
      </c>
      <c r="N27" s="9">
        <v>162</v>
      </c>
      <c r="O27" s="9">
        <v>162.69999999999999</v>
      </c>
      <c r="P27" s="9">
        <v>163.5</v>
      </c>
    </row>
    <row r="28" spans="1:16" x14ac:dyDescent="0.35">
      <c r="A28" s="19" t="s">
        <v>59</v>
      </c>
      <c r="B28" s="9" t="s">
        <v>104</v>
      </c>
      <c r="C28" s="16" t="s">
        <v>931</v>
      </c>
      <c r="D28" s="26">
        <f>CORREL($E$28:$P$28,$E$29:$P$29)</f>
        <v>0.81131187791744375</v>
      </c>
      <c r="E28" s="9">
        <v>156.80000000000001</v>
      </c>
      <c r="F28" s="9">
        <v>157.80000000000001</v>
      </c>
      <c r="G28" s="9">
        <v>160.4</v>
      </c>
      <c r="H28" s="9">
        <v>161.30000000000001</v>
      </c>
      <c r="I28" s="9">
        <v>162.5</v>
      </c>
      <c r="J28" s="9">
        <v>163.19999999999999</v>
      </c>
      <c r="K28" s="9">
        <v>163.19999999999999</v>
      </c>
      <c r="L28" s="9">
        <v>165.5</v>
      </c>
      <c r="M28" s="9">
        <v>166.7</v>
      </c>
      <c r="N28" s="9">
        <v>166.2</v>
      </c>
      <c r="O28" s="9">
        <v>165.7</v>
      </c>
      <c r="P28" s="9">
        <v>166.1</v>
      </c>
    </row>
    <row r="29" spans="1:16" x14ac:dyDescent="0.35">
      <c r="A29" s="19" t="s">
        <v>1242</v>
      </c>
      <c r="B29" s="9" t="s">
        <v>1242</v>
      </c>
      <c r="C29" s="16" t="s">
        <v>1243</v>
      </c>
      <c r="D29" s="45">
        <v>1</v>
      </c>
      <c r="E29" s="9">
        <v>64.73</v>
      </c>
      <c r="F29" s="9">
        <v>63.4</v>
      </c>
      <c r="G29" s="9">
        <v>66.95</v>
      </c>
      <c r="H29" s="9">
        <v>71.98</v>
      </c>
      <c r="I29" s="9">
        <v>73.540000000000006</v>
      </c>
      <c r="J29" s="9">
        <v>69.8</v>
      </c>
      <c r="K29" s="9">
        <v>73.13</v>
      </c>
      <c r="L29" s="9">
        <v>82.11</v>
      </c>
      <c r="M29" s="9">
        <v>80.64</v>
      </c>
      <c r="N29" s="9">
        <v>73.3</v>
      </c>
      <c r="O29" s="9">
        <v>84.67</v>
      </c>
      <c r="P29" s="9">
        <v>94.07</v>
      </c>
    </row>
    <row r="36" spans="1:16" x14ac:dyDescent="0.35">
      <c r="A36" s="7" t="s">
        <v>1249</v>
      </c>
      <c r="B36" s="7" t="s">
        <v>30</v>
      </c>
      <c r="C36" s="7" t="s">
        <v>1208</v>
      </c>
      <c r="D36" s="7" t="s">
        <v>1241</v>
      </c>
      <c r="E36" s="33">
        <v>44621</v>
      </c>
      <c r="F36" s="33">
        <v>44652</v>
      </c>
      <c r="G36" s="33">
        <v>44682</v>
      </c>
      <c r="H36" s="33">
        <v>44713</v>
      </c>
      <c r="I36" s="33">
        <v>44743</v>
      </c>
      <c r="J36" s="33">
        <v>44774</v>
      </c>
      <c r="K36" s="33">
        <v>44805</v>
      </c>
      <c r="L36" s="33">
        <v>44835</v>
      </c>
      <c r="M36" s="33">
        <v>44866</v>
      </c>
      <c r="N36" s="33">
        <v>44896</v>
      </c>
      <c r="O36" s="33">
        <v>44927</v>
      </c>
      <c r="P36" s="33">
        <v>44958</v>
      </c>
    </row>
    <row r="37" spans="1:16" x14ac:dyDescent="0.35">
      <c r="A37" s="19" t="s">
        <v>33</v>
      </c>
      <c r="B37" s="9" t="s">
        <v>104</v>
      </c>
      <c r="C37" s="16" t="s">
        <v>1198</v>
      </c>
      <c r="D37" s="26">
        <f>CORREL($E$37:$P$37,$E$64:$P$64)</f>
        <v>-0.93578551907383656</v>
      </c>
      <c r="E37" s="9">
        <v>151.30000000000001</v>
      </c>
      <c r="F37" s="9">
        <v>152.9</v>
      </c>
      <c r="G37" s="9">
        <v>154.1</v>
      </c>
      <c r="H37" s="9">
        <v>155</v>
      </c>
      <c r="I37" s="9">
        <v>156.5</v>
      </c>
      <c r="J37" s="9">
        <v>160.30000000000001</v>
      </c>
      <c r="K37" s="9">
        <v>163.5</v>
      </c>
      <c r="L37" s="9">
        <v>165.2</v>
      </c>
      <c r="M37" s="9">
        <v>167.4</v>
      </c>
      <c r="N37" s="9">
        <v>169.2</v>
      </c>
      <c r="O37" s="9">
        <v>173.8</v>
      </c>
      <c r="P37" s="9">
        <v>174.4</v>
      </c>
    </row>
    <row r="38" spans="1:16" x14ac:dyDescent="0.35">
      <c r="A38" s="19" t="s">
        <v>34</v>
      </c>
      <c r="B38" s="9" t="s">
        <v>104</v>
      </c>
      <c r="C38" s="16" t="s">
        <v>1198</v>
      </c>
      <c r="D38" s="26">
        <f>CORREL($E$38:$P$38,$E$64:$P$64)</f>
        <v>0.69783630629223536</v>
      </c>
      <c r="E38" s="9">
        <v>210.7</v>
      </c>
      <c r="F38" s="9">
        <v>211.8</v>
      </c>
      <c r="G38" s="9">
        <v>217</v>
      </c>
      <c r="H38" s="9">
        <v>219.4</v>
      </c>
      <c r="I38" s="9">
        <v>213</v>
      </c>
      <c r="J38" s="9">
        <v>206.5</v>
      </c>
      <c r="K38" s="9">
        <v>209.2</v>
      </c>
      <c r="L38" s="9">
        <v>210.9</v>
      </c>
      <c r="M38" s="9">
        <v>209.4</v>
      </c>
      <c r="N38" s="9">
        <v>209</v>
      </c>
      <c r="O38" s="9">
        <v>210.7</v>
      </c>
      <c r="P38" s="9">
        <v>207.7</v>
      </c>
    </row>
    <row r="39" spans="1:16" x14ac:dyDescent="0.35">
      <c r="A39" s="19" t="s">
        <v>35</v>
      </c>
      <c r="B39" s="9" t="s">
        <v>104</v>
      </c>
      <c r="C39" s="16" t="s">
        <v>1198</v>
      </c>
      <c r="D39" s="26">
        <f>CORREL($E$39:$P$39,$E$64:$P$64)</f>
        <v>-0.73207577990876516</v>
      </c>
      <c r="E39" s="9">
        <v>167.8</v>
      </c>
      <c r="F39" s="9">
        <v>164.5</v>
      </c>
      <c r="G39" s="9">
        <v>162.4</v>
      </c>
      <c r="H39" s="9">
        <v>170.8</v>
      </c>
      <c r="I39" s="9">
        <v>175.2</v>
      </c>
      <c r="J39" s="9">
        <v>169.2</v>
      </c>
      <c r="K39" s="9">
        <v>169.7</v>
      </c>
      <c r="L39" s="9">
        <v>170.9</v>
      </c>
      <c r="M39" s="9">
        <v>181.4</v>
      </c>
      <c r="N39" s="9">
        <v>190.2</v>
      </c>
      <c r="O39" s="9">
        <v>194.5</v>
      </c>
      <c r="P39" s="9">
        <v>175.2</v>
      </c>
    </row>
    <row r="40" spans="1:16" x14ac:dyDescent="0.35">
      <c r="A40" s="19" t="s">
        <v>36</v>
      </c>
      <c r="B40" s="9" t="s">
        <v>104</v>
      </c>
      <c r="C40" s="16" t="s">
        <v>1198</v>
      </c>
      <c r="D40" s="26">
        <f>CORREL($E$40:$P$40,$E$64:$P$64)</f>
        <v>-0.91602467461861381</v>
      </c>
      <c r="E40" s="9">
        <v>162.19999999999999</v>
      </c>
      <c r="F40" s="9">
        <v>163.9</v>
      </c>
      <c r="G40" s="9">
        <v>164.9</v>
      </c>
      <c r="H40" s="9">
        <v>165.8</v>
      </c>
      <c r="I40" s="9">
        <v>166.6</v>
      </c>
      <c r="J40" s="9">
        <v>168.1</v>
      </c>
      <c r="K40" s="9">
        <v>169.7</v>
      </c>
      <c r="L40" s="9">
        <v>170.9</v>
      </c>
      <c r="M40" s="9">
        <v>172.3</v>
      </c>
      <c r="N40" s="9">
        <v>173.6</v>
      </c>
      <c r="O40" s="9">
        <v>174.6</v>
      </c>
      <c r="P40" s="9">
        <v>177.3</v>
      </c>
    </row>
    <row r="41" spans="1:16" x14ac:dyDescent="0.35">
      <c r="A41" s="19" t="s">
        <v>37</v>
      </c>
      <c r="B41" s="9" t="s">
        <v>104</v>
      </c>
      <c r="C41" s="16" t="s">
        <v>1198</v>
      </c>
      <c r="D41" s="26">
        <f>CORREL($E$41:$P$41,$E$64:$P$64)</f>
        <v>0.84773925705842224</v>
      </c>
      <c r="E41" s="9">
        <v>194.6</v>
      </c>
      <c r="F41" s="9">
        <v>199.5</v>
      </c>
      <c r="G41" s="9">
        <v>202.4</v>
      </c>
      <c r="H41" s="9">
        <v>200.9</v>
      </c>
      <c r="I41" s="9">
        <v>195.8</v>
      </c>
      <c r="J41" s="9">
        <v>192.4</v>
      </c>
      <c r="K41" s="9">
        <v>188.7</v>
      </c>
      <c r="L41" s="9">
        <v>186.5</v>
      </c>
      <c r="M41" s="9">
        <v>188.9</v>
      </c>
      <c r="N41" s="9">
        <v>188.5</v>
      </c>
      <c r="O41" s="9">
        <v>187.2</v>
      </c>
      <c r="P41" s="9">
        <v>179.3</v>
      </c>
    </row>
    <row r="42" spans="1:16" x14ac:dyDescent="0.35">
      <c r="A42" s="19" t="s">
        <v>38</v>
      </c>
      <c r="B42" s="9" t="s">
        <v>104</v>
      </c>
      <c r="C42" s="16" t="s">
        <v>1198</v>
      </c>
      <c r="D42" s="26">
        <f>CORREL($E$42:$P$42,$E$64:$P$64)</f>
        <v>0.44400814194273253</v>
      </c>
      <c r="E42" s="9">
        <v>157.6</v>
      </c>
      <c r="F42" s="9">
        <v>172.6</v>
      </c>
      <c r="G42" s="9">
        <v>171</v>
      </c>
      <c r="H42" s="9">
        <v>169.7</v>
      </c>
      <c r="I42" s="9">
        <v>174.2</v>
      </c>
      <c r="J42" s="9">
        <v>172.9</v>
      </c>
      <c r="K42" s="9">
        <v>165.7</v>
      </c>
      <c r="L42" s="9">
        <v>163.80000000000001</v>
      </c>
      <c r="M42" s="9">
        <v>160.69999999999999</v>
      </c>
      <c r="N42" s="9">
        <v>158</v>
      </c>
      <c r="O42" s="9">
        <v>158.30000000000001</v>
      </c>
      <c r="P42" s="9">
        <v>169.5</v>
      </c>
    </row>
    <row r="43" spans="1:16" x14ac:dyDescent="0.35">
      <c r="A43" s="19" t="s">
        <v>39</v>
      </c>
      <c r="B43" s="9" t="s">
        <v>104</v>
      </c>
      <c r="C43" s="16" t="s">
        <v>1198</v>
      </c>
      <c r="D43" s="26">
        <f>CORREL($E$43:$P$43,$E$64:$P$64)</f>
        <v>0.30586869914155385</v>
      </c>
      <c r="E43" s="9">
        <v>166.9</v>
      </c>
      <c r="F43" s="9">
        <v>166.2</v>
      </c>
      <c r="G43" s="9">
        <v>174.9</v>
      </c>
      <c r="H43" s="9">
        <v>182.3</v>
      </c>
      <c r="I43" s="9">
        <v>182.1</v>
      </c>
      <c r="J43" s="9">
        <v>186.7</v>
      </c>
      <c r="K43" s="9">
        <v>191.8</v>
      </c>
      <c r="L43" s="9">
        <v>199.7</v>
      </c>
      <c r="M43" s="9">
        <v>183.1</v>
      </c>
      <c r="N43" s="9">
        <v>159.9</v>
      </c>
      <c r="O43" s="9">
        <v>153.9</v>
      </c>
      <c r="P43" s="9">
        <v>152.69999999999999</v>
      </c>
    </row>
    <row r="44" spans="1:16" x14ac:dyDescent="0.35">
      <c r="A44" s="19" t="s">
        <v>40</v>
      </c>
      <c r="B44" s="9" t="s">
        <v>104</v>
      </c>
      <c r="C44" s="16" t="s">
        <v>1198</v>
      </c>
      <c r="D44" s="26">
        <f>CORREL($E$44:$P$44,$E$64:$P$64)</f>
        <v>-0.95965330113887171</v>
      </c>
      <c r="E44" s="9">
        <v>163.9</v>
      </c>
      <c r="F44" s="9">
        <v>164.7</v>
      </c>
      <c r="G44" s="9">
        <v>164.7</v>
      </c>
      <c r="H44" s="9">
        <v>164.3</v>
      </c>
      <c r="I44" s="9">
        <v>164.3</v>
      </c>
      <c r="J44" s="9">
        <v>167.2</v>
      </c>
      <c r="K44" s="9">
        <v>169.1</v>
      </c>
      <c r="L44" s="9">
        <v>169.8</v>
      </c>
      <c r="M44" s="9">
        <v>170.5</v>
      </c>
      <c r="N44" s="9">
        <v>170.8</v>
      </c>
      <c r="O44" s="9">
        <v>170.9</v>
      </c>
      <c r="P44" s="9">
        <v>171</v>
      </c>
    </row>
    <row r="45" spans="1:16" x14ac:dyDescent="0.35">
      <c r="A45" s="19" t="s">
        <v>41</v>
      </c>
      <c r="B45" s="9" t="s">
        <v>104</v>
      </c>
      <c r="C45" s="16" t="s">
        <v>1198</v>
      </c>
      <c r="D45" s="26">
        <f>CORREL($E$45:$P$45,$E$64:$P$64)</f>
        <v>-0.71270447032711992</v>
      </c>
      <c r="E45" s="9">
        <v>118.8</v>
      </c>
      <c r="F45" s="9">
        <v>119</v>
      </c>
      <c r="G45" s="9">
        <v>119.7</v>
      </c>
      <c r="H45" s="9">
        <v>119.9</v>
      </c>
      <c r="I45" s="9">
        <v>120</v>
      </c>
      <c r="J45" s="9">
        <v>120.9</v>
      </c>
      <c r="K45" s="9">
        <v>121.6</v>
      </c>
      <c r="L45" s="9">
        <v>121.9</v>
      </c>
      <c r="M45" s="9">
        <v>122.1</v>
      </c>
      <c r="N45" s="9">
        <v>121.8</v>
      </c>
      <c r="O45" s="9">
        <v>121.1</v>
      </c>
      <c r="P45" s="9">
        <v>120</v>
      </c>
    </row>
    <row r="46" spans="1:16" x14ac:dyDescent="0.35">
      <c r="A46" s="19" t="s">
        <v>42</v>
      </c>
      <c r="B46" s="9" t="s">
        <v>104</v>
      </c>
      <c r="C46" s="16" t="s">
        <v>1198</v>
      </c>
      <c r="D46" s="26">
        <f>CORREL($E$46:$P$46,$E$64:$P$64)</f>
        <v>-0.92142396605420074</v>
      </c>
      <c r="E46" s="9">
        <v>177.4</v>
      </c>
      <c r="F46" s="9">
        <v>181.3</v>
      </c>
      <c r="G46" s="9">
        <v>184.9</v>
      </c>
      <c r="H46" s="9">
        <v>187.1</v>
      </c>
      <c r="I46" s="9">
        <v>190</v>
      </c>
      <c r="J46" s="9">
        <v>193.6</v>
      </c>
      <c r="K46" s="9">
        <v>197.3</v>
      </c>
      <c r="L46" s="9">
        <v>199.9</v>
      </c>
      <c r="M46" s="9">
        <v>202.8</v>
      </c>
      <c r="N46" s="9">
        <v>205.2</v>
      </c>
      <c r="O46" s="9">
        <v>208.4</v>
      </c>
      <c r="P46" s="9">
        <v>209.7</v>
      </c>
    </row>
    <row r="47" spans="1:16" x14ac:dyDescent="0.35">
      <c r="A47" s="19" t="s">
        <v>43</v>
      </c>
      <c r="B47" s="9" t="s">
        <v>104</v>
      </c>
      <c r="C47" s="16" t="s">
        <v>1202</v>
      </c>
      <c r="D47" s="26">
        <f>CORREL($E$47:$P$47,$E$64:$P$64)</f>
        <v>-0.88451692186875319</v>
      </c>
      <c r="E47" s="9">
        <v>165.3</v>
      </c>
      <c r="F47" s="9">
        <v>166.2</v>
      </c>
      <c r="G47" s="9">
        <v>167.1</v>
      </c>
      <c r="H47" s="9">
        <v>167.9</v>
      </c>
      <c r="I47" s="9">
        <v>168.4</v>
      </c>
      <c r="J47" s="9">
        <v>168.8</v>
      </c>
      <c r="K47" s="9">
        <v>169.4</v>
      </c>
      <c r="L47" s="9">
        <v>169.9</v>
      </c>
      <c r="M47" s="9">
        <v>170.4</v>
      </c>
      <c r="N47" s="9">
        <v>171</v>
      </c>
      <c r="O47" s="9">
        <v>171.4</v>
      </c>
      <c r="P47" s="9">
        <v>172.3</v>
      </c>
    </row>
    <row r="48" spans="1:16" x14ac:dyDescent="0.35">
      <c r="A48" s="19" t="s">
        <v>44</v>
      </c>
      <c r="B48" s="9" t="s">
        <v>104</v>
      </c>
      <c r="C48" s="16" t="s">
        <v>1203</v>
      </c>
      <c r="D48" s="26">
        <f>CORREL($E$48:$P$48,$E$64:$P$64)</f>
        <v>-0.89447645224701255</v>
      </c>
      <c r="E48" s="9">
        <v>179.3</v>
      </c>
      <c r="F48" s="9">
        <v>180.9</v>
      </c>
      <c r="G48" s="9">
        <v>182.5</v>
      </c>
      <c r="H48" s="9">
        <v>183.9</v>
      </c>
      <c r="I48" s="9">
        <v>185.2</v>
      </c>
      <c r="J48" s="9">
        <v>186.3</v>
      </c>
      <c r="K48" s="9">
        <v>187.4</v>
      </c>
      <c r="L48" s="9">
        <v>188.3</v>
      </c>
      <c r="M48" s="9">
        <v>189.5</v>
      </c>
      <c r="N48" s="9">
        <v>190.3</v>
      </c>
      <c r="O48" s="9">
        <v>191.2</v>
      </c>
      <c r="P48" s="9">
        <v>193</v>
      </c>
    </row>
    <row r="49" spans="1:16" x14ac:dyDescent="0.35">
      <c r="A49" s="19" t="s">
        <v>45</v>
      </c>
      <c r="B49" s="9" t="s">
        <v>104</v>
      </c>
      <c r="C49" s="16" t="s">
        <v>1203</v>
      </c>
      <c r="D49" s="26">
        <f>CORREL($E$49:$P$49,$E$64:$P$64)</f>
        <v>-0.64951836263929308</v>
      </c>
      <c r="E49" s="9">
        <v>168.4</v>
      </c>
      <c r="F49" s="9">
        <v>170.8</v>
      </c>
      <c r="G49" s="9">
        <v>173.3</v>
      </c>
      <c r="H49" s="9">
        <v>174.9</v>
      </c>
      <c r="I49" s="9">
        <v>175</v>
      </c>
      <c r="J49" s="9">
        <v>176.3</v>
      </c>
      <c r="K49" s="9">
        <v>177.8</v>
      </c>
      <c r="L49" s="9">
        <v>179.6</v>
      </c>
      <c r="M49" s="9">
        <v>178.3</v>
      </c>
      <c r="N49" s="9">
        <v>175.9</v>
      </c>
      <c r="O49" s="9">
        <v>176.7</v>
      </c>
      <c r="P49" s="9">
        <v>177</v>
      </c>
    </row>
    <row r="50" spans="1:16" x14ac:dyDescent="0.35">
      <c r="A50" s="19" t="s">
        <v>46</v>
      </c>
      <c r="B50" s="9" t="s">
        <v>104</v>
      </c>
      <c r="C50" s="16" t="s">
        <v>1202</v>
      </c>
      <c r="D50" s="26">
        <f>CORREL($E$50:$P$50,$E$64:$P$64)</f>
        <v>-0.89755754489750872</v>
      </c>
      <c r="E50" s="9">
        <v>193.7</v>
      </c>
      <c r="F50" s="9">
        <v>193.9</v>
      </c>
      <c r="G50" s="9">
        <v>194.1</v>
      </c>
      <c r="H50" s="9">
        <v>194.3</v>
      </c>
      <c r="I50" s="9">
        <v>194.6</v>
      </c>
      <c r="J50" s="9">
        <v>195</v>
      </c>
      <c r="K50" s="9">
        <v>195.9</v>
      </c>
      <c r="L50" s="9">
        <v>196.3</v>
      </c>
      <c r="M50" s="9">
        <v>196.9</v>
      </c>
      <c r="N50" s="9">
        <v>197.3</v>
      </c>
      <c r="O50" s="9">
        <v>198.2</v>
      </c>
      <c r="P50" s="9">
        <v>199.5</v>
      </c>
    </row>
    <row r="51" spans="1:16" x14ac:dyDescent="0.35">
      <c r="A51" s="19" t="s">
        <v>47</v>
      </c>
      <c r="B51" s="9" t="s">
        <v>104</v>
      </c>
      <c r="C51" s="16" t="s">
        <v>47</v>
      </c>
      <c r="D51" s="26">
        <f>CORREL($E$51:$P$51,$E$64:$P$64)</f>
        <v>-0.89987739797708355</v>
      </c>
      <c r="E51" s="9">
        <v>172.1</v>
      </c>
      <c r="F51" s="9">
        <v>173.9</v>
      </c>
      <c r="G51" s="9">
        <v>175.6</v>
      </c>
      <c r="H51" s="9">
        <v>177.1</v>
      </c>
      <c r="I51" s="9">
        <v>178.3</v>
      </c>
      <c r="J51" s="9">
        <v>179.5</v>
      </c>
      <c r="K51" s="9">
        <v>180.9</v>
      </c>
      <c r="L51" s="9">
        <v>181.9</v>
      </c>
      <c r="M51" s="9">
        <v>183.1</v>
      </c>
      <c r="N51" s="9">
        <v>184</v>
      </c>
      <c r="O51" s="9">
        <v>184.9</v>
      </c>
      <c r="P51" s="9">
        <v>186.2</v>
      </c>
    </row>
    <row r="52" spans="1:16" x14ac:dyDescent="0.35">
      <c r="A52" s="19" t="s">
        <v>48</v>
      </c>
      <c r="B52" s="9" t="s">
        <v>104</v>
      </c>
      <c r="C52" s="16" t="s">
        <v>47</v>
      </c>
      <c r="D52" s="26">
        <f>CORREL($E$52:$P$52,$E$64:$P$64)</f>
        <v>-0.89665910408861726</v>
      </c>
      <c r="E52" s="9">
        <v>164.6</v>
      </c>
      <c r="F52" s="9">
        <v>166.5</v>
      </c>
      <c r="G52" s="9">
        <v>168.4</v>
      </c>
      <c r="H52" s="9">
        <v>169.9</v>
      </c>
      <c r="I52" s="9">
        <v>171.3</v>
      </c>
      <c r="J52" s="9">
        <v>172.7</v>
      </c>
      <c r="K52" s="9">
        <v>174.3</v>
      </c>
      <c r="L52" s="9">
        <v>175.3</v>
      </c>
      <c r="M52" s="9">
        <v>176.2</v>
      </c>
      <c r="N52" s="9">
        <v>177</v>
      </c>
      <c r="O52" s="9">
        <v>177.6</v>
      </c>
      <c r="P52" s="9">
        <v>178.7</v>
      </c>
    </row>
    <row r="53" spans="1:16" x14ac:dyDescent="0.35">
      <c r="A53" s="19" t="s">
        <v>49</v>
      </c>
      <c r="B53" s="9" t="s">
        <v>104</v>
      </c>
      <c r="C53" s="16" t="s">
        <v>47</v>
      </c>
      <c r="D53" s="26">
        <f>CORREL($E$53:$P$53,$E$64:$P$64)</f>
        <v>-0.90037433925426613</v>
      </c>
      <c r="E53" s="9">
        <v>171.1</v>
      </c>
      <c r="F53" s="9">
        <v>172.8</v>
      </c>
      <c r="G53" s="9">
        <v>174.6</v>
      </c>
      <c r="H53" s="9">
        <v>176</v>
      </c>
      <c r="I53" s="9">
        <v>177.3</v>
      </c>
      <c r="J53" s="9">
        <v>178.5</v>
      </c>
      <c r="K53" s="9">
        <v>179.9</v>
      </c>
      <c r="L53" s="9">
        <v>181</v>
      </c>
      <c r="M53" s="9">
        <v>182.1</v>
      </c>
      <c r="N53" s="9">
        <v>183</v>
      </c>
      <c r="O53" s="9">
        <v>183.8</v>
      </c>
      <c r="P53" s="9">
        <v>185.1</v>
      </c>
    </row>
    <row r="54" spans="1:16" x14ac:dyDescent="0.35">
      <c r="A54" s="19" t="s">
        <v>50</v>
      </c>
      <c r="B54" s="9" t="s">
        <v>104</v>
      </c>
      <c r="C54" s="16" t="s">
        <v>50</v>
      </c>
      <c r="D54" s="26">
        <f>CORREL($E$54:$P$54,$E$64:$P$64)</f>
        <v>-0.90583058828089547</v>
      </c>
      <c r="E54" s="9">
        <v>165.3</v>
      </c>
      <c r="F54" s="9">
        <v>167</v>
      </c>
      <c r="G54" s="9">
        <v>167.5</v>
      </c>
      <c r="H54" s="9">
        <v>166.8</v>
      </c>
      <c r="I54" s="9">
        <v>167.8</v>
      </c>
      <c r="J54" s="9">
        <v>169</v>
      </c>
      <c r="K54" s="9">
        <v>169.5</v>
      </c>
      <c r="L54" s="9">
        <v>171.2</v>
      </c>
      <c r="M54" s="9">
        <v>171.8</v>
      </c>
      <c r="N54" s="9">
        <v>170.7</v>
      </c>
      <c r="O54" s="9">
        <v>172.1</v>
      </c>
      <c r="P54" s="9">
        <v>173.5</v>
      </c>
    </row>
    <row r="55" spans="1:16" x14ac:dyDescent="0.35">
      <c r="A55" s="19" t="s">
        <v>51</v>
      </c>
      <c r="B55" s="9" t="s">
        <v>104</v>
      </c>
      <c r="C55" s="16" t="s">
        <v>1204</v>
      </c>
      <c r="D55" s="26">
        <f>CORREL($E$55:$P$55,$E$64:$P$64)</f>
        <v>-0.79306208097200259</v>
      </c>
      <c r="E55" s="9">
        <v>167.2</v>
      </c>
      <c r="F55" s="9">
        <v>172.2</v>
      </c>
      <c r="G55" s="9">
        <v>174.6</v>
      </c>
      <c r="H55" s="9">
        <v>176</v>
      </c>
      <c r="I55" s="9">
        <v>179.6</v>
      </c>
      <c r="J55" s="9">
        <v>178.8</v>
      </c>
      <c r="K55" s="9">
        <v>179.5</v>
      </c>
      <c r="L55" s="9">
        <v>180.5</v>
      </c>
      <c r="M55" s="9">
        <v>181.3</v>
      </c>
      <c r="N55" s="9">
        <v>182</v>
      </c>
      <c r="O55" s="9">
        <v>182</v>
      </c>
      <c r="P55" s="9">
        <v>182.1</v>
      </c>
    </row>
    <row r="56" spans="1:16" x14ac:dyDescent="0.35">
      <c r="A56" s="19" t="s">
        <v>52</v>
      </c>
      <c r="B56" s="9" t="s">
        <v>104</v>
      </c>
      <c r="C56" s="16" t="s">
        <v>50</v>
      </c>
      <c r="D56" s="26">
        <f>CORREL($E$56:$P$56,$E$64:$P$64)</f>
        <v>-0.90484715149854333</v>
      </c>
      <c r="E56" s="9">
        <v>162.80000000000001</v>
      </c>
      <c r="F56" s="9">
        <v>164</v>
      </c>
      <c r="G56" s="9">
        <v>165.2</v>
      </c>
      <c r="H56" s="9">
        <v>166.4</v>
      </c>
      <c r="I56" s="9">
        <v>167.4</v>
      </c>
      <c r="J56" s="9">
        <v>168.5</v>
      </c>
      <c r="K56" s="9">
        <v>169.5</v>
      </c>
      <c r="L56" s="9">
        <v>170.4</v>
      </c>
      <c r="M56" s="9">
        <v>171.4</v>
      </c>
      <c r="N56" s="9">
        <v>172.1</v>
      </c>
      <c r="O56" s="9">
        <v>172.9</v>
      </c>
      <c r="P56" s="9">
        <v>174.2</v>
      </c>
    </row>
    <row r="57" spans="1:16" x14ac:dyDescent="0.35">
      <c r="A57" s="19" t="s">
        <v>53</v>
      </c>
      <c r="B57" s="9" t="s">
        <v>104</v>
      </c>
      <c r="C57" s="16" t="s">
        <v>53</v>
      </c>
      <c r="D57" s="26">
        <f>CORREL($E$57:$P$57,$E$64:$P$64)</f>
        <v>-0.89969259693911374</v>
      </c>
      <c r="E57" s="9">
        <v>173</v>
      </c>
      <c r="F57" s="9">
        <v>174</v>
      </c>
      <c r="G57" s="9">
        <v>174.8</v>
      </c>
      <c r="H57" s="9">
        <v>175.4</v>
      </c>
      <c r="I57" s="9">
        <v>176.1</v>
      </c>
      <c r="J57" s="9">
        <v>176.8</v>
      </c>
      <c r="K57" s="9">
        <v>177.8</v>
      </c>
      <c r="L57" s="9">
        <v>178.7</v>
      </c>
      <c r="M57" s="9">
        <v>179.8</v>
      </c>
      <c r="N57" s="9">
        <v>181.1</v>
      </c>
      <c r="O57" s="9">
        <v>182.3</v>
      </c>
      <c r="P57" s="9">
        <v>184.4</v>
      </c>
    </row>
    <row r="58" spans="1:16" x14ac:dyDescent="0.35">
      <c r="A58" s="19" t="s">
        <v>54</v>
      </c>
      <c r="B58" s="9" t="s">
        <v>104</v>
      </c>
      <c r="C58" s="16" t="s">
        <v>1205</v>
      </c>
      <c r="D58" s="26">
        <f>CORREL($E$58:$P$58,$E$64:$P$64)</f>
        <v>-0.71717061849452446</v>
      </c>
      <c r="E58" s="9">
        <v>157.9</v>
      </c>
      <c r="F58" s="9">
        <v>162.6</v>
      </c>
      <c r="G58" s="9">
        <v>163</v>
      </c>
      <c r="H58" s="9">
        <v>161.1</v>
      </c>
      <c r="I58" s="9">
        <v>161.6</v>
      </c>
      <c r="J58" s="9">
        <v>161.9</v>
      </c>
      <c r="K58" s="9">
        <v>162.30000000000001</v>
      </c>
      <c r="L58" s="9">
        <v>162.9</v>
      </c>
      <c r="M58" s="9">
        <v>163</v>
      </c>
      <c r="N58" s="9">
        <v>163.4</v>
      </c>
      <c r="O58" s="9">
        <v>163.6</v>
      </c>
      <c r="P58" s="9">
        <v>164.2</v>
      </c>
    </row>
    <row r="59" spans="1:16" x14ac:dyDescent="0.35">
      <c r="A59" s="19" t="s">
        <v>55</v>
      </c>
      <c r="B59" s="9" t="s">
        <v>104</v>
      </c>
      <c r="C59" s="16" t="s">
        <v>1202</v>
      </c>
      <c r="D59" s="26">
        <f>CORREL($E$59:$P$59,$E$64:$P$64)</f>
        <v>-0.89561729536551482</v>
      </c>
      <c r="E59" s="9">
        <v>163.30000000000001</v>
      </c>
      <c r="F59" s="9">
        <v>164.4</v>
      </c>
      <c r="G59" s="9">
        <v>165.1</v>
      </c>
      <c r="H59" s="9">
        <v>165.8</v>
      </c>
      <c r="I59" s="9">
        <v>166.3</v>
      </c>
      <c r="J59" s="9">
        <v>166.9</v>
      </c>
      <c r="K59" s="9">
        <v>167.6</v>
      </c>
      <c r="L59" s="9">
        <v>168.2</v>
      </c>
      <c r="M59" s="9">
        <v>168.5</v>
      </c>
      <c r="N59" s="9">
        <v>168.9</v>
      </c>
      <c r="O59" s="9">
        <v>169.5</v>
      </c>
      <c r="P59" s="9">
        <v>170.3</v>
      </c>
    </row>
    <row r="60" spans="1:16" x14ac:dyDescent="0.35">
      <c r="A60" s="19" t="s">
        <v>56</v>
      </c>
      <c r="B60" s="9" t="s">
        <v>104</v>
      </c>
      <c r="C60" s="16" t="s">
        <v>56</v>
      </c>
      <c r="D60" s="26">
        <f>CORREL($E$60:$P$60,$E$64:$P$64)</f>
        <v>-0.87694709673307902</v>
      </c>
      <c r="E60" s="9">
        <v>166</v>
      </c>
      <c r="F60" s="9">
        <v>166.9</v>
      </c>
      <c r="G60" s="9">
        <v>167.9</v>
      </c>
      <c r="H60" s="9">
        <v>169</v>
      </c>
      <c r="I60" s="9">
        <v>171.4</v>
      </c>
      <c r="J60" s="9">
        <v>172.3</v>
      </c>
      <c r="K60" s="9">
        <v>173.1</v>
      </c>
      <c r="L60" s="9">
        <v>173.4</v>
      </c>
      <c r="M60" s="9">
        <v>173.7</v>
      </c>
      <c r="N60" s="9">
        <v>174.1</v>
      </c>
      <c r="O60" s="9">
        <v>174.3</v>
      </c>
      <c r="P60" s="9">
        <v>175</v>
      </c>
    </row>
    <row r="61" spans="1:16" x14ac:dyDescent="0.35">
      <c r="A61" s="19" t="s">
        <v>57</v>
      </c>
      <c r="B61" s="9" t="s">
        <v>104</v>
      </c>
      <c r="C61" s="16" t="s">
        <v>1202</v>
      </c>
      <c r="D61" s="26">
        <f>CORREL($E$61:$P$61,$E$64:$P$64)</f>
        <v>-0.86117676080092842</v>
      </c>
      <c r="E61" s="9">
        <v>167.2</v>
      </c>
      <c r="F61" s="9">
        <v>168.8</v>
      </c>
      <c r="G61" s="9">
        <v>168.4</v>
      </c>
      <c r="H61" s="9">
        <v>169.4</v>
      </c>
      <c r="I61" s="9">
        <v>169.7</v>
      </c>
      <c r="J61" s="9">
        <v>171.2</v>
      </c>
      <c r="K61" s="9">
        <v>170.9</v>
      </c>
      <c r="L61" s="9">
        <v>172.1</v>
      </c>
      <c r="M61" s="9">
        <v>173.6</v>
      </c>
      <c r="N61" s="9">
        <v>175.8</v>
      </c>
      <c r="O61" s="9">
        <v>178.6</v>
      </c>
      <c r="P61" s="9">
        <v>181</v>
      </c>
    </row>
    <row r="62" spans="1:16" x14ac:dyDescent="0.35">
      <c r="A62" s="19" t="s">
        <v>58</v>
      </c>
      <c r="B62" s="9" t="s">
        <v>104</v>
      </c>
      <c r="C62" s="16" t="s">
        <v>1206</v>
      </c>
      <c r="D62" s="26">
        <f>CORREL($E$62:$P$62,$E$64:$P$64)</f>
        <v>-0.90830430685240116</v>
      </c>
      <c r="E62" s="9">
        <v>164.6</v>
      </c>
      <c r="F62" s="9">
        <v>166.8</v>
      </c>
      <c r="G62" s="9">
        <v>167.5</v>
      </c>
      <c r="H62" s="9">
        <v>167.5</v>
      </c>
      <c r="I62" s="9">
        <v>168.4</v>
      </c>
      <c r="J62" s="9">
        <v>169.1</v>
      </c>
      <c r="K62" s="9">
        <v>169.7</v>
      </c>
      <c r="L62" s="9">
        <v>170.5</v>
      </c>
      <c r="M62" s="9">
        <v>171.1</v>
      </c>
      <c r="N62" s="9">
        <v>172</v>
      </c>
      <c r="O62" s="9">
        <v>172.8</v>
      </c>
      <c r="P62" s="9">
        <v>174.1</v>
      </c>
    </row>
    <row r="63" spans="1:16" x14ac:dyDescent="0.35">
      <c r="A63" s="19" t="s">
        <v>59</v>
      </c>
      <c r="B63" s="9" t="s">
        <v>104</v>
      </c>
      <c r="C63" s="16" t="s">
        <v>931</v>
      </c>
      <c r="D63" s="26">
        <f>CORREL($E$63:$P$63,$E$64:$P$64)</f>
        <v>-0.82146206592963023</v>
      </c>
      <c r="E63" s="9">
        <v>167.7</v>
      </c>
      <c r="F63" s="9">
        <v>170.1</v>
      </c>
      <c r="G63" s="9">
        <v>171.7</v>
      </c>
      <c r="H63" s="9">
        <v>172.6</v>
      </c>
      <c r="I63" s="9">
        <v>173.4</v>
      </c>
      <c r="J63" s="9">
        <v>174.3</v>
      </c>
      <c r="K63" s="9">
        <v>175.3</v>
      </c>
      <c r="L63" s="9">
        <v>176.7</v>
      </c>
      <c r="M63" s="9">
        <v>176.5</v>
      </c>
      <c r="N63" s="9">
        <v>175.7</v>
      </c>
      <c r="O63" s="9">
        <v>176.5</v>
      </c>
      <c r="P63" s="9">
        <v>177.2</v>
      </c>
    </row>
    <row r="64" spans="1:16" x14ac:dyDescent="0.35">
      <c r="A64" s="19" t="s">
        <v>1242</v>
      </c>
      <c r="B64" s="9" t="s">
        <v>1242</v>
      </c>
      <c r="C64" s="16" t="s">
        <v>1243</v>
      </c>
      <c r="D64" s="45">
        <v>1</v>
      </c>
      <c r="E64" s="9">
        <v>112.87</v>
      </c>
      <c r="F64" s="9">
        <v>102.97</v>
      </c>
      <c r="G64" s="9">
        <v>109.51</v>
      </c>
      <c r="H64" s="9">
        <v>116.01</v>
      </c>
      <c r="I64" s="9">
        <v>105.49</v>
      </c>
      <c r="J64" s="9">
        <v>97.4</v>
      </c>
      <c r="K64" s="9">
        <v>90.71</v>
      </c>
      <c r="L64" s="9">
        <v>91.7</v>
      </c>
      <c r="M64" s="9">
        <v>87.55</v>
      </c>
      <c r="N64" s="9">
        <v>78.099999999999994</v>
      </c>
      <c r="O64" s="9">
        <v>80.92</v>
      </c>
      <c r="P64" s="9">
        <v>82.28</v>
      </c>
    </row>
  </sheetData>
  <conditionalFormatting sqref="D2:D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D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6AC89-3379-4E68-874E-D33831E70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All_India_Index_Upto_April23 (1</vt:lpstr>
      <vt:lpstr>Main Data</vt:lpstr>
      <vt:lpstr>Notes</vt:lpstr>
      <vt:lpstr>1 Insight</vt:lpstr>
      <vt:lpstr>2 Insight</vt:lpstr>
      <vt:lpstr>3 Insight</vt:lpstr>
      <vt:lpstr>4 Insight</vt:lpstr>
      <vt:lpstr>5 Insight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R</dc:creator>
  <cp:lastModifiedBy>shubham prasad</cp:lastModifiedBy>
  <dcterms:created xsi:type="dcterms:W3CDTF">2024-01-26T14:40:02Z</dcterms:created>
  <dcterms:modified xsi:type="dcterms:W3CDTF">2024-06-19T07:21:58Z</dcterms:modified>
</cp:coreProperties>
</file>