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746387E-DF28-4D0A-B618-F5DEA8CD293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10" i="1"/>
  <c r="J11" i="1"/>
  <c r="J12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L2" i="1" l="1"/>
  <c r="L55" i="1"/>
  <c r="G18" i="1"/>
  <c r="L18" i="1"/>
  <c r="C17" i="1"/>
  <c r="B17" i="1"/>
  <c r="C13" i="1"/>
  <c r="J13" i="1" s="1"/>
  <c r="B13" i="1"/>
  <c r="C9" i="1"/>
  <c r="J9" i="1" s="1"/>
  <c r="B9" i="1"/>
  <c r="C5" i="1"/>
  <c r="J5" i="1" s="1"/>
  <c r="B5" i="1"/>
  <c r="L5" i="1" s="1"/>
  <c r="L3" i="1"/>
  <c r="L4" i="1"/>
  <c r="L6" i="1"/>
  <c r="L7" i="1"/>
  <c r="L8" i="1"/>
  <c r="L10" i="1"/>
  <c r="L11" i="1"/>
  <c r="L12" i="1"/>
  <c r="L14" i="1"/>
  <c r="L15" i="1"/>
  <c r="L16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6" i="1"/>
  <c r="L57" i="1"/>
  <c r="L58" i="1"/>
  <c r="L17" i="1" l="1"/>
  <c r="J17" i="1"/>
  <c r="L13" i="1"/>
  <c r="L9" i="1"/>
</calcChain>
</file>

<file path=xl/sharedStrings.xml><?xml version="1.0" encoding="utf-8"?>
<sst xmlns="http://schemas.openxmlformats.org/spreadsheetml/2006/main" count="70" uniqueCount="70">
  <si>
    <t>Time</t>
  </si>
  <si>
    <t>Price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</si>
  <si>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</si>
  <si>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</si>
  <si>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</si>
  <si>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</si>
  <si>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</si>
  <si>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</si>
  <si>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</si>
  <si>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</si>
  <si>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</si>
  <si>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</si>
  <si>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</si>
  <si>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</si>
  <si>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</si>
  <si>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</si>
  <si>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</si>
  <si>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</si>
  <si>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</si>
  <si>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</si>
  <si>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</si>
  <si>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</si>
  <si>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</si>
  <si>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</si>
  <si>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</si>
  <si>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</si>
  <si>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</si>
  <si>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</si>
  <si>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</si>
  <si>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</si>
  <si>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</si>
  <si>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</si>
  <si>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</si>
  <si>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</si>
  <si>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</si>
  <si>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</si>
  <si>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</si>
  <si>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</si>
  <si>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</si>
  <si>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</si>
  <si>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</si>
  <si>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</si>
  <si>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</si>
  <si>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</si>
  <si>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</si>
  <si>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</si>
  <si>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</si>
  <si>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</si>
  <si>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</si>
  <si>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</si>
  <si>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</si>
  <si>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</si>
  <si>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</si>
  <si>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</si>
  <si>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</si>
  <si>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</si>
  <si>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</si>
  <si>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</si>
  <si>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Q1-2023</t>
  </si>
  <si>
    <t>DTE</t>
  </si>
  <si>
    <t>PAT/Revenue</t>
  </si>
  <si>
    <t>roce</t>
  </si>
  <si>
    <t>eps</t>
  </si>
  <si>
    <t>Profit</t>
  </si>
  <si>
    <t>Revenue</t>
  </si>
  <si>
    <t>bv/share</t>
  </si>
  <si>
    <t>roe</t>
  </si>
  <si>
    <t>fcto /cent</t>
  </si>
  <si>
    <t xml:space="preserve">inven. to </t>
  </si>
  <si>
    <t xml:space="preserve">workcapto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</si>
</sst>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1" xfId="1"/>
    <xf numFmtId="0" fontId="0" fillId="0" borderId="0" xfId="0" applyAlignment="1">
      <alignment vertical="center" wrapText="1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2" fillId="2" borderId="1" xfId="1" applyNumberFormat="1"/>
    <xf numFmtId="2" fontId="0" fillId="0" borderId="0" xfId="0" applyNumberFormat="1" applyAlignment="1">
      <alignment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workbookViewId="0">
      <selection activeCell="M1" sqref="M1:M1048576"/>
    </sheetView>
  </sheetViews>
  <sheetFormatPr defaultRowHeight="14.5" x14ac:dyDescent="0.35"/>
  <cols>
    <col min="2" max="3" width="9.54296875" bestFit="1" customWidth="1"/>
    <col min="10" max="11" width="8.90625" style="4"/>
    <col min="12" max="12" width="12.453125" style="4" customWidth="1"/>
    <col min="13" max="13" width="8.7265625" style="4"/>
  </cols>
  <sheetData>
    <row r="1" spans="1:15" s="1" customFormat="1" x14ac:dyDescent="0.35">
      <c r="A1" s="1" t="s">
        <v>0</v>
      </c>
      <c r="B1" s="1" t="s">
        <v>64</v>
      </c>
      <c r="C1" s="1" t="s">
        <v>63</v>
      </c>
      <c r="D1" s="1" t="s">
        <v>61</v>
      </c>
      <c r="E1" s="1" t="s">
        <v>66</v>
      </c>
      <c r="F1" s="1" t="s">
        <v>68</v>
      </c>
      <c r="G1" s="1" t="s">
        <v>69</v>
      </c>
      <c r="H1" s="1" t="s">
        <v>59</v>
      </c>
      <c r="I1" s="1" t="s">
        <v>67</v>
      </c>
      <c r="J1" s="5" t="s">
        <v>62</v>
      </c>
      <c r="K1" s="5" t="s">
        <v>65</v>
      </c>
      <c r="L1" s="5" t="s">
        <v>60</v>
      </c>
      <c r="M1" s="6" t="s">
        <v>1</v>
      </c>
    </row>
    <row r="2" spans="1:15" x14ac:dyDescent="0.35">
      <c r="A2" t="s">
        <v>2</v>
      </c>
      <c r="B2">
        <v>601</v>
      </c>
      <c r="C2">
        <v>46</v>
      </c>
      <c r="D2">
        <v>39.1</v>
      </c>
      <c r="E2">
        <v>54.7</v>
      </c>
      <c r="F2">
        <v>39</v>
      </c>
      <c r="G2">
        <v>39</v>
      </c>
      <c r="H2">
        <v>1.0900000000000001</v>
      </c>
      <c r="I2">
        <v>1.6</v>
      </c>
      <c r="J2" s="4">
        <f>C2/129</f>
        <v>0.35658914728682173</v>
      </c>
      <c r="K2" s="4">
        <v>7.4</v>
      </c>
      <c r="L2" s="4">
        <f>C2*100/B2</f>
        <v>7.6539101497504163</v>
      </c>
      <c r="M2" s="4">
        <v>32.993622000000002</v>
      </c>
      <c r="O2" s="3"/>
    </row>
    <row r="3" spans="1:15" x14ac:dyDescent="0.35">
      <c r="A3" t="s">
        <v>3</v>
      </c>
      <c r="B3">
        <v>603</v>
      </c>
      <c r="C3">
        <v>47.01</v>
      </c>
      <c r="D3">
        <v>32.799999999999997</v>
      </c>
      <c r="E3">
        <v>50</v>
      </c>
      <c r="F3">
        <v>50</v>
      </c>
      <c r="G3">
        <v>54</v>
      </c>
      <c r="H3">
        <v>1.17</v>
      </c>
      <c r="I3">
        <v>1.6</v>
      </c>
      <c r="J3" s="4">
        <f t="shared" ref="J3:J58" si="0">C3/129</f>
        <v>0.36441860465116277</v>
      </c>
      <c r="K3" s="4">
        <v>7.4</v>
      </c>
      <c r="L3" s="4">
        <f t="shared" ref="L3:L58" si="1">C3*100/B3</f>
        <v>7.7960199004975124</v>
      </c>
      <c r="M3" s="4">
        <v>26.429573000000001</v>
      </c>
    </row>
    <row r="4" spans="1:15" x14ac:dyDescent="0.35">
      <c r="A4" t="s">
        <v>4</v>
      </c>
      <c r="B4">
        <v>623</v>
      </c>
      <c r="C4">
        <v>50</v>
      </c>
      <c r="D4">
        <v>33.6</v>
      </c>
      <c r="E4">
        <v>49.5</v>
      </c>
      <c r="F4">
        <v>53</v>
      </c>
      <c r="G4">
        <v>58</v>
      </c>
      <c r="H4">
        <v>1.1000000000000001</v>
      </c>
      <c r="I4">
        <v>1.3</v>
      </c>
      <c r="J4" s="4">
        <f t="shared" si="0"/>
        <v>0.38759689922480622</v>
      </c>
      <c r="K4" s="4">
        <v>7.4</v>
      </c>
      <c r="L4" s="4">
        <f t="shared" si="1"/>
        <v>8.0256821829855536</v>
      </c>
      <c r="M4" s="4">
        <v>24.299356</v>
      </c>
    </row>
    <row r="5" spans="1:15" x14ac:dyDescent="0.35">
      <c r="A5" t="s">
        <v>5</v>
      </c>
      <c r="B5">
        <f>2388-B4-B3-B2</f>
        <v>561</v>
      </c>
      <c r="C5">
        <f>189-C4-C3-C2</f>
        <v>45.990000000000009</v>
      </c>
      <c r="D5">
        <v>36.6</v>
      </c>
      <c r="E5">
        <v>49.1</v>
      </c>
      <c r="F5">
        <v>46</v>
      </c>
      <c r="G5">
        <v>45</v>
      </c>
      <c r="H5">
        <v>0.95</v>
      </c>
      <c r="I5">
        <v>1.5</v>
      </c>
      <c r="J5" s="4">
        <f t="shared" si="0"/>
        <v>0.35651162790697682</v>
      </c>
      <c r="K5" s="4">
        <v>7.4</v>
      </c>
      <c r="L5" s="4">
        <f t="shared" si="1"/>
        <v>8.1978609625668462</v>
      </c>
      <c r="M5" s="4">
        <v>28.832263999999999</v>
      </c>
    </row>
    <row r="6" spans="1:15" x14ac:dyDescent="0.35">
      <c r="A6" t="s">
        <v>6</v>
      </c>
      <c r="B6">
        <v>697</v>
      </c>
      <c r="C6">
        <v>56</v>
      </c>
      <c r="D6">
        <v>41.3</v>
      </c>
      <c r="E6">
        <v>46.1</v>
      </c>
      <c r="F6">
        <v>46</v>
      </c>
      <c r="G6">
        <v>49</v>
      </c>
      <c r="H6">
        <v>0.79</v>
      </c>
      <c r="I6">
        <v>1.2</v>
      </c>
      <c r="J6" s="4">
        <f t="shared" si="0"/>
        <v>0.43410852713178294</v>
      </c>
      <c r="K6" s="4">
        <v>10.7</v>
      </c>
      <c r="L6" s="4">
        <f t="shared" si="1"/>
        <v>8.0344332855093263</v>
      </c>
      <c r="M6" s="4">
        <v>33.860568999999998</v>
      </c>
    </row>
    <row r="7" spans="1:15" x14ac:dyDescent="0.35">
      <c r="A7" t="s">
        <v>7</v>
      </c>
      <c r="B7">
        <v>692</v>
      </c>
      <c r="C7">
        <v>62</v>
      </c>
      <c r="D7">
        <v>34.4</v>
      </c>
      <c r="E7">
        <v>45.8</v>
      </c>
      <c r="F7">
        <v>51</v>
      </c>
      <c r="G7">
        <v>56</v>
      </c>
      <c r="H7">
        <v>0.73</v>
      </c>
      <c r="I7">
        <v>0.8</v>
      </c>
      <c r="J7" s="4">
        <f t="shared" si="0"/>
        <v>0.48062015503875971</v>
      </c>
      <c r="K7" s="4">
        <v>10.7</v>
      </c>
      <c r="L7" s="4">
        <f t="shared" si="1"/>
        <v>8.9595375722543356</v>
      </c>
      <c r="M7" s="4">
        <v>43.644714</v>
      </c>
    </row>
    <row r="8" spans="1:15" x14ac:dyDescent="0.35">
      <c r="A8" t="s">
        <v>8</v>
      </c>
      <c r="B8">
        <v>670</v>
      </c>
      <c r="C8">
        <v>62</v>
      </c>
      <c r="D8">
        <v>34.4</v>
      </c>
      <c r="E8">
        <v>41.4</v>
      </c>
      <c r="F8">
        <v>52</v>
      </c>
      <c r="G8">
        <v>61</v>
      </c>
      <c r="H8">
        <v>0.68</v>
      </c>
      <c r="I8">
        <v>0.96</v>
      </c>
      <c r="J8" s="4">
        <f t="shared" si="0"/>
        <v>0.48062015503875971</v>
      </c>
      <c r="K8" s="4">
        <v>10.7</v>
      </c>
      <c r="L8" s="4">
        <f t="shared" si="1"/>
        <v>9.2537313432835813</v>
      </c>
      <c r="M8" s="4">
        <v>48.450091999999998</v>
      </c>
    </row>
    <row r="9" spans="1:15" x14ac:dyDescent="0.35">
      <c r="A9" t="s">
        <v>9</v>
      </c>
      <c r="B9">
        <f>2661-B8-B7-B6</f>
        <v>602</v>
      </c>
      <c r="C9">
        <f>232-C8-C7-C6</f>
        <v>52</v>
      </c>
      <c r="D9">
        <v>34.299999999999997</v>
      </c>
      <c r="E9">
        <v>41.8</v>
      </c>
      <c r="F9">
        <v>54</v>
      </c>
      <c r="G9">
        <v>58</v>
      </c>
      <c r="H9">
        <v>0.67</v>
      </c>
      <c r="I9">
        <v>1</v>
      </c>
      <c r="J9" s="4">
        <f t="shared" si="0"/>
        <v>0.40310077519379844</v>
      </c>
      <c r="K9" s="4">
        <v>10.7</v>
      </c>
      <c r="L9" s="4">
        <f t="shared" si="1"/>
        <v>8.6378737541528245</v>
      </c>
      <c r="M9" s="4">
        <v>48.747334000000002</v>
      </c>
    </row>
    <row r="10" spans="1:15" x14ac:dyDescent="0.35">
      <c r="A10" t="s">
        <v>10</v>
      </c>
      <c r="B10">
        <v>790</v>
      </c>
      <c r="C10">
        <v>74</v>
      </c>
      <c r="D10">
        <v>33.799999999999997</v>
      </c>
      <c r="E10">
        <v>42.3</v>
      </c>
      <c r="F10">
        <v>49</v>
      </c>
      <c r="G10">
        <v>53</v>
      </c>
      <c r="H10">
        <v>0.65</v>
      </c>
      <c r="I10">
        <v>0.96</v>
      </c>
      <c r="J10" s="4">
        <f t="shared" si="0"/>
        <v>0.5736434108527132</v>
      </c>
      <c r="K10" s="4">
        <v>14.9</v>
      </c>
      <c r="L10" s="4">
        <f t="shared" si="1"/>
        <v>9.3670886075949369</v>
      </c>
      <c r="M10" s="4">
        <v>53.255470000000003</v>
      </c>
    </row>
    <row r="11" spans="1:15" x14ac:dyDescent="0.35">
      <c r="A11" t="s">
        <v>11</v>
      </c>
      <c r="B11">
        <v>779</v>
      </c>
      <c r="C11">
        <v>72</v>
      </c>
      <c r="D11">
        <v>30.3</v>
      </c>
      <c r="E11">
        <v>36.9</v>
      </c>
      <c r="F11">
        <v>49</v>
      </c>
      <c r="G11">
        <v>55</v>
      </c>
      <c r="H11">
        <v>0.56000000000000005</v>
      </c>
      <c r="I11">
        <v>0.83</v>
      </c>
      <c r="J11" s="4">
        <f t="shared" si="0"/>
        <v>0.55813953488372092</v>
      </c>
      <c r="K11" s="4">
        <v>14.9</v>
      </c>
      <c r="L11" s="4">
        <f t="shared" si="1"/>
        <v>9.2426187419768926</v>
      </c>
      <c r="M11" s="4">
        <v>61.454334000000003</v>
      </c>
    </row>
    <row r="12" spans="1:15" x14ac:dyDescent="0.35">
      <c r="A12" t="s">
        <v>12</v>
      </c>
      <c r="B12">
        <v>818</v>
      </c>
      <c r="C12">
        <v>70</v>
      </c>
      <c r="D12">
        <v>28.9</v>
      </c>
      <c r="E12">
        <v>33</v>
      </c>
      <c r="F12">
        <v>46</v>
      </c>
      <c r="G12">
        <v>53</v>
      </c>
      <c r="H12">
        <v>0.5</v>
      </c>
      <c r="I12">
        <v>0.94</v>
      </c>
      <c r="J12" s="4">
        <f t="shared" si="0"/>
        <v>0.54263565891472865</v>
      </c>
      <c r="K12" s="4">
        <v>14.9</v>
      </c>
      <c r="L12" s="4">
        <f t="shared" si="1"/>
        <v>8.5574572127139366</v>
      </c>
      <c r="M12" s="4">
        <v>67.944068999999999</v>
      </c>
    </row>
    <row r="13" spans="1:15" x14ac:dyDescent="0.35">
      <c r="A13" t="s">
        <v>13</v>
      </c>
      <c r="B13">
        <f>3128-B12-B11-B10</f>
        <v>741</v>
      </c>
      <c r="C13">
        <f>286-C12-C11-C10</f>
        <v>70</v>
      </c>
      <c r="D13">
        <v>22</v>
      </c>
      <c r="E13">
        <v>36.5</v>
      </c>
      <c r="F13">
        <v>61</v>
      </c>
      <c r="G13">
        <v>69</v>
      </c>
      <c r="H13">
        <v>0.78</v>
      </c>
      <c r="I13">
        <v>1.3</v>
      </c>
      <c r="J13" s="4">
        <f t="shared" si="0"/>
        <v>0.54263565891472865</v>
      </c>
      <c r="K13" s="4">
        <v>14.9</v>
      </c>
      <c r="L13" s="4">
        <f t="shared" si="1"/>
        <v>9.4466936572199725</v>
      </c>
      <c r="M13" s="4">
        <v>62.246974999999999</v>
      </c>
    </row>
    <row r="14" spans="1:15" x14ac:dyDescent="0.35">
      <c r="A14" t="s">
        <v>14</v>
      </c>
      <c r="B14">
        <v>1049</v>
      </c>
      <c r="C14">
        <v>85</v>
      </c>
      <c r="D14">
        <v>27.8</v>
      </c>
      <c r="E14">
        <v>35.6</v>
      </c>
      <c r="F14">
        <v>49</v>
      </c>
      <c r="G14">
        <v>56</v>
      </c>
      <c r="H14">
        <v>0.74</v>
      </c>
      <c r="I14">
        <v>0.9</v>
      </c>
      <c r="J14" s="4">
        <f t="shared" si="0"/>
        <v>0.65891472868217049</v>
      </c>
      <c r="K14" s="4">
        <v>18.59</v>
      </c>
      <c r="L14" s="4">
        <f t="shared" si="1"/>
        <v>8.1029551954242134</v>
      </c>
      <c r="M14" s="4">
        <v>69.677970999999999</v>
      </c>
    </row>
    <row r="15" spans="1:15" x14ac:dyDescent="0.35">
      <c r="A15" t="s">
        <v>15</v>
      </c>
      <c r="B15">
        <v>974</v>
      </c>
      <c r="C15">
        <v>78</v>
      </c>
      <c r="D15">
        <v>25.3</v>
      </c>
      <c r="E15">
        <v>30.8</v>
      </c>
      <c r="F15">
        <v>53</v>
      </c>
      <c r="G15">
        <v>63</v>
      </c>
      <c r="H15">
        <v>0.68</v>
      </c>
      <c r="I15">
        <v>0.9</v>
      </c>
      <c r="J15" s="4">
        <f t="shared" si="0"/>
        <v>0.60465116279069764</v>
      </c>
      <c r="K15" s="4">
        <v>18.59</v>
      </c>
      <c r="L15" s="4">
        <f t="shared" si="1"/>
        <v>8.0082135523613971</v>
      </c>
      <c r="M15" s="4">
        <v>83.227149999999995</v>
      </c>
    </row>
    <row r="16" spans="1:15" x14ac:dyDescent="0.35">
      <c r="A16" t="s">
        <v>16</v>
      </c>
      <c r="B16">
        <v>1058</v>
      </c>
      <c r="C16">
        <v>84</v>
      </c>
      <c r="D16">
        <v>24.1</v>
      </c>
      <c r="E16">
        <v>31.6</v>
      </c>
      <c r="F16">
        <v>53</v>
      </c>
      <c r="G16">
        <v>54</v>
      </c>
      <c r="H16">
        <v>0.73</v>
      </c>
      <c r="I16">
        <v>0.8</v>
      </c>
      <c r="J16" s="4">
        <f t="shared" si="0"/>
        <v>0.65116279069767447</v>
      </c>
      <c r="K16" s="4">
        <v>18.59</v>
      </c>
      <c r="L16" s="4">
        <f t="shared" si="1"/>
        <v>7.9395085066162574</v>
      </c>
      <c r="M16" s="4">
        <v>76.564025999999998</v>
      </c>
    </row>
    <row r="17" spans="1:16" x14ac:dyDescent="0.35">
      <c r="A17" t="s">
        <v>17</v>
      </c>
      <c r="B17">
        <f>4008-B16-B15-B14</f>
        <v>927</v>
      </c>
      <c r="C17">
        <f>317-C16-C15-C14</f>
        <v>70</v>
      </c>
      <c r="D17">
        <v>25.5</v>
      </c>
      <c r="E17">
        <v>28.4</v>
      </c>
      <c r="F17">
        <v>60</v>
      </c>
      <c r="G17">
        <v>49</v>
      </c>
      <c r="H17">
        <v>0.57999999999999996</v>
      </c>
      <c r="I17">
        <v>1.2</v>
      </c>
      <c r="J17" s="4">
        <f t="shared" si="0"/>
        <v>0.54263565891472865</v>
      </c>
      <c r="K17" s="4">
        <v>18.59</v>
      </c>
      <c r="L17" s="4">
        <f t="shared" si="1"/>
        <v>7.5512405609492985</v>
      </c>
      <c r="M17" s="4">
        <v>75.201674999999994</v>
      </c>
    </row>
    <row r="18" spans="1:16" x14ac:dyDescent="0.35">
      <c r="A18" t="s">
        <v>18</v>
      </c>
      <c r="B18">
        <v>1270</v>
      </c>
      <c r="C18">
        <v>124</v>
      </c>
      <c r="D18">
        <v>31.8</v>
      </c>
      <c r="E18">
        <v>34.299999999999997</v>
      </c>
      <c r="F18">
        <v>54</v>
      </c>
      <c r="G18" s="2">
        <f>AVERAGE(G21,G20,G19)</f>
        <v>59</v>
      </c>
      <c r="H18">
        <v>0.57999999999999996</v>
      </c>
      <c r="I18">
        <v>1.3</v>
      </c>
      <c r="J18" s="4">
        <f t="shared" si="0"/>
        <v>0.96124031007751942</v>
      </c>
      <c r="K18" s="4">
        <v>30.7</v>
      </c>
      <c r="L18" s="4">
        <f t="shared" si="1"/>
        <v>9.7637795275590555</v>
      </c>
      <c r="M18" s="4">
        <v>87.735291000000004</v>
      </c>
      <c r="P18" s="3"/>
    </row>
    <row r="19" spans="1:16" x14ac:dyDescent="0.35">
      <c r="A19" t="s">
        <v>19</v>
      </c>
      <c r="B19">
        <v>1159</v>
      </c>
      <c r="C19">
        <v>86</v>
      </c>
      <c r="D19">
        <v>20</v>
      </c>
      <c r="E19">
        <v>13.4</v>
      </c>
      <c r="F19">
        <v>61</v>
      </c>
      <c r="G19">
        <v>57</v>
      </c>
      <c r="H19">
        <v>0.48</v>
      </c>
      <c r="I19">
        <v>1.3</v>
      </c>
      <c r="J19" s="4">
        <f t="shared" si="0"/>
        <v>0.66666666666666663</v>
      </c>
      <c r="K19" s="4">
        <v>30.7</v>
      </c>
      <c r="L19" s="4">
        <f t="shared" si="1"/>
        <v>7.4201898188093187</v>
      </c>
      <c r="M19" s="4">
        <v>97.147880999999998</v>
      </c>
    </row>
    <row r="20" spans="1:16" x14ac:dyDescent="0.35">
      <c r="A20" t="s">
        <v>20</v>
      </c>
      <c r="B20">
        <v>1168</v>
      </c>
      <c r="C20">
        <v>102</v>
      </c>
      <c r="D20">
        <v>22.9</v>
      </c>
      <c r="E20">
        <v>22.2</v>
      </c>
      <c r="F20">
        <v>57</v>
      </c>
      <c r="G20">
        <v>57</v>
      </c>
      <c r="H20">
        <v>0.45</v>
      </c>
      <c r="I20">
        <v>1.3</v>
      </c>
      <c r="J20" s="4">
        <f t="shared" si="0"/>
        <v>0.79069767441860461</v>
      </c>
      <c r="K20" s="4">
        <v>30.7</v>
      </c>
      <c r="L20" s="4">
        <f t="shared" si="1"/>
        <v>8.7328767123287676</v>
      </c>
      <c r="M20" s="4">
        <v>103.81101200000001</v>
      </c>
    </row>
    <row r="21" spans="1:16" x14ac:dyDescent="0.35">
      <c r="A21" t="s">
        <v>21</v>
      </c>
      <c r="B21">
        <v>999</v>
      </c>
      <c r="C21">
        <v>84</v>
      </c>
      <c r="D21">
        <v>24</v>
      </c>
      <c r="E21">
        <v>25</v>
      </c>
      <c r="F21">
        <v>63</v>
      </c>
      <c r="G21">
        <v>63</v>
      </c>
      <c r="H21">
        <v>0.53</v>
      </c>
      <c r="I21">
        <v>1.3</v>
      </c>
      <c r="J21" s="4">
        <f t="shared" si="0"/>
        <v>0.65116279069767447</v>
      </c>
      <c r="K21" s="4">
        <v>30.7</v>
      </c>
      <c r="L21" s="4">
        <f t="shared" si="1"/>
        <v>8.408408408408409</v>
      </c>
      <c r="M21" s="4">
        <v>112.232803</v>
      </c>
    </row>
    <row r="22" spans="1:16" x14ac:dyDescent="0.35">
      <c r="A22" t="s">
        <v>22</v>
      </c>
      <c r="B22">
        <v>1382</v>
      </c>
      <c r="C22">
        <v>158</v>
      </c>
      <c r="D22">
        <v>33.9</v>
      </c>
      <c r="E22">
        <v>38</v>
      </c>
      <c r="F22">
        <v>55</v>
      </c>
      <c r="G22">
        <v>61</v>
      </c>
      <c r="H22">
        <v>0.55000000000000004</v>
      </c>
      <c r="I22">
        <v>0.9</v>
      </c>
      <c r="J22" s="4">
        <f t="shared" si="0"/>
        <v>1.2248062015503876</v>
      </c>
      <c r="K22" s="4">
        <v>21.1</v>
      </c>
      <c r="L22" s="4">
        <f t="shared" si="1"/>
        <v>11.432706222865413</v>
      </c>
      <c r="M22" s="4">
        <v>111.663094</v>
      </c>
    </row>
    <row r="23" spans="1:16" x14ac:dyDescent="0.35">
      <c r="A23" t="s">
        <v>23</v>
      </c>
      <c r="B23">
        <v>1118</v>
      </c>
      <c r="C23">
        <v>106</v>
      </c>
      <c r="D23">
        <v>30.4</v>
      </c>
      <c r="E23">
        <v>32</v>
      </c>
      <c r="F23">
        <v>62</v>
      </c>
      <c r="G23">
        <v>62</v>
      </c>
      <c r="H23">
        <v>0.62</v>
      </c>
      <c r="I23">
        <v>0.9</v>
      </c>
      <c r="J23" s="4">
        <f t="shared" si="0"/>
        <v>0.82170542635658916</v>
      </c>
      <c r="K23" s="4">
        <v>21.1</v>
      </c>
      <c r="L23" s="4">
        <f t="shared" si="1"/>
        <v>9.4812164579606435</v>
      </c>
      <c r="M23" s="4">
        <v>103.81101200000001</v>
      </c>
    </row>
    <row r="24" spans="1:16" x14ac:dyDescent="0.35">
      <c r="A24" t="s">
        <v>24</v>
      </c>
      <c r="B24">
        <v>1201</v>
      </c>
      <c r="C24">
        <v>135</v>
      </c>
      <c r="D24">
        <v>37.1</v>
      </c>
      <c r="E24">
        <v>39</v>
      </c>
      <c r="F24">
        <v>55</v>
      </c>
      <c r="G24">
        <v>53</v>
      </c>
      <c r="H24">
        <v>0.49</v>
      </c>
      <c r="I24">
        <v>0.6</v>
      </c>
      <c r="J24" s="4">
        <f t="shared" si="0"/>
        <v>1.0465116279069768</v>
      </c>
      <c r="K24" s="4">
        <v>21.1</v>
      </c>
      <c r="L24" s="4">
        <f t="shared" si="1"/>
        <v>11.240632805995004</v>
      </c>
      <c r="M24" s="4">
        <v>104.99996899999999</v>
      </c>
    </row>
    <row r="25" spans="1:16" x14ac:dyDescent="0.35">
      <c r="A25" t="s">
        <v>25</v>
      </c>
      <c r="B25">
        <v>1072</v>
      </c>
      <c r="C25">
        <v>89</v>
      </c>
      <c r="D25">
        <v>25.1</v>
      </c>
      <c r="E25">
        <v>22.9</v>
      </c>
      <c r="F25">
        <v>64</v>
      </c>
      <c r="G25">
        <v>60</v>
      </c>
      <c r="H25">
        <v>0.35</v>
      </c>
      <c r="I25">
        <v>0.7</v>
      </c>
      <c r="J25" s="4">
        <f t="shared" si="0"/>
        <v>0.68992248062015504</v>
      </c>
      <c r="K25" s="4">
        <v>21.1</v>
      </c>
      <c r="L25" s="4">
        <f t="shared" si="1"/>
        <v>8.3022388059701484</v>
      </c>
      <c r="M25" s="4">
        <v>107</v>
      </c>
    </row>
    <row r="26" spans="1:16" x14ac:dyDescent="0.35">
      <c r="A26" t="s">
        <v>26</v>
      </c>
      <c r="B26">
        <v>1623</v>
      </c>
      <c r="C26">
        <v>185</v>
      </c>
      <c r="D26">
        <v>49.2</v>
      </c>
      <c r="E26">
        <v>51.2</v>
      </c>
      <c r="F26">
        <v>44</v>
      </c>
      <c r="G26">
        <v>38</v>
      </c>
      <c r="H26">
        <v>0.46</v>
      </c>
      <c r="I26">
        <v>0.4</v>
      </c>
      <c r="J26" s="4">
        <f t="shared" si="0"/>
        <v>1.4341085271317831</v>
      </c>
      <c r="K26" s="4">
        <v>28.3</v>
      </c>
      <c r="L26" s="4">
        <f t="shared" si="1"/>
        <v>11.398644485520641</v>
      </c>
      <c r="M26" s="4">
        <v>102</v>
      </c>
    </row>
    <row r="27" spans="1:16" x14ac:dyDescent="0.35">
      <c r="A27" t="s">
        <v>27</v>
      </c>
      <c r="B27">
        <v>1431</v>
      </c>
      <c r="C27">
        <v>118</v>
      </c>
      <c r="D27">
        <v>33.200000000000003</v>
      </c>
      <c r="E27">
        <v>29.5</v>
      </c>
      <c r="F27">
        <v>54</v>
      </c>
      <c r="G27">
        <v>44</v>
      </c>
      <c r="H27">
        <v>0.39</v>
      </c>
      <c r="I27">
        <v>0.4</v>
      </c>
      <c r="J27" s="4">
        <f t="shared" si="0"/>
        <v>0.9147286821705426</v>
      </c>
      <c r="K27" s="4">
        <v>28.3</v>
      </c>
      <c r="L27" s="4">
        <f t="shared" si="1"/>
        <v>8.2459818308874908</v>
      </c>
      <c r="M27" s="4">
        <v>127.824997</v>
      </c>
    </row>
    <row r="28" spans="1:16" x14ac:dyDescent="0.35">
      <c r="A28" t="s">
        <v>28</v>
      </c>
      <c r="B28">
        <v>1452</v>
      </c>
      <c r="C28">
        <v>160</v>
      </c>
      <c r="D28">
        <v>38.9</v>
      </c>
      <c r="E28">
        <v>37.6</v>
      </c>
      <c r="F28">
        <v>55</v>
      </c>
      <c r="G28">
        <v>40</v>
      </c>
      <c r="H28">
        <v>0.32</v>
      </c>
      <c r="I28">
        <v>0.4</v>
      </c>
      <c r="J28" s="4">
        <f t="shared" si="0"/>
        <v>1.2403100775193798</v>
      </c>
      <c r="K28" s="4">
        <v>28.3</v>
      </c>
      <c r="L28" s="4">
        <f t="shared" si="1"/>
        <v>11.019283746556473</v>
      </c>
      <c r="M28" s="4">
        <v>155.625</v>
      </c>
    </row>
    <row r="29" spans="1:16" x14ac:dyDescent="0.35">
      <c r="A29" t="s">
        <v>29</v>
      </c>
      <c r="B29">
        <v>1226</v>
      </c>
      <c r="C29">
        <v>110</v>
      </c>
      <c r="D29">
        <v>47</v>
      </c>
      <c r="E29">
        <v>36</v>
      </c>
      <c r="F29">
        <v>57</v>
      </c>
      <c r="G29">
        <v>45</v>
      </c>
      <c r="H29">
        <v>0.23</v>
      </c>
      <c r="I29">
        <v>0.4</v>
      </c>
      <c r="J29" s="4">
        <f t="shared" si="0"/>
        <v>0.8527131782945736</v>
      </c>
      <c r="K29" s="4">
        <v>28.3</v>
      </c>
      <c r="L29" s="4">
        <f t="shared" si="1"/>
        <v>8.9722675367047309</v>
      </c>
      <c r="M29" s="4">
        <v>180.39999399999999</v>
      </c>
    </row>
    <row r="30" spans="1:16" x14ac:dyDescent="0.35">
      <c r="A30" t="s">
        <v>30</v>
      </c>
      <c r="B30">
        <v>1783</v>
      </c>
      <c r="C30">
        <v>238</v>
      </c>
      <c r="D30">
        <v>56.1</v>
      </c>
      <c r="E30">
        <v>48.8</v>
      </c>
      <c r="F30">
        <v>47</v>
      </c>
      <c r="G30">
        <v>39</v>
      </c>
      <c r="H30">
        <v>0.22</v>
      </c>
      <c r="I30">
        <v>0.2</v>
      </c>
      <c r="J30" s="4">
        <f t="shared" si="0"/>
        <v>1.8449612403100775</v>
      </c>
      <c r="K30" s="4">
        <v>16.3</v>
      </c>
      <c r="L30" s="4">
        <f t="shared" si="1"/>
        <v>13.348289399887829</v>
      </c>
      <c r="M30" s="4">
        <v>200.85000600000001</v>
      </c>
    </row>
    <row r="31" spans="1:16" x14ac:dyDescent="0.35">
      <c r="A31" t="s">
        <v>31</v>
      </c>
      <c r="B31">
        <v>1485</v>
      </c>
      <c r="C31">
        <v>151</v>
      </c>
      <c r="D31">
        <v>34.4</v>
      </c>
      <c r="E31">
        <v>28.1</v>
      </c>
      <c r="F31">
        <v>53</v>
      </c>
      <c r="G31">
        <v>48</v>
      </c>
      <c r="H31">
        <v>0.17</v>
      </c>
      <c r="I31">
        <v>0.2</v>
      </c>
      <c r="J31" s="4">
        <f t="shared" si="0"/>
        <v>1.1705426356589148</v>
      </c>
      <c r="K31" s="4">
        <v>16.3</v>
      </c>
      <c r="L31" s="4">
        <f t="shared" si="1"/>
        <v>10.168350168350168</v>
      </c>
      <c r="M31" s="4">
        <v>220.02499399999999</v>
      </c>
    </row>
    <row r="32" spans="1:16" x14ac:dyDescent="0.35">
      <c r="A32" t="s">
        <v>32</v>
      </c>
      <c r="B32">
        <v>1556</v>
      </c>
      <c r="C32">
        <v>198</v>
      </c>
      <c r="D32">
        <v>43</v>
      </c>
      <c r="E32">
        <v>34.9</v>
      </c>
      <c r="F32">
        <v>48</v>
      </c>
      <c r="G32">
        <v>44</v>
      </c>
      <c r="H32">
        <v>0.17</v>
      </c>
      <c r="I32">
        <v>0.4</v>
      </c>
      <c r="J32" s="4">
        <f t="shared" si="0"/>
        <v>1.5348837209302326</v>
      </c>
      <c r="K32" s="4">
        <v>16.3</v>
      </c>
      <c r="L32" s="4">
        <f t="shared" si="1"/>
        <v>12.724935732647815</v>
      </c>
      <c r="M32" s="4">
        <v>193.60000600000001</v>
      </c>
    </row>
    <row r="33" spans="1:17" x14ac:dyDescent="0.35">
      <c r="A33" t="s">
        <v>33</v>
      </c>
      <c r="B33">
        <v>1307</v>
      </c>
      <c r="C33">
        <v>138</v>
      </c>
      <c r="D33">
        <v>44.8</v>
      </c>
      <c r="E33">
        <v>37</v>
      </c>
      <c r="F33">
        <v>57</v>
      </c>
      <c r="G33">
        <v>46</v>
      </c>
      <c r="H33">
        <v>0.19</v>
      </c>
      <c r="I33">
        <v>0.3</v>
      </c>
      <c r="J33" s="4">
        <f t="shared" si="0"/>
        <v>1.069767441860465</v>
      </c>
      <c r="K33" s="4">
        <v>16.3</v>
      </c>
      <c r="L33" s="4">
        <f t="shared" si="1"/>
        <v>10.558530986993114</v>
      </c>
      <c r="M33" s="4">
        <v>221.64999399999999</v>
      </c>
    </row>
    <row r="34" spans="1:17" x14ac:dyDescent="0.35">
      <c r="A34" t="s">
        <v>34</v>
      </c>
      <c r="B34">
        <v>1754</v>
      </c>
      <c r="C34">
        <v>268</v>
      </c>
      <c r="D34">
        <v>60.2</v>
      </c>
      <c r="E34">
        <v>48.9</v>
      </c>
      <c r="F34">
        <v>45</v>
      </c>
      <c r="G34">
        <v>41</v>
      </c>
      <c r="H34">
        <v>0.16</v>
      </c>
      <c r="I34">
        <v>0.3</v>
      </c>
      <c r="J34" s="4">
        <f t="shared" si="0"/>
        <v>2.0775193798449614</v>
      </c>
      <c r="K34" s="4">
        <v>18</v>
      </c>
      <c r="L34" s="4">
        <f t="shared" si="1"/>
        <v>15.279361459521095</v>
      </c>
      <c r="M34" s="4">
        <v>259.10000600000001</v>
      </c>
    </row>
    <row r="35" spans="1:17" x14ac:dyDescent="0.35">
      <c r="A35" t="s">
        <v>35</v>
      </c>
      <c r="B35">
        <v>1443</v>
      </c>
      <c r="C35">
        <v>177</v>
      </c>
      <c r="D35">
        <v>37.4</v>
      </c>
      <c r="E35">
        <v>29.6</v>
      </c>
      <c r="F35">
        <v>55</v>
      </c>
      <c r="G35">
        <v>52</v>
      </c>
      <c r="H35">
        <v>0.14000000000000001</v>
      </c>
      <c r="I35">
        <v>0.1</v>
      </c>
      <c r="J35" s="4">
        <f t="shared" si="0"/>
        <v>1.3720930232558139</v>
      </c>
      <c r="K35" s="4">
        <v>18</v>
      </c>
      <c r="L35" s="4">
        <f t="shared" si="1"/>
        <v>12.266112266112266</v>
      </c>
      <c r="M35" s="4">
        <v>284.25</v>
      </c>
    </row>
    <row r="36" spans="1:17" x14ac:dyDescent="0.35">
      <c r="A36" t="s">
        <v>36</v>
      </c>
      <c r="B36">
        <v>1417</v>
      </c>
      <c r="C36">
        <v>189</v>
      </c>
      <c r="D36">
        <v>38.700000000000003</v>
      </c>
      <c r="E36">
        <v>3.5</v>
      </c>
      <c r="F36">
        <v>58</v>
      </c>
      <c r="G36">
        <v>55</v>
      </c>
      <c r="H36">
        <v>0.14000000000000001</v>
      </c>
      <c r="I36">
        <v>0.3</v>
      </c>
      <c r="J36" s="4">
        <f t="shared" si="0"/>
        <v>1.4651162790697674</v>
      </c>
      <c r="K36" s="4">
        <v>18</v>
      </c>
      <c r="L36" s="4">
        <f t="shared" si="1"/>
        <v>13.33803810868031</v>
      </c>
      <c r="M36" s="4">
        <v>281.95001200000002</v>
      </c>
      <c r="Q36" s="3"/>
    </row>
    <row r="37" spans="1:17" x14ac:dyDescent="0.35">
      <c r="A37" t="s">
        <v>37</v>
      </c>
      <c r="B37">
        <v>1322</v>
      </c>
      <c r="C37">
        <v>169</v>
      </c>
      <c r="D37">
        <v>47.1</v>
      </c>
      <c r="E37">
        <v>36.799999999999997</v>
      </c>
      <c r="F37">
        <v>67</v>
      </c>
      <c r="G37">
        <v>54</v>
      </c>
      <c r="H37">
        <v>0.13</v>
      </c>
      <c r="I37">
        <v>0.3</v>
      </c>
      <c r="J37" s="4">
        <f t="shared" si="0"/>
        <v>1.3100775193798451</v>
      </c>
      <c r="K37" s="4">
        <v>18</v>
      </c>
      <c r="L37" s="4">
        <f t="shared" si="1"/>
        <v>12.783661119515886</v>
      </c>
      <c r="M37" s="4">
        <v>257.25</v>
      </c>
    </row>
    <row r="38" spans="1:17" x14ac:dyDescent="0.35">
      <c r="A38" t="s">
        <v>38</v>
      </c>
      <c r="B38">
        <v>1692</v>
      </c>
      <c r="C38">
        <v>232</v>
      </c>
      <c r="D38">
        <v>48.2</v>
      </c>
      <c r="E38">
        <v>38</v>
      </c>
      <c r="F38">
        <v>67</v>
      </c>
      <c r="G38">
        <v>48</v>
      </c>
      <c r="H38">
        <v>0.1</v>
      </c>
      <c r="I38">
        <v>0.2</v>
      </c>
      <c r="J38" s="4">
        <f t="shared" si="0"/>
        <v>1.7984496124031009</v>
      </c>
      <c r="K38" s="4">
        <v>19.7</v>
      </c>
      <c r="L38" s="4">
        <f t="shared" si="1"/>
        <v>13.711583924349881</v>
      </c>
      <c r="M38" s="4">
        <v>315.20001200000002</v>
      </c>
      <c r="P38" s="3"/>
    </row>
    <row r="39" spans="1:17" x14ac:dyDescent="0.35">
      <c r="A39" t="s">
        <v>39</v>
      </c>
      <c r="B39">
        <v>1536</v>
      </c>
      <c r="C39">
        <v>181</v>
      </c>
      <c r="D39">
        <v>35</v>
      </c>
      <c r="E39">
        <v>27.4</v>
      </c>
      <c r="F39">
        <v>70</v>
      </c>
      <c r="G39">
        <v>54</v>
      </c>
      <c r="H39">
        <v>0.1</v>
      </c>
      <c r="I39">
        <v>0.2</v>
      </c>
      <c r="J39" s="4">
        <f t="shared" si="0"/>
        <v>1.4031007751937985</v>
      </c>
      <c r="K39" s="4">
        <v>19.7</v>
      </c>
      <c r="L39" s="4">
        <f t="shared" si="1"/>
        <v>11.783854166666666</v>
      </c>
      <c r="M39" s="4">
        <v>334.70001200000002</v>
      </c>
      <c r="P39" s="3"/>
    </row>
    <row r="40" spans="1:17" x14ac:dyDescent="0.35">
      <c r="A40" t="s">
        <v>40</v>
      </c>
      <c r="B40">
        <v>1624</v>
      </c>
      <c r="C40">
        <v>221</v>
      </c>
      <c r="D40">
        <v>39.4</v>
      </c>
      <c r="E40">
        <v>32.299999999999997</v>
      </c>
      <c r="F40">
        <v>63</v>
      </c>
      <c r="G40">
        <v>51</v>
      </c>
      <c r="H40">
        <v>0.1</v>
      </c>
      <c r="I40">
        <v>0.2</v>
      </c>
      <c r="J40" s="4">
        <f t="shared" si="0"/>
        <v>1.7131782945736433</v>
      </c>
      <c r="K40" s="4">
        <v>19.7</v>
      </c>
      <c r="L40" s="4">
        <f t="shared" si="1"/>
        <v>13.608374384236454</v>
      </c>
      <c r="M40" s="4">
        <v>315.25</v>
      </c>
    </row>
    <row r="41" spans="1:17" x14ac:dyDescent="0.35">
      <c r="A41" t="s">
        <v>41</v>
      </c>
      <c r="B41">
        <v>1480</v>
      </c>
      <c r="C41">
        <v>181</v>
      </c>
      <c r="D41">
        <v>41.7</v>
      </c>
      <c r="E41">
        <v>33.5</v>
      </c>
      <c r="F41">
        <v>80</v>
      </c>
      <c r="G41">
        <v>58</v>
      </c>
      <c r="H41">
        <v>0.12</v>
      </c>
      <c r="I41">
        <v>0.3</v>
      </c>
      <c r="J41" s="4">
        <f t="shared" si="0"/>
        <v>1.4031007751937985</v>
      </c>
      <c r="K41" s="4">
        <v>19.7</v>
      </c>
      <c r="L41" s="4">
        <f t="shared" si="1"/>
        <v>12.22972972972973</v>
      </c>
      <c r="M41" s="4">
        <v>309.39999399999999</v>
      </c>
    </row>
    <row r="42" spans="1:17" x14ac:dyDescent="0.35">
      <c r="A42" t="s">
        <v>42</v>
      </c>
      <c r="B42">
        <v>2027</v>
      </c>
      <c r="C42">
        <v>256</v>
      </c>
      <c r="D42">
        <v>47.3</v>
      </c>
      <c r="E42">
        <v>38.200000000000003</v>
      </c>
      <c r="F42">
        <v>63</v>
      </c>
      <c r="G42">
        <v>50</v>
      </c>
      <c r="H42">
        <v>0.12</v>
      </c>
      <c r="I42">
        <v>0.3</v>
      </c>
      <c r="J42" s="4">
        <f t="shared" si="0"/>
        <v>1.9844961240310077</v>
      </c>
      <c r="K42" s="4">
        <v>23.2</v>
      </c>
      <c r="L42" s="4">
        <f t="shared" si="1"/>
        <v>12.629501726689689</v>
      </c>
      <c r="M42" s="4">
        <v>332.54998799999998</v>
      </c>
    </row>
    <row r="43" spans="1:17" x14ac:dyDescent="0.35">
      <c r="A43" t="s">
        <v>43</v>
      </c>
      <c r="B43">
        <v>1837</v>
      </c>
      <c r="C43">
        <v>214</v>
      </c>
      <c r="D43">
        <v>36.799999999999997</v>
      </c>
      <c r="E43">
        <v>29.3</v>
      </c>
      <c r="F43">
        <v>63</v>
      </c>
      <c r="G43">
        <v>43</v>
      </c>
      <c r="H43">
        <v>0.11</v>
      </c>
      <c r="I43">
        <v>0.3</v>
      </c>
      <c r="J43" s="4">
        <f t="shared" si="0"/>
        <v>1.6589147286821706</v>
      </c>
      <c r="K43" s="4">
        <v>23.2</v>
      </c>
      <c r="L43" s="4">
        <f t="shared" si="1"/>
        <v>11.649428415895482</v>
      </c>
      <c r="M43" s="4">
        <v>364.10000600000001</v>
      </c>
    </row>
    <row r="44" spans="1:17" x14ac:dyDescent="0.35">
      <c r="A44" t="s">
        <v>44</v>
      </c>
      <c r="B44">
        <v>1861</v>
      </c>
      <c r="C44">
        <v>247</v>
      </c>
      <c r="D44">
        <v>41</v>
      </c>
      <c r="E44">
        <v>32.6</v>
      </c>
      <c r="F44">
        <v>58</v>
      </c>
      <c r="G44">
        <v>39</v>
      </c>
      <c r="H44">
        <v>0.11</v>
      </c>
      <c r="I44">
        <v>0.3</v>
      </c>
      <c r="J44" s="4">
        <f t="shared" si="0"/>
        <v>1.9147286821705427</v>
      </c>
      <c r="K44" s="4">
        <v>23.2</v>
      </c>
      <c r="L44" s="4">
        <f t="shared" si="1"/>
        <v>13.272434175174638</v>
      </c>
      <c r="M44" s="4">
        <v>321.29998799999998</v>
      </c>
    </row>
    <row r="45" spans="1:17" x14ac:dyDescent="0.35">
      <c r="A45" t="s">
        <v>45</v>
      </c>
      <c r="B45">
        <v>1609</v>
      </c>
      <c r="C45">
        <v>213</v>
      </c>
      <c r="D45">
        <v>41.3</v>
      </c>
      <c r="E45">
        <v>33.6</v>
      </c>
      <c r="F45">
        <v>73</v>
      </c>
      <c r="G45">
        <v>48</v>
      </c>
      <c r="H45">
        <v>0.12</v>
      </c>
      <c r="I45">
        <v>0.3</v>
      </c>
      <c r="J45" s="4">
        <f t="shared" si="0"/>
        <v>1.6511627906976745</v>
      </c>
      <c r="K45" s="4">
        <v>23.2</v>
      </c>
      <c r="L45" s="4">
        <f t="shared" si="1"/>
        <v>13.238036047234306</v>
      </c>
      <c r="M45" s="4">
        <v>366.75</v>
      </c>
    </row>
    <row r="46" spans="1:17" x14ac:dyDescent="0.35">
      <c r="A46" t="s">
        <v>46</v>
      </c>
      <c r="B46">
        <v>2166</v>
      </c>
      <c r="C46">
        <v>320</v>
      </c>
      <c r="D46">
        <v>52</v>
      </c>
      <c r="E46">
        <v>40.9</v>
      </c>
      <c r="F46">
        <v>58</v>
      </c>
      <c r="G46">
        <v>36</v>
      </c>
      <c r="H46">
        <v>0.11</v>
      </c>
      <c r="I46">
        <v>0.5</v>
      </c>
      <c r="J46" s="4">
        <f t="shared" si="0"/>
        <v>2.4806201550387597</v>
      </c>
      <c r="K46" s="4">
        <v>23.5</v>
      </c>
      <c r="L46" s="4">
        <f t="shared" si="1"/>
        <v>14.773776546629731</v>
      </c>
      <c r="M46" s="4">
        <v>359.39999399999999</v>
      </c>
    </row>
    <row r="47" spans="1:17" x14ac:dyDescent="0.35">
      <c r="A47" t="s">
        <v>47</v>
      </c>
      <c r="B47">
        <v>1829</v>
      </c>
      <c r="C47">
        <v>247</v>
      </c>
      <c r="D47">
        <v>37.5</v>
      </c>
      <c r="E47">
        <v>29.4</v>
      </c>
      <c r="F47">
        <v>66</v>
      </c>
      <c r="G47">
        <v>31</v>
      </c>
      <c r="H47">
        <v>0.11</v>
      </c>
      <c r="I47">
        <v>0.5</v>
      </c>
      <c r="J47" s="4">
        <f t="shared" si="0"/>
        <v>1.9147286821705427</v>
      </c>
      <c r="K47" s="4">
        <v>23.5</v>
      </c>
      <c r="L47" s="4">
        <f t="shared" si="1"/>
        <v>13.504647348277748</v>
      </c>
      <c r="M47" s="4">
        <v>366.79998799999998</v>
      </c>
    </row>
    <row r="48" spans="1:17" x14ac:dyDescent="0.35">
      <c r="A48" t="s">
        <v>48</v>
      </c>
      <c r="B48">
        <v>1824</v>
      </c>
      <c r="C48">
        <v>272</v>
      </c>
      <c r="D48">
        <v>38.5</v>
      </c>
      <c r="E48">
        <v>31.2</v>
      </c>
      <c r="F48">
        <v>58</v>
      </c>
      <c r="G48">
        <v>29</v>
      </c>
      <c r="H48">
        <v>0.1</v>
      </c>
      <c r="I48">
        <v>0.7</v>
      </c>
      <c r="J48" s="4">
        <f t="shared" si="0"/>
        <v>2.1085271317829459</v>
      </c>
      <c r="K48" s="4">
        <v>23.5</v>
      </c>
      <c r="L48" s="4">
        <f t="shared" si="1"/>
        <v>14.912280701754385</v>
      </c>
      <c r="M48" s="4">
        <v>365.85000600000001</v>
      </c>
    </row>
    <row r="49" spans="1:23" x14ac:dyDescent="0.35">
      <c r="A49" t="s">
        <v>49</v>
      </c>
      <c r="B49">
        <v>1496</v>
      </c>
      <c r="C49">
        <v>204</v>
      </c>
      <c r="D49">
        <v>42.4</v>
      </c>
      <c r="E49">
        <v>34</v>
      </c>
      <c r="F49">
        <v>70</v>
      </c>
      <c r="G49">
        <v>37</v>
      </c>
      <c r="H49">
        <v>0.11</v>
      </c>
      <c r="I49">
        <v>0.7</v>
      </c>
      <c r="J49" s="4">
        <f t="shared" si="0"/>
        <v>1.5813953488372092</v>
      </c>
      <c r="K49" s="4">
        <v>23.5</v>
      </c>
      <c r="L49" s="4">
        <f t="shared" si="1"/>
        <v>13.636363636363637</v>
      </c>
      <c r="M49" s="4">
        <v>315.35000600000001</v>
      </c>
    </row>
    <row r="50" spans="1:23" x14ac:dyDescent="0.35">
      <c r="A50" t="s">
        <v>50</v>
      </c>
      <c r="B50">
        <v>1925</v>
      </c>
      <c r="C50">
        <v>331</v>
      </c>
      <c r="D50">
        <v>52</v>
      </c>
      <c r="E50">
        <v>40.9</v>
      </c>
      <c r="F50">
        <v>58</v>
      </c>
      <c r="G50">
        <v>28</v>
      </c>
      <c r="H50">
        <v>0.11</v>
      </c>
      <c r="I50">
        <v>0.6</v>
      </c>
      <c r="J50" s="4">
        <f t="shared" si="0"/>
        <v>2.5658914728682172</v>
      </c>
      <c r="K50" s="4">
        <v>25.1</v>
      </c>
      <c r="L50" s="4">
        <f t="shared" si="1"/>
        <v>17.194805194805195</v>
      </c>
      <c r="M50" s="4">
        <v>287</v>
      </c>
    </row>
    <row r="51" spans="1:23" x14ac:dyDescent="0.35">
      <c r="A51" t="s">
        <v>51</v>
      </c>
      <c r="B51">
        <v>1989</v>
      </c>
      <c r="C51">
        <v>285</v>
      </c>
      <c r="D51">
        <v>39.299999999999997</v>
      </c>
      <c r="E51">
        <v>32.1</v>
      </c>
      <c r="F51">
        <v>58</v>
      </c>
      <c r="G51">
        <v>31</v>
      </c>
      <c r="H51">
        <v>0.09</v>
      </c>
      <c r="I51">
        <v>0.4</v>
      </c>
      <c r="J51" s="4">
        <f t="shared" si="0"/>
        <v>2.2093023255813953</v>
      </c>
      <c r="K51" s="4">
        <v>25.1</v>
      </c>
      <c r="L51" s="4">
        <f t="shared" si="1"/>
        <v>14.328808446455506</v>
      </c>
      <c r="M51" s="4">
        <v>363.45001200000002</v>
      </c>
    </row>
    <row r="52" spans="1:23" x14ac:dyDescent="0.35">
      <c r="A52" t="s">
        <v>52</v>
      </c>
      <c r="B52">
        <v>2122</v>
      </c>
      <c r="C52">
        <v>307</v>
      </c>
      <c r="D52">
        <v>40.200000000000003</v>
      </c>
      <c r="E52">
        <v>33.799999999999997</v>
      </c>
      <c r="F52">
        <v>49</v>
      </c>
      <c r="G52">
        <v>21</v>
      </c>
      <c r="H52">
        <v>0.09</v>
      </c>
      <c r="I52">
        <v>0.33</v>
      </c>
      <c r="J52" s="4">
        <f t="shared" si="0"/>
        <v>2.3798449612403099</v>
      </c>
      <c r="K52" s="4">
        <v>25.1</v>
      </c>
      <c r="L52" s="4">
        <f t="shared" si="1"/>
        <v>14.467483506126296</v>
      </c>
      <c r="M52" s="4">
        <v>356.64999399999999</v>
      </c>
      <c r="O52" s="4"/>
    </row>
    <row r="53" spans="1:23" x14ac:dyDescent="0.35">
      <c r="A53" t="s">
        <v>53</v>
      </c>
      <c r="B53">
        <v>2012</v>
      </c>
      <c r="C53">
        <v>238</v>
      </c>
      <c r="D53">
        <v>44.6</v>
      </c>
      <c r="E53">
        <v>37.1</v>
      </c>
      <c r="F53">
        <v>57</v>
      </c>
      <c r="G53">
        <v>19</v>
      </c>
      <c r="H53">
        <v>0.1</v>
      </c>
      <c r="I53">
        <v>0.4</v>
      </c>
      <c r="J53" s="4">
        <f t="shared" si="0"/>
        <v>1.8449612403100775</v>
      </c>
      <c r="K53" s="4">
        <v>25.1</v>
      </c>
      <c r="L53" s="4">
        <f t="shared" si="1"/>
        <v>11.829025844930417</v>
      </c>
      <c r="M53" s="4">
        <v>415.60000600000001</v>
      </c>
    </row>
    <row r="54" spans="1:23" x14ac:dyDescent="0.35">
      <c r="A54" t="s">
        <v>54</v>
      </c>
      <c r="B54">
        <v>2525</v>
      </c>
      <c r="C54">
        <v>356</v>
      </c>
      <c r="D54">
        <v>50.6</v>
      </c>
      <c r="E54">
        <v>41.1</v>
      </c>
      <c r="F54">
        <v>61</v>
      </c>
      <c r="G54">
        <v>33</v>
      </c>
      <c r="H54">
        <v>0.1</v>
      </c>
      <c r="I54" s="2">
        <v>0.4</v>
      </c>
      <c r="J54" s="4">
        <f t="shared" si="0"/>
        <v>2.7596899224806202</v>
      </c>
      <c r="K54" s="7">
        <v>25.1</v>
      </c>
      <c r="L54" s="4">
        <f t="shared" si="1"/>
        <v>14.099009900990099</v>
      </c>
      <c r="M54" s="4">
        <v>411.45001200000002</v>
      </c>
    </row>
    <row r="55" spans="1:23" x14ac:dyDescent="0.35">
      <c r="A55" t="s">
        <v>55</v>
      </c>
      <c r="B55">
        <v>2419</v>
      </c>
      <c r="C55">
        <v>309</v>
      </c>
      <c r="D55">
        <v>40.200000000000003</v>
      </c>
      <c r="E55">
        <v>32.700000000000003</v>
      </c>
      <c r="F55">
        <v>52</v>
      </c>
      <c r="G55">
        <v>16</v>
      </c>
      <c r="H55">
        <v>0.1</v>
      </c>
      <c r="I55" s="2">
        <v>0.4</v>
      </c>
      <c r="J55" s="4">
        <f t="shared" si="0"/>
        <v>2.3953488372093021</v>
      </c>
      <c r="K55" s="7">
        <v>25.1</v>
      </c>
      <c r="L55" s="4">
        <f t="shared" si="1"/>
        <v>12.773873501446879</v>
      </c>
      <c r="M55" s="4">
        <v>546.70001200000002</v>
      </c>
    </row>
    <row r="56" spans="1:23" x14ac:dyDescent="0.35">
      <c r="A56" t="s">
        <v>56</v>
      </c>
      <c r="B56">
        <v>2407</v>
      </c>
      <c r="C56">
        <v>310</v>
      </c>
      <c r="D56">
        <v>45.98</v>
      </c>
      <c r="E56">
        <v>38.14</v>
      </c>
      <c r="F56">
        <v>53</v>
      </c>
      <c r="G56">
        <v>19</v>
      </c>
      <c r="H56">
        <v>0.1</v>
      </c>
      <c r="I56" s="2">
        <v>0.4</v>
      </c>
      <c r="J56" s="4">
        <f t="shared" si="0"/>
        <v>2.4031007751937983</v>
      </c>
      <c r="K56" s="7">
        <v>25.1</v>
      </c>
      <c r="L56" s="4">
        <f t="shared" si="1"/>
        <v>12.879102617366016</v>
      </c>
      <c r="M56" s="4">
        <v>568.45001200000002</v>
      </c>
    </row>
    <row r="57" spans="1:23" x14ac:dyDescent="0.35">
      <c r="A57" t="s">
        <v>57</v>
      </c>
      <c r="B57">
        <v>2161</v>
      </c>
      <c r="C57">
        <v>256</v>
      </c>
      <c r="D57">
        <v>45.98</v>
      </c>
      <c r="E57">
        <v>38.14</v>
      </c>
      <c r="F57">
        <v>58</v>
      </c>
      <c r="G57">
        <v>21</v>
      </c>
      <c r="H57">
        <v>0.1</v>
      </c>
      <c r="I57" s="2">
        <v>0.4</v>
      </c>
      <c r="J57" s="4">
        <f t="shared" si="0"/>
        <v>1.9844961240310077</v>
      </c>
      <c r="K57" s="7">
        <v>25.1</v>
      </c>
      <c r="L57" s="4">
        <f t="shared" si="1"/>
        <v>11.846367422489589</v>
      </c>
      <c r="M57" s="4">
        <v>482.54998799999998</v>
      </c>
    </row>
    <row r="58" spans="1:23" x14ac:dyDescent="0.35">
      <c r="A58" t="s">
        <v>58</v>
      </c>
      <c r="B58">
        <v>2558</v>
      </c>
      <c r="C58">
        <v>371</v>
      </c>
      <c r="D58">
        <v>42.7</v>
      </c>
      <c r="E58">
        <v>36.6</v>
      </c>
      <c r="F58">
        <v>49</v>
      </c>
      <c r="G58">
        <v>20</v>
      </c>
      <c r="H58">
        <v>0.14000000000000001</v>
      </c>
      <c r="I58" s="2">
        <v>0.4</v>
      </c>
      <c r="J58" s="4">
        <f t="shared" si="0"/>
        <v>2.8759689922480618</v>
      </c>
      <c r="K58" s="7">
        <v>25.1</v>
      </c>
      <c r="L58" s="4">
        <f t="shared" si="1"/>
        <v>14.503518373729475</v>
      </c>
      <c r="M58" s="4">
        <v>521.70001200000002</v>
      </c>
    </row>
    <row r="63" spans="1:23" x14ac:dyDescent="0.35">
      <c r="J63" s="8"/>
      <c r="K63" s="3"/>
      <c r="L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F64" s="3"/>
    </row>
    <row r="65" spans="6:6" x14ac:dyDescent="0.35">
      <c r="F65" s="3"/>
    </row>
    <row r="66" spans="6:6" x14ac:dyDescent="0.35">
      <c r="F66" s="3"/>
    </row>
    <row r="67" spans="6:6" x14ac:dyDescent="0.35">
      <c r="F67" s="3"/>
    </row>
    <row r="68" spans="6:6" x14ac:dyDescent="0.35">
      <c r="F68" s="3"/>
    </row>
    <row r="69" spans="6:6" x14ac:dyDescent="0.35">
      <c r="F69" s="3"/>
    </row>
    <row r="70" spans="6:6" x14ac:dyDescent="0.35">
      <c r="F70" s="3"/>
    </row>
    <row r="71" spans="6:6" x14ac:dyDescent="0.35">
      <c r="F71" s="3"/>
    </row>
    <row r="72" spans="6:6" x14ac:dyDescent="0.35">
      <c r="F72" s="3"/>
    </row>
    <row r="73" spans="6:6" x14ac:dyDescent="0.35">
      <c r="F73" s="3"/>
    </row>
    <row r="74" spans="6:6" x14ac:dyDescent="0.35">
      <c r="F74" s="3"/>
    </row>
    <row r="75" spans="6:6" x14ac:dyDescent="0.35">
      <c r="F75" s="3"/>
    </row>
    <row r="76" spans="6:6" x14ac:dyDescent="0.35">
      <c r="F7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2022-11-02T06:45:30Z</dcterms:modified>
</cp:coreProperties>
</file>