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esktop\Excell Workk\2\"/>
    </mc:Choice>
  </mc:AlternateContent>
  <xr:revisionPtr revIDLastSave="0" documentId="13_ncr:1_{AA0C3F3A-2862-4DC7-945C-D47DC0AF6B8D}" xr6:coauthVersionLast="47" xr6:coauthVersionMax="47" xr10:uidLastSave="{00000000-0000-0000-0000-000000000000}"/>
  <bookViews>
    <workbookView xWindow="-120" yWindow="-120" windowWidth="20730" windowHeight="11040" activeTab="5" xr2:uid="{5772698B-B262-4312-86F2-E505AB20C4E7}"/>
  </bookViews>
  <sheets>
    <sheet name="Dataset" sheetId="1" r:id="rId1"/>
    <sheet name="Q1" sheetId="2" r:id="rId2"/>
    <sheet name="Q2" sheetId="4" r:id="rId3"/>
    <sheet name="Q3" sheetId="5" r:id="rId4"/>
    <sheet name="Q4" sheetId="6" r:id="rId5"/>
    <sheet name="Q5" sheetId="7" r:id="rId6"/>
  </sheets>
  <calcPr calcId="191029"/>
  <pivotCaches>
    <pivotCache cacheId="9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2" l="1"/>
  <c r="D36" i="2"/>
  <c r="D35" i="2"/>
  <c r="C37" i="2"/>
  <c r="C36" i="2"/>
  <c r="C3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I38" i="7"/>
  <c r="I37" i="7"/>
  <c r="I36" i="7"/>
  <c r="I5" i="7"/>
  <c r="I21" i="7"/>
  <c r="I29" i="7"/>
  <c r="I20" i="7"/>
  <c r="I14" i="7"/>
  <c r="I12" i="7"/>
  <c r="I15" i="7"/>
  <c r="I11" i="7"/>
  <c r="I22" i="7"/>
  <c r="I30" i="7"/>
  <c r="I24" i="7"/>
  <c r="I9" i="7"/>
  <c r="I6" i="7"/>
  <c r="I19" i="7"/>
  <c r="I8" i="7"/>
  <c r="I17" i="7"/>
  <c r="I16" i="7"/>
  <c r="I13" i="7"/>
  <c r="I7" i="7"/>
  <c r="I18" i="7"/>
  <c r="I27" i="7"/>
  <c r="I23" i="7"/>
  <c r="I28" i="7"/>
  <c r="I4" i="7"/>
  <c r="I26" i="7"/>
  <c r="I3" i="7"/>
  <c r="I31" i="7"/>
  <c r="I10" i="7"/>
  <c r="I2" i="7"/>
  <c r="I25" i="7"/>
  <c r="K10" i="5"/>
  <c r="K6" i="5"/>
</calcChain>
</file>

<file path=xl/sharedStrings.xml><?xml version="1.0" encoding="utf-8"?>
<sst xmlns="http://schemas.openxmlformats.org/spreadsheetml/2006/main" count="527" uniqueCount="79">
  <si>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</si>
  <si>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</si>
  <si>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</si>
  <si>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</si>
  <si>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</si>
  <si>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</si>
  <si>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</si>
  <si>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</si>
  <si>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</si>
  <si>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</si>
  <si>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</si>
  <si>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</si>
  <si>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</si>
  <si>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</si>
  <si>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</si>
  <si>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</si>
  <si>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</si>
  <si>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</si>
  <si>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</si>
  <si>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</si>
  <si>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</si>
  <si>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</si>
  <si>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</si>
  <si>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</si>
  <si>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</si>
  <si>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</si>
  <si>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</si>
  <si>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</si>
  <si>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</si>
  <si>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</si>
  <si>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</si>
  <si>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</si>
  <si>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</si>
  <si>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</si>
  <si>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</si>
  <si>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</si>
  <si>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</si>
  <si>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</si>
  <si>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</si>
  <si>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</si>
  <si>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</si>
  <si>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</si>
  <si>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</si>
  <si>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</si>
  <si>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</si>
  <si>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</si>
  <si>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</si>
  <si>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</si>
  <si>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</si>
  <si>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</si>
  <si>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</si>
  <si>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</si>
  <si>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</si>
  <si>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</si>
  <si>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</si>
  <si>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</si>
  <si>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</si>
  <si>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</si>
  <si>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</si>
  <si>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</si>
  <si>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</si>
  <si>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</si>
  <si>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</si>
  <si>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</si>
  <si>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</si>
  <si>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Row Labels</t>
  </si>
  <si>
    <t>Grand Total</t>
  </si>
  <si>
    <t>Sum of Total_Amount</t>
  </si>
  <si>
    <t>Vlookup to Find Total Amount</t>
  </si>
  <si>
    <t>Total_amount</t>
  </si>
  <si>
    <t>Index/Match to Retreve the Category</t>
  </si>
  <si>
    <t>Profit_Margin</t>
  </si>
  <si>
    <t>Top 3 Products with High Profit Margin</t>
  </si>
  <si>
    <t>Trimmed Customer Region</t>
  </si>
  <si>
    <t>Uppercased Customer Region</t>
  </si>
  <si>
    <t>Columns</t>
  </si>
  <si>
    <t>Average Value</t>
  </si>
  <si>
    <t>As there is no any Null Values present because the dataset attached is already solved.</t>
  </si>
  <si>
    <t>Region wise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</si>
</sst>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</cellXfs>
  <cellStyles count="1">
    <cellStyle name="Normal" xfId="0" builtinId="0"/>
  </cellStyles>
  <dxfs count="41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8064A2"/>
          <bgColor rgb="FF8064A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8064A2"/>
          <bgColor rgb="FF8064A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'Q4'!$A$2:$A$31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'Q4'!$B$2:$B$31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C-4593-B0DC-4226EF5A75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4312591"/>
        <c:axId val="1054305871"/>
      </c:lineChart>
      <c:catAx>
        <c:axId val="105431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Order</a:t>
                </a:r>
                <a:r>
                  <a:rPr lang="en-IN" sz="1100" baseline="0"/>
                  <a:t> Date</a:t>
                </a:r>
                <a:endParaRPr lang="en-IN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05871"/>
        <c:crosses val="autoZero"/>
        <c:auto val="1"/>
        <c:lblAlgn val="ctr"/>
        <c:lblOffset val="100"/>
        <c:noMultiLvlLbl val="0"/>
      </c:catAx>
      <c:valAx>
        <c:axId val="105430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1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0</xdr:row>
      <xdr:rowOff>52386</xdr:rowOff>
    </xdr:from>
    <xdr:to>
      <xdr:col>12</xdr:col>
      <xdr:colOff>600075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D656D-197A-1841-AF25-41AD78165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 Shandilya" refreshedDate="45795.810647569444" createdVersion="8" refreshedVersion="8" minRefreshableVersion="3" recordCount="30" xr:uid="{1866C99A-B517-4B7A-A807-79C60EE6B579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F9C8E-891A-495C-AE1B-12F86F3BFEA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x="2"/>
        <item x="0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6">
    <i>
      <x v="1"/>
    </i>
    <i>
      <x v="4"/>
    </i>
    <i>
      <x/>
    </i>
    <i>
      <x v="3"/>
    </i>
    <i>
      <x v="2"/>
    </i>
    <i t="grand">
      <x/>
    </i>
  </rowItems>
  <colItems count="1">
    <i/>
  </colItems>
  <dataFields count="1">
    <dataField name="Sum of Total_Amount" fld="5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DD33F-33EE-4457-AED0-6D0FF2B2F983}" name="Table2" displayName="Table2" ref="C1:J31" totalsRowShown="0" headerRowDxfId="40" dataDxfId="38" headerRowBorderDxfId="39" tableBorderDxfId="37" totalsRowBorderDxfId="36">
  <autoFilter ref="C1:J31" xr:uid="{C62DD33F-33EE-4457-AED0-6D0FF2B2F983}"/>
  <tableColumns count="8">
    <tableColumn id="1" xr3:uid="{F4BF338A-70DA-4A6D-B5E2-4B7EBA610125}" name="Category" dataDxfId="35"/>
    <tableColumn id="2" xr3:uid="{47FCD8EF-7239-41D1-9C72-461EC12D48A1}" name="Quantity" dataDxfId="34"/>
    <tableColumn id="3" xr3:uid="{00D49FFC-8F4C-4FA7-8534-BB7BE278E6B2}" name="Price_Per_Unit" dataDxfId="33"/>
    <tableColumn id="4" xr3:uid="{EEFAEAE9-6A8C-46F6-92C0-4F4DFE005CF7}" name="Total_Amount" dataDxfId="32"/>
    <tableColumn id="5" xr3:uid="{D45EC4F8-3E45-47F6-B71C-613331E6F60C}" name="Customer_Region" dataDxfId="31"/>
    <tableColumn id="6" xr3:uid="{C865AD34-968F-4C64-A45D-F28FCFC5E7C3}" name="Order_Date" dataDxfId="30"/>
    <tableColumn id="7" xr3:uid="{3D52F45E-91E3-40EC-9F8D-D3A0792224D6}" name="Trimmed Customer Region" dataDxfId="29">
      <calculatedColumnFormula>TRIM(G2)</calculatedColumnFormula>
    </tableColumn>
    <tableColumn id="8" xr3:uid="{5D7E42F1-27A2-4C8E-9302-10CEBEFF2882}" name="Uppercased Customer Region" dataDxfId="28">
      <calculatedColumnFormula>UPPER(G2)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B61FB-8A0C-4C9B-822F-9A560CC76ECA}" name="Table1" displayName="Table1" ref="A1:I31" totalsRowShown="0" headerRowDxfId="27" dataDxfId="25" headerRowBorderDxfId="26" tableBorderDxfId="24" totalsRowBorderDxfId="23">
  <autoFilter ref="A1:I31" xr:uid="{E03B61FB-8A0C-4C9B-822F-9A560CC76ECA}"/>
  <tableColumns count="9">
    <tableColumn id="1" xr3:uid="{B33397A8-FFD6-4AFB-8325-27DDBA6AD0EE}" name="Order_ID" dataDxfId="22"/>
    <tableColumn id="2" xr3:uid="{90D8AA6D-609E-4CDE-B06F-E3A5884CB96A}" name="Product" dataDxfId="21"/>
    <tableColumn id="3" xr3:uid="{0199384D-869F-4534-A235-A40C97001A8F}" name="Category" dataDxfId="20"/>
    <tableColumn id="4" xr3:uid="{604955A1-8BD3-4922-9B83-D2B0CC686F3A}" name="Quantity" dataDxfId="19"/>
    <tableColumn id="5" xr3:uid="{8EBF899C-47B4-4430-84DE-B8543857AC95}" name="Price_Per_Unit" dataDxfId="18"/>
    <tableColumn id="6" xr3:uid="{590DA5B7-8274-4522-A6C7-842B1869664A}" name="Total_Amount" dataDxfId="17"/>
    <tableColumn id="7" xr3:uid="{A28D2A13-CDDB-465D-BC3D-A8442A0EE9F8}" name="Customer_Region" dataDxfId="16"/>
    <tableColumn id="8" xr3:uid="{6B810320-45E5-425F-AF79-9A42454491F7}" name="Order_Date" dataDxfId="15"/>
    <tableColumn id="9" xr3:uid="{B80548A9-B86A-4E80-B67D-DCEA3DC52F3F}" name="Profit_Margin" dataDxfId="14">
      <calculatedColumnFormula>F2-(D2*E2*0.6)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A457-93BB-459B-83DA-0F840036949D}">
  <dimension ref="A1:H31"/>
  <sheetViews>
    <sheetView workbookViewId="0">
      <selection activeCell="I7" sqref="I7"/>
    </sheetView>
  </sheetViews>
  <sheetFormatPr defaultRowHeight="15" x14ac:dyDescent="0.25"/>
  <cols>
    <col min="1" max="1" width="9" bestFit="1" customWidth="1"/>
    <col min="2" max="2" width="20.85546875" bestFit="1" customWidth="1"/>
    <col min="3" max="3" width="12.140625" bestFit="1" customWidth="1"/>
    <col min="4" max="4" width="8.7109375" bestFit="1" customWidth="1"/>
    <col min="5" max="5" width="14.42578125" bestFit="1" customWidth="1"/>
    <col min="6" max="6" width="13.7109375" bestFit="1" customWidth="1"/>
    <col min="7" max="7" width="16.8554687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1001</v>
      </c>
      <c r="B2" s="2" t="s">
        <v>8</v>
      </c>
      <c r="C2" s="2" t="s">
        <v>9</v>
      </c>
      <c r="D2" s="2">
        <v>3</v>
      </c>
      <c r="E2" s="2">
        <v>500</v>
      </c>
      <c r="F2" s="2">
        <v>1500</v>
      </c>
      <c r="G2" s="2" t="s">
        <v>10</v>
      </c>
      <c r="H2" s="3">
        <v>45660</v>
      </c>
    </row>
    <row r="3" spans="1:8" x14ac:dyDescent="0.25">
      <c r="A3" s="4">
        <v>1002</v>
      </c>
      <c r="B3" s="4" t="s">
        <v>11</v>
      </c>
      <c r="C3" s="4" t="s">
        <v>12</v>
      </c>
      <c r="D3" s="4">
        <v>2</v>
      </c>
      <c r="E3" s="4">
        <v>800</v>
      </c>
      <c r="F3" s="4">
        <v>16400</v>
      </c>
      <c r="G3" s="4" t="s">
        <v>13</v>
      </c>
      <c r="H3" s="5">
        <v>45691</v>
      </c>
    </row>
    <row r="4" spans="1:8" x14ac:dyDescent="0.25">
      <c r="A4" s="2">
        <v>1003</v>
      </c>
      <c r="B4" s="2" t="s">
        <v>14</v>
      </c>
      <c r="C4" s="2" t="s">
        <v>15</v>
      </c>
      <c r="D4" s="2">
        <v>1</v>
      </c>
      <c r="E4" s="2">
        <v>3500</v>
      </c>
      <c r="F4" s="2">
        <v>3500</v>
      </c>
      <c r="G4" s="2" t="s">
        <v>16</v>
      </c>
      <c r="H4" s="3">
        <v>45719</v>
      </c>
    </row>
    <row r="5" spans="1:8" x14ac:dyDescent="0.25">
      <c r="A5" s="4">
        <v>1004</v>
      </c>
      <c r="B5" s="4" t="s">
        <v>17</v>
      </c>
      <c r="C5" s="4" t="s">
        <v>9</v>
      </c>
      <c r="D5" s="4">
        <v>4</v>
      </c>
      <c r="E5" s="4">
        <v>12619</v>
      </c>
      <c r="F5" s="4">
        <v>16400</v>
      </c>
      <c r="G5" s="4" t="s">
        <v>18</v>
      </c>
      <c r="H5" s="5">
        <v>45750</v>
      </c>
    </row>
    <row r="6" spans="1:8" x14ac:dyDescent="0.25">
      <c r="A6" s="2">
        <v>1005</v>
      </c>
      <c r="B6" s="2" t="s">
        <v>19</v>
      </c>
      <c r="C6" s="2" t="s">
        <v>20</v>
      </c>
      <c r="D6" s="2">
        <v>2</v>
      </c>
      <c r="E6" s="2">
        <v>2500</v>
      </c>
      <c r="F6" s="2">
        <v>5000</v>
      </c>
      <c r="G6" s="2" t="s">
        <v>10</v>
      </c>
      <c r="H6" s="3">
        <v>45780</v>
      </c>
    </row>
    <row r="7" spans="1:8" x14ac:dyDescent="0.25">
      <c r="A7" s="4">
        <v>1006</v>
      </c>
      <c r="B7" s="4" t="s">
        <v>21</v>
      </c>
      <c r="C7" s="4" t="s">
        <v>9</v>
      </c>
      <c r="D7" s="4">
        <v>2</v>
      </c>
      <c r="E7" s="4">
        <v>7000</v>
      </c>
      <c r="F7" s="4">
        <v>14000</v>
      </c>
      <c r="G7" s="4" t="s">
        <v>22</v>
      </c>
      <c r="H7" s="5">
        <v>45811</v>
      </c>
    </row>
    <row r="8" spans="1:8" x14ac:dyDescent="0.25">
      <c r="A8" s="2">
        <v>1007</v>
      </c>
      <c r="B8" s="2" t="s">
        <v>23</v>
      </c>
      <c r="C8" s="2" t="s">
        <v>12</v>
      </c>
      <c r="D8" s="2">
        <v>1</v>
      </c>
      <c r="E8" s="2">
        <v>12619</v>
      </c>
      <c r="F8" s="2">
        <v>16400</v>
      </c>
      <c r="G8" s="2" t="s">
        <v>13</v>
      </c>
      <c r="H8" s="3">
        <v>45841</v>
      </c>
    </row>
    <row r="9" spans="1:8" x14ac:dyDescent="0.25">
      <c r="A9" s="4">
        <v>1008</v>
      </c>
      <c r="B9" s="4" t="s">
        <v>24</v>
      </c>
      <c r="C9" s="4" t="s">
        <v>15</v>
      </c>
      <c r="D9" s="4">
        <v>3</v>
      </c>
      <c r="E9" s="4">
        <v>4500</v>
      </c>
      <c r="F9" s="4">
        <v>13500</v>
      </c>
      <c r="G9" s="4" t="s">
        <v>16</v>
      </c>
      <c r="H9" s="5">
        <v>45872</v>
      </c>
    </row>
    <row r="10" spans="1:8" x14ac:dyDescent="0.25">
      <c r="A10" s="2">
        <v>1009</v>
      </c>
      <c r="B10" s="2" t="s">
        <v>25</v>
      </c>
      <c r="C10" s="2" t="s">
        <v>26</v>
      </c>
      <c r="D10" s="2">
        <v>2</v>
      </c>
      <c r="E10" s="2">
        <v>6000</v>
      </c>
      <c r="F10" s="2">
        <v>16400</v>
      </c>
      <c r="G10" s="2" t="s">
        <v>10</v>
      </c>
      <c r="H10" s="3">
        <v>45903</v>
      </c>
    </row>
    <row r="11" spans="1:8" x14ac:dyDescent="0.25">
      <c r="A11" s="4">
        <v>1010</v>
      </c>
      <c r="B11" s="4" t="s">
        <v>27</v>
      </c>
      <c r="C11" s="4" t="s">
        <v>12</v>
      </c>
      <c r="D11" s="4">
        <v>2</v>
      </c>
      <c r="E11" s="4">
        <v>1500</v>
      </c>
      <c r="F11" s="4">
        <v>3000</v>
      </c>
      <c r="G11" s="4" t="s">
        <v>18</v>
      </c>
      <c r="H11" s="5">
        <v>45933</v>
      </c>
    </row>
    <row r="12" spans="1:8" x14ac:dyDescent="0.25">
      <c r="A12" s="2">
        <v>1011</v>
      </c>
      <c r="B12" s="2" t="s">
        <v>28</v>
      </c>
      <c r="C12" s="2" t="s">
        <v>9</v>
      </c>
      <c r="D12" s="2">
        <v>5</v>
      </c>
      <c r="E12" s="2">
        <v>12619</v>
      </c>
      <c r="F12" s="2">
        <v>16400</v>
      </c>
      <c r="G12" s="2" t="s">
        <v>16</v>
      </c>
      <c r="H12" s="3">
        <v>45964</v>
      </c>
    </row>
    <row r="13" spans="1:8" x14ac:dyDescent="0.25">
      <c r="A13" s="4">
        <v>1012</v>
      </c>
      <c r="B13" s="4" t="s">
        <v>29</v>
      </c>
      <c r="C13" s="4" t="s">
        <v>15</v>
      </c>
      <c r="D13" s="4">
        <v>1</v>
      </c>
      <c r="E13" s="4">
        <v>2200</v>
      </c>
      <c r="F13" s="4">
        <v>2200</v>
      </c>
      <c r="G13" s="4" t="s">
        <v>13</v>
      </c>
      <c r="H13" s="5">
        <v>45994</v>
      </c>
    </row>
    <row r="14" spans="1:8" x14ac:dyDescent="0.25">
      <c r="A14" s="2">
        <v>1013</v>
      </c>
      <c r="B14" s="2" t="s">
        <v>30</v>
      </c>
      <c r="C14" s="2" t="s">
        <v>26</v>
      </c>
      <c r="D14" s="2">
        <v>2</v>
      </c>
      <c r="E14" s="2">
        <v>12000</v>
      </c>
      <c r="F14" s="2">
        <v>24000</v>
      </c>
      <c r="G14" s="2" t="s">
        <v>18</v>
      </c>
      <c r="H14" s="2" t="s">
        <v>31</v>
      </c>
    </row>
    <row r="15" spans="1:8" x14ac:dyDescent="0.25">
      <c r="A15" s="4">
        <v>1014</v>
      </c>
      <c r="B15" s="4" t="s">
        <v>32</v>
      </c>
      <c r="C15" s="4" t="s">
        <v>12</v>
      </c>
      <c r="D15" s="4">
        <v>2</v>
      </c>
      <c r="E15" s="4">
        <v>900</v>
      </c>
      <c r="F15" s="4">
        <v>16400</v>
      </c>
      <c r="G15" s="4" t="s">
        <v>10</v>
      </c>
      <c r="H15" s="4" t="s">
        <v>33</v>
      </c>
    </row>
    <row r="16" spans="1:8" x14ac:dyDescent="0.25">
      <c r="A16" s="2">
        <v>1015</v>
      </c>
      <c r="B16" s="2" t="s">
        <v>34</v>
      </c>
      <c r="C16" s="2" t="s">
        <v>26</v>
      </c>
      <c r="D16" s="2">
        <v>3</v>
      </c>
      <c r="E16" s="2">
        <v>1800</v>
      </c>
      <c r="F16" s="2">
        <v>5400</v>
      </c>
      <c r="G16" s="2" t="s">
        <v>16</v>
      </c>
      <c r="H16" s="2" t="s">
        <v>35</v>
      </c>
    </row>
    <row r="17" spans="1:8" x14ac:dyDescent="0.25">
      <c r="A17" s="4">
        <v>1016</v>
      </c>
      <c r="B17" s="4" t="s">
        <v>36</v>
      </c>
      <c r="C17" s="4" t="s">
        <v>15</v>
      </c>
      <c r="D17" s="4">
        <v>2</v>
      </c>
      <c r="E17" s="4">
        <v>1500</v>
      </c>
      <c r="F17" s="4">
        <v>16400</v>
      </c>
      <c r="G17" s="4" t="s">
        <v>13</v>
      </c>
      <c r="H17" s="4" t="s">
        <v>37</v>
      </c>
    </row>
    <row r="18" spans="1:8" x14ac:dyDescent="0.25">
      <c r="A18" s="2">
        <v>1017</v>
      </c>
      <c r="B18" s="2" t="s">
        <v>38</v>
      </c>
      <c r="C18" s="2" t="s">
        <v>39</v>
      </c>
      <c r="D18" s="2">
        <v>1</v>
      </c>
      <c r="E18" s="2">
        <v>8000</v>
      </c>
      <c r="F18" s="2">
        <v>8000</v>
      </c>
      <c r="G18" s="2" t="s">
        <v>18</v>
      </c>
      <c r="H18" s="2" t="s">
        <v>40</v>
      </c>
    </row>
    <row r="19" spans="1:8" x14ac:dyDescent="0.25">
      <c r="A19" s="4">
        <v>1018</v>
      </c>
      <c r="B19" s="4" t="s">
        <v>41</v>
      </c>
      <c r="C19" s="4" t="s">
        <v>12</v>
      </c>
      <c r="D19" s="4">
        <v>2</v>
      </c>
      <c r="E19" s="4">
        <v>5500</v>
      </c>
      <c r="F19" s="4">
        <v>11000</v>
      </c>
      <c r="G19" s="4" t="s">
        <v>10</v>
      </c>
      <c r="H19" s="4" t="s">
        <v>42</v>
      </c>
    </row>
    <row r="20" spans="1:8" x14ac:dyDescent="0.25">
      <c r="A20" s="2">
        <v>1019</v>
      </c>
      <c r="B20" s="2" t="s">
        <v>43</v>
      </c>
      <c r="C20" s="2" t="s">
        <v>9</v>
      </c>
      <c r="D20" s="2">
        <v>1</v>
      </c>
      <c r="E20" s="2">
        <v>20000</v>
      </c>
      <c r="F20" s="2">
        <v>20000</v>
      </c>
      <c r="G20" s="2" t="s">
        <v>16</v>
      </c>
      <c r="H20" s="2" t="s">
        <v>44</v>
      </c>
    </row>
    <row r="21" spans="1:8" x14ac:dyDescent="0.25">
      <c r="A21" s="4">
        <v>1020</v>
      </c>
      <c r="B21" s="4" t="s">
        <v>45</v>
      </c>
      <c r="C21" s="4" t="s">
        <v>12</v>
      </c>
      <c r="D21" s="4">
        <v>2</v>
      </c>
      <c r="E21" s="4">
        <v>1200</v>
      </c>
      <c r="F21" s="4">
        <v>16400</v>
      </c>
      <c r="G21" s="4" t="s">
        <v>13</v>
      </c>
      <c r="H21" s="4" t="s">
        <v>46</v>
      </c>
    </row>
    <row r="22" spans="1:8" x14ac:dyDescent="0.25">
      <c r="A22" s="2">
        <v>1021</v>
      </c>
      <c r="B22" s="2" t="s">
        <v>47</v>
      </c>
      <c r="C22" s="2" t="s">
        <v>15</v>
      </c>
      <c r="D22" s="2">
        <v>2</v>
      </c>
      <c r="E22" s="2">
        <v>4000</v>
      </c>
      <c r="F22" s="2">
        <v>8000</v>
      </c>
      <c r="G22" s="2" t="s">
        <v>18</v>
      </c>
      <c r="H22" s="2" t="s">
        <v>48</v>
      </c>
    </row>
    <row r="23" spans="1:8" x14ac:dyDescent="0.25">
      <c r="A23" s="4">
        <v>1022</v>
      </c>
      <c r="B23" s="4" t="s">
        <v>49</v>
      </c>
      <c r="C23" s="4" t="s">
        <v>9</v>
      </c>
      <c r="D23" s="4">
        <v>2</v>
      </c>
      <c r="E23" s="4">
        <v>15000</v>
      </c>
      <c r="F23" s="4">
        <v>16400</v>
      </c>
      <c r="G23" s="4" t="s">
        <v>10</v>
      </c>
      <c r="H23" s="4" t="s">
        <v>50</v>
      </c>
    </row>
    <row r="24" spans="1:8" x14ac:dyDescent="0.25">
      <c r="A24" s="2">
        <v>1023</v>
      </c>
      <c r="B24" s="2" t="s">
        <v>51</v>
      </c>
      <c r="C24" s="2" t="s">
        <v>26</v>
      </c>
      <c r="D24" s="2">
        <v>1</v>
      </c>
      <c r="E24" s="2">
        <v>2500</v>
      </c>
      <c r="F24" s="2">
        <v>2500</v>
      </c>
      <c r="G24" s="2" t="s">
        <v>16</v>
      </c>
      <c r="H24" s="2" t="s">
        <v>52</v>
      </c>
    </row>
    <row r="25" spans="1:8" x14ac:dyDescent="0.25">
      <c r="A25" s="4">
        <v>1024</v>
      </c>
      <c r="B25" s="4" t="s">
        <v>32</v>
      </c>
      <c r="C25" s="4" t="s">
        <v>12</v>
      </c>
      <c r="D25" s="4">
        <v>3</v>
      </c>
      <c r="E25" s="4">
        <v>12619</v>
      </c>
      <c r="F25" s="4">
        <v>16400</v>
      </c>
      <c r="G25" s="4" t="s">
        <v>13</v>
      </c>
      <c r="H25" s="4" t="s">
        <v>53</v>
      </c>
    </row>
    <row r="26" spans="1:8" x14ac:dyDescent="0.25">
      <c r="A26" s="2">
        <v>1025</v>
      </c>
      <c r="B26" s="2" t="s">
        <v>54</v>
      </c>
      <c r="C26" s="2" t="s">
        <v>9</v>
      </c>
      <c r="D26" s="2">
        <v>1</v>
      </c>
      <c r="E26" s="2">
        <v>40000</v>
      </c>
      <c r="F26" s="2">
        <v>40000</v>
      </c>
      <c r="G26" s="2" t="s">
        <v>18</v>
      </c>
      <c r="H26" s="2" t="s">
        <v>55</v>
      </c>
    </row>
    <row r="27" spans="1:8" x14ac:dyDescent="0.25">
      <c r="A27" s="4">
        <v>1026</v>
      </c>
      <c r="B27" s="4" t="s">
        <v>56</v>
      </c>
      <c r="C27" s="4" t="s">
        <v>15</v>
      </c>
      <c r="D27" s="4">
        <v>5</v>
      </c>
      <c r="E27" s="4">
        <v>200</v>
      </c>
      <c r="F27" s="4">
        <v>1000</v>
      </c>
      <c r="G27" s="4" t="s">
        <v>10</v>
      </c>
      <c r="H27" s="4" t="s">
        <v>57</v>
      </c>
    </row>
    <row r="28" spans="1:8" x14ac:dyDescent="0.25">
      <c r="A28" s="2">
        <v>1027</v>
      </c>
      <c r="B28" s="2" t="s">
        <v>58</v>
      </c>
      <c r="C28" s="2" t="s">
        <v>39</v>
      </c>
      <c r="D28" s="2">
        <v>1</v>
      </c>
      <c r="E28" s="2">
        <v>55000</v>
      </c>
      <c r="F28" s="2">
        <v>55000</v>
      </c>
      <c r="G28" s="2" t="s">
        <v>16</v>
      </c>
      <c r="H28" s="2" t="s">
        <v>59</v>
      </c>
    </row>
    <row r="29" spans="1:8" x14ac:dyDescent="0.25">
      <c r="A29" s="4">
        <v>1028</v>
      </c>
      <c r="B29" s="4" t="s">
        <v>23</v>
      </c>
      <c r="C29" s="4" t="s">
        <v>12</v>
      </c>
      <c r="D29" s="4">
        <v>2</v>
      </c>
      <c r="E29" s="4">
        <v>50000</v>
      </c>
      <c r="F29" s="4">
        <v>16400</v>
      </c>
      <c r="G29" s="4" t="s">
        <v>13</v>
      </c>
      <c r="H29" s="4" t="s">
        <v>60</v>
      </c>
    </row>
    <row r="30" spans="1:8" x14ac:dyDescent="0.25">
      <c r="A30" s="2">
        <v>1029</v>
      </c>
      <c r="B30" s="2" t="s">
        <v>61</v>
      </c>
      <c r="C30" s="2" t="s">
        <v>26</v>
      </c>
      <c r="D30" s="2">
        <v>2</v>
      </c>
      <c r="E30" s="2">
        <v>12000</v>
      </c>
      <c r="F30" s="2">
        <v>24000</v>
      </c>
      <c r="G30" s="2" t="s">
        <v>18</v>
      </c>
      <c r="H30" s="2" t="s">
        <v>62</v>
      </c>
    </row>
    <row r="31" spans="1:8" x14ac:dyDescent="0.25">
      <c r="A31" s="4">
        <v>1030</v>
      </c>
      <c r="B31" s="4" t="s">
        <v>63</v>
      </c>
      <c r="C31" s="4" t="s">
        <v>9</v>
      </c>
      <c r="D31" s="4">
        <v>1</v>
      </c>
      <c r="E31" s="4">
        <v>70000</v>
      </c>
      <c r="F31" s="4">
        <v>70000</v>
      </c>
      <c r="G31" s="4" t="s">
        <v>10</v>
      </c>
      <c r="H31" s="4" t="s">
        <v>64</v>
      </c>
    </row>
  </sheetData>
  <conditionalFormatting sqref="D1:D31">
    <cfRule type="expression" dxfId="13" priority="2">
      <formula>NOT(ISERROR(SEARCH(("NULL"),(D1))))</formula>
    </cfRule>
  </conditionalFormatting>
  <conditionalFormatting sqref="D1:F1048576 J16">
    <cfRule type="cellIs" priority="1" operator="equal">
      <formula>"null"</formula>
    </cfRule>
  </conditionalFormatting>
  <conditionalFormatting sqref="E2:F31">
    <cfRule type="expression" dxfId="12" priority="3">
      <formula>NOT(ISERROR(SEARCH(("NULL"),(E2))))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1292-9DA0-4B31-858A-AA334099DB39}">
  <dimension ref="A1:J39"/>
  <sheetViews>
    <sheetView topLeftCell="C5" workbookViewId="0">
      <selection activeCell="E41" sqref="E41"/>
    </sheetView>
  </sheetViews>
  <sheetFormatPr defaultRowHeight="15" x14ac:dyDescent="0.25"/>
  <cols>
    <col min="1" max="1" width="9" bestFit="1" customWidth="1"/>
    <col min="2" max="2" width="20.85546875" bestFit="1" customWidth="1"/>
    <col min="3" max="3" width="15.42578125" customWidth="1"/>
    <col min="4" max="4" width="14.85546875" customWidth="1"/>
    <col min="5" max="5" width="16.42578125" customWidth="1"/>
    <col min="6" max="6" width="15.7109375" customWidth="1"/>
    <col min="7" max="7" width="18.85546875" customWidth="1"/>
    <col min="8" max="8" width="13.42578125" customWidth="1"/>
    <col min="9" max="9" width="26.7109375" customWidth="1"/>
    <col min="10" max="10" width="29.28515625" customWidth="1"/>
  </cols>
  <sheetData>
    <row r="1" spans="1:10" x14ac:dyDescent="0.25">
      <c r="A1" s="1" t="s">
        <v>0</v>
      </c>
      <c r="B1" s="1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73</v>
      </c>
      <c r="J1" s="18" t="s">
        <v>74</v>
      </c>
    </row>
    <row r="2" spans="1:10" x14ac:dyDescent="0.25">
      <c r="A2" s="2">
        <v>1001</v>
      </c>
      <c r="B2" s="2" t="s">
        <v>8</v>
      </c>
      <c r="C2" s="13" t="s">
        <v>9</v>
      </c>
      <c r="D2" s="2">
        <v>3</v>
      </c>
      <c r="E2" s="2">
        <v>500</v>
      </c>
      <c r="F2" s="2">
        <v>1500</v>
      </c>
      <c r="G2" s="2" t="s">
        <v>10</v>
      </c>
      <c r="H2" s="3">
        <v>45660</v>
      </c>
      <c r="I2" s="2" t="str">
        <f>TRIM(G2)</f>
        <v>North</v>
      </c>
      <c r="J2" s="15" t="str">
        <f>UPPER(G2)</f>
        <v>NORTH</v>
      </c>
    </row>
    <row r="3" spans="1:10" x14ac:dyDescent="0.25">
      <c r="A3" s="4">
        <v>1002</v>
      </c>
      <c r="B3" s="4" t="s">
        <v>11</v>
      </c>
      <c r="C3" s="12" t="s">
        <v>12</v>
      </c>
      <c r="D3" s="4">
        <v>2</v>
      </c>
      <c r="E3" s="4">
        <v>800</v>
      </c>
      <c r="F3" s="4">
        <v>16400</v>
      </c>
      <c r="G3" s="4" t="s">
        <v>13</v>
      </c>
      <c r="H3" s="5">
        <v>45691</v>
      </c>
      <c r="I3" s="4" t="str">
        <f t="shared" ref="I3:I31" si="0">TRIM(G3)</f>
        <v>South</v>
      </c>
      <c r="J3" s="14" t="str">
        <f t="shared" ref="J3:J31" si="1">UPPER(G3)</f>
        <v>SOUTH</v>
      </c>
    </row>
    <row r="4" spans="1:10" x14ac:dyDescent="0.25">
      <c r="A4" s="2">
        <v>1003</v>
      </c>
      <c r="B4" s="2" t="s">
        <v>14</v>
      </c>
      <c r="C4" s="13" t="s">
        <v>15</v>
      </c>
      <c r="D4" s="2">
        <v>1</v>
      </c>
      <c r="E4" s="2">
        <v>3500</v>
      </c>
      <c r="F4" s="2">
        <v>3500</v>
      </c>
      <c r="G4" s="2" t="s">
        <v>16</v>
      </c>
      <c r="H4" s="3">
        <v>45719</v>
      </c>
      <c r="I4" s="2" t="str">
        <f t="shared" si="0"/>
        <v>East</v>
      </c>
      <c r="J4" s="15" t="str">
        <f t="shared" si="1"/>
        <v>EAST</v>
      </c>
    </row>
    <row r="5" spans="1:10" x14ac:dyDescent="0.25">
      <c r="A5" s="4">
        <v>1004</v>
      </c>
      <c r="B5" s="4" t="s">
        <v>17</v>
      </c>
      <c r="C5" s="12" t="s">
        <v>9</v>
      </c>
      <c r="D5" s="4">
        <v>4</v>
      </c>
      <c r="E5" s="4">
        <v>12619</v>
      </c>
      <c r="F5" s="4">
        <v>16400</v>
      </c>
      <c r="G5" s="4" t="s">
        <v>18</v>
      </c>
      <c r="H5" s="5">
        <v>45750</v>
      </c>
      <c r="I5" s="4" t="str">
        <f t="shared" si="0"/>
        <v>West</v>
      </c>
      <c r="J5" s="14" t="str">
        <f t="shared" si="1"/>
        <v>WEST</v>
      </c>
    </row>
    <row r="6" spans="1:10" x14ac:dyDescent="0.25">
      <c r="A6" s="2">
        <v>1005</v>
      </c>
      <c r="B6" s="2" t="s">
        <v>19</v>
      </c>
      <c r="C6" s="13" t="s">
        <v>20</v>
      </c>
      <c r="D6" s="2">
        <v>2</v>
      </c>
      <c r="E6" s="2">
        <v>2500</v>
      </c>
      <c r="F6" s="2">
        <v>5000</v>
      </c>
      <c r="G6" s="2" t="s">
        <v>10</v>
      </c>
      <c r="H6" s="3">
        <v>45780</v>
      </c>
      <c r="I6" s="2" t="str">
        <f t="shared" si="0"/>
        <v>North</v>
      </c>
      <c r="J6" s="15" t="str">
        <f t="shared" si="1"/>
        <v>NORTH</v>
      </c>
    </row>
    <row r="7" spans="1:10" x14ac:dyDescent="0.25">
      <c r="A7" s="4">
        <v>1006</v>
      </c>
      <c r="B7" s="4" t="s">
        <v>21</v>
      </c>
      <c r="C7" s="12" t="s">
        <v>9</v>
      </c>
      <c r="D7" s="4">
        <v>2</v>
      </c>
      <c r="E7" s="4">
        <v>7000</v>
      </c>
      <c r="F7" s="4">
        <v>14000</v>
      </c>
      <c r="G7" s="4" t="s">
        <v>22</v>
      </c>
      <c r="H7" s="5">
        <v>45811</v>
      </c>
      <c r="I7" s="4" t="str">
        <f t="shared" si="0"/>
        <v>NULL</v>
      </c>
      <c r="J7" s="14" t="str">
        <f t="shared" si="1"/>
        <v>NULL</v>
      </c>
    </row>
    <row r="8" spans="1:10" x14ac:dyDescent="0.25">
      <c r="A8" s="2">
        <v>1007</v>
      </c>
      <c r="B8" s="2" t="s">
        <v>23</v>
      </c>
      <c r="C8" s="13" t="s">
        <v>12</v>
      </c>
      <c r="D8" s="2">
        <v>1</v>
      </c>
      <c r="E8" s="2">
        <v>12619</v>
      </c>
      <c r="F8" s="2">
        <v>16400</v>
      </c>
      <c r="G8" s="2" t="s">
        <v>13</v>
      </c>
      <c r="H8" s="3">
        <v>45841</v>
      </c>
      <c r="I8" s="2" t="str">
        <f t="shared" si="0"/>
        <v>South</v>
      </c>
      <c r="J8" s="15" t="str">
        <f t="shared" si="1"/>
        <v>SOUTH</v>
      </c>
    </row>
    <row r="9" spans="1:10" x14ac:dyDescent="0.25">
      <c r="A9" s="4">
        <v>1008</v>
      </c>
      <c r="B9" s="4" t="s">
        <v>24</v>
      </c>
      <c r="C9" s="12" t="s">
        <v>15</v>
      </c>
      <c r="D9" s="4">
        <v>3</v>
      </c>
      <c r="E9" s="4">
        <v>4500</v>
      </c>
      <c r="F9" s="4">
        <v>13500</v>
      </c>
      <c r="G9" s="4" t="s">
        <v>16</v>
      </c>
      <c r="H9" s="5">
        <v>45872</v>
      </c>
      <c r="I9" s="4" t="str">
        <f t="shared" si="0"/>
        <v>East</v>
      </c>
      <c r="J9" s="14" t="str">
        <f t="shared" si="1"/>
        <v>EAST</v>
      </c>
    </row>
    <row r="10" spans="1:10" x14ac:dyDescent="0.25">
      <c r="A10" s="2">
        <v>1009</v>
      </c>
      <c r="B10" s="2" t="s">
        <v>25</v>
      </c>
      <c r="C10" s="13" t="s">
        <v>26</v>
      </c>
      <c r="D10" s="2">
        <v>2</v>
      </c>
      <c r="E10" s="2">
        <v>6000</v>
      </c>
      <c r="F10" s="2">
        <v>16400</v>
      </c>
      <c r="G10" s="2" t="s">
        <v>10</v>
      </c>
      <c r="H10" s="3">
        <v>45903</v>
      </c>
      <c r="I10" s="2" t="str">
        <f t="shared" si="0"/>
        <v>North</v>
      </c>
      <c r="J10" s="15" t="str">
        <f t="shared" si="1"/>
        <v>NORTH</v>
      </c>
    </row>
    <row r="11" spans="1:10" x14ac:dyDescent="0.25">
      <c r="A11" s="4">
        <v>1010</v>
      </c>
      <c r="B11" s="4" t="s">
        <v>27</v>
      </c>
      <c r="C11" s="12" t="s">
        <v>12</v>
      </c>
      <c r="D11" s="4">
        <v>2</v>
      </c>
      <c r="E11" s="4">
        <v>1500</v>
      </c>
      <c r="F11" s="4">
        <v>3000</v>
      </c>
      <c r="G11" s="4" t="s">
        <v>18</v>
      </c>
      <c r="H11" s="5">
        <v>45933</v>
      </c>
      <c r="I11" s="4" t="str">
        <f t="shared" si="0"/>
        <v>West</v>
      </c>
      <c r="J11" s="14" t="str">
        <f t="shared" si="1"/>
        <v>WEST</v>
      </c>
    </row>
    <row r="12" spans="1:10" x14ac:dyDescent="0.25">
      <c r="A12" s="2">
        <v>1011</v>
      </c>
      <c r="B12" s="2" t="s">
        <v>28</v>
      </c>
      <c r="C12" s="13" t="s">
        <v>9</v>
      </c>
      <c r="D12" s="2">
        <v>5</v>
      </c>
      <c r="E12" s="2">
        <v>12619</v>
      </c>
      <c r="F12" s="2">
        <v>16400</v>
      </c>
      <c r="G12" s="2" t="s">
        <v>16</v>
      </c>
      <c r="H12" s="3">
        <v>45964</v>
      </c>
      <c r="I12" s="2" t="str">
        <f t="shared" si="0"/>
        <v>East</v>
      </c>
      <c r="J12" s="15" t="str">
        <f t="shared" si="1"/>
        <v>EAST</v>
      </c>
    </row>
    <row r="13" spans="1:10" x14ac:dyDescent="0.25">
      <c r="A13" s="4">
        <v>1012</v>
      </c>
      <c r="B13" s="4" t="s">
        <v>29</v>
      </c>
      <c r="C13" s="12" t="s">
        <v>15</v>
      </c>
      <c r="D13" s="4">
        <v>1</v>
      </c>
      <c r="E13" s="4">
        <v>2200</v>
      </c>
      <c r="F13" s="4">
        <v>2200</v>
      </c>
      <c r="G13" s="4" t="s">
        <v>13</v>
      </c>
      <c r="H13" s="5">
        <v>45994</v>
      </c>
      <c r="I13" s="4" t="str">
        <f t="shared" si="0"/>
        <v>South</v>
      </c>
      <c r="J13" s="14" t="str">
        <f t="shared" si="1"/>
        <v>SOUTH</v>
      </c>
    </row>
    <row r="14" spans="1:10" x14ac:dyDescent="0.25">
      <c r="A14" s="2">
        <v>1013</v>
      </c>
      <c r="B14" s="2" t="s">
        <v>30</v>
      </c>
      <c r="C14" s="13" t="s">
        <v>26</v>
      </c>
      <c r="D14" s="2">
        <v>2</v>
      </c>
      <c r="E14" s="2">
        <v>12000</v>
      </c>
      <c r="F14" s="2">
        <v>24000</v>
      </c>
      <c r="G14" s="2" t="s">
        <v>18</v>
      </c>
      <c r="H14" s="2" t="s">
        <v>31</v>
      </c>
      <c r="I14" s="2" t="str">
        <f t="shared" si="0"/>
        <v>West</v>
      </c>
      <c r="J14" s="15" t="str">
        <f t="shared" si="1"/>
        <v>WEST</v>
      </c>
    </row>
    <row r="15" spans="1:10" x14ac:dyDescent="0.25">
      <c r="A15" s="4">
        <v>1014</v>
      </c>
      <c r="B15" s="4" t="s">
        <v>32</v>
      </c>
      <c r="C15" s="12" t="s">
        <v>12</v>
      </c>
      <c r="D15" s="4">
        <v>2</v>
      </c>
      <c r="E15" s="4">
        <v>900</v>
      </c>
      <c r="F15" s="4">
        <v>16400</v>
      </c>
      <c r="G15" s="4" t="s">
        <v>10</v>
      </c>
      <c r="H15" s="4" t="s">
        <v>33</v>
      </c>
      <c r="I15" s="4" t="str">
        <f t="shared" si="0"/>
        <v>North</v>
      </c>
      <c r="J15" s="14" t="str">
        <f t="shared" si="1"/>
        <v>NORTH</v>
      </c>
    </row>
    <row r="16" spans="1:10" x14ac:dyDescent="0.25">
      <c r="A16" s="2">
        <v>1015</v>
      </c>
      <c r="B16" s="2" t="s">
        <v>34</v>
      </c>
      <c r="C16" s="13" t="s">
        <v>26</v>
      </c>
      <c r="D16" s="2">
        <v>3</v>
      </c>
      <c r="E16" s="2">
        <v>1800</v>
      </c>
      <c r="F16" s="2">
        <v>5400</v>
      </c>
      <c r="G16" s="2" t="s">
        <v>16</v>
      </c>
      <c r="H16" s="2" t="s">
        <v>35</v>
      </c>
      <c r="I16" s="2" t="str">
        <f t="shared" si="0"/>
        <v>East</v>
      </c>
      <c r="J16" s="15" t="str">
        <f t="shared" si="1"/>
        <v>EAST</v>
      </c>
    </row>
    <row r="17" spans="1:10" x14ac:dyDescent="0.25">
      <c r="A17" s="4">
        <v>1016</v>
      </c>
      <c r="B17" s="4" t="s">
        <v>36</v>
      </c>
      <c r="C17" s="12" t="s">
        <v>15</v>
      </c>
      <c r="D17" s="4">
        <v>2</v>
      </c>
      <c r="E17" s="4">
        <v>1500</v>
      </c>
      <c r="F17" s="4">
        <v>16400</v>
      </c>
      <c r="G17" s="4" t="s">
        <v>13</v>
      </c>
      <c r="H17" s="4" t="s">
        <v>37</v>
      </c>
      <c r="I17" s="4" t="str">
        <f t="shared" si="0"/>
        <v>South</v>
      </c>
      <c r="J17" s="14" t="str">
        <f t="shared" si="1"/>
        <v>SOUTH</v>
      </c>
    </row>
    <row r="18" spans="1:10" x14ac:dyDescent="0.25">
      <c r="A18" s="2">
        <v>1017</v>
      </c>
      <c r="B18" s="2" t="s">
        <v>38</v>
      </c>
      <c r="C18" s="13" t="s">
        <v>39</v>
      </c>
      <c r="D18" s="2">
        <v>1</v>
      </c>
      <c r="E18" s="2">
        <v>8000</v>
      </c>
      <c r="F18" s="2">
        <v>8000</v>
      </c>
      <c r="G18" s="2" t="s">
        <v>18</v>
      </c>
      <c r="H18" s="2" t="s">
        <v>40</v>
      </c>
      <c r="I18" s="2" t="str">
        <f t="shared" si="0"/>
        <v>West</v>
      </c>
      <c r="J18" s="15" t="str">
        <f t="shared" si="1"/>
        <v>WEST</v>
      </c>
    </row>
    <row r="19" spans="1:10" x14ac:dyDescent="0.25">
      <c r="A19" s="4">
        <v>1018</v>
      </c>
      <c r="B19" s="4" t="s">
        <v>41</v>
      </c>
      <c r="C19" s="12" t="s">
        <v>12</v>
      </c>
      <c r="D19" s="4">
        <v>2</v>
      </c>
      <c r="E19" s="4">
        <v>5500</v>
      </c>
      <c r="F19" s="4">
        <v>11000</v>
      </c>
      <c r="G19" s="4" t="s">
        <v>10</v>
      </c>
      <c r="H19" s="4" t="s">
        <v>42</v>
      </c>
      <c r="I19" s="4" t="str">
        <f t="shared" si="0"/>
        <v>North</v>
      </c>
      <c r="J19" s="14" t="str">
        <f t="shared" si="1"/>
        <v>NORTH</v>
      </c>
    </row>
    <row r="20" spans="1:10" x14ac:dyDescent="0.25">
      <c r="A20" s="2">
        <v>1019</v>
      </c>
      <c r="B20" s="2" t="s">
        <v>43</v>
      </c>
      <c r="C20" s="13" t="s">
        <v>9</v>
      </c>
      <c r="D20" s="2">
        <v>1</v>
      </c>
      <c r="E20" s="2">
        <v>20000</v>
      </c>
      <c r="F20" s="2">
        <v>20000</v>
      </c>
      <c r="G20" s="2" t="s">
        <v>16</v>
      </c>
      <c r="H20" s="2" t="s">
        <v>44</v>
      </c>
      <c r="I20" s="2" t="str">
        <f t="shared" si="0"/>
        <v>East</v>
      </c>
      <c r="J20" s="15" t="str">
        <f t="shared" si="1"/>
        <v>EAST</v>
      </c>
    </row>
    <row r="21" spans="1:10" x14ac:dyDescent="0.25">
      <c r="A21" s="4">
        <v>1020</v>
      </c>
      <c r="B21" s="4" t="s">
        <v>45</v>
      </c>
      <c r="C21" s="12" t="s">
        <v>12</v>
      </c>
      <c r="D21" s="4">
        <v>2</v>
      </c>
      <c r="E21" s="4">
        <v>1200</v>
      </c>
      <c r="F21" s="4">
        <v>16400</v>
      </c>
      <c r="G21" s="4" t="s">
        <v>13</v>
      </c>
      <c r="H21" s="4" t="s">
        <v>46</v>
      </c>
      <c r="I21" s="4" t="str">
        <f t="shared" si="0"/>
        <v>South</v>
      </c>
      <c r="J21" s="14" t="str">
        <f t="shared" si="1"/>
        <v>SOUTH</v>
      </c>
    </row>
    <row r="22" spans="1:10" x14ac:dyDescent="0.25">
      <c r="A22" s="2">
        <v>1021</v>
      </c>
      <c r="B22" s="2" t="s">
        <v>47</v>
      </c>
      <c r="C22" s="13" t="s">
        <v>15</v>
      </c>
      <c r="D22" s="2">
        <v>2</v>
      </c>
      <c r="E22" s="2">
        <v>4000</v>
      </c>
      <c r="F22" s="2">
        <v>8000</v>
      </c>
      <c r="G22" s="2" t="s">
        <v>18</v>
      </c>
      <c r="H22" s="2" t="s">
        <v>48</v>
      </c>
      <c r="I22" s="2" t="str">
        <f t="shared" si="0"/>
        <v>West</v>
      </c>
      <c r="J22" s="15" t="str">
        <f t="shared" si="1"/>
        <v>WEST</v>
      </c>
    </row>
    <row r="23" spans="1:10" x14ac:dyDescent="0.25">
      <c r="A23" s="4">
        <v>1022</v>
      </c>
      <c r="B23" s="4" t="s">
        <v>49</v>
      </c>
      <c r="C23" s="12" t="s">
        <v>9</v>
      </c>
      <c r="D23" s="4">
        <v>2</v>
      </c>
      <c r="E23" s="4">
        <v>15000</v>
      </c>
      <c r="F23" s="4">
        <v>16400</v>
      </c>
      <c r="G23" s="4" t="s">
        <v>10</v>
      </c>
      <c r="H23" s="4" t="s">
        <v>50</v>
      </c>
      <c r="I23" s="4" t="str">
        <f t="shared" si="0"/>
        <v>North</v>
      </c>
      <c r="J23" s="14" t="str">
        <f t="shared" si="1"/>
        <v>NORTH</v>
      </c>
    </row>
    <row r="24" spans="1:10" x14ac:dyDescent="0.25">
      <c r="A24" s="2">
        <v>1023</v>
      </c>
      <c r="B24" s="2" t="s">
        <v>51</v>
      </c>
      <c r="C24" s="13" t="s">
        <v>26</v>
      </c>
      <c r="D24" s="2">
        <v>1</v>
      </c>
      <c r="E24" s="2">
        <v>2500</v>
      </c>
      <c r="F24" s="2">
        <v>2500</v>
      </c>
      <c r="G24" s="2" t="s">
        <v>16</v>
      </c>
      <c r="H24" s="2" t="s">
        <v>52</v>
      </c>
      <c r="I24" s="2" t="str">
        <f t="shared" si="0"/>
        <v>East</v>
      </c>
      <c r="J24" s="15" t="str">
        <f t="shared" si="1"/>
        <v>EAST</v>
      </c>
    </row>
    <row r="25" spans="1:10" x14ac:dyDescent="0.25">
      <c r="A25" s="4">
        <v>1024</v>
      </c>
      <c r="B25" s="4" t="s">
        <v>32</v>
      </c>
      <c r="C25" s="12" t="s">
        <v>12</v>
      </c>
      <c r="D25" s="4">
        <v>3</v>
      </c>
      <c r="E25" s="4">
        <v>12619</v>
      </c>
      <c r="F25" s="4">
        <v>16400</v>
      </c>
      <c r="G25" s="4" t="s">
        <v>13</v>
      </c>
      <c r="H25" s="4" t="s">
        <v>53</v>
      </c>
      <c r="I25" s="4" t="str">
        <f t="shared" si="0"/>
        <v>South</v>
      </c>
      <c r="J25" s="14" t="str">
        <f t="shared" si="1"/>
        <v>SOUTH</v>
      </c>
    </row>
    <row r="26" spans="1:10" x14ac:dyDescent="0.25">
      <c r="A26" s="2">
        <v>1025</v>
      </c>
      <c r="B26" s="2" t="s">
        <v>54</v>
      </c>
      <c r="C26" s="13" t="s">
        <v>9</v>
      </c>
      <c r="D26" s="2">
        <v>1</v>
      </c>
      <c r="E26" s="2">
        <v>40000</v>
      </c>
      <c r="F26" s="2">
        <v>40000</v>
      </c>
      <c r="G26" s="2" t="s">
        <v>18</v>
      </c>
      <c r="H26" s="2" t="s">
        <v>55</v>
      </c>
      <c r="I26" s="2" t="str">
        <f t="shared" si="0"/>
        <v>West</v>
      </c>
      <c r="J26" s="15" t="str">
        <f t="shared" si="1"/>
        <v>WEST</v>
      </c>
    </row>
    <row r="27" spans="1:10" x14ac:dyDescent="0.25">
      <c r="A27" s="4">
        <v>1026</v>
      </c>
      <c r="B27" s="4" t="s">
        <v>56</v>
      </c>
      <c r="C27" s="12" t="s">
        <v>15</v>
      </c>
      <c r="D27" s="4">
        <v>5</v>
      </c>
      <c r="E27" s="4">
        <v>200</v>
      </c>
      <c r="F27" s="4">
        <v>1000</v>
      </c>
      <c r="G27" s="4" t="s">
        <v>10</v>
      </c>
      <c r="H27" s="4" t="s">
        <v>57</v>
      </c>
      <c r="I27" s="4" t="str">
        <f t="shared" si="0"/>
        <v>North</v>
      </c>
      <c r="J27" s="14" t="str">
        <f t="shared" si="1"/>
        <v>NORTH</v>
      </c>
    </row>
    <row r="28" spans="1:10" x14ac:dyDescent="0.25">
      <c r="A28" s="2">
        <v>1027</v>
      </c>
      <c r="B28" s="2" t="s">
        <v>58</v>
      </c>
      <c r="C28" s="13" t="s">
        <v>39</v>
      </c>
      <c r="D28" s="2">
        <v>1</v>
      </c>
      <c r="E28" s="2">
        <v>55000</v>
      </c>
      <c r="F28" s="2">
        <v>55000</v>
      </c>
      <c r="G28" s="2" t="s">
        <v>16</v>
      </c>
      <c r="H28" s="2" t="s">
        <v>59</v>
      </c>
      <c r="I28" s="2" t="str">
        <f t="shared" si="0"/>
        <v>East</v>
      </c>
      <c r="J28" s="15" t="str">
        <f t="shared" si="1"/>
        <v>EAST</v>
      </c>
    </row>
    <row r="29" spans="1:10" x14ac:dyDescent="0.25">
      <c r="A29" s="4">
        <v>1028</v>
      </c>
      <c r="B29" s="4" t="s">
        <v>23</v>
      </c>
      <c r="C29" s="12" t="s">
        <v>12</v>
      </c>
      <c r="D29" s="4">
        <v>2</v>
      </c>
      <c r="E29" s="4">
        <v>50000</v>
      </c>
      <c r="F29" s="4">
        <v>16400</v>
      </c>
      <c r="G29" s="4" t="s">
        <v>13</v>
      </c>
      <c r="H29" s="4" t="s">
        <v>60</v>
      </c>
      <c r="I29" s="4" t="str">
        <f t="shared" si="0"/>
        <v>South</v>
      </c>
      <c r="J29" s="14" t="str">
        <f t="shared" si="1"/>
        <v>SOUTH</v>
      </c>
    </row>
    <row r="30" spans="1:10" x14ac:dyDescent="0.25">
      <c r="A30" s="2">
        <v>1029</v>
      </c>
      <c r="B30" s="2" t="s">
        <v>61</v>
      </c>
      <c r="C30" s="13" t="s">
        <v>26</v>
      </c>
      <c r="D30" s="2">
        <v>2</v>
      </c>
      <c r="E30" s="2">
        <v>12000</v>
      </c>
      <c r="F30" s="2">
        <v>24000</v>
      </c>
      <c r="G30" s="2" t="s">
        <v>18</v>
      </c>
      <c r="H30" s="2" t="s">
        <v>62</v>
      </c>
      <c r="I30" s="2" t="str">
        <f t="shared" si="0"/>
        <v>West</v>
      </c>
      <c r="J30" s="15" t="str">
        <f t="shared" si="1"/>
        <v>WEST</v>
      </c>
    </row>
    <row r="31" spans="1:10" x14ac:dyDescent="0.25">
      <c r="A31" s="4">
        <v>1030</v>
      </c>
      <c r="B31" s="4" t="s">
        <v>63</v>
      </c>
      <c r="C31" s="19" t="s">
        <v>9</v>
      </c>
      <c r="D31" s="20">
        <v>1</v>
      </c>
      <c r="E31" s="20">
        <v>70000</v>
      </c>
      <c r="F31" s="20">
        <v>70000</v>
      </c>
      <c r="G31" s="20" t="s">
        <v>10</v>
      </c>
      <c r="H31" s="20" t="s">
        <v>64</v>
      </c>
      <c r="I31" s="20" t="str">
        <f t="shared" si="0"/>
        <v>North</v>
      </c>
      <c r="J31" s="21" t="str">
        <f t="shared" si="1"/>
        <v>NORTH</v>
      </c>
    </row>
    <row r="34" spans="3:4" x14ac:dyDescent="0.25">
      <c r="C34" s="9" t="s">
        <v>75</v>
      </c>
      <c r="D34" s="9" t="s">
        <v>76</v>
      </c>
    </row>
    <row r="35" spans="3:4" x14ac:dyDescent="0.25">
      <c r="C35" s="9" t="str">
        <f>D1</f>
        <v>Quantity</v>
      </c>
      <c r="D35" s="10">
        <f>ROUND(AVERAGE(D2:D31),0)</f>
        <v>2</v>
      </c>
    </row>
    <row r="36" spans="3:4" x14ac:dyDescent="0.25">
      <c r="C36" s="9" t="str">
        <f>E1</f>
        <v>Price_Per_Unit</v>
      </c>
      <c r="D36" s="10">
        <f>ROUND(AVERAGE(E2:E31),0)</f>
        <v>12619</v>
      </c>
    </row>
    <row r="37" spans="3:4" x14ac:dyDescent="0.25">
      <c r="C37" s="9" t="str">
        <f>F1</f>
        <v>Total_Amount</v>
      </c>
      <c r="D37" s="10">
        <f>ROUND(AVERAGE(F2:F31),0)</f>
        <v>16400</v>
      </c>
    </row>
    <row r="39" spans="3:4" x14ac:dyDescent="0.25">
      <c r="C39" t="s">
        <v>77</v>
      </c>
    </row>
  </sheetData>
  <conditionalFormatting sqref="D1:D31">
    <cfRule type="expression" dxfId="11" priority="2">
      <formula>NOT(ISERROR(SEARCH(("NULL"),(D1))))</formula>
    </cfRule>
  </conditionalFormatting>
  <conditionalFormatting sqref="D1:F31">
    <cfRule type="cellIs" priority="1" operator="equal">
      <formula>"null"</formula>
    </cfRule>
  </conditionalFormatting>
  <conditionalFormatting sqref="E2:F31">
    <cfRule type="expression" dxfId="10" priority="3">
      <formula>NOT(ISERROR(SEARCH(("NULL"),(E2))))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F417-89D3-4498-A223-E85599C53F32}">
  <dimension ref="A1:B9"/>
  <sheetViews>
    <sheetView workbookViewId="0"/>
  </sheetViews>
  <sheetFormatPr defaultRowHeight="15" x14ac:dyDescent="0.25"/>
  <cols>
    <col min="1" max="1" width="13.140625" bestFit="1" customWidth="1"/>
    <col min="2" max="2" width="20.42578125" bestFit="1" customWidth="1"/>
  </cols>
  <sheetData>
    <row r="1" spans="1:2" x14ac:dyDescent="0.25">
      <c r="A1" s="8" t="s">
        <v>78</v>
      </c>
    </row>
    <row r="3" spans="1:2" x14ac:dyDescent="0.25">
      <c r="A3" s="6" t="s">
        <v>65</v>
      </c>
      <c r="B3" t="s">
        <v>67</v>
      </c>
    </row>
    <row r="4" spans="1:2" x14ac:dyDescent="0.25">
      <c r="A4" s="7" t="s">
        <v>10</v>
      </c>
      <c r="B4">
        <v>137700</v>
      </c>
    </row>
    <row r="5" spans="1:2" x14ac:dyDescent="0.25">
      <c r="A5" s="7" t="s">
        <v>18</v>
      </c>
      <c r="B5">
        <v>123400</v>
      </c>
    </row>
    <row r="6" spans="1:2" x14ac:dyDescent="0.25">
      <c r="A6" s="7" t="s">
        <v>16</v>
      </c>
      <c r="B6">
        <v>116300</v>
      </c>
    </row>
    <row r="7" spans="1:2" x14ac:dyDescent="0.25">
      <c r="A7" s="7" t="s">
        <v>13</v>
      </c>
      <c r="B7">
        <v>100600</v>
      </c>
    </row>
    <row r="8" spans="1:2" x14ac:dyDescent="0.25">
      <c r="A8" s="7" t="s">
        <v>22</v>
      </c>
      <c r="B8">
        <v>14000</v>
      </c>
    </row>
    <row r="9" spans="1:2" x14ac:dyDescent="0.25">
      <c r="A9" s="7" t="s">
        <v>66</v>
      </c>
      <c r="B9">
        <v>492000</v>
      </c>
    </row>
  </sheetData>
  <conditionalFormatting pivot="1" sqref="B4:B8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{49C214D4-F384-416D-820C-2AE1A209D76E}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9C214D4-F384-416D-820C-2AE1A209D76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68A-9B6D-4142-811D-8005F12983AC}">
  <dimension ref="A1:K31"/>
  <sheetViews>
    <sheetView workbookViewId="0">
      <selection activeCell="J16" sqref="J16"/>
    </sheetView>
  </sheetViews>
  <sheetFormatPr defaultRowHeight="15" x14ac:dyDescent="0.25"/>
  <cols>
    <col min="1" max="1" width="9" bestFit="1" customWidth="1"/>
    <col min="2" max="2" width="20.85546875" bestFit="1" customWidth="1"/>
    <col min="3" max="3" width="12.140625" bestFit="1" customWidth="1"/>
    <col min="4" max="4" width="8.7109375" bestFit="1" customWidth="1"/>
    <col min="5" max="5" width="14.42578125" bestFit="1" customWidth="1"/>
    <col min="6" max="6" width="13.7109375" bestFit="1" customWidth="1"/>
    <col min="7" max="7" width="16.85546875" bestFit="1" customWidth="1"/>
    <col min="8" max="8" width="11.28515625" bestFit="1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>
        <v>1001</v>
      </c>
      <c r="B2" s="2" t="s">
        <v>8</v>
      </c>
      <c r="C2" s="2" t="s">
        <v>9</v>
      </c>
      <c r="D2" s="2">
        <v>3</v>
      </c>
      <c r="E2" s="2">
        <v>500</v>
      </c>
      <c r="F2" s="2">
        <v>1500</v>
      </c>
      <c r="G2" s="2" t="s">
        <v>10</v>
      </c>
      <c r="H2" s="3">
        <v>45660</v>
      </c>
    </row>
    <row r="3" spans="1:11" x14ac:dyDescent="0.25">
      <c r="A3" s="4">
        <v>1002</v>
      </c>
      <c r="B3" s="4" t="s">
        <v>11</v>
      </c>
      <c r="C3" s="4" t="s">
        <v>12</v>
      </c>
      <c r="D3" s="4">
        <v>2</v>
      </c>
      <c r="E3" s="4">
        <v>800</v>
      </c>
      <c r="F3" s="4">
        <v>16400</v>
      </c>
      <c r="G3" s="4" t="s">
        <v>13</v>
      </c>
      <c r="H3" s="5">
        <v>45691</v>
      </c>
    </row>
    <row r="4" spans="1:11" x14ac:dyDescent="0.25">
      <c r="A4" s="2">
        <v>1003</v>
      </c>
      <c r="B4" s="2" t="s">
        <v>14</v>
      </c>
      <c r="C4" s="2" t="s">
        <v>15</v>
      </c>
      <c r="D4" s="2">
        <v>1</v>
      </c>
      <c r="E4" s="2">
        <v>3500</v>
      </c>
      <c r="F4" s="2">
        <v>3500</v>
      </c>
      <c r="G4" s="2" t="s">
        <v>16</v>
      </c>
      <c r="H4" s="3">
        <v>45719</v>
      </c>
      <c r="J4" s="8" t="s">
        <v>68</v>
      </c>
    </row>
    <row r="5" spans="1:11" x14ac:dyDescent="0.25">
      <c r="A5" s="4">
        <v>1004</v>
      </c>
      <c r="B5" s="4" t="s">
        <v>17</v>
      </c>
      <c r="C5" s="4" t="s">
        <v>9</v>
      </c>
      <c r="D5" s="4">
        <v>4</v>
      </c>
      <c r="E5" s="4">
        <v>12619</v>
      </c>
      <c r="F5" s="4">
        <v>16400</v>
      </c>
      <c r="G5" s="4" t="s">
        <v>18</v>
      </c>
      <c r="H5" s="5">
        <v>45750</v>
      </c>
      <c r="J5" s="9" t="s">
        <v>0</v>
      </c>
      <c r="K5" s="9">
        <v>1015</v>
      </c>
    </row>
    <row r="6" spans="1:11" x14ac:dyDescent="0.25">
      <c r="A6" s="2">
        <v>1005</v>
      </c>
      <c r="B6" s="2" t="s">
        <v>19</v>
      </c>
      <c r="C6" s="2" t="s">
        <v>20</v>
      </c>
      <c r="D6" s="2">
        <v>2</v>
      </c>
      <c r="E6" s="2">
        <v>2500</v>
      </c>
      <c r="F6" s="2">
        <v>5000</v>
      </c>
      <c r="G6" s="2" t="s">
        <v>10</v>
      </c>
      <c r="H6" s="3">
        <v>45780</v>
      </c>
      <c r="J6" s="9" t="s">
        <v>69</v>
      </c>
      <c r="K6" s="10">
        <f>VLOOKUP(K5,A1:H31,6)</f>
        <v>5400</v>
      </c>
    </row>
    <row r="7" spans="1:11" x14ac:dyDescent="0.25">
      <c r="A7" s="4">
        <v>1006</v>
      </c>
      <c r="B7" s="4" t="s">
        <v>21</v>
      </c>
      <c r="C7" s="4" t="s">
        <v>9</v>
      </c>
      <c r="D7" s="4">
        <v>2</v>
      </c>
      <c r="E7" s="4">
        <v>7000</v>
      </c>
      <c r="F7" s="4">
        <v>14000</v>
      </c>
      <c r="G7" s="4" t="s">
        <v>22</v>
      </c>
      <c r="H7" s="5">
        <v>45811</v>
      </c>
    </row>
    <row r="8" spans="1:11" x14ac:dyDescent="0.25">
      <c r="A8" s="2">
        <v>1007</v>
      </c>
      <c r="B8" s="2" t="s">
        <v>23</v>
      </c>
      <c r="C8" s="2" t="s">
        <v>12</v>
      </c>
      <c r="D8" s="2">
        <v>1</v>
      </c>
      <c r="E8" s="2">
        <v>12619</v>
      </c>
      <c r="F8" s="2">
        <v>16400</v>
      </c>
      <c r="G8" s="2" t="s">
        <v>13</v>
      </c>
      <c r="H8" s="3">
        <v>45841</v>
      </c>
      <c r="J8" s="8" t="s">
        <v>70</v>
      </c>
    </row>
    <row r="9" spans="1:11" x14ac:dyDescent="0.25">
      <c r="A9" s="4">
        <v>1008</v>
      </c>
      <c r="B9" s="4" t="s">
        <v>24</v>
      </c>
      <c r="C9" s="4" t="s">
        <v>15</v>
      </c>
      <c r="D9" s="4">
        <v>3</v>
      </c>
      <c r="E9" s="4">
        <v>4500</v>
      </c>
      <c r="F9" s="4">
        <v>13500</v>
      </c>
      <c r="G9" s="4" t="s">
        <v>16</v>
      </c>
      <c r="H9" s="5">
        <v>45872</v>
      </c>
      <c r="J9" s="9" t="s">
        <v>0</v>
      </c>
      <c r="K9" s="10">
        <v>1027</v>
      </c>
    </row>
    <row r="10" spans="1:11" x14ac:dyDescent="0.25">
      <c r="A10" s="2">
        <v>1009</v>
      </c>
      <c r="B10" s="2" t="s">
        <v>25</v>
      </c>
      <c r="C10" s="2" t="s">
        <v>26</v>
      </c>
      <c r="D10" s="2">
        <v>2</v>
      </c>
      <c r="E10" s="2">
        <v>6000</v>
      </c>
      <c r="F10" s="2">
        <v>16400</v>
      </c>
      <c r="G10" s="2" t="s">
        <v>10</v>
      </c>
      <c r="H10" s="3">
        <v>45903</v>
      </c>
      <c r="J10" s="9" t="s">
        <v>2</v>
      </c>
      <c r="K10" s="10" t="str">
        <f>INDEX(C1:C31, MATCH(K9,A1:A31,0))</f>
        <v>Furniture</v>
      </c>
    </row>
    <row r="11" spans="1:11" x14ac:dyDescent="0.25">
      <c r="A11" s="4">
        <v>1010</v>
      </c>
      <c r="B11" s="4" t="s">
        <v>27</v>
      </c>
      <c r="C11" s="4" t="s">
        <v>12</v>
      </c>
      <c r="D11" s="4">
        <v>2</v>
      </c>
      <c r="E11" s="4">
        <v>1500</v>
      </c>
      <c r="F11" s="4">
        <v>3000</v>
      </c>
      <c r="G11" s="4" t="s">
        <v>18</v>
      </c>
      <c r="H11" s="5">
        <v>45933</v>
      </c>
    </row>
    <row r="12" spans="1:11" x14ac:dyDescent="0.25">
      <c r="A12" s="2">
        <v>1011</v>
      </c>
      <c r="B12" s="2" t="s">
        <v>28</v>
      </c>
      <c r="C12" s="2" t="s">
        <v>9</v>
      </c>
      <c r="D12" s="2">
        <v>5</v>
      </c>
      <c r="E12" s="2">
        <v>12619</v>
      </c>
      <c r="F12" s="2">
        <v>16400</v>
      </c>
      <c r="G12" s="2" t="s">
        <v>16</v>
      </c>
      <c r="H12" s="3">
        <v>45964</v>
      </c>
    </row>
    <row r="13" spans="1:11" x14ac:dyDescent="0.25">
      <c r="A13" s="4">
        <v>1012</v>
      </c>
      <c r="B13" s="4" t="s">
        <v>29</v>
      </c>
      <c r="C13" s="4" t="s">
        <v>15</v>
      </c>
      <c r="D13" s="4">
        <v>1</v>
      </c>
      <c r="E13" s="4">
        <v>2200</v>
      </c>
      <c r="F13" s="4">
        <v>2200</v>
      </c>
      <c r="G13" s="4" t="s">
        <v>13</v>
      </c>
      <c r="H13" s="5">
        <v>45994</v>
      </c>
    </row>
    <row r="14" spans="1:11" x14ac:dyDescent="0.25">
      <c r="A14" s="2">
        <v>1013</v>
      </c>
      <c r="B14" s="2" t="s">
        <v>30</v>
      </c>
      <c r="C14" s="2" t="s">
        <v>26</v>
      </c>
      <c r="D14" s="2">
        <v>2</v>
      </c>
      <c r="E14" s="2">
        <v>12000</v>
      </c>
      <c r="F14" s="2">
        <v>24000</v>
      </c>
      <c r="G14" s="2" t="s">
        <v>18</v>
      </c>
      <c r="H14" s="2" t="s">
        <v>31</v>
      </c>
    </row>
    <row r="15" spans="1:11" x14ac:dyDescent="0.25">
      <c r="A15" s="4">
        <v>1014</v>
      </c>
      <c r="B15" s="4" t="s">
        <v>32</v>
      </c>
      <c r="C15" s="4" t="s">
        <v>12</v>
      </c>
      <c r="D15" s="4">
        <v>2</v>
      </c>
      <c r="E15" s="4">
        <v>900</v>
      </c>
      <c r="F15" s="4">
        <v>16400</v>
      </c>
      <c r="G15" s="4" t="s">
        <v>10</v>
      </c>
      <c r="H15" s="4" t="s">
        <v>33</v>
      </c>
    </row>
    <row r="16" spans="1:11" x14ac:dyDescent="0.25">
      <c r="A16" s="2">
        <v>1015</v>
      </c>
      <c r="B16" s="2" t="s">
        <v>34</v>
      </c>
      <c r="C16" s="2" t="s">
        <v>26</v>
      </c>
      <c r="D16" s="2">
        <v>3</v>
      </c>
      <c r="E16" s="2">
        <v>1800</v>
      </c>
      <c r="F16" s="2">
        <v>5400</v>
      </c>
      <c r="G16" s="2" t="s">
        <v>16</v>
      </c>
      <c r="H16" s="2" t="s">
        <v>35</v>
      </c>
    </row>
    <row r="17" spans="1:8" x14ac:dyDescent="0.25">
      <c r="A17" s="4">
        <v>1016</v>
      </c>
      <c r="B17" s="4" t="s">
        <v>36</v>
      </c>
      <c r="C17" s="4" t="s">
        <v>15</v>
      </c>
      <c r="D17" s="4">
        <v>2</v>
      </c>
      <c r="E17" s="4">
        <v>1500</v>
      </c>
      <c r="F17" s="4">
        <v>16400</v>
      </c>
      <c r="G17" s="4" t="s">
        <v>13</v>
      </c>
      <c r="H17" s="4" t="s">
        <v>37</v>
      </c>
    </row>
    <row r="18" spans="1:8" x14ac:dyDescent="0.25">
      <c r="A18" s="2">
        <v>1017</v>
      </c>
      <c r="B18" s="2" t="s">
        <v>38</v>
      </c>
      <c r="C18" s="2" t="s">
        <v>39</v>
      </c>
      <c r="D18" s="2">
        <v>1</v>
      </c>
      <c r="E18" s="2">
        <v>8000</v>
      </c>
      <c r="F18" s="2">
        <v>8000</v>
      </c>
      <c r="G18" s="2" t="s">
        <v>18</v>
      </c>
      <c r="H18" s="2" t="s">
        <v>40</v>
      </c>
    </row>
    <row r="19" spans="1:8" x14ac:dyDescent="0.25">
      <c r="A19" s="4">
        <v>1018</v>
      </c>
      <c r="B19" s="4" t="s">
        <v>41</v>
      </c>
      <c r="C19" s="4" t="s">
        <v>12</v>
      </c>
      <c r="D19" s="4">
        <v>2</v>
      </c>
      <c r="E19" s="4">
        <v>5500</v>
      </c>
      <c r="F19" s="4">
        <v>11000</v>
      </c>
      <c r="G19" s="4" t="s">
        <v>10</v>
      </c>
      <c r="H19" s="4" t="s">
        <v>42</v>
      </c>
    </row>
    <row r="20" spans="1:8" x14ac:dyDescent="0.25">
      <c r="A20" s="2">
        <v>1019</v>
      </c>
      <c r="B20" s="2" t="s">
        <v>43</v>
      </c>
      <c r="C20" s="2" t="s">
        <v>9</v>
      </c>
      <c r="D20" s="2">
        <v>1</v>
      </c>
      <c r="E20" s="2">
        <v>20000</v>
      </c>
      <c r="F20" s="2">
        <v>20000</v>
      </c>
      <c r="G20" s="2" t="s">
        <v>16</v>
      </c>
      <c r="H20" s="2" t="s">
        <v>44</v>
      </c>
    </row>
    <row r="21" spans="1:8" x14ac:dyDescent="0.25">
      <c r="A21" s="4">
        <v>1020</v>
      </c>
      <c r="B21" s="4" t="s">
        <v>45</v>
      </c>
      <c r="C21" s="4" t="s">
        <v>12</v>
      </c>
      <c r="D21" s="4">
        <v>2</v>
      </c>
      <c r="E21" s="4">
        <v>1200</v>
      </c>
      <c r="F21" s="4">
        <v>16400</v>
      </c>
      <c r="G21" s="4" t="s">
        <v>13</v>
      </c>
      <c r="H21" s="4" t="s">
        <v>46</v>
      </c>
    </row>
    <row r="22" spans="1:8" x14ac:dyDescent="0.25">
      <c r="A22" s="2">
        <v>1021</v>
      </c>
      <c r="B22" s="2" t="s">
        <v>47</v>
      </c>
      <c r="C22" s="2" t="s">
        <v>15</v>
      </c>
      <c r="D22" s="2">
        <v>2</v>
      </c>
      <c r="E22" s="2">
        <v>4000</v>
      </c>
      <c r="F22" s="2">
        <v>8000</v>
      </c>
      <c r="G22" s="2" t="s">
        <v>18</v>
      </c>
      <c r="H22" s="2" t="s">
        <v>48</v>
      </c>
    </row>
    <row r="23" spans="1:8" x14ac:dyDescent="0.25">
      <c r="A23" s="4">
        <v>1022</v>
      </c>
      <c r="B23" s="4" t="s">
        <v>49</v>
      </c>
      <c r="C23" s="4" t="s">
        <v>9</v>
      </c>
      <c r="D23" s="4">
        <v>2</v>
      </c>
      <c r="E23" s="4">
        <v>15000</v>
      </c>
      <c r="F23" s="4">
        <v>16400</v>
      </c>
      <c r="G23" s="4" t="s">
        <v>10</v>
      </c>
      <c r="H23" s="4" t="s">
        <v>50</v>
      </c>
    </row>
    <row r="24" spans="1:8" x14ac:dyDescent="0.25">
      <c r="A24" s="2">
        <v>1023</v>
      </c>
      <c r="B24" s="2" t="s">
        <v>51</v>
      </c>
      <c r="C24" s="2" t="s">
        <v>26</v>
      </c>
      <c r="D24" s="2">
        <v>1</v>
      </c>
      <c r="E24" s="2">
        <v>2500</v>
      </c>
      <c r="F24" s="2">
        <v>2500</v>
      </c>
      <c r="G24" s="2" t="s">
        <v>16</v>
      </c>
      <c r="H24" s="2" t="s">
        <v>52</v>
      </c>
    </row>
    <row r="25" spans="1:8" x14ac:dyDescent="0.25">
      <c r="A25" s="4">
        <v>1024</v>
      </c>
      <c r="B25" s="4" t="s">
        <v>32</v>
      </c>
      <c r="C25" s="4" t="s">
        <v>12</v>
      </c>
      <c r="D25" s="4">
        <v>3</v>
      </c>
      <c r="E25" s="4">
        <v>12619</v>
      </c>
      <c r="F25" s="4">
        <v>16400</v>
      </c>
      <c r="G25" s="4" t="s">
        <v>13</v>
      </c>
      <c r="H25" s="4" t="s">
        <v>53</v>
      </c>
    </row>
    <row r="26" spans="1:8" x14ac:dyDescent="0.25">
      <c r="A26" s="2">
        <v>1025</v>
      </c>
      <c r="B26" s="2" t="s">
        <v>54</v>
      </c>
      <c r="C26" s="2" t="s">
        <v>9</v>
      </c>
      <c r="D26" s="2">
        <v>1</v>
      </c>
      <c r="E26" s="2">
        <v>40000</v>
      </c>
      <c r="F26" s="2">
        <v>40000</v>
      </c>
      <c r="G26" s="2" t="s">
        <v>18</v>
      </c>
      <c r="H26" s="2" t="s">
        <v>55</v>
      </c>
    </row>
    <row r="27" spans="1:8" x14ac:dyDescent="0.25">
      <c r="A27" s="4">
        <v>1026</v>
      </c>
      <c r="B27" s="4" t="s">
        <v>56</v>
      </c>
      <c r="C27" s="4" t="s">
        <v>15</v>
      </c>
      <c r="D27" s="4">
        <v>5</v>
      </c>
      <c r="E27" s="4">
        <v>200</v>
      </c>
      <c r="F27" s="4">
        <v>1000</v>
      </c>
      <c r="G27" s="4" t="s">
        <v>10</v>
      </c>
      <c r="H27" s="4" t="s">
        <v>57</v>
      </c>
    </row>
    <row r="28" spans="1:8" x14ac:dyDescent="0.25">
      <c r="A28" s="2">
        <v>1027</v>
      </c>
      <c r="B28" s="2" t="s">
        <v>58</v>
      </c>
      <c r="C28" s="2" t="s">
        <v>39</v>
      </c>
      <c r="D28" s="2">
        <v>1</v>
      </c>
      <c r="E28" s="2">
        <v>55000</v>
      </c>
      <c r="F28" s="2">
        <v>55000</v>
      </c>
      <c r="G28" s="2" t="s">
        <v>16</v>
      </c>
      <c r="H28" s="2" t="s">
        <v>59</v>
      </c>
    </row>
    <row r="29" spans="1:8" x14ac:dyDescent="0.25">
      <c r="A29" s="4">
        <v>1028</v>
      </c>
      <c r="B29" s="4" t="s">
        <v>23</v>
      </c>
      <c r="C29" s="4" t="s">
        <v>12</v>
      </c>
      <c r="D29" s="4">
        <v>2</v>
      </c>
      <c r="E29" s="4">
        <v>50000</v>
      </c>
      <c r="F29" s="4">
        <v>16400</v>
      </c>
      <c r="G29" s="4" t="s">
        <v>13</v>
      </c>
      <c r="H29" s="4" t="s">
        <v>60</v>
      </c>
    </row>
    <row r="30" spans="1:8" x14ac:dyDescent="0.25">
      <c r="A30" s="2">
        <v>1029</v>
      </c>
      <c r="B30" s="2" t="s">
        <v>61</v>
      </c>
      <c r="C30" s="2" t="s">
        <v>26</v>
      </c>
      <c r="D30" s="2">
        <v>2</v>
      </c>
      <c r="E30" s="2">
        <v>12000</v>
      </c>
      <c r="F30" s="2">
        <v>24000</v>
      </c>
      <c r="G30" s="2" t="s">
        <v>18</v>
      </c>
      <c r="H30" s="2" t="s">
        <v>62</v>
      </c>
    </row>
    <row r="31" spans="1:8" x14ac:dyDescent="0.25">
      <c r="A31" s="4">
        <v>1030</v>
      </c>
      <c r="B31" s="4" t="s">
        <v>63</v>
      </c>
      <c r="C31" s="4" t="s">
        <v>9</v>
      </c>
      <c r="D31" s="4">
        <v>1</v>
      </c>
      <c r="E31" s="4">
        <v>70000</v>
      </c>
      <c r="F31" s="4">
        <v>70000</v>
      </c>
      <c r="G31" s="4" t="s">
        <v>10</v>
      </c>
      <c r="H31" s="4" t="s">
        <v>64</v>
      </c>
    </row>
  </sheetData>
  <conditionalFormatting sqref="D1:D31">
    <cfRule type="expression" dxfId="9" priority="2">
      <formula>NOT(ISERROR(SEARCH(("NULL"),(D1))))</formula>
    </cfRule>
  </conditionalFormatting>
  <conditionalFormatting sqref="D1:F31">
    <cfRule type="cellIs" priority="1" operator="equal">
      <formula>"null"</formula>
    </cfRule>
  </conditionalFormatting>
  <conditionalFormatting sqref="E2:F31">
    <cfRule type="expression" dxfId="8" priority="3">
      <formula>NOT(ISERROR(SEARCH(("NULL"),(E2))))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251F-5B20-4F28-9B49-AB30C1B0B77F}">
  <dimension ref="A1:B31"/>
  <sheetViews>
    <sheetView workbookViewId="0">
      <selection activeCell="O12" sqref="O12"/>
    </sheetView>
  </sheetViews>
  <sheetFormatPr defaultRowHeight="15" x14ac:dyDescent="0.25"/>
  <cols>
    <col min="1" max="1" width="11.28515625" bestFit="1" customWidth="1"/>
    <col min="2" max="2" width="13.7109375" bestFit="1" customWidth="1"/>
  </cols>
  <sheetData>
    <row r="1" spans="1:2" x14ac:dyDescent="0.25">
      <c r="A1" s="1" t="s">
        <v>7</v>
      </c>
      <c r="B1" s="1" t="s">
        <v>5</v>
      </c>
    </row>
    <row r="2" spans="1:2" x14ac:dyDescent="0.25">
      <c r="A2" s="3">
        <v>45660</v>
      </c>
      <c r="B2" s="2">
        <v>1500</v>
      </c>
    </row>
    <row r="3" spans="1:2" x14ac:dyDescent="0.25">
      <c r="A3" s="5">
        <v>45691</v>
      </c>
      <c r="B3" s="4">
        <v>16400</v>
      </c>
    </row>
    <row r="4" spans="1:2" x14ac:dyDescent="0.25">
      <c r="A4" s="3">
        <v>45719</v>
      </c>
      <c r="B4" s="2">
        <v>3500</v>
      </c>
    </row>
    <row r="5" spans="1:2" x14ac:dyDescent="0.25">
      <c r="A5" s="5">
        <v>45750</v>
      </c>
      <c r="B5" s="4">
        <v>16400</v>
      </c>
    </row>
    <row r="6" spans="1:2" x14ac:dyDescent="0.25">
      <c r="A6" s="3">
        <v>45780</v>
      </c>
      <c r="B6" s="2">
        <v>5000</v>
      </c>
    </row>
    <row r="7" spans="1:2" x14ac:dyDescent="0.25">
      <c r="A7" s="5">
        <v>45811</v>
      </c>
      <c r="B7" s="4">
        <v>14000</v>
      </c>
    </row>
    <row r="8" spans="1:2" x14ac:dyDescent="0.25">
      <c r="A8" s="3">
        <v>45841</v>
      </c>
      <c r="B8" s="2">
        <v>16400</v>
      </c>
    </row>
    <row r="9" spans="1:2" x14ac:dyDescent="0.25">
      <c r="A9" s="5">
        <v>45872</v>
      </c>
      <c r="B9" s="4">
        <v>13500</v>
      </c>
    </row>
    <row r="10" spans="1:2" x14ac:dyDescent="0.25">
      <c r="A10" s="3">
        <v>45903</v>
      </c>
      <c r="B10" s="2">
        <v>16400</v>
      </c>
    </row>
    <row r="11" spans="1:2" x14ac:dyDescent="0.25">
      <c r="A11" s="5">
        <v>45933</v>
      </c>
      <c r="B11" s="4">
        <v>3000</v>
      </c>
    </row>
    <row r="12" spans="1:2" x14ac:dyDescent="0.25">
      <c r="A12" s="3">
        <v>45964</v>
      </c>
      <c r="B12" s="2">
        <v>16400</v>
      </c>
    </row>
    <row r="13" spans="1:2" x14ac:dyDescent="0.25">
      <c r="A13" s="5">
        <v>45994</v>
      </c>
      <c r="B13" s="4">
        <v>2200</v>
      </c>
    </row>
    <row r="14" spans="1:2" x14ac:dyDescent="0.25">
      <c r="A14" s="2" t="s">
        <v>31</v>
      </c>
      <c r="B14" s="2">
        <v>24000</v>
      </c>
    </row>
    <row r="15" spans="1:2" x14ac:dyDescent="0.25">
      <c r="A15" s="4" t="s">
        <v>33</v>
      </c>
      <c r="B15" s="4">
        <v>16400</v>
      </c>
    </row>
    <row r="16" spans="1:2" x14ac:dyDescent="0.25">
      <c r="A16" s="2" t="s">
        <v>35</v>
      </c>
      <c r="B16" s="2">
        <v>5400</v>
      </c>
    </row>
    <row r="17" spans="1:2" x14ac:dyDescent="0.25">
      <c r="A17" s="4" t="s">
        <v>37</v>
      </c>
      <c r="B17" s="4">
        <v>16400</v>
      </c>
    </row>
    <row r="18" spans="1:2" x14ac:dyDescent="0.25">
      <c r="A18" s="2" t="s">
        <v>40</v>
      </c>
      <c r="B18" s="2">
        <v>8000</v>
      </c>
    </row>
    <row r="19" spans="1:2" x14ac:dyDescent="0.25">
      <c r="A19" s="4" t="s">
        <v>42</v>
      </c>
      <c r="B19" s="4">
        <v>11000</v>
      </c>
    </row>
    <row r="20" spans="1:2" x14ac:dyDescent="0.25">
      <c r="A20" s="2" t="s">
        <v>44</v>
      </c>
      <c r="B20" s="2">
        <v>20000</v>
      </c>
    </row>
    <row r="21" spans="1:2" x14ac:dyDescent="0.25">
      <c r="A21" s="4" t="s">
        <v>46</v>
      </c>
      <c r="B21" s="4">
        <v>16400</v>
      </c>
    </row>
    <row r="22" spans="1:2" x14ac:dyDescent="0.25">
      <c r="A22" s="2" t="s">
        <v>48</v>
      </c>
      <c r="B22" s="2">
        <v>8000</v>
      </c>
    </row>
    <row r="23" spans="1:2" x14ac:dyDescent="0.25">
      <c r="A23" s="4" t="s">
        <v>50</v>
      </c>
      <c r="B23" s="4">
        <v>16400</v>
      </c>
    </row>
    <row r="24" spans="1:2" x14ac:dyDescent="0.25">
      <c r="A24" s="2" t="s">
        <v>52</v>
      </c>
      <c r="B24" s="2">
        <v>2500</v>
      </c>
    </row>
    <row r="25" spans="1:2" x14ac:dyDescent="0.25">
      <c r="A25" s="4" t="s">
        <v>53</v>
      </c>
      <c r="B25" s="4">
        <v>16400</v>
      </c>
    </row>
    <row r="26" spans="1:2" x14ac:dyDescent="0.25">
      <c r="A26" s="2" t="s">
        <v>55</v>
      </c>
      <c r="B26" s="2">
        <v>40000</v>
      </c>
    </row>
    <row r="27" spans="1:2" x14ac:dyDescent="0.25">
      <c r="A27" s="4" t="s">
        <v>57</v>
      </c>
      <c r="B27" s="4">
        <v>1000</v>
      </c>
    </row>
    <row r="28" spans="1:2" x14ac:dyDescent="0.25">
      <c r="A28" s="2" t="s">
        <v>59</v>
      </c>
      <c r="B28" s="2">
        <v>55000</v>
      </c>
    </row>
    <row r="29" spans="1:2" x14ac:dyDescent="0.25">
      <c r="A29" s="4" t="s">
        <v>60</v>
      </c>
      <c r="B29" s="4">
        <v>16400</v>
      </c>
    </row>
    <row r="30" spans="1:2" x14ac:dyDescent="0.25">
      <c r="A30" s="2" t="s">
        <v>62</v>
      </c>
      <c r="B30" s="2">
        <v>24000</v>
      </c>
    </row>
    <row r="31" spans="1:2" x14ac:dyDescent="0.25">
      <c r="A31" s="4" t="s">
        <v>64</v>
      </c>
      <c r="B31" s="4">
        <v>70000</v>
      </c>
    </row>
  </sheetData>
  <conditionalFormatting sqref="B1:B31">
    <cfRule type="cellIs" priority="1" operator="equal">
      <formula>"null"</formula>
    </cfRule>
  </conditionalFormatting>
  <conditionalFormatting sqref="B2:B31">
    <cfRule type="expression" dxfId="7" priority="2">
      <formula>NOT(ISERROR(SEARCH(("NULL"),(B2))))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10CD-C0D8-4A0C-9B91-3711CDFF94C1}">
  <dimension ref="A1:I38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4.140625" customWidth="1"/>
    <col min="2" max="2" width="20.85546875" bestFit="1" customWidth="1"/>
    <col min="3" max="3" width="14" bestFit="1" customWidth="1"/>
    <col min="4" max="4" width="13.85546875" bestFit="1" customWidth="1"/>
    <col min="5" max="5" width="19" bestFit="1" customWidth="1"/>
    <col min="6" max="6" width="18.5703125" bestFit="1" customWidth="1"/>
    <col min="7" max="7" width="21.7109375" bestFit="1" customWidth="1"/>
    <col min="8" max="8" width="16.42578125" bestFit="1" customWidth="1"/>
    <col min="9" max="9" width="18.140625" bestFit="1" customWidth="1"/>
  </cols>
  <sheetData>
    <row r="1" spans="1:9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71</v>
      </c>
    </row>
    <row r="2" spans="1:9" x14ac:dyDescent="0.25">
      <c r="A2" s="12">
        <v>1030</v>
      </c>
      <c r="B2" s="4" t="s">
        <v>63</v>
      </c>
      <c r="C2" s="4" t="s">
        <v>9</v>
      </c>
      <c r="D2" s="4">
        <v>1</v>
      </c>
      <c r="E2" s="4">
        <v>70000</v>
      </c>
      <c r="F2" s="4">
        <v>70000</v>
      </c>
      <c r="G2" s="4" t="s">
        <v>10</v>
      </c>
      <c r="H2" s="4" t="s">
        <v>64</v>
      </c>
      <c r="I2" s="14">
        <f t="shared" ref="I2:I31" si="0">F2-(D2*E2*0.6)</f>
        <v>28000</v>
      </c>
    </row>
    <row r="3" spans="1:9" x14ac:dyDescent="0.25">
      <c r="A3" s="13">
        <v>1027</v>
      </c>
      <c r="B3" s="2" t="s">
        <v>58</v>
      </c>
      <c r="C3" s="2" t="s">
        <v>39</v>
      </c>
      <c r="D3" s="2">
        <v>1</v>
      </c>
      <c r="E3" s="2">
        <v>55000</v>
      </c>
      <c r="F3" s="2">
        <v>55000</v>
      </c>
      <c r="G3" s="2" t="s">
        <v>16</v>
      </c>
      <c r="H3" s="2" t="s">
        <v>59</v>
      </c>
      <c r="I3" s="15">
        <f t="shared" si="0"/>
        <v>22000</v>
      </c>
    </row>
    <row r="4" spans="1:9" x14ac:dyDescent="0.25">
      <c r="A4" s="13">
        <v>1025</v>
      </c>
      <c r="B4" s="2" t="s">
        <v>54</v>
      </c>
      <c r="C4" s="2" t="s">
        <v>9</v>
      </c>
      <c r="D4" s="2">
        <v>1</v>
      </c>
      <c r="E4" s="2">
        <v>40000</v>
      </c>
      <c r="F4" s="2">
        <v>40000</v>
      </c>
      <c r="G4" s="2" t="s">
        <v>18</v>
      </c>
      <c r="H4" s="2" t="s">
        <v>55</v>
      </c>
      <c r="I4" s="15">
        <f t="shared" si="0"/>
        <v>16000</v>
      </c>
    </row>
    <row r="5" spans="1:9" x14ac:dyDescent="0.25">
      <c r="A5" s="12">
        <v>1002</v>
      </c>
      <c r="B5" s="4" t="s">
        <v>11</v>
      </c>
      <c r="C5" s="4" t="s">
        <v>12</v>
      </c>
      <c r="D5" s="4">
        <v>2</v>
      </c>
      <c r="E5" s="4">
        <v>800</v>
      </c>
      <c r="F5" s="4">
        <v>16400</v>
      </c>
      <c r="G5" s="4" t="s">
        <v>13</v>
      </c>
      <c r="H5" s="5">
        <v>45691</v>
      </c>
      <c r="I5" s="14">
        <f t="shared" si="0"/>
        <v>15440</v>
      </c>
    </row>
    <row r="6" spans="1:9" x14ac:dyDescent="0.25">
      <c r="A6" s="12">
        <v>1014</v>
      </c>
      <c r="B6" s="4" t="s">
        <v>32</v>
      </c>
      <c r="C6" s="4" t="s">
        <v>12</v>
      </c>
      <c r="D6" s="4">
        <v>2</v>
      </c>
      <c r="E6" s="4">
        <v>900</v>
      </c>
      <c r="F6" s="4">
        <v>16400</v>
      </c>
      <c r="G6" s="4" t="s">
        <v>10</v>
      </c>
      <c r="H6" s="4" t="s">
        <v>33</v>
      </c>
      <c r="I6" s="14">
        <f t="shared" si="0"/>
        <v>15320</v>
      </c>
    </row>
    <row r="7" spans="1:9" x14ac:dyDescent="0.25">
      <c r="A7" s="12">
        <v>1020</v>
      </c>
      <c r="B7" s="4" t="s">
        <v>45</v>
      </c>
      <c r="C7" s="4" t="s">
        <v>12</v>
      </c>
      <c r="D7" s="4">
        <v>2</v>
      </c>
      <c r="E7" s="4">
        <v>1200</v>
      </c>
      <c r="F7" s="4">
        <v>16400</v>
      </c>
      <c r="G7" s="4" t="s">
        <v>13</v>
      </c>
      <c r="H7" s="4" t="s">
        <v>46</v>
      </c>
      <c r="I7" s="14">
        <f t="shared" si="0"/>
        <v>14960</v>
      </c>
    </row>
    <row r="8" spans="1:9" x14ac:dyDescent="0.25">
      <c r="A8" s="12">
        <v>1016</v>
      </c>
      <c r="B8" s="4" t="s">
        <v>36</v>
      </c>
      <c r="C8" s="4" t="s">
        <v>15</v>
      </c>
      <c r="D8" s="4">
        <v>2</v>
      </c>
      <c r="E8" s="4">
        <v>1500</v>
      </c>
      <c r="F8" s="4">
        <v>16400</v>
      </c>
      <c r="G8" s="4" t="s">
        <v>13</v>
      </c>
      <c r="H8" s="4" t="s">
        <v>37</v>
      </c>
      <c r="I8" s="14">
        <f t="shared" si="0"/>
        <v>14600</v>
      </c>
    </row>
    <row r="9" spans="1:9" x14ac:dyDescent="0.25">
      <c r="A9" s="13">
        <v>1013</v>
      </c>
      <c r="B9" s="2" t="s">
        <v>30</v>
      </c>
      <c r="C9" s="2" t="s">
        <v>26</v>
      </c>
      <c r="D9" s="2">
        <v>2</v>
      </c>
      <c r="E9" s="2">
        <v>12000</v>
      </c>
      <c r="F9" s="2">
        <v>24000</v>
      </c>
      <c r="G9" s="2" t="s">
        <v>18</v>
      </c>
      <c r="H9" s="2" t="s">
        <v>31</v>
      </c>
      <c r="I9" s="15">
        <f t="shared" si="0"/>
        <v>9600</v>
      </c>
    </row>
    <row r="10" spans="1:9" x14ac:dyDescent="0.25">
      <c r="A10" s="13">
        <v>1029</v>
      </c>
      <c r="B10" s="2" t="s">
        <v>61</v>
      </c>
      <c r="C10" s="2" t="s">
        <v>26</v>
      </c>
      <c r="D10" s="2">
        <v>2</v>
      </c>
      <c r="E10" s="2">
        <v>12000</v>
      </c>
      <c r="F10" s="2">
        <v>24000</v>
      </c>
      <c r="G10" s="2" t="s">
        <v>18</v>
      </c>
      <c r="H10" s="2" t="s">
        <v>62</v>
      </c>
      <c r="I10" s="15">
        <f t="shared" si="0"/>
        <v>9600</v>
      </c>
    </row>
    <row r="11" spans="1:9" x14ac:dyDescent="0.25">
      <c r="A11" s="13">
        <v>1009</v>
      </c>
      <c r="B11" s="2" t="s">
        <v>25</v>
      </c>
      <c r="C11" s="2" t="s">
        <v>26</v>
      </c>
      <c r="D11" s="2">
        <v>2</v>
      </c>
      <c r="E11" s="2">
        <v>6000</v>
      </c>
      <c r="F11" s="2">
        <v>16400</v>
      </c>
      <c r="G11" s="2" t="s">
        <v>10</v>
      </c>
      <c r="H11" s="3">
        <v>45903</v>
      </c>
      <c r="I11" s="15">
        <f t="shared" si="0"/>
        <v>9200</v>
      </c>
    </row>
    <row r="12" spans="1:9" x14ac:dyDescent="0.25">
      <c r="A12" s="13">
        <v>1007</v>
      </c>
      <c r="B12" s="2" t="s">
        <v>23</v>
      </c>
      <c r="C12" s="2" t="s">
        <v>12</v>
      </c>
      <c r="D12" s="2">
        <v>1</v>
      </c>
      <c r="E12" s="2">
        <v>12619</v>
      </c>
      <c r="F12" s="2">
        <v>16400</v>
      </c>
      <c r="G12" s="2" t="s">
        <v>13</v>
      </c>
      <c r="H12" s="3">
        <v>45841</v>
      </c>
      <c r="I12" s="15">
        <f t="shared" si="0"/>
        <v>8828.6</v>
      </c>
    </row>
    <row r="13" spans="1:9" x14ac:dyDescent="0.25">
      <c r="A13" s="13">
        <v>1019</v>
      </c>
      <c r="B13" s="2" t="s">
        <v>43</v>
      </c>
      <c r="C13" s="2" t="s">
        <v>9</v>
      </c>
      <c r="D13" s="2">
        <v>1</v>
      </c>
      <c r="E13" s="2">
        <v>20000</v>
      </c>
      <c r="F13" s="2">
        <v>20000</v>
      </c>
      <c r="G13" s="2" t="s">
        <v>16</v>
      </c>
      <c r="H13" s="2" t="s">
        <v>44</v>
      </c>
      <c r="I13" s="15">
        <f t="shared" si="0"/>
        <v>8000</v>
      </c>
    </row>
    <row r="14" spans="1:9" x14ac:dyDescent="0.25">
      <c r="A14" s="12">
        <v>1006</v>
      </c>
      <c r="B14" s="4" t="s">
        <v>21</v>
      </c>
      <c r="C14" s="4" t="s">
        <v>9</v>
      </c>
      <c r="D14" s="4">
        <v>2</v>
      </c>
      <c r="E14" s="4">
        <v>7000</v>
      </c>
      <c r="F14" s="4">
        <v>14000</v>
      </c>
      <c r="G14" s="4" t="s">
        <v>22</v>
      </c>
      <c r="H14" s="5">
        <v>45811</v>
      </c>
      <c r="I14" s="14">
        <f t="shared" si="0"/>
        <v>5600</v>
      </c>
    </row>
    <row r="15" spans="1:9" x14ac:dyDescent="0.25">
      <c r="A15" s="12">
        <v>1008</v>
      </c>
      <c r="B15" s="4" t="s">
        <v>24</v>
      </c>
      <c r="C15" s="4" t="s">
        <v>15</v>
      </c>
      <c r="D15" s="4">
        <v>3</v>
      </c>
      <c r="E15" s="4">
        <v>4500</v>
      </c>
      <c r="F15" s="4">
        <v>13500</v>
      </c>
      <c r="G15" s="4" t="s">
        <v>16</v>
      </c>
      <c r="H15" s="5">
        <v>45872</v>
      </c>
      <c r="I15" s="14">
        <f t="shared" si="0"/>
        <v>5400</v>
      </c>
    </row>
    <row r="16" spans="1:9" x14ac:dyDescent="0.25">
      <c r="A16" s="12">
        <v>1018</v>
      </c>
      <c r="B16" s="4" t="s">
        <v>41</v>
      </c>
      <c r="C16" s="4" t="s">
        <v>12</v>
      </c>
      <c r="D16" s="4">
        <v>2</v>
      </c>
      <c r="E16" s="4">
        <v>5500</v>
      </c>
      <c r="F16" s="4">
        <v>11000</v>
      </c>
      <c r="G16" s="4" t="s">
        <v>10</v>
      </c>
      <c r="H16" s="4" t="s">
        <v>42</v>
      </c>
      <c r="I16" s="14">
        <f t="shared" si="0"/>
        <v>4400</v>
      </c>
    </row>
    <row r="17" spans="1:9" x14ac:dyDescent="0.25">
      <c r="A17" s="13">
        <v>1017</v>
      </c>
      <c r="B17" s="2" t="s">
        <v>38</v>
      </c>
      <c r="C17" s="2" t="s">
        <v>39</v>
      </c>
      <c r="D17" s="2">
        <v>1</v>
      </c>
      <c r="E17" s="2">
        <v>8000</v>
      </c>
      <c r="F17" s="2">
        <v>8000</v>
      </c>
      <c r="G17" s="2" t="s">
        <v>18</v>
      </c>
      <c r="H17" s="2" t="s">
        <v>40</v>
      </c>
      <c r="I17" s="15">
        <f t="shared" si="0"/>
        <v>3200</v>
      </c>
    </row>
    <row r="18" spans="1:9" x14ac:dyDescent="0.25">
      <c r="A18" s="13">
        <v>1021</v>
      </c>
      <c r="B18" s="2" t="s">
        <v>47</v>
      </c>
      <c r="C18" s="2" t="s">
        <v>15</v>
      </c>
      <c r="D18" s="2">
        <v>2</v>
      </c>
      <c r="E18" s="2">
        <v>4000</v>
      </c>
      <c r="F18" s="2">
        <v>8000</v>
      </c>
      <c r="G18" s="2" t="s">
        <v>18</v>
      </c>
      <c r="H18" s="2" t="s">
        <v>48</v>
      </c>
      <c r="I18" s="15">
        <f t="shared" si="0"/>
        <v>3200</v>
      </c>
    </row>
    <row r="19" spans="1:9" x14ac:dyDescent="0.25">
      <c r="A19" s="13">
        <v>1015</v>
      </c>
      <c r="B19" s="2" t="s">
        <v>34</v>
      </c>
      <c r="C19" s="2" t="s">
        <v>26</v>
      </c>
      <c r="D19" s="2">
        <v>3</v>
      </c>
      <c r="E19" s="2">
        <v>1800</v>
      </c>
      <c r="F19" s="2">
        <v>5400</v>
      </c>
      <c r="G19" s="2" t="s">
        <v>16</v>
      </c>
      <c r="H19" s="2" t="s">
        <v>35</v>
      </c>
      <c r="I19" s="15">
        <f t="shared" si="0"/>
        <v>2160</v>
      </c>
    </row>
    <row r="20" spans="1:9" x14ac:dyDescent="0.25">
      <c r="A20" s="13">
        <v>1005</v>
      </c>
      <c r="B20" s="2" t="s">
        <v>19</v>
      </c>
      <c r="C20" s="2" t="s">
        <v>20</v>
      </c>
      <c r="D20" s="2">
        <v>2</v>
      </c>
      <c r="E20" s="2">
        <v>2500</v>
      </c>
      <c r="F20" s="2">
        <v>5000</v>
      </c>
      <c r="G20" s="2" t="s">
        <v>10</v>
      </c>
      <c r="H20" s="3">
        <v>45780</v>
      </c>
      <c r="I20" s="15">
        <f t="shared" si="0"/>
        <v>2000</v>
      </c>
    </row>
    <row r="21" spans="1:9" x14ac:dyDescent="0.25">
      <c r="A21" s="13">
        <v>1003</v>
      </c>
      <c r="B21" s="2" t="s">
        <v>14</v>
      </c>
      <c r="C21" s="2" t="s">
        <v>15</v>
      </c>
      <c r="D21" s="2">
        <v>1</v>
      </c>
      <c r="E21" s="2">
        <v>3500</v>
      </c>
      <c r="F21" s="2">
        <v>3500</v>
      </c>
      <c r="G21" s="2" t="s">
        <v>16</v>
      </c>
      <c r="H21" s="3">
        <v>45719</v>
      </c>
      <c r="I21" s="15">
        <f t="shared" si="0"/>
        <v>1400</v>
      </c>
    </row>
    <row r="22" spans="1:9" x14ac:dyDescent="0.25">
      <c r="A22" s="12">
        <v>1010</v>
      </c>
      <c r="B22" s="4" t="s">
        <v>27</v>
      </c>
      <c r="C22" s="4" t="s">
        <v>12</v>
      </c>
      <c r="D22" s="4">
        <v>2</v>
      </c>
      <c r="E22" s="4">
        <v>1500</v>
      </c>
      <c r="F22" s="4">
        <v>3000</v>
      </c>
      <c r="G22" s="4" t="s">
        <v>18</v>
      </c>
      <c r="H22" s="5">
        <v>45933</v>
      </c>
      <c r="I22" s="14">
        <f t="shared" si="0"/>
        <v>1200</v>
      </c>
    </row>
    <row r="23" spans="1:9" x14ac:dyDescent="0.25">
      <c r="A23" s="13">
        <v>1023</v>
      </c>
      <c r="B23" s="2" t="s">
        <v>51</v>
      </c>
      <c r="C23" s="2" t="s">
        <v>26</v>
      </c>
      <c r="D23" s="2">
        <v>1</v>
      </c>
      <c r="E23" s="2">
        <v>2500</v>
      </c>
      <c r="F23" s="2">
        <v>2500</v>
      </c>
      <c r="G23" s="2" t="s">
        <v>16</v>
      </c>
      <c r="H23" s="2" t="s">
        <v>52</v>
      </c>
      <c r="I23" s="15">
        <f t="shared" si="0"/>
        <v>1000</v>
      </c>
    </row>
    <row r="24" spans="1:9" x14ac:dyDescent="0.25">
      <c r="A24" s="12">
        <v>1012</v>
      </c>
      <c r="B24" s="4" t="s">
        <v>29</v>
      </c>
      <c r="C24" s="4" t="s">
        <v>15</v>
      </c>
      <c r="D24" s="4">
        <v>1</v>
      </c>
      <c r="E24" s="4">
        <v>2200</v>
      </c>
      <c r="F24" s="4">
        <v>2200</v>
      </c>
      <c r="G24" s="4" t="s">
        <v>13</v>
      </c>
      <c r="H24" s="5">
        <v>45994</v>
      </c>
      <c r="I24" s="14">
        <f t="shared" si="0"/>
        <v>880</v>
      </c>
    </row>
    <row r="25" spans="1:9" x14ac:dyDescent="0.25">
      <c r="A25" s="13">
        <v>1001</v>
      </c>
      <c r="B25" s="2" t="s">
        <v>8</v>
      </c>
      <c r="C25" s="2" t="s">
        <v>9</v>
      </c>
      <c r="D25" s="2">
        <v>3</v>
      </c>
      <c r="E25" s="2">
        <v>500</v>
      </c>
      <c r="F25" s="2">
        <v>1500</v>
      </c>
      <c r="G25" s="2" t="s">
        <v>10</v>
      </c>
      <c r="H25" s="3">
        <v>45660</v>
      </c>
      <c r="I25" s="15">
        <f t="shared" si="0"/>
        <v>600</v>
      </c>
    </row>
    <row r="26" spans="1:9" x14ac:dyDescent="0.25">
      <c r="A26" s="12">
        <v>1026</v>
      </c>
      <c r="B26" s="4" t="s">
        <v>56</v>
      </c>
      <c r="C26" s="4" t="s">
        <v>15</v>
      </c>
      <c r="D26" s="4">
        <v>5</v>
      </c>
      <c r="E26" s="4">
        <v>200</v>
      </c>
      <c r="F26" s="4">
        <v>1000</v>
      </c>
      <c r="G26" s="4" t="s">
        <v>10</v>
      </c>
      <c r="H26" s="4" t="s">
        <v>57</v>
      </c>
      <c r="I26" s="14">
        <f t="shared" si="0"/>
        <v>400</v>
      </c>
    </row>
    <row r="27" spans="1:9" x14ac:dyDescent="0.25">
      <c r="A27" s="12">
        <v>1022</v>
      </c>
      <c r="B27" s="4" t="s">
        <v>49</v>
      </c>
      <c r="C27" s="4" t="s">
        <v>9</v>
      </c>
      <c r="D27" s="4">
        <v>2</v>
      </c>
      <c r="E27" s="4">
        <v>15000</v>
      </c>
      <c r="F27" s="4">
        <v>16400</v>
      </c>
      <c r="G27" s="4" t="s">
        <v>10</v>
      </c>
      <c r="H27" s="4" t="s">
        <v>50</v>
      </c>
      <c r="I27" s="14">
        <f t="shared" si="0"/>
        <v>-1600</v>
      </c>
    </row>
    <row r="28" spans="1:9" x14ac:dyDescent="0.25">
      <c r="A28" s="12">
        <v>1024</v>
      </c>
      <c r="B28" s="4" t="s">
        <v>32</v>
      </c>
      <c r="C28" s="4" t="s">
        <v>12</v>
      </c>
      <c r="D28" s="4">
        <v>3</v>
      </c>
      <c r="E28" s="4">
        <v>12619</v>
      </c>
      <c r="F28" s="4">
        <v>16400</v>
      </c>
      <c r="G28" s="4" t="s">
        <v>13</v>
      </c>
      <c r="H28" s="4" t="s">
        <v>53</v>
      </c>
      <c r="I28" s="14">
        <f t="shared" si="0"/>
        <v>-6314.2000000000007</v>
      </c>
    </row>
    <row r="29" spans="1:9" x14ac:dyDescent="0.25">
      <c r="A29" s="12">
        <v>1004</v>
      </c>
      <c r="B29" s="4" t="s">
        <v>17</v>
      </c>
      <c r="C29" s="4" t="s">
        <v>9</v>
      </c>
      <c r="D29" s="4">
        <v>4</v>
      </c>
      <c r="E29" s="4">
        <v>12619</v>
      </c>
      <c r="F29" s="4">
        <v>16400</v>
      </c>
      <c r="G29" s="4" t="s">
        <v>18</v>
      </c>
      <c r="H29" s="5">
        <v>45750</v>
      </c>
      <c r="I29" s="14">
        <f t="shared" si="0"/>
        <v>-13885.599999999999</v>
      </c>
    </row>
    <row r="30" spans="1:9" x14ac:dyDescent="0.25">
      <c r="A30" s="13">
        <v>1011</v>
      </c>
      <c r="B30" s="2" t="s">
        <v>28</v>
      </c>
      <c r="C30" s="2" t="s">
        <v>9</v>
      </c>
      <c r="D30" s="2">
        <v>5</v>
      </c>
      <c r="E30" s="2">
        <v>12619</v>
      </c>
      <c r="F30" s="2">
        <v>16400</v>
      </c>
      <c r="G30" s="2" t="s">
        <v>16</v>
      </c>
      <c r="H30" s="3">
        <v>45964</v>
      </c>
      <c r="I30" s="15">
        <f t="shared" si="0"/>
        <v>-21457</v>
      </c>
    </row>
    <row r="31" spans="1:9" x14ac:dyDescent="0.25">
      <c r="A31" s="19">
        <v>1028</v>
      </c>
      <c r="B31" s="20" t="s">
        <v>23</v>
      </c>
      <c r="C31" s="20" t="s">
        <v>12</v>
      </c>
      <c r="D31" s="20">
        <v>2</v>
      </c>
      <c r="E31" s="20">
        <v>50000</v>
      </c>
      <c r="F31" s="20">
        <v>16400</v>
      </c>
      <c r="G31" s="20" t="s">
        <v>13</v>
      </c>
      <c r="H31" s="20" t="s">
        <v>60</v>
      </c>
      <c r="I31" s="21">
        <f t="shared" si="0"/>
        <v>-43600</v>
      </c>
    </row>
    <row r="34" spans="1:9" ht="15.75" x14ac:dyDescent="0.25">
      <c r="A34" s="11" t="s">
        <v>72</v>
      </c>
    </row>
    <row r="35" spans="1:9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71</v>
      </c>
    </row>
    <row r="36" spans="1:9" x14ac:dyDescent="0.25">
      <c r="A36" s="4">
        <v>1030</v>
      </c>
      <c r="B36" s="4" t="s">
        <v>63</v>
      </c>
      <c r="C36" s="4" t="s">
        <v>9</v>
      </c>
      <c r="D36" s="4">
        <v>1</v>
      </c>
      <c r="E36" s="4">
        <v>70000</v>
      </c>
      <c r="F36" s="4">
        <v>70000</v>
      </c>
      <c r="G36" s="4" t="s">
        <v>10</v>
      </c>
      <c r="H36" s="4" t="s">
        <v>64</v>
      </c>
      <c r="I36" s="4">
        <f>F36-(D36*E36*0.6)</f>
        <v>28000</v>
      </c>
    </row>
    <row r="37" spans="1:9" x14ac:dyDescent="0.25">
      <c r="A37" s="2">
        <v>1027</v>
      </c>
      <c r="B37" s="2" t="s">
        <v>58</v>
      </c>
      <c r="C37" s="2" t="s">
        <v>39</v>
      </c>
      <c r="D37" s="2">
        <v>1</v>
      </c>
      <c r="E37" s="2">
        <v>55000</v>
      </c>
      <c r="F37" s="2">
        <v>55000</v>
      </c>
      <c r="G37" s="2" t="s">
        <v>16</v>
      </c>
      <c r="H37" s="2" t="s">
        <v>59</v>
      </c>
      <c r="I37" s="2">
        <f>F37-(D37*E37*0.6)</f>
        <v>22000</v>
      </c>
    </row>
    <row r="38" spans="1:9" x14ac:dyDescent="0.25">
      <c r="A38" s="2">
        <v>1025</v>
      </c>
      <c r="B38" s="2" t="s">
        <v>54</v>
      </c>
      <c r="C38" s="2" t="s">
        <v>9</v>
      </c>
      <c r="D38" s="2">
        <v>1</v>
      </c>
      <c r="E38" s="2">
        <v>40000</v>
      </c>
      <c r="F38" s="2">
        <v>40000</v>
      </c>
      <c r="G38" s="2" t="s">
        <v>18</v>
      </c>
      <c r="H38" s="2" t="s">
        <v>55</v>
      </c>
      <c r="I38" s="2">
        <f>F38-(D38*E38*0.6)</f>
        <v>16000</v>
      </c>
    </row>
  </sheetData>
  <sortState xmlns:xlrd2="http://schemas.microsoft.com/office/spreadsheetml/2017/richdata2" ref="A2:I31">
    <sortCondition descending="1" ref="I2:I31"/>
  </sortState>
  <conditionalFormatting sqref="D1:D31">
    <cfRule type="expression" dxfId="6" priority="10">
      <formula>NOT(ISERROR(SEARCH(("NULL"),(D1))))</formula>
    </cfRule>
  </conditionalFormatting>
  <conditionalFormatting sqref="D35:D38">
    <cfRule type="expression" dxfId="5" priority="4">
      <formula>NOT(ISERROR(SEARCH(("NULL"),(D35))))</formula>
    </cfRule>
  </conditionalFormatting>
  <conditionalFormatting sqref="D1:F31">
    <cfRule type="cellIs" priority="9" operator="equal">
      <formula>"null"</formula>
    </cfRule>
  </conditionalFormatting>
  <conditionalFormatting sqref="D35:F38">
    <cfRule type="cellIs" priority="3" operator="equal">
      <formula>"null"</formula>
    </cfRule>
  </conditionalFormatting>
  <conditionalFormatting sqref="E2:F31">
    <cfRule type="expression" dxfId="4" priority="11">
      <formula>NOT(ISERROR(SEARCH(("NULL"),(E2))))</formula>
    </cfRule>
  </conditionalFormatting>
  <conditionalFormatting sqref="E36:F38">
    <cfRule type="expression" dxfId="3" priority="5">
      <formula>NOT(ISERROR(SEARCH(("NULL"),(E36))))</formula>
    </cfRule>
  </conditionalFormatting>
  <conditionalFormatting sqref="I1:I31">
    <cfRule type="cellIs" priority="7" operator="equal">
      <formula>"null"</formula>
    </cfRule>
  </conditionalFormatting>
  <conditionalFormatting sqref="I1:I1048576">
    <cfRule type="cellIs" dxfId="2" priority="6" operator="greaterThan">
      <formula>5000</formula>
    </cfRule>
  </conditionalFormatting>
  <conditionalFormatting sqref="I2:I31">
    <cfRule type="expression" dxfId="1" priority="8">
      <formula>NOT(ISERROR(SEARCH(("NULL"),(I2))))</formula>
    </cfRule>
  </conditionalFormatting>
  <conditionalFormatting sqref="I35:I38">
    <cfRule type="cellIs" priority="1" operator="equal">
      <formula>"null"</formula>
    </cfRule>
  </conditionalFormatting>
  <conditionalFormatting sqref="I36:I38">
    <cfRule type="expression" dxfId="0" priority="2">
      <formula>NOT(ISERROR(SEARCH(("NULL"),(I36))))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Shandilya</dc:creator>
  <cp:lastModifiedBy>Anuj Shandilya</cp:lastModifiedBy>
  <dcterms:created xsi:type="dcterms:W3CDTF">2025-05-18T13:46:08Z</dcterms:created>
  <dcterms:modified xsi:type="dcterms:W3CDTF">2025-05-18T15:22:11Z</dcterms:modified>
</cp:coreProperties>
</file>