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s\Desktop\Excell Workk\1\Sol\"/>
    </mc:Choice>
  </mc:AlternateContent>
  <xr:revisionPtr revIDLastSave="0" documentId="13_ncr:1_{EB33F8D4-7E74-4EC2-BBA9-E57D82B93B69}" xr6:coauthVersionLast="47" xr6:coauthVersionMax="47" xr10:uidLastSave="{00000000-0000-0000-0000-000000000000}"/>
  <bookViews>
    <workbookView xWindow="-120" yWindow="-120" windowWidth="20730" windowHeight="11040" activeTab="6" xr2:uid="{5CA7C61E-8379-420C-9F7D-253B42E26D72}"/>
  </bookViews>
  <sheets>
    <sheet name="Dataset" sheetId="2" r:id="rId1"/>
    <sheet name="Q1" sheetId="1" r:id="rId2"/>
    <sheet name="Q2" sheetId="3" r:id="rId3"/>
    <sheet name="Q3" sheetId="4" r:id="rId4"/>
    <sheet name="Q4" sheetId="6" r:id="rId5"/>
    <sheet name="Q5" sheetId="7" r:id="rId6"/>
    <sheet name="Q6" sheetId="8" r:id="rId7"/>
  </sheets>
  <calcPr calcId="191028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8" l="1"/>
  <c r="H32" i="8"/>
  <c r="H31" i="8"/>
  <c r="H30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" i="8"/>
  <c r="H29" i="8" s="1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" i="7"/>
  <c r="B5" i="6"/>
  <c r="B4" i="6"/>
  <c r="H2" i="4"/>
  <c r="H18" i="4"/>
  <c r="H6" i="4"/>
  <c r="H24" i="4"/>
  <c r="H13" i="4"/>
  <c r="H10" i="4"/>
  <c r="H20" i="4"/>
  <c r="H3" i="4"/>
  <c r="H12" i="4"/>
  <c r="H17" i="4"/>
  <c r="H5" i="4"/>
  <c r="H22" i="4"/>
  <c r="H15" i="4"/>
  <c r="H9" i="4"/>
  <c r="H25" i="4"/>
  <c r="H19" i="4"/>
  <c r="H4" i="4"/>
  <c r="H14" i="4"/>
  <c r="H16" i="4"/>
  <c r="H26" i="4"/>
  <c r="H21" i="4"/>
  <c r="H8" i="4"/>
  <c r="H23" i="4"/>
  <c r="H7" i="4"/>
  <c r="H11" i="4"/>
  <c r="I14" i="4" l="1"/>
  <c r="I18" i="4"/>
  <c r="I4" i="4"/>
  <c r="I2" i="4"/>
  <c r="I19" i="4"/>
  <c r="I23" i="4"/>
  <c r="I20" i="4"/>
  <c r="I9" i="4"/>
  <c r="I21" i="4"/>
  <c r="I15" i="4"/>
  <c r="I26" i="4"/>
  <c r="I22" i="4"/>
  <c r="I24" i="4"/>
  <c r="I17" i="4"/>
  <c r="I11" i="4"/>
  <c r="I12" i="4"/>
  <c r="I7" i="4"/>
  <c r="I3" i="4"/>
  <c r="I25" i="4"/>
  <c r="I8" i="4"/>
  <c r="I10" i="4"/>
  <c r="I13" i="4"/>
  <c r="I16" i="4"/>
  <c r="I5" i="4"/>
  <c r="I6" i="4"/>
</calcChain>
</file>

<file path=xl/sharedStrings.xml><?xml version="1.0" encoding="utf-8"?>
<sst xmlns="http://schemas.openxmlformats.org/spreadsheetml/2006/main" count="313" uniqueCount="59">
  <si>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</si>
  <si>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</si>
  <si>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</si>
  <si>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</si>
  <si>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</si>
  <si>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</si>
  <si>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</si>
  <si>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</si>
  <si>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</si>
  <si>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</si>
  <si>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</si>
  <si>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</si>
  <si>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</si>
  <si>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</si>
  <si>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</si>
  <si>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</si>
  <si>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</si>
  <si>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</si>
  <si>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</si>
  <si>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</si>
  <si>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</si>
  <si>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</si>
  <si>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</si>
  <si>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</si>
  <si>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</si>
  <si>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</si>
  <si>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</si>
  <si>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</si>
  <si>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</si>
  <si>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</si>
  <si>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</si>
  <si>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</si>
  <si>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</si>
  <si>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</si>
  <si>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</si>
  <si>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</si>
  <si>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</si>
  <si>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Row Labels</t>
  </si>
  <si>
    <t>StdDev of Productivity_Score</t>
  </si>
  <si>
    <t>Grand Total</t>
  </si>
  <si>
    <t>Performance Efficiency Index</t>
  </si>
  <si>
    <t>Rank</t>
  </si>
  <si>
    <t>Correlation with respect to Performance ratings</t>
  </si>
  <si>
    <t>Column</t>
  </si>
  <si>
    <t>Correlation value</t>
  </si>
  <si>
    <t>Hours Worked</t>
  </si>
  <si>
    <t>Task Completed</t>
  </si>
  <si>
    <t>Task_Completed have more influence on Performance ratings as compared to the Hours_worked</t>
  </si>
  <si>
    <t>It have Positive Correlation</t>
  </si>
  <si>
    <t>Underutilized but Efficient</t>
  </si>
  <si>
    <t>Task_Per_Hour</t>
  </si>
  <si>
    <t>Max Task Per Hour</t>
  </si>
  <si>
    <t>Deparment</t>
  </si>
  <si>
    <t>Productivity Score</t>
  </si>
  <si>
    <t>Performance Rating</t>
  </si>
  <si>
    <t>Values</t>
  </si>
  <si>
    <t>4&gt;&gt;a&gt;&gt;</t>
  </si>
  <si>
    <t>4&gt;&gt;b&gt;</t>
  </si>
  <si>
    <t>Marketing Dept have lowest variation in Productivity score.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</si>
</sst>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4" fillId="0" borderId="0" xfId="0" applyFont="1"/>
    <xf numFmtId="0" fontId="0" fillId="0" borderId="12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4" fillId="0" borderId="12" xfId="0" applyFont="1" applyBorder="1"/>
    <xf numFmtId="0" fontId="0" fillId="0" borderId="12" xfId="0" applyBorder="1"/>
    <xf numFmtId="0" fontId="4" fillId="0" borderId="0" xfId="0" applyFont="1" applyFill="1" applyBorder="1"/>
    <xf numFmtId="0" fontId="4" fillId="0" borderId="0" xfId="0" applyFont="1" applyAlignment="1">
      <alignment horizontal="left"/>
    </xf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C0504D"/>
          <bgColor rgb="FFC0504D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C0504D"/>
          <bgColor rgb="FFC0504D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2DCDB"/>
          <bgColor rgb="FFF2DCDB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C0504D"/>
          <bgColor rgb="FFC0504D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bg1"/>
                </a:solidFill>
                <a:effectLst>
                  <a:outerShdw blurRad="50800" dist="50800" dir="5400000" sx="73000" sy="73000" algn="ctr" rotWithShape="0">
                    <a:srgbClr val="000000">
                      <a:alpha val="0"/>
                    </a:srgbClr>
                  </a:outerShdw>
                </a:effectLst>
                <a:latin typeface="Comic Sans MS" panose="030F0702030302020204" pitchFamily="66" charset="0"/>
                <a:ea typeface="+mn-ea"/>
                <a:cs typeface="+mn-cs"/>
              </a:defRPr>
            </a:pPr>
            <a:r>
              <a:rPr lang="en-US"/>
              <a:t>Top Productive Employees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bg1"/>
              </a:solidFill>
              <a:effectLst>
                <a:outerShdw blurRad="50800" dist="50800" dir="5400000" sx="73000" sy="73000" algn="ctr" rotWithShape="0">
                  <a:srgbClr val="000000">
                    <a:alpha val="0"/>
                  </a:srgbClr>
                </a:outerShdw>
              </a:effectLst>
              <a:latin typeface="Comic Sans MS" panose="030F0702030302020204" pitchFamily="66" charset="0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'Q1'!$F$1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pattFill prst="pct90">
              <a:fgClr>
                <a:schemeClr val="accent2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effectLst>
                      <a:outerShdw blurRad="50800" dist="50800" dir="5400000" sx="73000" sy="73000" algn="ctr" rotWithShape="0">
                        <a:srgbClr val="000000">
                          <a:alpha val="0"/>
                        </a:srgbClr>
                      </a:outerShdw>
                    </a:effectLst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'Q1'!$B$2:$B$6</c:f>
              <c:strCache>
                <c:ptCount val="5"/>
                <c:pt idx="0">
                  <c:v>Rahul</c:v>
                </c:pt>
                <c:pt idx="1">
                  <c:v>Tanya</c:v>
                </c:pt>
                <c:pt idx="2">
                  <c:v>Rakesh</c:v>
                </c:pt>
                <c:pt idx="3">
                  <c:v>Neeraj</c:v>
                </c:pt>
                <c:pt idx="4">
                  <c:v>Riya</c:v>
                </c:pt>
              </c:strCache>
            </c:strRef>
          </c:cat>
          <c:val>
            <c:numRef>
              <c:f>'Q1'!$F$2:$F$6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30CF-4923-B29C-532133060E1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228412431"/>
        <c:axId val="228412911"/>
        <c:axId val="0"/>
      </c:bar3DChart>
      <c:catAx>
        <c:axId val="228412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effectLst>
                      <a:outerShdw blurRad="50800" dist="50800" dir="5400000" sx="73000" sy="73000" algn="ctr" rotWithShape="0">
                        <a:srgbClr val="000000">
                          <a:alpha val="0"/>
                        </a:srgbClr>
                      </a:outerShdw>
                    </a:effectLst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IN"/>
                  <a:t>Employees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effectLst>
                    <a:outerShdw blurRad="50800" dist="50800" dir="5400000" sx="73000" sy="73000" algn="ctr" rotWithShape="0">
                      <a:srgbClr val="000000">
                        <a:alpha val="0"/>
                      </a:srgbClr>
                    </a:outerShdw>
                  </a:effectLst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effectLst>
                  <a:outerShdw blurRad="50800" dist="50800" dir="5400000" sx="73000" sy="73000" algn="ctr" rotWithShape="0">
                    <a:srgbClr val="000000">
                      <a:alpha val="0"/>
                    </a:srgbClr>
                  </a:outerShdw>
                </a:effectLst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228412911"/>
        <c:crosses val="autoZero"/>
        <c:auto val="1"/>
        <c:lblAlgn val="ctr"/>
        <c:lblOffset val="100"/>
        <c:noMultiLvlLbl val="0"/>
      </c:catAx>
      <c:valAx>
        <c:axId val="2284129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effectLst>
                      <a:outerShdw blurRad="50800" dist="50800" dir="5400000" sx="73000" sy="73000" algn="ctr" rotWithShape="0">
                        <a:srgbClr val="000000">
                          <a:alpha val="0"/>
                        </a:srgbClr>
                      </a:outerShdw>
                    </a:effectLst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IN"/>
                  <a:t>Productivity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effectLst>
                    <a:outerShdw blurRad="50800" dist="50800" dir="5400000" sx="73000" sy="73000" algn="ctr" rotWithShape="0">
                      <a:srgbClr val="000000">
                        <a:alpha val="0"/>
                      </a:srgbClr>
                    </a:outerShdw>
                  </a:effectLst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effectLst>
                  <a:outerShdw blurRad="50800" dist="50800" dir="5400000" sx="73000" sy="73000" algn="ctr" rotWithShape="0">
                    <a:srgbClr val="000000">
                      <a:alpha val="0"/>
                    </a:srgbClr>
                  </a:outerShdw>
                </a:effectLst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228412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 baseline="0">
          <a:solidFill>
            <a:schemeClr val="bg1"/>
          </a:solidFill>
          <a:effectLst>
            <a:outerShdw blurRad="50800" dist="50800" dir="5400000" sx="73000" sy="73000" algn="ctr" rotWithShape="0">
              <a:srgbClr val="000000">
                <a:alpha val="0"/>
              </a:srgbClr>
            </a:outerShdw>
          </a:effectLst>
          <a:latin typeface="Comic Sans MS" panose="030F0702030302020204" pitchFamily="66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r>
              <a:rPr lang="en-US"/>
              <a:t>Work Hour &amp; Productivity 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Dataset!$F$1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Dataset!$D$2:$D$26</c:f>
              <c:numCache>
                <c:formatCode>General</c:formatCode>
                <c:ptCount val="25"/>
                <c:pt idx="0">
                  <c:v>35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  <c:pt idx="5">
                  <c:v>38</c:v>
                </c:pt>
                <c:pt idx="6">
                  <c:v>50</c:v>
                </c:pt>
                <c:pt idx="7">
                  <c:v>28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44</c:v>
                </c:pt>
                <c:pt idx="12">
                  <c:v>33</c:v>
                </c:pt>
                <c:pt idx="13">
                  <c:v>41</c:v>
                </c:pt>
                <c:pt idx="14">
                  <c:v>48</c:v>
                </c:pt>
                <c:pt idx="15">
                  <c:v>26</c:v>
                </c:pt>
                <c:pt idx="16">
                  <c:v>31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27</c:v>
                </c:pt>
                <c:pt idx="21">
                  <c:v>32</c:v>
                </c:pt>
                <c:pt idx="22">
                  <c:v>46</c:v>
                </c:pt>
                <c:pt idx="23">
                  <c:v>34</c:v>
                </c:pt>
                <c:pt idx="24">
                  <c:v>47</c:v>
                </c:pt>
              </c:numCache>
            </c:numRef>
          </c:xVal>
          <c:yVal>
            <c:numRef>
              <c:f>Dataset!$F$2:$F$26</c:f>
              <c:numCache>
                <c:formatCode>General</c:formatCode>
                <c:ptCount val="25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95</c:v>
                </c:pt>
                <c:pt idx="4">
                  <c:v>60</c:v>
                </c:pt>
                <c:pt idx="5">
                  <c:v>85</c:v>
                </c:pt>
                <c:pt idx="6">
                  <c:v>100</c:v>
                </c:pt>
                <c:pt idx="7">
                  <c:v>65</c:v>
                </c:pt>
                <c:pt idx="8">
                  <c:v>92</c:v>
                </c:pt>
                <c:pt idx="9">
                  <c:v>83</c:v>
                </c:pt>
                <c:pt idx="10">
                  <c:v>68</c:v>
                </c:pt>
                <c:pt idx="11">
                  <c:v>94</c:v>
                </c:pt>
                <c:pt idx="12">
                  <c:v>75</c:v>
                </c:pt>
                <c:pt idx="13">
                  <c:v>89</c:v>
                </c:pt>
                <c:pt idx="14">
                  <c:v>98</c:v>
                </c:pt>
                <c:pt idx="15">
                  <c:v>62</c:v>
                </c:pt>
                <c:pt idx="16">
                  <c:v>72</c:v>
                </c:pt>
                <c:pt idx="17">
                  <c:v>93</c:v>
                </c:pt>
                <c:pt idx="18">
                  <c:v>87</c:v>
                </c:pt>
                <c:pt idx="19">
                  <c:v>78</c:v>
                </c:pt>
                <c:pt idx="20">
                  <c:v>64</c:v>
                </c:pt>
                <c:pt idx="21">
                  <c:v>74</c:v>
                </c:pt>
                <c:pt idx="22">
                  <c:v>96</c:v>
                </c:pt>
                <c:pt idx="23">
                  <c:v>76</c:v>
                </c:pt>
                <c:pt idx="24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CF-490D-9EBD-EDC812BFC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7508688"/>
        <c:axId val="1837518288"/>
      </c:scatterChart>
      <c:valAx>
        <c:axId val="183750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IN"/>
                  <a:t>Hours 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1837518288"/>
        <c:crosses val="autoZero"/>
        <c:crossBetween val="midCat"/>
      </c:valAx>
      <c:valAx>
        <c:axId val="183751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Comic Sans MS" panose="030F0702030302020204" pitchFamily="66" charset="0"/>
                    <a:ea typeface="+mn-ea"/>
                    <a:cs typeface="+mn-cs"/>
                  </a:defRPr>
                </a:pPr>
                <a:r>
                  <a:rPr lang="en-IN"/>
                  <a:t>Productivity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Comic Sans MS" panose="030F0702030302020204" pitchFamily="66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1837508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baseline="0">
          <a:latin typeface="Comic Sans MS" panose="030F0702030302020204" pitchFamily="66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159544</xdr:colOff>
      <xdr:row>26</xdr:row>
      <xdr:rowOff>13095</xdr:rowOff>
    </xdr:from>
    <xdr:to>
      <xdr:col>5</xdr:col>
      <xdr:colOff>1409700</xdr:colOff>
      <xdr:row>42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BDE210-764B-BF61-AEB7-2C72B73B0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9</xdr:row>
      <xdr:rowOff>85725</xdr:rowOff>
    </xdr:from>
    <xdr:to>
      <xdr:col>6</xdr:col>
      <xdr:colOff>152400</xdr:colOff>
      <xdr:row>23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281D67-3C52-48B8-BA5C-4C419D9AC1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j Shandilya" refreshedDate="45795.565527314815" createdVersion="8" refreshedVersion="8" minRefreshableVersion="3" recordCount="25" xr:uid="{212652D8-9F68-4E7E-9675-F476333B1EDE}">
  <cacheSource type="worksheet">
    <worksheetSource ref="A1:G26" sheet="Dataset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Sales"/>
        <s v="Marketing"/>
        <s v="HR"/>
        <s v="IT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 count="25">
        <n v="80"/>
        <n v="90"/>
        <n v="70"/>
        <n v="95"/>
        <n v="60"/>
        <n v="85"/>
        <n v="100"/>
        <n v="65"/>
        <n v="92"/>
        <n v="83"/>
        <n v="68"/>
        <n v="94"/>
        <n v="75"/>
        <n v="89"/>
        <n v="98"/>
        <n v="62"/>
        <n v="72"/>
        <n v="93"/>
        <n v="87"/>
        <n v="78"/>
        <n v="64"/>
        <n v="74"/>
        <n v="96"/>
        <n v="76"/>
        <n v="99"/>
      </sharedItems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1"/>
    <s v="Aakash"/>
    <x v="0"/>
    <n v="35"/>
    <n v="50"/>
    <x v="0"/>
    <n v="4"/>
  </r>
  <r>
    <n v="102"/>
    <s v="Meera"/>
    <x v="1"/>
    <n v="40"/>
    <n v="65"/>
    <x v="1"/>
    <n v="5"/>
  </r>
  <r>
    <n v="103"/>
    <s v="Suresh"/>
    <x v="2"/>
    <n v="30"/>
    <n v="40"/>
    <x v="2"/>
    <n v="3"/>
  </r>
  <r>
    <n v="104"/>
    <s v="Riya"/>
    <x v="3"/>
    <n v="45"/>
    <n v="75"/>
    <x v="3"/>
    <n v="5"/>
  </r>
  <r>
    <n v="105"/>
    <s v="Prakash"/>
    <x v="4"/>
    <n v="25"/>
    <n v="30"/>
    <x v="4"/>
    <n v="2"/>
  </r>
  <r>
    <n v="106"/>
    <s v="Neha"/>
    <x v="0"/>
    <n v="38"/>
    <n v="58"/>
    <x v="5"/>
    <n v="4"/>
  </r>
  <r>
    <n v="107"/>
    <s v="Rahul"/>
    <x v="3"/>
    <n v="50"/>
    <n v="80"/>
    <x v="6"/>
    <n v="5"/>
  </r>
  <r>
    <n v="108"/>
    <s v="Priya"/>
    <x v="2"/>
    <n v="28"/>
    <n v="35"/>
    <x v="7"/>
    <n v="3"/>
  </r>
  <r>
    <n v="109"/>
    <s v="Kunal"/>
    <x v="1"/>
    <n v="42"/>
    <n v="70"/>
    <x v="8"/>
    <n v="5"/>
  </r>
  <r>
    <n v="110"/>
    <s v="Sneha"/>
    <x v="0"/>
    <n v="37"/>
    <n v="55"/>
    <x v="9"/>
    <n v="4"/>
  </r>
  <r>
    <n v="111"/>
    <s v="Amit"/>
    <x v="4"/>
    <n v="29"/>
    <n v="38"/>
    <x v="10"/>
    <n v="3"/>
  </r>
  <r>
    <n v="112"/>
    <s v="Pooja"/>
    <x v="1"/>
    <n v="44"/>
    <n v="73"/>
    <x v="11"/>
    <n v="5"/>
  </r>
  <r>
    <n v="113"/>
    <s v="Varun"/>
    <x v="2"/>
    <n v="33"/>
    <n v="45"/>
    <x v="12"/>
    <n v="3"/>
  </r>
  <r>
    <n v="114"/>
    <s v="Deepak"/>
    <x v="0"/>
    <n v="41"/>
    <n v="66"/>
    <x v="13"/>
    <n v="4"/>
  </r>
  <r>
    <n v="115"/>
    <s v="Rakesh"/>
    <x v="3"/>
    <n v="48"/>
    <n v="78"/>
    <x v="14"/>
    <n v="5"/>
  </r>
  <r>
    <n v="116"/>
    <s v="Kavita"/>
    <x v="4"/>
    <n v="26"/>
    <n v="32"/>
    <x v="15"/>
    <n v="2"/>
  </r>
  <r>
    <n v="117"/>
    <s v="Sanjay"/>
    <x v="2"/>
    <n v="31"/>
    <n v="42"/>
    <x v="16"/>
    <n v="3"/>
  </r>
  <r>
    <n v="118"/>
    <s v="Arjun"/>
    <x v="1"/>
    <n v="43"/>
    <n v="75"/>
    <x v="17"/>
    <n v="5"/>
  </r>
  <r>
    <n v="119"/>
    <s v="Anjali"/>
    <x v="3"/>
    <n v="39"/>
    <n v="60"/>
    <x v="18"/>
    <n v="4"/>
  </r>
  <r>
    <n v="120"/>
    <s v="Suman"/>
    <x v="0"/>
    <n v="36"/>
    <n v="52"/>
    <x v="19"/>
    <n v="4"/>
  </r>
  <r>
    <n v="121"/>
    <s v="Mohan"/>
    <x v="4"/>
    <n v="27"/>
    <n v="34"/>
    <x v="20"/>
    <n v="2"/>
  </r>
  <r>
    <n v="122"/>
    <s v="Jyoti"/>
    <x v="2"/>
    <n v="32"/>
    <n v="44"/>
    <x v="21"/>
    <n v="3"/>
  </r>
  <r>
    <n v="123"/>
    <s v="Neeraj"/>
    <x v="1"/>
    <n v="46"/>
    <n v="77"/>
    <x v="22"/>
    <n v="5"/>
  </r>
  <r>
    <n v="124"/>
    <s v="Akash"/>
    <x v="0"/>
    <n v="34"/>
    <n v="48"/>
    <x v="23"/>
    <n v="3"/>
  </r>
  <r>
    <n v="125"/>
    <s v="Tanya"/>
    <x v="3"/>
    <n v="47"/>
    <n v="79"/>
    <x v="24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9C7752-4EC8-4343-B35F-5F9BDF3C3A3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7">
    <pivotField showAll="0"/>
    <pivotField showAll="0"/>
    <pivotField axis="axisRow" showAll="0" sortType="ascending">
      <items count="6">
        <item x="4"/>
        <item x="2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>
      <items count="26">
        <item x="4"/>
        <item x="15"/>
        <item x="20"/>
        <item x="7"/>
        <item x="10"/>
        <item x="2"/>
        <item x="16"/>
        <item x="21"/>
        <item x="12"/>
        <item x="23"/>
        <item x="19"/>
        <item x="0"/>
        <item x="9"/>
        <item x="5"/>
        <item x="18"/>
        <item x="13"/>
        <item x="1"/>
        <item x="8"/>
        <item x="17"/>
        <item x="11"/>
        <item x="3"/>
        <item x="22"/>
        <item x="14"/>
        <item x="24"/>
        <item x="6"/>
        <item t="default"/>
      </items>
    </pivotField>
    <pivotField showAll="0"/>
  </pivotFields>
  <rowFields count="1">
    <field x="2"/>
  </rowFields>
  <rowItems count="6">
    <i>
      <x v="3"/>
    </i>
    <i>
      <x/>
    </i>
    <i>
      <x v="1"/>
    </i>
    <i>
      <x v="4"/>
    </i>
    <i>
      <x v="2"/>
    </i>
    <i t="grand">
      <x/>
    </i>
  </rowItems>
  <colItems count="1">
    <i/>
  </colItems>
  <dataFields count="1">
    <dataField name="StdDev of Productivity_Score" fld="5" subtotal="stdDev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A0014F-3AD8-4F4C-B784-1A98EF1027DC}" name="Table1" displayName="Table1" ref="A1:G26" totalsRowShown="0" headerRowDxfId="33" dataDxfId="31" headerRowBorderDxfId="32" tableBorderDxfId="30" totalsRowBorderDxfId="29">
  <autoFilter ref="A1:G26" xr:uid="{1CA0014F-3AD8-4F4C-B784-1A98EF1027DC}">
    <filterColumn colId="5">
      <top10 val="5" filterVal="95"/>
    </filterColumn>
  </autoFilter>
  <sortState xmlns:xlrd2="http://schemas.microsoft.com/office/spreadsheetml/2017/richdata2" ref="A2:G26">
    <sortCondition descending="1" ref="F1:F26"/>
  </sortState>
  <tableColumns count="7">
    <tableColumn id="1" xr3:uid="{1D0C5BFE-E858-4453-A00E-C69FEB81B4B4}" name="Employee_ID" dataDxfId="28"/>
    <tableColumn id="2" xr3:uid="{1AF1C753-B0CD-49C7-AB5F-98D055FF1389}" name="Name" dataDxfId="27"/>
    <tableColumn id="3" xr3:uid="{1E77A318-1B51-49A2-B6AC-F5F2FE557B99}" name="Department" dataDxfId="26"/>
    <tableColumn id="4" xr3:uid="{58A68FF6-3A7D-4547-8849-B60CEF467FF3}" name="Hours_Worked" dataDxfId="25"/>
    <tableColumn id="5" xr3:uid="{4EA2AEA8-D238-4267-B8F4-49D41CC9AF34}" name="Tasks_Completed" dataDxfId="24"/>
    <tableColumn id="6" xr3:uid="{0AC77419-7680-4067-B92B-2A3DE226D0F6}" name="Productivity_Score" dataDxfId="23"/>
    <tableColumn id="7" xr3:uid="{DE21BDDD-9A86-4533-B393-6765A8FD75E1}" name="Performance_Rating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9169AB-0EBC-4FA1-B579-A74D001DF508}" name="Table2" displayName="Table2" ref="A1:I26" totalsRowShown="0" headerRowDxfId="21" dataDxfId="20" tableBorderDxfId="19">
  <autoFilter ref="A1:I26" xr:uid="{BC9169AB-0EBC-4FA1-B579-A74D001DF508}">
    <filterColumn colId="8">
      <top10 top="0" val="3" filterVal="3"/>
    </filterColumn>
  </autoFilter>
  <sortState xmlns:xlrd2="http://schemas.microsoft.com/office/spreadsheetml/2017/richdata2" ref="A24:I26">
    <sortCondition ref="I1:I26"/>
  </sortState>
  <tableColumns count="9">
    <tableColumn id="1" xr3:uid="{F07ABC30-FB40-47FD-A9BC-7863A883D0C1}" name="Employee_ID" dataDxfId="18"/>
    <tableColumn id="2" xr3:uid="{2051FC89-91FC-4B3C-8299-0D3A3467BC2C}" name="Name" dataDxfId="17"/>
    <tableColumn id="3" xr3:uid="{954D1A69-E6EF-44DD-B05E-D2EE5694B07B}" name="Department" dataDxfId="16"/>
    <tableColumn id="4" xr3:uid="{EA92B347-5B5D-4634-89C3-AD5C9505FE85}" name="Hours_Worked" dataDxfId="15"/>
    <tableColumn id="5" xr3:uid="{217F5107-7185-4939-87F2-AF6E2E986886}" name="Tasks_Completed" dataDxfId="14"/>
    <tableColumn id="6" xr3:uid="{6C33D5FF-DCDE-474B-8141-82D927AA3632}" name="Productivity_Score" dataDxfId="13"/>
    <tableColumn id="7" xr3:uid="{FB12F534-A525-4B16-AD70-C851EE4A83E6}" name="Performance_Rating" dataDxfId="12"/>
    <tableColumn id="8" xr3:uid="{56FEAFEE-DE63-4B37-98CD-B94AC49D35B3}" name="Performance Efficiency Index">
      <calculatedColumnFormula>(F2*G2)/D2</calculatedColumnFormula>
    </tableColumn>
    <tableColumn id="9" xr3:uid="{CB33D3D1-C0D4-4A3F-AC0C-CC24737D8008}" name="Rank" dataDxfId="11">
      <calculatedColumnFormula>RANK(Table2[[#This Row],[Performance Efficiency Index]],Table2[Performance Efficiency Index],)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511372-BC48-43AD-A35C-46F1FAE199F8}" name="Table3" displayName="Table3" ref="A1:H26" totalsRowShown="0" headerRowDxfId="10" dataDxfId="9" tableBorderDxfId="8">
  <autoFilter ref="A1:H26" xr:uid="{10511372-BC48-43AD-A35C-46F1FAE199F8}">
    <filterColumn colId="7">
      <filters>
        <filter val="Yes"/>
      </filters>
    </filterColumn>
  </autoFilter>
  <tableColumns count="8">
    <tableColumn id="1" xr3:uid="{EEEEC23A-4846-489C-8E26-C1E3C4E7DAA4}" name="Employee_ID" dataDxfId="7"/>
    <tableColumn id="2" xr3:uid="{227F27D4-883A-43B9-99C0-05BAD6F52AA1}" name="Name" dataDxfId="6"/>
    <tableColumn id="3" xr3:uid="{9F2FCB42-4D0E-406B-AF51-A3A4D762797D}" name="Department" dataDxfId="5"/>
    <tableColumn id="4" xr3:uid="{AAA16D69-3DB3-4638-BFE8-66856404CB12}" name="Hours_Worked" dataDxfId="4"/>
    <tableColumn id="5" xr3:uid="{EFCCDA94-C822-4186-9AF3-68C7F5F3DA26}" name="Tasks_Completed" dataDxfId="3"/>
    <tableColumn id="6" xr3:uid="{9D9172F3-860B-4DC7-AD04-F2BF29163E7A}" name="Productivity_Score" dataDxfId="2"/>
    <tableColumn id="7" xr3:uid="{9BE1AB69-7DAE-44BC-8F31-E16324114775}" name="Performance_Rating" dataDxfId="1"/>
    <tableColumn id="8" xr3:uid="{AF0B8758-C8E0-44DB-AE19-E0951C97A550}" name="Underutilized but Efficient" dataDxfId="0">
      <calculatedColumnFormula>IF(AND(G2&gt;=4,D2&lt;AVERAGE($D$2:$D$26)), "Yes","No")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FD0D-07E4-43D2-94BD-7C45A0787CFA}">
  <dimension ref="A1:G26"/>
  <sheetViews>
    <sheetView topLeftCell="A2" zoomScale="80" zoomScaleNormal="80" workbookViewId="0">
      <selection sqref="A1:G26"/>
    </sheetView>
  </sheetViews>
  <sheetFormatPr defaultRowHeight="15" x14ac:dyDescent="0.25"/>
  <cols>
    <col min="1" max="1" width="12.7109375" bestFit="1" customWidth="1"/>
    <col min="2" max="2" width="7.85546875" bestFit="1" customWidth="1"/>
    <col min="3" max="3" width="11.7109375" bestFit="1" customWidth="1"/>
    <col min="4" max="4" width="14.42578125" bestFit="1" customWidth="1"/>
    <col min="5" max="5" width="16.7109375" bestFit="1" customWidth="1"/>
    <col min="6" max="6" width="17.85546875" bestFit="1" customWidth="1"/>
    <col min="7" max="7" width="19.28515625" bestFit="1" customWidth="1"/>
  </cols>
  <sheetData>
    <row r="1" spans="1:7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x14ac:dyDescent="0.25">
      <c r="A2" s="1">
        <v>101</v>
      </c>
      <c r="B2" s="1" t="s">
        <v>7</v>
      </c>
      <c r="C2" s="1" t="s">
        <v>8</v>
      </c>
      <c r="D2" s="1">
        <v>35</v>
      </c>
      <c r="E2" s="1">
        <v>50</v>
      </c>
      <c r="F2" s="1">
        <v>80</v>
      </c>
      <c r="G2" s="1">
        <v>4</v>
      </c>
    </row>
    <row r="3" spans="1:7" x14ac:dyDescent="0.25">
      <c r="A3" s="2">
        <v>102</v>
      </c>
      <c r="B3" s="2" t="s">
        <v>9</v>
      </c>
      <c r="C3" s="2" t="s">
        <v>10</v>
      </c>
      <c r="D3" s="2">
        <v>40</v>
      </c>
      <c r="E3" s="2">
        <v>65</v>
      </c>
      <c r="F3" s="2">
        <v>90</v>
      </c>
      <c r="G3" s="2">
        <v>5</v>
      </c>
    </row>
    <row r="4" spans="1:7" x14ac:dyDescent="0.25">
      <c r="A4" s="1">
        <v>103</v>
      </c>
      <c r="B4" s="1" t="s">
        <v>11</v>
      </c>
      <c r="C4" s="1" t="s">
        <v>12</v>
      </c>
      <c r="D4" s="1">
        <v>30</v>
      </c>
      <c r="E4" s="1">
        <v>40</v>
      </c>
      <c r="F4" s="1">
        <v>70</v>
      </c>
      <c r="G4" s="1">
        <v>3</v>
      </c>
    </row>
    <row r="5" spans="1:7" x14ac:dyDescent="0.25">
      <c r="A5" s="2">
        <v>104</v>
      </c>
      <c r="B5" s="2" t="s">
        <v>13</v>
      </c>
      <c r="C5" s="2" t="s">
        <v>14</v>
      </c>
      <c r="D5" s="2">
        <v>45</v>
      </c>
      <c r="E5" s="2">
        <v>75</v>
      </c>
      <c r="F5" s="2">
        <v>95</v>
      </c>
      <c r="G5" s="2">
        <v>5</v>
      </c>
    </row>
    <row r="6" spans="1:7" x14ac:dyDescent="0.25">
      <c r="A6" s="1">
        <v>105</v>
      </c>
      <c r="B6" s="1" t="s">
        <v>15</v>
      </c>
      <c r="C6" s="1" t="s">
        <v>16</v>
      </c>
      <c r="D6" s="1">
        <v>25</v>
      </c>
      <c r="E6" s="1">
        <v>30</v>
      </c>
      <c r="F6" s="1">
        <v>60</v>
      </c>
      <c r="G6" s="1">
        <v>2</v>
      </c>
    </row>
    <row r="7" spans="1:7" x14ac:dyDescent="0.25">
      <c r="A7" s="2">
        <v>106</v>
      </c>
      <c r="B7" s="2" t="s">
        <v>17</v>
      </c>
      <c r="C7" s="2" t="s">
        <v>8</v>
      </c>
      <c r="D7" s="2">
        <v>38</v>
      </c>
      <c r="E7" s="2">
        <v>58</v>
      </c>
      <c r="F7" s="2">
        <v>85</v>
      </c>
      <c r="G7" s="2">
        <v>4</v>
      </c>
    </row>
    <row r="8" spans="1:7" x14ac:dyDescent="0.25">
      <c r="A8" s="1">
        <v>107</v>
      </c>
      <c r="B8" s="1" t="s">
        <v>18</v>
      </c>
      <c r="C8" s="1" t="s">
        <v>14</v>
      </c>
      <c r="D8" s="1">
        <v>50</v>
      </c>
      <c r="E8" s="1">
        <v>80</v>
      </c>
      <c r="F8" s="1">
        <v>100</v>
      </c>
      <c r="G8" s="1">
        <v>5</v>
      </c>
    </row>
    <row r="9" spans="1:7" x14ac:dyDescent="0.25">
      <c r="A9" s="2">
        <v>108</v>
      </c>
      <c r="B9" s="2" t="s">
        <v>19</v>
      </c>
      <c r="C9" s="2" t="s">
        <v>12</v>
      </c>
      <c r="D9" s="2">
        <v>28</v>
      </c>
      <c r="E9" s="2">
        <v>35</v>
      </c>
      <c r="F9" s="2">
        <v>65</v>
      </c>
      <c r="G9" s="2">
        <v>3</v>
      </c>
    </row>
    <row r="10" spans="1:7" x14ac:dyDescent="0.25">
      <c r="A10" s="1">
        <v>109</v>
      </c>
      <c r="B10" s="1" t="s">
        <v>20</v>
      </c>
      <c r="C10" s="1" t="s">
        <v>10</v>
      </c>
      <c r="D10" s="1">
        <v>42</v>
      </c>
      <c r="E10" s="1">
        <v>70</v>
      </c>
      <c r="F10" s="1">
        <v>92</v>
      </c>
      <c r="G10" s="1">
        <v>5</v>
      </c>
    </row>
    <row r="11" spans="1:7" x14ac:dyDescent="0.25">
      <c r="A11" s="2">
        <v>110</v>
      </c>
      <c r="B11" s="2" t="s">
        <v>21</v>
      </c>
      <c r="C11" s="2" t="s">
        <v>8</v>
      </c>
      <c r="D11" s="2">
        <v>37</v>
      </c>
      <c r="E11" s="2">
        <v>55</v>
      </c>
      <c r="F11" s="2">
        <v>83</v>
      </c>
      <c r="G11" s="2">
        <v>4</v>
      </c>
    </row>
    <row r="12" spans="1:7" x14ac:dyDescent="0.25">
      <c r="A12" s="1">
        <v>111</v>
      </c>
      <c r="B12" s="1" t="s">
        <v>22</v>
      </c>
      <c r="C12" s="1" t="s">
        <v>16</v>
      </c>
      <c r="D12" s="1">
        <v>29</v>
      </c>
      <c r="E12" s="1">
        <v>38</v>
      </c>
      <c r="F12" s="1">
        <v>68</v>
      </c>
      <c r="G12" s="1">
        <v>3</v>
      </c>
    </row>
    <row r="13" spans="1:7" x14ac:dyDescent="0.25">
      <c r="A13" s="2">
        <v>112</v>
      </c>
      <c r="B13" s="2" t="s">
        <v>23</v>
      </c>
      <c r="C13" s="2" t="s">
        <v>10</v>
      </c>
      <c r="D13" s="2">
        <v>44</v>
      </c>
      <c r="E13" s="2">
        <v>73</v>
      </c>
      <c r="F13" s="2">
        <v>94</v>
      </c>
      <c r="G13" s="2">
        <v>5</v>
      </c>
    </row>
    <row r="14" spans="1:7" x14ac:dyDescent="0.25">
      <c r="A14" s="1">
        <v>113</v>
      </c>
      <c r="B14" s="1" t="s">
        <v>24</v>
      </c>
      <c r="C14" s="1" t="s">
        <v>12</v>
      </c>
      <c r="D14" s="1">
        <v>33</v>
      </c>
      <c r="E14" s="1">
        <v>45</v>
      </c>
      <c r="F14" s="1">
        <v>75</v>
      </c>
      <c r="G14" s="1">
        <v>3</v>
      </c>
    </row>
    <row r="15" spans="1:7" x14ac:dyDescent="0.25">
      <c r="A15" s="2">
        <v>114</v>
      </c>
      <c r="B15" s="2" t="s">
        <v>25</v>
      </c>
      <c r="C15" s="2" t="s">
        <v>8</v>
      </c>
      <c r="D15" s="2">
        <v>41</v>
      </c>
      <c r="E15" s="2">
        <v>66</v>
      </c>
      <c r="F15" s="2">
        <v>89</v>
      </c>
      <c r="G15" s="2">
        <v>4</v>
      </c>
    </row>
    <row r="16" spans="1:7" x14ac:dyDescent="0.25">
      <c r="A16" s="1">
        <v>115</v>
      </c>
      <c r="B16" s="1" t="s">
        <v>26</v>
      </c>
      <c r="C16" s="1" t="s">
        <v>14</v>
      </c>
      <c r="D16" s="1">
        <v>48</v>
      </c>
      <c r="E16" s="1">
        <v>78</v>
      </c>
      <c r="F16" s="1">
        <v>98</v>
      </c>
      <c r="G16" s="1">
        <v>5</v>
      </c>
    </row>
    <row r="17" spans="1:7" x14ac:dyDescent="0.25">
      <c r="A17" s="2">
        <v>116</v>
      </c>
      <c r="B17" s="2" t="s">
        <v>27</v>
      </c>
      <c r="C17" s="2" t="s">
        <v>16</v>
      </c>
      <c r="D17" s="2">
        <v>26</v>
      </c>
      <c r="E17" s="2">
        <v>32</v>
      </c>
      <c r="F17" s="2">
        <v>62</v>
      </c>
      <c r="G17" s="2">
        <v>2</v>
      </c>
    </row>
    <row r="18" spans="1:7" x14ac:dyDescent="0.25">
      <c r="A18" s="1">
        <v>117</v>
      </c>
      <c r="B18" s="1" t="s">
        <v>28</v>
      </c>
      <c r="C18" s="1" t="s">
        <v>12</v>
      </c>
      <c r="D18" s="1">
        <v>31</v>
      </c>
      <c r="E18" s="1">
        <v>42</v>
      </c>
      <c r="F18" s="1">
        <v>72</v>
      </c>
      <c r="G18" s="1">
        <v>3</v>
      </c>
    </row>
    <row r="19" spans="1:7" x14ac:dyDescent="0.25">
      <c r="A19" s="2">
        <v>118</v>
      </c>
      <c r="B19" s="2" t="s">
        <v>29</v>
      </c>
      <c r="C19" s="2" t="s">
        <v>10</v>
      </c>
      <c r="D19" s="2">
        <v>43</v>
      </c>
      <c r="E19" s="2">
        <v>75</v>
      </c>
      <c r="F19" s="2">
        <v>93</v>
      </c>
      <c r="G19" s="2">
        <v>5</v>
      </c>
    </row>
    <row r="20" spans="1:7" x14ac:dyDescent="0.25">
      <c r="A20" s="1">
        <v>119</v>
      </c>
      <c r="B20" s="1" t="s">
        <v>30</v>
      </c>
      <c r="C20" s="1" t="s">
        <v>14</v>
      </c>
      <c r="D20" s="1">
        <v>39</v>
      </c>
      <c r="E20" s="1">
        <v>60</v>
      </c>
      <c r="F20" s="1">
        <v>87</v>
      </c>
      <c r="G20" s="1">
        <v>4</v>
      </c>
    </row>
    <row r="21" spans="1:7" x14ac:dyDescent="0.25">
      <c r="A21" s="2">
        <v>120</v>
      </c>
      <c r="B21" s="2" t="s">
        <v>31</v>
      </c>
      <c r="C21" s="2" t="s">
        <v>8</v>
      </c>
      <c r="D21" s="2">
        <v>36</v>
      </c>
      <c r="E21" s="2">
        <v>52</v>
      </c>
      <c r="F21" s="2">
        <v>78</v>
      </c>
      <c r="G21" s="2">
        <v>4</v>
      </c>
    </row>
    <row r="22" spans="1:7" x14ac:dyDescent="0.25">
      <c r="A22" s="1">
        <v>121</v>
      </c>
      <c r="B22" s="1" t="s">
        <v>32</v>
      </c>
      <c r="C22" s="1" t="s">
        <v>16</v>
      </c>
      <c r="D22" s="1">
        <v>27</v>
      </c>
      <c r="E22" s="1">
        <v>34</v>
      </c>
      <c r="F22" s="1">
        <v>64</v>
      </c>
      <c r="G22" s="1">
        <v>2</v>
      </c>
    </row>
    <row r="23" spans="1:7" x14ac:dyDescent="0.25">
      <c r="A23" s="2">
        <v>122</v>
      </c>
      <c r="B23" s="2" t="s">
        <v>33</v>
      </c>
      <c r="C23" s="2" t="s">
        <v>12</v>
      </c>
      <c r="D23" s="2">
        <v>32</v>
      </c>
      <c r="E23" s="2">
        <v>44</v>
      </c>
      <c r="F23" s="2">
        <v>74</v>
      </c>
      <c r="G23" s="2">
        <v>3</v>
      </c>
    </row>
    <row r="24" spans="1:7" x14ac:dyDescent="0.25">
      <c r="A24" s="1">
        <v>123</v>
      </c>
      <c r="B24" s="1" t="s">
        <v>34</v>
      </c>
      <c r="C24" s="1" t="s">
        <v>10</v>
      </c>
      <c r="D24" s="1">
        <v>46</v>
      </c>
      <c r="E24" s="1">
        <v>77</v>
      </c>
      <c r="F24" s="1">
        <v>96</v>
      </c>
      <c r="G24" s="1">
        <v>5</v>
      </c>
    </row>
    <row r="25" spans="1:7" x14ac:dyDescent="0.25">
      <c r="A25" s="2">
        <v>124</v>
      </c>
      <c r="B25" s="2" t="s">
        <v>35</v>
      </c>
      <c r="C25" s="2" t="s">
        <v>8</v>
      </c>
      <c r="D25" s="2">
        <v>34</v>
      </c>
      <c r="E25" s="2">
        <v>48</v>
      </c>
      <c r="F25" s="2">
        <v>76</v>
      </c>
      <c r="G25" s="2">
        <v>3</v>
      </c>
    </row>
    <row r="26" spans="1:7" x14ac:dyDescent="0.25">
      <c r="A26" s="1">
        <v>125</v>
      </c>
      <c r="B26" s="1" t="s">
        <v>36</v>
      </c>
      <c r="C26" s="1" t="s">
        <v>14</v>
      </c>
      <c r="D26" s="1">
        <v>47</v>
      </c>
      <c r="E26" s="1">
        <v>79</v>
      </c>
      <c r="F26" s="1">
        <v>99</v>
      </c>
      <c r="G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59CC-B70B-462E-AD2E-38557D774E99}">
  <dimension ref="A1:G26"/>
  <sheetViews>
    <sheetView zoomScaleNormal="100" workbookViewId="0">
      <selection activeCell="G29" sqref="G29"/>
    </sheetView>
  </sheetViews>
  <sheetFormatPr defaultRowHeight="15" x14ac:dyDescent="0.25"/>
  <cols>
    <col min="1" max="1" width="18.7109375" bestFit="1" customWidth="1"/>
    <col min="2" max="2" width="12.28515625" bestFit="1" customWidth="1"/>
    <col min="3" max="3" width="17.7109375" bestFit="1" customWidth="1"/>
    <col min="4" max="4" width="20.28515625" bestFit="1" customWidth="1"/>
    <col min="5" max="5" width="22.7109375" bestFit="1" customWidth="1"/>
    <col min="6" max="6" width="23.5703125" bestFit="1" customWidth="1"/>
    <col min="7" max="7" width="25.28515625" bestFit="1" customWidth="1"/>
  </cols>
  <sheetData>
    <row r="1" spans="1:7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x14ac:dyDescent="0.25">
      <c r="A2" s="3">
        <v>107</v>
      </c>
      <c r="B2" s="1" t="s">
        <v>18</v>
      </c>
      <c r="C2" s="1" t="s">
        <v>14</v>
      </c>
      <c r="D2" s="1">
        <v>50</v>
      </c>
      <c r="E2" s="1">
        <v>80</v>
      </c>
      <c r="F2" s="1">
        <v>100</v>
      </c>
      <c r="G2" s="5">
        <v>5</v>
      </c>
    </row>
    <row r="3" spans="1:7" x14ac:dyDescent="0.25">
      <c r="A3" s="3">
        <v>125</v>
      </c>
      <c r="B3" s="1" t="s">
        <v>36</v>
      </c>
      <c r="C3" s="1" t="s">
        <v>14</v>
      </c>
      <c r="D3" s="1">
        <v>47</v>
      </c>
      <c r="E3" s="1">
        <v>79</v>
      </c>
      <c r="F3" s="1">
        <v>99</v>
      </c>
      <c r="G3" s="5">
        <v>5</v>
      </c>
    </row>
    <row r="4" spans="1:7" x14ac:dyDescent="0.25">
      <c r="A4" s="3">
        <v>115</v>
      </c>
      <c r="B4" s="1" t="s">
        <v>26</v>
      </c>
      <c r="C4" s="1" t="s">
        <v>14</v>
      </c>
      <c r="D4" s="1">
        <v>48</v>
      </c>
      <c r="E4" s="1">
        <v>78</v>
      </c>
      <c r="F4" s="1">
        <v>98</v>
      </c>
      <c r="G4" s="5">
        <v>5</v>
      </c>
    </row>
    <row r="5" spans="1:7" x14ac:dyDescent="0.25">
      <c r="A5" s="3">
        <v>123</v>
      </c>
      <c r="B5" s="1" t="s">
        <v>34</v>
      </c>
      <c r="C5" s="1" t="s">
        <v>10</v>
      </c>
      <c r="D5" s="1">
        <v>46</v>
      </c>
      <c r="E5" s="1">
        <v>77</v>
      </c>
      <c r="F5" s="1">
        <v>96</v>
      </c>
      <c r="G5" s="5">
        <v>5</v>
      </c>
    </row>
    <row r="6" spans="1:7" x14ac:dyDescent="0.25">
      <c r="A6" s="4">
        <v>104</v>
      </c>
      <c r="B6" s="2" t="s">
        <v>13</v>
      </c>
      <c r="C6" s="2" t="s">
        <v>14</v>
      </c>
      <c r="D6" s="2">
        <v>45</v>
      </c>
      <c r="E6" s="2">
        <v>75</v>
      </c>
      <c r="F6" s="2">
        <v>95</v>
      </c>
      <c r="G6" s="6">
        <v>5</v>
      </c>
    </row>
    <row r="7" spans="1:7" hidden="1" x14ac:dyDescent="0.25">
      <c r="A7" s="4">
        <v>112</v>
      </c>
      <c r="B7" s="2" t="s">
        <v>23</v>
      </c>
      <c r="C7" s="2" t="s">
        <v>10</v>
      </c>
      <c r="D7" s="2">
        <v>44</v>
      </c>
      <c r="E7" s="2">
        <v>73</v>
      </c>
      <c r="F7" s="2">
        <v>94</v>
      </c>
      <c r="G7" s="6">
        <v>5</v>
      </c>
    </row>
    <row r="8" spans="1:7" hidden="1" x14ac:dyDescent="0.25">
      <c r="A8" s="4">
        <v>118</v>
      </c>
      <c r="B8" s="2" t="s">
        <v>29</v>
      </c>
      <c r="C8" s="2" t="s">
        <v>10</v>
      </c>
      <c r="D8" s="2">
        <v>43</v>
      </c>
      <c r="E8" s="2">
        <v>75</v>
      </c>
      <c r="F8" s="2">
        <v>93</v>
      </c>
      <c r="G8" s="6">
        <v>5</v>
      </c>
    </row>
    <row r="9" spans="1:7" hidden="1" x14ac:dyDescent="0.25">
      <c r="A9" s="3">
        <v>109</v>
      </c>
      <c r="B9" s="1" t="s">
        <v>20</v>
      </c>
      <c r="C9" s="1" t="s">
        <v>10</v>
      </c>
      <c r="D9" s="1">
        <v>42</v>
      </c>
      <c r="E9" s="1">
        <v>70</v>
      </c>
      <c r="F9" s="1">
        <v>92</v>
      </c>
      <c r="G9" s="5">
        <v>5</v>
      </c>
    </row>
    <row r="10" spans="1:7" hidden="1" x14ac:dyDescent="0.25">
      <c r="A10" s="4">
        <v>102</v>
      </c>
      <c r="B10" s="2" t="s">
        <v>9</v>
      </c>
      <c r="C10" s="2" t="s">
        <v>10</v>
      </c>
      <c r="D10" s="2">
        <v>40</v>
      </c>
      <c r="E10" s="2">
        <v>65</v>
      </c>
      <c r="F10" s="2">
        <v>90</v>
      </c>
      <c r="G10" s="6">
        <v>5</v>
      </c>
    </row>
    <row r="11" spans="1:7" hidden="1" x14ac:dyDescent="0.25">
      <c r="A11" s="4">
        <v>114</v>
      </c>
      <c r="B11" s="2" t="s">
        <v>25</v>
      </c>
      <c r="C11" s="2" t="s">
        <v>8</v>
      </c>
      <c r="D11" s="2">
        <v>41</v>
      </c>
      <c r="E11" s="2">
        <v>66</v>
      </c>
      <c r="F11" s="2">
        <v>89</v>
      </c>
      <c r="G11" s="6">
        <v>4</v>
      </c>
    </row>
    <row r="12" spans="1:7" hidden="1" x14ac:dyDescent="0.25">
      <c r="A12" s="3">
        <v>119</v>
      </c>
      <c r="B12" s="1" t="s">
        <v>30</v>
      </c>
      <c r="C12" s="1" t="s">
        <v>14</v>
      </c>
      <c r="D12" s="1">
        <v>39</v>
      </c>
      <c r="E12" s="1">
        <v>60</v>
      </c>
      <c r="F12" s="1">
        <v>87</v>
      </c>
      <c r="G12" s="5">
        <v>4</v>
      </c>
    </row>
    <row r="13" spans="1:7" hidden="1" x14ac:dyDescent="0.25">
      <c r="A13" s="4">
        <v>106</v>
      </c>
      <c r="B13" s="2" t="s">
        <v>17</v>
      </c>
      <c r="C13" s="2" t="s">
        <v>8</v>
      </c>
      <c r="D13" s="2">
        <v>38</v>
      </c>
      <c r="E13" s="2">
        <v>58</v>
      </c>
      <c r="F13" s="2">
        <v>85</v>
      </c>
      <c r="G13" s="6">
        <v>4</v>
      </c>
    </row>
    <row r="14" spans="1:7" hidden="1" x14ac:dyDescent="0.25">
      <c r="A14" s="4">
        <v>110</v>
      </c>
      <c r="B14" s="2" t="s">
        <v>21</v>
      </c>
      <c r="C14" s="2" t="s">
        <v>8</v>
      </c>
      <c r="D14" s="2">
        <v>37</v>
      </c>
      <c r="E14" s="2">
        <v>55</v>
      </c>
      <c r="F14" s="2">
        <v>83</v>
      </c>
      <c r="G14" s="6">
        <v>4</v>
      </c>
    </row>
    <row r="15" spans="1:7" hidden="1" x14ac:dyDescent="0.25">
      <c r="A15" s="3">
        <v>101</v>
      </c>
      <c r="B15" s="1" t="s">
        <v>7</v>
      </c>
      <c r="C15" s="1" t="s">
        <v>8</v>
      </c>
      <c r="D15" s="1">
        <v>35</v>
      </c>
      <c r="E15" s="1">
        <v>50</v>
      </c>
      <c r="F15" s="1">
        <v>80</v>
      </c>
      <c r="G15" s="5">
        <v>4</v>
      </c>
    </row>
    <row r="16" spans="1:7" hidden="1" x14ac:dyDescent="0.25">
      <c r="A16" s="4">
        <v>120</v>
      </c>
      <c r="B16" s="2" t="s">
        <v>31</v>
      </c>
      <c r="C16" s="2" t="s">
        <v>8</v>
      </c>
      <c r="D16" s="2">
        <v>36</v>
      </c>
      <c r="E16" s="2">
        <v>52</v>
      </c>
      <c r="F16" s="2">
        <v>78</v>
      </c>
      <c r="G16" s="6">
        <v>4</v>
      </c>
    </row>
    <row r="17" spans="1:7" hidden="1" x14ac:dyDescent="0.25">
      <c r="A17" s="4">
        <v>124</v>
      </c>
      <c r="B17" s="2" t="s">
        <v>35</v>
      </c>
      <c r="C17" s="2" t="s">
        <v>8</v>
      </c>
      <c r="D17" s="2">
        <v>34</v>
      </c>
      <c r="E17" s="2">
        <v>48</v>
      </c>
      <c r="F17" s="2">
        <v>76</v>
      </c>
      <c r="G17" s="6">
        <v>3</v>
      </c>
    </row>
    <row r="18" spans="1:7" hidden="1" x14ac:dyDescent="0.25">
      <c r="A18" s="3">
        <v>113</v>
      </c>
      <c r="B18" s="1" t="s">
        <v>24</v>
      </c>
      <c r="C18" s="1" t="s">
        <v>12</v>
      </c>
      <c r="D18" s="1">
        <v>33</v>
      </c>
      <c r="E18" s="1">
        <v>45</v>
      </c>
      <c r="F18" s="1">
        <v>75</v>
      </c>
      <c r="G18" s="5">
        <v>3</v>
      </c>
    </row>
    <row r="19" spans="1:7" hidden="1" x14ac:dyDescent="0.25">
      <c r="A19" s="4">
        <v>122</v>
      </c>
      <c r="B19" s="2" t="s">
        <v>33</v>
      </c>
      <c r="C19" s="2" t="s">
        <v>12</v>
      </c>
      <c r="D19" s="2">
        <v>32</v>
      </c>
      <c r="E19" s="2">
        <v>44</v>
      </c>
      <c r="F19" s="2">
        <v>74</v>
      </c>
      <c r="G19" s="6">
        <v>3</v>
      </c>
    </row>
    <row r="20" spans="1:7" hidden="1" x14ac:dyDescent="0.25">
      <c r="A20" s="3">
        <v>117</v>
      </c>
      <c r="B20" s="1" t="s">
        <v>28</v>
      </c>
      <c r="C20" s="1" t="s">
        <v>12</v>
      </c>
      <c r="D20" s="1">
        <v>31</v>
      </c>
      <c r="E20" s="1">
        <v>42</v>
      </c>
      <c r="F20" s="1">
        <v>72</v>
      </c>
      <c r="G20" s="5">
        <v>3</v>
      </c>
    </row>
    <row r="21" spans="1:7" hidden="1" x14ac:dyDescent="0.25">
      <c r="A21" s="3">
        <v>103</v>
      </c>
      <c r="B21" s="1" t="s">
        <v>11</v>
      </c>
      <c r="C21" s="1" t="s">
        <v>12</v>
      </c>
      <c r="D21" s="1">
        <v>30</v>
      </c>
      <c r="E21" s="1">
        <v>40</v>
      </c>
      <c r="F21" s="1">
        <v>70</v>
      </c>
      <c r="G21" s="5">
        <v>3</v>
      </c>
    </row>
    <row r="22" spans="1:7" hidden="1" x14ac:dyDescent="0.25">
      <c r="A22" s="3">
        <v>111</v>
      </c>
      <c r="B22" s="1" t="s">
        <v>22</v>
      </c>
      <c r="C22" s="1" t="s">
        <v>16</v>
      </c>
      <c r="D22" s="1">
        <v>29</v>
      </c>
      <c r="E22" s="1">
        <v>38</v>
      </c>
      <c r="F22" s="1">
        <v>68</v>
      </c>
      <c r="G22" s="5">
        <v>3</v>
      </c>
    </row>
    <row r="23" spans="1:7" hidden="1" x14ac:dyDescent="0.25">
      <c r="A23" s="4">
        <v>108</v>
      </c>
      <c r="B23" s="2" t="s">
        <v>19</v>
      </c>
      <c r="C23" s="2" t="s">
        <v>12</v>
      </c>
      <c r="D23" s="2">
        <v>28</v>
      </c>
      <c r="E23" s="2">
        <v>35</v>
      </c>
      <c r="F23" s="2">
        <v>65</v>
      </c>
      <c r="G23" s="6">
        <v>3</v>
      </c>
    </row>
    <row r="24" spans="1:7" hidden="1" x14ac:dyDescent="0.25">
      <c r="A24" s="3">
        <v>121</v>
      </c>
      <c r="B24" s="1" t="s">
        <v>32</v>
      </c>
      <c r="C24" s="1" t="s">
        <v>16</v>
      </c>
      <c r="D24" s="1">
        <v>27</v>
      </c>
      <c r="E24" s="1">
        <v>34</v>
      </c>
      <c r="F24" s="1">
        <v>64</v>
      </c>
      <c r="G24" s="5">
        <v>2</v>
      </c>
    </row>
    <row r="25" spans="1:7" hidden="1" x14ac:dyDescent="0.25">
      <c r="A25" s="4">
        <v>116</v>
      </c>
      <c r="B25" s="2" t="s">
        <v>27</v>
      </c>
      <c r="C25" s="2" t="s">
        <v>16</v>
      </c>
      <c r="D25" s="2">
        <v>26</v>
      </c>
      <c r="E25" s="2">
        <v>32</v>
      </c>
      <c r="F25" s="2">
        <v>62</v>
      </c>
      <c r="G25" s="6">
        <v>2</v>
      </c>
    </row>
    <row r="26" spans="1:7" hidden="1" x14ac:dyDescent="0.25">
      <c r="A26" s="10">
        <v>105</v>
      </c>
      <c r="B26" s="11" t="s">
        <v>15</v>
      </c>
      <c r="C26" s="11" t="s">
        <v>16</v>
      </c>
      <c r="D26" s="11">
        <v>25</v>
      </c>
      <c r="E26" s="11">
        <v>30</v>
      </c>
      <c r="F26" s="11">
        <v>60</v>
      </c>
      <c r="G26" s="12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7361-A4D4-42BA-A001-AE20FA4696FD}">
  <dimension ref="A3:B11"/>
  <sheetViews>
    <sheetView workbookViewId="0">
      <selection activeCell="C17" sqref="C17"/>
    </sheetView>
  </sheetViews>
  <sheetFormatPr defaultRowHeight="15" x14ac:dyDescent="0.25"/>
  <cols>
    <col min="1" max="1" width="13.140625" bestFit="1" customWidth="1"/>
    <col min="2" max="2" width="27.140625" bestFit="1" customWidth="1"/>
  </cols>
  <sheetData>
    <row r="3" spans="1:2" x14ac:dyDescent="0.25">
      <c r="A3" s="14" t="s">
        <v>37</v>
      </c>
      <c r="B3" t="s">
        <v>38</v>
      </c>
    </row>
    <row r="4" spans="1:2" x14ac:dyDescent="0.25">
      <c r="A4" s="15" t="s">
        <v>10</v>
      </c>
      <c r="B4">
        <v>2.2360679774997898</v>
      </c>
    </row>
    <row r="5" spans="1:2" x14ac:dyDescent="0.25">
      <c r="A5" s="15" t="s">
        <v>16</v>
      </c>
      <c r="B5">
        <v>3.415650255319866</v>
      </c>
    </row>
    <row r="6" spans="1:2" x14ac:dyDescent="0.25">
      <c r="A6" s="15" t="s">
        <v>12</v>
      </c>
      <c r="B6">
        <v>3.9623225512317668</v>
      </c>
    </row>
    <row r="7" spans="1:2" x14ac:dyDescent="0.25">
      <c r="A7" s="15" t="s">
        <v>8</v>
      </c>
      <c r="B7">
        <v>4.7923550230202219</v>
      </c>
    </row>
    <row r="8" spans="1:2" x14ac:dyDescent="0.25">
      <c r="A8" s="15" t="s">
        <v>14</v>
      </c>
      <c r="B8">
        <v>5.2630789467763757</v>
      </c>
    </row>
    <row r="9" spans="1:2" x14ac:dyDescent="0.25">
      <c r="A9" s="15" t="s">
        <v>39</v>
      </c>
      <c r="B9">
        <v>12.668859459319927</v>
      </c>
    </row>
    <row r="11" spans="1:2" x14ac:dyDescent="0.25">
      <c r="A11" s="2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BD8E-A300-419A-A450-B3794092C755}">
  <dimension ref="A1:I26"/>
  <sheetViews>
    <sheetView workbookViewId="0">
      <selection activeCell="D30" sqref="D30"/>
    </sheetView>
  </sheetViews>
  <sheetFormatPr defaultRowHeight="15" x14ac:dyDescent="0.25"/>
  <cols>
    <col min="1" max="1" width="14.85546875" customWidth="1"/>
    <col min="2" max="2" width="8.42578125" customWidth="1"/>
    <col min="3" max="3" width="13.85546875" customWidth="1"/>
    <col min="4" max="4" width="16.42578125" customWidth="1"/>
    <col min="5" max="5" width="18.7109375" customWidth="1"/>
    <col min="6" max="6" width="19.7109375" customWidth="1"/>
    <col min="7" max="7" width="21.140625" customWidth="1"/>
    <col min="8" max="8" width="29" customWidth="1"/>
    <col min="9" max="9" width="9.85546875" bestFit="1" customWidth="1"/>
  </cols>
  <sheetData>
    <row r="1" spans="1:9" x14ac:dyDescent="0.25">
      <c r="A1" s="17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6" t="s">
        <v>40</v>
      </c>
      <c r="I1" s="19" t="s">
        <v>41</v>
      </c>
    </row>
    <row r="2" spans="1:9" x14ac:dyDescent="0.25">
      <c r="A2" s="4">
        <v>102</v>
      </c>
      <c r="B2" s="2" t="s">
        <v>9</v>
      </c>
      <c r="C2" s="2" t="s">
        <v>10</v>
      </c>
      <c r="D2" s="2">
        <v>40</v>
      </c>
      <c r="E2" s="2">
        <v>65</v>
      </c>
      <c r="F2" s="2">
        <v>90</v>
      </c>
      <c r="G2" s="2">
        <v>5</v>
      </c>
      <c r="H2" s="20">
        <f t="shared" ref="H2:H26" si="0">(F2*G2)/D2</f>
        <v>11.25</v>
      </c>
      <c r="I2" s="18">
        <f>RANK(Table2[[#This Row],[Performance Efficiency Index]],Table2[Performance Efficiency Index],)</f>
        <v>1</v>
      </c>
    </row>
    <row r="3" spans="1:9" x14ac:dyDescent="0.25">
      <c r="A3" s="3">
        <v>109</v>
      </c>
      <c r="B3" s="1" t="s">
        <v>20</v>
      </c>
      <c r="C3" s="1" t="s">
        <v>10</v>
      </c>
      <c r="D3" s="1">
        <v>42</v>
      </c>
      <c r="E3" s="1">
        <v>70</v>
      </c>
      <c r="F3" s="1">
        <v>92</v>
      </c>
      <c r="G3" s="1">
        <v>5</v>
      </c>
      <c r="H3" s="1">
        <f t="shared" si="0"/>
        <v>10.952380952380953</v>
      </c>
      <c r="I3" s="1">
        <f>RANK(Table2[[#This Row],[Performance Efficiency Index]],Table2[Performance Efficiency Index],)</f>
        <v>2</v>
      </c>
    </row>
    <row r="4" spans="1:9" x14ac:dyDescent="0.25">
      <c r="A4" s="4">
        <v>118</v>
      </c>
      <c r="B4" s="2" t="s">
        <v>29</v>
      </c>
      <c r="C4" s="2" t="s">
        <v>10</v>
      </c>
      <c r="D4" s="2">
        <v>43</v>
      </c>
      <c r="E4" s="2">
        <v>75</v>
      </c>
      <c r="F4" s="2">
        <v>93</v>
      </c>
      <c r="G4" s="2">
        <v>5</v>
      </c>
      <c r="H4" s="20">
        <f t="shared" si="0"/>
        <v>10.813953488372093</v>
      </c>
      <c r="I4" s="1">
        <f>RANK(Table2[[#This Row],[Performance Efficiency Index]],Table2[Performance Efficiency Index],)</f>
        <v>3</v>
      </c>
    </row>
    <row r="5" spans="1:9" hidden="1" x14ac:dyDescent="0.25">
      <c r="A5" s="4">
        <v>112</v>
      </c>
      <c r="B5" s="2" t="s">
        <v>23</v>
      </c>
      <c r="C5" s="2" t="s">
        <v>10</v>
      </c>
      <c r="D5" s="2">
        <v>44</v>
      </c>
      <c r="E5" s="2">
        <v>73</v>
      </c>
      <c r="F5" s="2">
        <v>94</v>
      </c>
      <c r="G5" s="2">
        <v>5</v>
      </c>
      <c r="H5">
        <f t="shared" si="0"/>
        <v>10.681818181818182</v>
      </c>
      <c r="I5" s="1">
        <f>RANK(Table2[[#This Row],[Performance Efficiency Index]],Table2[Performance Efficiency Index],)</f>
        <v>4</v>
      </c>
    </row>
    <row r="6" spans="1:9" hidden="1" x14ac:dyDescent="0.25">
      <c r="A6" s="4">
        <v>104</v>
      </c>
      <c r="B6" s="2" t="s">
        <v>13</v>
      </c>
      <c r="C6" s="2" t="s">
        <v>14</v>
      </c>
      <c r="D6" s="2">
        <v>45</v>
      </c>
      <c r="E6" s="2">
        <v>75</v>
      </c>
      <c r="F6" s="2">
        <v>95</v>
      </c>
      <c r="G6" s="2">
        <v>5</v>
      </c>
      <c r="H6">
        <f t="shared" si="0"/>
        <v>10.555555555555555</v>
      </c>
      <c r="I6" s="1">
        <f>RANK(Table2[[#This Row],[Performance Efficiency Index]],Table2[Performance Efficiency Index],)</f>
        <v>5</v>
      </c>
    </row>
    <row r="7" spans="1:9" hidden="1" x14ac:dyDescent="0.25">
      <c r="A7" s="3">
        <v>125</v>
      </c>
      <c r="B7" s="1" t="s">
        <v>36</v>
      </c>
      <c r="C7" s="1" t="s">
        <v>14</v>
      </c>
      <c r="D7" s="1">
        <v>47</v>
      </c>
      <c r="E7" s="1">
        <v>79</v>
      </c>
      <c r="F7" s="1">
        <v>99</v>
      </c>
      <c r="G7" s="1">
        <v>5</v>
      </c>
      <c r="H7">
        <f t="shared" si="0"/>
        <v>10.531914893617021</v>
      </c>
      <c r="I7" s="1">
        <f>RANK(Table2[[#This Row],[Performance Efficiency Index]],Table2[Performance Efficiency Index],)</f>
        <v>6</v>
      </c>
    </row>
    <row r="8" spans="1:9" hidden="1" x14ac:dyDescent="0.25">
      <c r="A8" s="3">
        <v>123</v>
      </c>
      <c r="B8" s="1" t="s">
        <v>34</v>
      </c>
      <c r="C8" s="1" t="s">
        <v>10</v>
      </c>
      <c r="D8" s="1">
        <v>46</v>
      </c>
      <c r="E8" s="1">
        <v>77</v>
      </c>
      <c r="F8" s="1">
        <v>96</v>
      </c>
      <c r="G8" s="1">
        <v>5</v>
      </c>
      <c r="H8">
        <f t="shared" si="0"/>
        <v>10.434782608695652</v>
      </c>
      <c r="I8" s="1">
        <f>RANK(Table2[[#This Row],[Performance Efficiency Index]],Table2[Performance Efficiency Index],)</f>
        <v>7</v>
      </c>
    </row>
    <row r="9" spans="1:9" hidden="1" x14ac:dyDescent="0.25">
      <c r="A9" s="3">
        <v>115</v>
      </c>
      <c r="B9" s="1" t="s">
        <v>26</v>
      </c>
      <c r="C9" s="1" t="s">
        <v>14</v>
      </c>
      <c r="D9" s="1">
        <v>48</v>
      </c>
      <c r="E9" s="1">
        <v>78</v>
      </c>
      <c r="F9" s="1">
        <v>98</v>
      </c>
      <c r="G9" s="1">
        <v>5</v>
      </c>
      <c r="H9">
        <f t="shared" si="0"/>
        <v>10.208333333333334</v>
      </c>
      <c r="I9" s="1">
        <f>RANK(Table2[[#This Row],[Performance Efficiency Index]],Table2[Performance Efficiency Index],)</f>
        <v>8</v>
      </c>
    </row>
    <row r="10" spans="1:9" hidden="1" x14ac:dyDescent="0.25">
      <c r="A10" s="3">
        <v>107</v>
      </c>
      <c r="B10" s="1" t="s">
        <v>18</v>
      </c>
      <c r="C10" s="1" t="s">
        <v>14</v>
      </c>
      <c r="D10" s="1">
        <v>50</v>
      </c>
      <c r="E10" s="1">
        <v>80</v>
      </c>
      <c r="F10" s="1">
        <v>100</v>
      </c>
      <c r="G10" s="1">
        <v>5</v>
      </c>
      <c r="H10">
        <f t="shared" si="0"/>
        <v>10</v>
      </c>
      <c r="I10" s="1">
        <f>RANK(Table2[[#This Row],[Performance Efficiency Index]],Table2[Performance Efficiency Index],)</f>
        <v>9</v>
      </c>
    </row>
    <row r="11" spans="1:9" hidden="1" x14ac:dyDescent="0.25">
      <c r="A11" s="3">
        <v>101</v>
      </c>
      <c r="B11" s="1" t="s">
        <v>7</v>
      </c>
      <c r="C11" s="1" t="s">
        <v>8</v>
      </c>
      <c r="D11" s="1">
        <v>35</v>
      </c>
      <c r="E11" s="1">
        <v>50</v>
      </c>
      <c r="F11" s="1">
        <v>80</v>
      </c>
      <c r="G11" s="1">
        <v>4</v>
      </c>
      <c r="H11">
        <f t="shared" si="0"/>
        <v>9.1428571428571423</v>
      </c>
      <c r="I11" s="1">
        <f>RANK(Table2[[#This Row],[Performance Efficiency Index]],Table2[Performance Efficiency Index],)</f>
        <v>10</v>
      </c>
    </row>
    <row r="12" spans="1:9" hidden="1" x14ac:dyDescent="0.25">
      <c r="A12" s="4">
        <v>110</v>
      </c>
      <c r="B12" s="2" t="s">
        <v>21</v>
      </c>
      <c r="C12" s="2" t="s">
        <v>8</v>
      </c>
      <c r="D12" s="2">
        <v>37</v>
      </c>
      <c r="E12" s="2">
        <v>55</v>
      </c>
      <c r="F12" s="2">
        <v>83</v>
      </c>
      <c r="G12" s="2">
        <v>4</v>
      </c>
      <c r="H12">
        <f t="shared" si="0"/>
        <v>8.9729729729729737</v>
      </c>
      <c r="I12" s="1">
        <f>RANK(Table2[[#This Row],[Performance Efficiency Index]],Table2[Performance Efficiency Index],)</f>
        <v>11</v>
      </c>
    </row>
    <row r="13" spans="1:9" hidden="1" x14ac:dyDescent="0.25">
      <c r="A13" s="4">
        <v>106</v>
      </c>
      <c r="B13" s="2" t="s">
        <v>17</v>
      </c>
      <c r="C13" s="2" t="s">
        <v>8</v>
      </c>
      <c r="D13" s="2">
        <v>38</v>
      </c>
      <c r="E13" s="2">
        <v>58</v>
      </c>
      <c r="F13" s="2">
        <v>85</v>
      </c>
      <c r="G13" s="2">
        <v>4</v>
      </c>
      <c r="H13">
        <f t="shared" si="0"/>
        <v>8.9473684210526319</v>
      </c>
      <c r="I13" s="1">
        <f>RANK(Table2[[#This Row],[Performance Efficiency Index]],Table2[Performance Efficiency Index],)</f>
        <v>12</v>
      </c>
    </row>
    <row r="14" spans="1:9" hidden="1" x14ac:dyDescent="0.25">
      <c r="A14" s="3">
        <v>119</v>
      </c>
      <c r="B14" s="1" t="s">
        <v>30</v>
      </c>
      <c r="C14" s="1" t="s">
        <v>14</v>
      </c>
      <c r="D14" s="1">
        <v>39</v>
      </c>
      <c r="E14" s="1">
        <v>60</v>
      </c>
      <c r="F14" s="1">
        <v>87</v>
      </c>
      <c r="G14" s="1">
        <v>4</v>
      </c>
      <c r="H14">
        <f t="shared" si="0"/>
        <v>8.9230769230769234</v>
      </c>
      <c r="I14" s="1">
        <f>RANK(Table2[[#This Row],[Performance Efficiency Index]],Table2[Performance Efficiency Index],)</f>
        <v>13</v>
      </c>
    </row>
    <row r="15" spans="1:9" hidden="1" x14ac:dyDescent="0.25">
      <c r="A15" s="4">
        <v>114</v>
      </c>
      <c r="B15" s="2" t="s">
        <v>25</v>
      </c>
      <c r="C15" s="2" t="s">
        <v>8</v>
      </c>
      <c r="D15" s="2">
        <v>41</v>
      </c>
      <c r="E15" s="2">
        <v>66</v>
      </c>
      <c r="F15" s="2">
        <v>89</v>
      </c>
      <c r="G15" s="2">
        <v>4</v>
      </c>
      <c r="H15">
        <f t="shared" si="0"/>
        <v>8.6829268292682933</v>
      </c>
      <c r="I15" s="1">
        <f>RANK(Table2[[#This Row],[Performance Efficiency Index]],Table2[Performance Efficiency Index],)</f>
        <v>14</v>
      </c>
    </row>
    <row r="16" spans="1:9" hidden="1" x14ac:dyDescent="0.25">
      <c r="A16" s="4">
        <v>120</v>
      </c>
      <c r="B16" s="2" t="s">
        <v>31</v>
      </c>
      <c r="C16" s="2" t="s">
        <v>8</v>
      </c>
      <c r="D16" s="2">
        <v>36</v>
      </c>
      <c r="E16" s="2">
        <v>52</v>
      </c>
      <c r="F16" s="2">
        <v>78</v>
      </c>
      <c r="G16" s="2">
        <v>4</v>
      </c>
      <c r="H16">
        <f t="shared" si="0"/>
        <v>8.6666666666666661</v>
      </c>
      <c r="I16" s="1">
        <f>RANK(Table2[[#This Row],[Performance Efficiency Index]],Table2[Performance Efficiency Index],)</f>
        <v>15</v>
      </c>
    </row>
    <row r="17" spans="1:9" hidden="1" x14ac:dyDescent="0.25">
      <c r="A17" s="3">
        <v>111</v>
      </c>
      <c r="B17" s="1" t="s">
        <v>22</v>
      </c>
      <c r="C17" s="1" t="s">
        <v>16</v>
      </c>
      <c r="D17" s="1">
        <v>29</v>
      </c>
      <c r="E17" s="1">
        <v>38</v>
      </c>
      <c r="F17" s="1">
        <v>68</v>
      </c>
      <c r="G17" s="1">
        <v>3</v>
      </c>
      <c r="H17">
        <f t="shared" si="0"/>
        <v>7.0344827586206895</v>
      </c>
      <c r="I17" s="1">
        <f>RANK(Table2[[#This Row],[Performance Efficiency Index]],Table2[Performance Efficiency Index],)</f>
        <v>16</v>
      </c>
    </row>
    <row r="18" spans="1:9" hidden="1" x14ac:dyDescent="0.25">
      <c r="A18" s="3">
        <v>103</v>
      </c>
      <c r="B18" s="1" t="s">
        <v>11</v>
      </c>
      <c r="C18" s="1" t="s">
        <v>12</v>
      </c>
      <c r="D18" s="1">
        <v>30</v>
      </c>
      <c r="E18" s="1">
        <v>40</v>
      </c>
      <c r="F18" s="1">
        <v>70</v>
      </c>
      <c r="G18" s="1">
        <v>3</v>
      </c>
      <c r="H18">
        <f t="shared" si="0"/>
        <v>7</v>
      </c>
      <c r="I18" s="1">
        <f>RANK(Table2[[#This Row],[Performance Efficiency Index]],Table2[Performance Efficiency Index],)</f>
        <v>17</v>
      </c>
    </row>
    <row r="19" spans="1:9" hidden="1" x14ac:dyDescent="0.25">
      <c r="A19" s="3">
        <v>117</v>
      </c>
      <c r="B19" s="1" t="s">
        <v>28</v>
      </c>
      <c r="C19" s="1" t="s">
        <v>12</v>
      </c>
      <c r="D19" s="1">
        <v>31</v>
      </c>
      <c r="E19" s="1">
        <v>42</v>
      </c>
      <c r="F19" s="1">
        <v>72</v>
      </c>
      <c r="G19" s="1">
        <v>3</v>
      </c>
      <c r="H19">
        <f t="shared" si="0"/>
        <v>6.967741935483871</v>
      </c>
      <c r="I19" s="1">
        <f>RANK(Table2[[#This Row],[Performance Efficiency Index]],Table2[Performance Efficiency Index],)</f>
        <v>18</v>
      </c>
    </row>
    <row r="20" spans="1:9" hidden="1" x14ac:dyDescent="0.25">
      <c r="A20" s="4">
        <v>108</v>
      </c>
      <c r="B20" s="2" t="s">
        <v>19</v>
      </c>
      <c r="C20" s="2" t="s">
        <v>12</v>
      </c>
      <c r="D20" s="2">
        <v>28</v>
      </c>
      <c r="E20" s="2">
        <v>35</v>
      </c>
      <c r="F20" s="2">
        <v>65</v>
      </c>
      <c r="G20" s="2">
        <v>3</v>
      </c>
      <c r="H20">
        <f t="shared" si="0"/>
        <v>6.9642857142857144</v>
      </c>
      <c r="I20" s="1">
        <f>RANK(Table2[[#This Row],[Performance Efficiency Index]],Table2[Performance Efficiency Index],)</f>
        <v>19</v>
      </c>
    </row>
    <row r="21" spans="1:9" hidden="1" x14ac:dyDescent="0.25">
      <c r="A21" s="4">
        <v>122</v>
      </c>
      <c r="B21" s="2" t="s">
        <v>33</v>
      </c>
      <c r="C21" s="2" t="s">
        <v>12</v>
      </c>
      <c r="D21" s="2">
        <v>32</v>
      </c>
      <c r="E21" s="2">
        <v>44</v>
      </c>
      <c r="F21" s="2">
        <v>74</v>
      </c>
      <c r="G21" s="2">
        <v>3</v>
      </c>
      <c r="H21">
        <f t="shared" si="0"/>
        <v>6.9375</v>
      </c>
      <c r="I21" s="1">
        <f>RANK(Table2[[#This Row],[Performance Efficiency Index]],Table2[Performance Efficiency Index],)</f>
        <v>20</v>
      </c>
    </row>
    <row r="22" spans="1:9" hidden="1" x14ac:dyDescent="0.25">
      <c r="A22" s="3">
        <v>113</v>
      </c>
      <c r="B22" s="1" t="s">
        <v>24</v>
      </c>
      <c r="C22" s="1" t="s">
        <v>12</v>
      </c>
      <c r="D22" s="1">
        <v>33</v>
      </c>
      <c r="E22" s="1">
        <v>45</v>
      </c>
      <c r="F22" s="1">
        <v>75</v>
      </c>
      <c r="G22" s="1">
        <v>3</v>
      </c>
      <c r="H22">
        <f t="shared" si="0"/>
        <v>6.8181818181818183</v>
      </c>
      <c r="I22" s="1">
        <f>RANK(Table2[[#This Row],[Performance Efficiency Index]],Table2[Performance Efficiency Index],)</f>
        <v>21</v>
      </c>
    </row>
    <row r="23" spans="1:9" hidden="1" x14ac:dyDescent="0.25">
      <c r="A23" s="4">
        <v>124</v>
      </c>
      <c r="B23" s="2" t="s">
        <v>35</v>
      </c>
      <c r="C23" s="2" t="s">
        <v>8</v>
      </c>
      <c r="D23" s="2">
        <v>34</v>
      </c>
      <c r="E23" s="2">
        <v>48</v>
      </c>
      <c r="F23" s="2">
        <v>76</v>
      </c>
      <c r="G23" s="2">
        <v>3</v>
      </c>
      <c r="H23">
        <f t="shared" si="0"/>
        <v>6.7058823529411766</v>
      </c>
      <c r="I23" s="1">
        <f>RANK(Table2[[#This Row],[Performance Efficiency Index]],Table2[Performance Efficiency Index],)</f>
        <v>22</v>
      </c>
    </row>
    <row r="24" spans="1:9" hidden="1" x14ac:dyDescent="0.25">
      <c r="A24" s="3">
        <v>105</v>
      </c>
      <c r="B24" s="1" t="s">
        <v>15</v>
      </c>
      <c r="C24" s="1" t="s">
        <v>16</v>
      </c>
      <c r="D24" s="1">
        <v>25</v>
      </c>
      <c r="E24" s="1">
        <v>30</v>
      </c>
      <c r="F24" s="1">
        <v>60</v>
      </c>
      <c r="G24" s="1">
        <v>2</v>
      </c>
      <c r="H24">
        <f t="shared" si="0"/>
        <v>4.8</v>
      </c>
      <c r="I24" s="1">
        <f>RANK(Table2[[#This Row],[Performance Efficiency Index]],Table2[Performance Efficiency Index],)</f>
        <v>23</v>
      </c>
    </row>
    <row r="25" spans="1:9" hidden="1" x14ac:dyDescent="0.25">
      <c r="A25" s="4">
        <v>116</v>
      </c>
      <c r="B25" s="2" t="s">
        <v>27</v>
      </c>
      <c r="C25" s="2" t="s">
        <v>16</v>
      </c>
      <c r="D25" s="2">
        <v>26</v>
      </c>
      <c r="E25" s="2">
        <v>32</v>
      </c>
      <c r="F25" s="2">
        <v>62</v>
      </c>
      <c r="G25" s="2">
        <v>2</v>
      </c>
      <c r="H25">
        <f t="shared" si="0"/>
        <v>4.7692307692307692</v>
      </c>
      <c r="I25" s="1">
        <f>RANK(Table2[[#This Row],[Performance Efficiency Index]],Table2[Performance Efficiency Index],)</f>
        <v>24</v>
      </c>
    </row>
    <row r="26" spans="1:9" hidden="1" x14ac:dyDescent="0.25">
      <c r="A26" s="3">
        <v>121</v>
      </c>
      <c r="B26" s="1" t="s">
        <v>32</v>
      </c>
      <c r="C26" s="1" t="s">
        <v>16</v>
      </c>
      <c r="D26" s="1">
        <v>27</v>
      </c>
      <c r="E26" s="1">
        <v>34</v>
      </c>
      <c r="F26" s="1">
        <v>64</v>
      </c>
      <c r="G26" s="1">
        <v>2</v>
      </c>
      <c r="H26">
        <f t="shared" si="0"/>
        <v>4.7407407407407405</v>
      </c>
      <c r="I26" s="11">
        <f>RANK(Table2[[#This Row],[Performance Efficiency Index]],Table2[Performance Efficiency Index],)</f>
        <v>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8003-AC3C-466D-8279-5F57E17B1EFD}">
  <dimension ref="A1:H12"/>
  <sheetViews>
    <sheetView topLeftCell="A3" workbookViewId="0">
      <selection activeCell="J18" sqref="J18"/>
    </sheetView>
  </sheetViews>
  <sheetFormatPr defaultRowHeight="15" x14ac:dyDescent="0.25"/>
  <cols>
    <col min="1" max="1" width="15.85546875" customWidth="1"/>
    <col min="2" max="2" width="16.42578125" bestFit="1" customWidth="1"/>
  </cols>
  <sheetData>
    <row r="1" spans="1:8" x14ac:dyDescent="0.25">
      <c r="A1" t="s">
        <v>56</v>
      </c>
    </row>
    <row r="2" spans="1:8" x14ac:dyDescent="0.25">
      <c r="A2" s="22" t="s">
        <v>42</v>
      </c>
    </row>
    <row r="3" spans="1:8" x14ac:dyDescent="0.25">
      <c r="A3" s="26" t="s">
        <v>43</v>
      </c>
      <c r="B3" s="26" t="s">
        <v>44</v>
      </c>
    </row>
    <row r="4" spans="1:8" x14ac:dyDescent="0.25">
      <c r="A4" s="26" t="s">
        <v>45</v>
      </c>
      <c r="B4" s="27">
        <f>CORREL(Dataset!G2:G26,Dataset!D2:D26)</f>
        <v>0.94623485838187704</v>
      </c>
    </row>
    <row r="5" spans="1:8" x14ac:dyDescent="0.25">
      <c r="A5" s="26" t="s">
        <v>46</v>
      </c>
      <c r="B5" s="27">
        <f>CORREL(Dataset!G2:G26,Dataset!E2:E26)</f>
        <v>0.95745537036476214</v>
      </c>
    </row>
    <row r="6" spans="1:8" x14ac:dyDescent="0.25">
      <c r="A6" t="s">
        <v>47</v>
      </c>
    </row>
    <row r="8" spans="1:8" x14ac:dyDescent="0.25">
      <c r="A8" s="28" t="s">
        <v>57</v>
      </c>
    </row>
    <row r="9" spans="1:8" x14ac:dyDescent="0.25">
      <c r="A9" s="28"/>
    </row>
    <row r="12" spans="1:8" x14ac:dyDescent="0.25">
      <c r="H12" s="22" t="s">
        <v>48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A089-B9CB-431F-B341-9B63CBDCB4B0}">
  <dimension ref="A1:H26"/>
  <sheetViews>
    <sheetView zoomScale="80" zoomScaleNormal="80" workbookViewId="0">
      <selection activeCell="H2" sqref="H2"/>
    </sheetView>
  </sheetViews>
  <sheetFormatPr defaultRowHeight="15" x14ac:dyDescent="0.25"/>
  <cols>
    <col min="1" max="1" width="18.7109375" bestFit="1" customWidth="1"/>
    <col min="2" max="2" width="12.28515625" bestFit="1" customWidth="1"/>
    <col min="3" max="3" width="17.7109375" bestFit="1" customWidth="1"/>
    <col min="4" max="4" width="20.28515625" bestFit="1" customWidth="1"/>
    <col min="5" max="5" width="22.7109375" bestFit="1" customWidth="1"/>
    <col min="6" max="6" width="23.5703125" bestFit="1" customWidth="1"/>
    <col min="7" max="7" width="25.28515625" bestFit="1" customWidth="1"/>
    <col min="8" max="8" width="30.5703125" bestFit="1" customWidth="1"/>
  </cols>
  <sheetData>
    <row r="1" spans="1:8" x14ac:dyDescent="0.25">
      <c r="A1" s="17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21" t="s">
        <v>49</v>
      </c>
    </row>
    <row r="2" spans="1:8" x14ac:dyDescent="0.25">
      <c r="A2" s="3">
        <v>101</v>
      </c>
      <c r="B2" s="1" t="s">
        <v>7</v>
      </c>
      <c r="C2" s="1" t="s">
        <v>8</v>
      </c>
      <c r="D2" s="1">
        <v>35</v>
      </c>
      <c r="E2" s="1">
        <v>50</v>
      </c>
      <c r="F2" s="1">
        <v>80</v>
      </c>
      <c r="G2" s="1">
        <v>4</v>
      </c>
      <c r="H2" s="5" t="str">
        <f>IF(AND(G2&gt;=4,D2&lt;AVERAGE($D$2:$D$26)), "Yes","No")</f>
        <v>Yes</v>
      </c>
    </row>
    <row r="3" spans="1:8" hidden="1" x14ac:dyDescent="0.25">
      <c r="A3" s="4">
        <v>102</v>
      </c>
      <c r="B3" s="2" t="s">
        <v>9</v>
      </c>
      <c r="C3" s="2" t="s">
        <v>10</v>
      </c>
      <c r="D3" s="2">
        <v>40</v>
      </c>
      <c r="E3" s="2">
        <v>65</v>
      </c>
      <c r="F3" s="2">
        <v>90</v>
      </c>
      <c r="G3" s="2">
        <v>5</v>
      </c>
      <c r="H3" s="6" t="str">
        <f t="shared" ref="H3:H26" si="0">IF(AND(G3&gt;=4,D3&lt;AVERAGE($D$2:$D$26)), "Yes","No")</f>
        <v>No</v>
      </c>
    </row>
    <row r="4" spans="1:8" hidden="1" x14ac:dyDescent="0.25">
      <c r="A4" s="3">
        <v>103</v>
      </c>
      <c r="B4" s="1" t="s">
        <v>11</v>
      </c>
      <c r="C4" s="1" t="s">
        <v>12</v>
      </c>
      <c r="D4" s="1">
        <v>30</v>
      </c>
      <c r="E4" s="1">
        <v>40</v>
      </c>
      <c r="F4" s="1">
        <v>70</v>
      </c>
      <c r="G4" s="1">
        <v>3</v>
      </c>
      <c r="H4" s="5" t="str">
        <f t="shared" si="0"/>
        <v>No</v>
      </c>
    </row>
    <row r="5" spans="1:8" hidden="1" x14ac:dyDescent="0.25">
      <c r="A5" s="4">
        <v>104</v>
      </c>
      <c r="B5" s="2" t="s">
        <v>13</v>
      </c>
      <c r="C5" s="2" t="s">
        <v>14</v>
      </c>
      <c r="D5" s="2">
        <v>45</v>
      </c>
      <c r="E5" s="2">
        <v>75</v>
      </c>
      <c r="F5" s="2">
        <v>95</v>
      </c>
      <c r="G5" s="2">
        <v>5</v>
      </c>
      <c r="H5" s="6" t="str">
        <f t="shared" si="0"/>
        <v>No</v>
      </c>
    </row>
    <row r="6" spans="1:8" hidden="1" x14ac:dyDescent="0.25">
      <c r="A6" s="3">
        <v>105</v>
      </c>
      <c r="B6" s="1" t="s">
        <v>15</v>
      </c>
      <c r="C6" s="1" t="s">
        <v>16</v>
      </c>
      <c r="D6" s="1">
        <v>25</v>
      </c>
      <c r="E6" s="1">
        <v>30</v>
      </c>
      <c r="F6" s="1">
        <v>60</v>
      </c>
      <c r="G6" s="1">
        <v>2</v>
      </c>
      <c r="H6" s="5" t="str">
        <f t="shared" si="0"/>
        <v>No</v>
      </c>
    </row>
    <row r="7" spans="1:8" hidden="1" x14ac:dyDescent="0.25">
      <c r="A7" s="4">
        <v>106</v>
      </c>
      <c r="B7" s="2" t="s">
        <v>17</v>
      </c>
      <c r="C7" s="2" t="s">
        <v>8</v>
      </c>
      <c r="D7" s="2">
        <v>38</v>
      </c>
      <c r="E7" s="2">
        <v>58</v>
      </c>
      <c r="F7" s="2">
        <v>85</v>
      </c>
      <c r="G7" s="2">
        <v>4</v>
      </c>
      <c r="H7" s="6" t="str">
        <f t="shared" si="0"/>
        <v>No</v>
      </c>
    </row>
    <row r="8" spans="1:8" hidden="1" x14ac:dyDescent="0.25">
      <c r="A8" s="3">
        <v>107</v>
      </c>
      <c r="B8" s="1" t="s">
        <v>18</v>
      </c>
      <c r="C8" s="1" t="s">
        <v>14</v>
      </c>
      <c r="D8" s="1">
        <v>50</v>
      </c>
      <c r="E8" s="1">
        <v>80</v>
      </c>
      <c r="F8" s="1">
        <v>100</v>
      </c>
      <c r="G8" s="1">
        <v>5</v>
      </c>
      <c r="H8" s="5" t="str">
        <f t="shared" si="0"/>
        <v>No</v>
      </c>
    </row>
    <row r="9" spans="1:8" hidden="1" x14ac:dyDescent="0.25">
      <c r="A9" s="4">
        <v>108</v>
      </c>
      <c r="B9" s="2" t="s">
        <v>19</v>
      </c>
      <c r="C9" s="2" t="s">
        <v>12</v>
      </c>
      <c r="D9" s="2">
        <v>28</v>
      </c>
      <c r="E9" s="2">
        <v>35</v>
      </c>
      <c r="F9" s="2">
        <v>65</v>
      </c>
      <c r="G9" s="2">
        <v>3</v>
      </c>
      <c r="H9" s="6" t="str">
        <f t="shared" si="0"/>
        <v>No</v>
      </c>
    </row>
    <row r="10" spans="1:8" hidden="1" x14ac:dyDescent="0.25">
      <c r="A10" s="3">
        <v>109</v>
      </c>
      <c r="B10" s="1" t="s">
        <v>20</v>
      </c>
      <c r="C10" s="1" t="s">
        <v>10</v>
      </c>
      <c r="D10" s="1">
        <v>42</v>
      </c>
      <c r="E10" s="1">
        <v>70</v>
      </c>
      <c r="F10" s="1">
        <v>92</v>
      </c>
      <c r="G10" s="1">
        <v>5</v>
      </c>
      <c r="H10" s="5" t="str">
        <f t="shared" si="0"/>
        <v>No</v>
      </c>
    </row>
    <row r="11" spans="1:8" x14ac:dyDescent="0.25">
      <c r="A11" s="4">
        <v>110</v>
      </c>
      <c r="B11" s="2" t="s">
        <v>21</v>
      </c>
      <c r="C11" s="2" t="s">
        <v>8</v>
      </c>
      <c r="D11" s="2">
        <v>37</v>
      </c>
      <c r="E11" s="2">
        <v>55</v>
      </c>
      <c r="F11" s="2">
        <v>83</v>
      </c>
      <c r="G11" s="2">
        <v>4</v>
      </c>
      <c r="H11" s="6" t="str">
        <f t="shared" si="0"/>
        <v>Yes</v>
      </c>
    </row>
    <row r="12" spans="1:8" hidden="1" x14ac:dyDescent="0.25">
      <c r="A12" s="3">
        <v>111</v>
      </c>
      <c r="B12" s="1" t="s">
        <v>22</v>
      </c>
      <c r="C12" s="1" t="s">
        <v>16</v>
      </c>
      <c r="D12" s="1">
        <v>29</v>
      </c>
      <c r="E12" s="1">
        <v>38</v>
      </c>
      <c r="F12" s="1">
        <v>68</v>
      </c>
      <c r="G12" s="1">
        <v>3</v>
      </c>
      <c r="H12" s="5" t="str">
        <f t="shared" si="0"/>
        <v>No</v>
      </c>
    </row>
    <row r="13" spans="1:8" hidden="1" x14ac:dyDescent="0.25">
      <c r="A13" s="4">
        <v>112</v>
      </c>
      <c r="B13" s="2" t="s">
        <v>23</v>
      </c>
      <c r="C13" s="2" t="s">
        <v>10</v>
      </c>
      <c r="D13" s="2">
        <v>44</v>
      </c>
      <c r="E13" s="2">
        <v>73</v>
      </c>
      <c r="F13" s="2">
        <v>94</v>
      </c>
      <c r="G13" s="2">
        <v>5</v>
      </c>
      <c r="H13" s="6" t="str">
        <f t="shared" si="0"/>
        <v>No</v>
      </c>
    </row>
    <row r="14" spans="1:8" hidden="1" x14ac:dyDescent="0.25">
      <c r="A14" s="3">
        <v>113</v>
      </c>
      <c r="B14" s="1" t="s">
        <v>24</v>
      </c>
      <c r="C14" s="1" t="s">
        <v>12</v>
      </c>
      <c r="D14" s="1">
        <v>33</v>
      </c>
      <c r="E14" s="1">
        <v>45</v>
      </c>
      <c r="F14" s="1">
        <v>75</v>
      </c>
      <c r="G14" s="1">
        <v>3</v>
      </c>
      <c r="H14" s="5" t="str">
        <f t="shared" si="0"/>
        <v>No</v>
      </c>
    </row>
    <row r="15" spans="1:8" hidden="1" x14ac:dyDescent="0.25">
      <c r="A15" s="4">
        <v>114</v>
      </c>
      <c r="B15" s="2" t="s">
        <v>25</v>
      </c>
      <c r="C15" s="2" t="s">
        <v>8</v>
      </c>
      <c r="D15" s="2">
        <v>41</v>
      </c>
      <c r="E15" s="2">
        <v>66</v>
      </c>
      <c r="F15" s="2">
        <v>89</v>
      </c>
      <c r="G15" s="2">
        <v>4</v>
      </c>
      <c r="H15" s="6" t="str">
        <f t="shared" si="0"/>
        <v>No</v>
      </c>
    </row>
    <row r="16" spans="1:8" hidden="1" x14ac:dyDescent="0.25">
      <c r="A16" s="3">
        <v>115</v>
      </c>
      <c r="B16" s="1" t="s">
        <v>26</v>
      </c>
      <c r="C16" s="1" t="s">
        <v>14</v>
      </c>
      <c r="D16" s="1">
        <v>48</v>
      </c>
      <c r="E16" s="1">
        <v>78</v>
      </c>
      <c r="F16" s="1">
        <v>98</v>
      </c>
      <c r="G16" s="1">
        <v>5</v>
      </c>
      <c r="H16" s="5" t="str">
        <f t="shared" si="0"/>
        <v>No</v>
      </c>
    </row>
    <row r="17" spans="1:8" hidden="1" x14ac:dyDescent="0.25">
      <c r="A17" s="4">
        <v>116</v>
      </c>
      <c r="B17" s="2" t="s">
        <v>27</v>
      </c>
      <c r="C17" s="2" t="s">
        <v>16</v>
      </c>
      <c r="D17" s="2">
        <v>26</v>
      </c>
      <c r="E17" s="2">
        <v>32</v>
      </c>
      <c r="F17" s="2">
        <v>62</v>
      </c>
      <c r="G17" s="2">
        <v>2</v>
      </c>
      <c r="H17" s="6" t="str">
        <f t="shared" si="0"/>
        <v>No</v>
      </c>
    </row>
    <row r="18" spans="1:8" hidden="1" x14ac:dyDescent="0.25">
      <c r="A18" s="3">
        <v>117</v>
      </c>
      <c r="B18" s="1" t="s">
        <v>28</v>
      </c>
      <c r="C18" s="1" t="s">
        <v>12</v>
      </c>
      <c r="D18" s="1">
        <v>31</v>
      </c>
      <c r="E18" s="1">
        <v>42</v>
      </c>
      <c r="F18" s="1">
        <v>72</v>
      </c>
      <c r="G18" s="1">
        <v>3</v>
      </c>
      <c r="H18" s="5" t="str">
        <f t="shared" si="0"/>
        <v>No</v>
      </c>
    </row>
    <row r="19" spans="1:8" hidden="1" x14ac:dyDescent="0.25">
      <c r="A19" s="4">
        <v>118</v>
      </c>
      <c r="B19" s="2" t="s">
        <v>29</v>
      </c>
      <c r="C19" s="2" t="s">
        <v>10</v>
      </c>
      <c r="D19" s="2">
        <v>43</v>
      </c>
      <c r="E19" s="2">
        <v>75</v>
      </c>
      <c r="F19" s="2">
        <v>93</v>
      </c>
      <c r="G19" s="2">
        <v>5</v>
      </c>
      <c r="H19" s="6" t="str">
        <f t="shared" si="0"/>
        <v>No</v>
      </c>
    </row>
    <row r="20" spans="1:8" hidden="1" x14ac:dyDescent="0.25">
      <c r="A20" s="3">
        <v>119</v>
      </c>
      <c r="B20" s="1" t="s">
        <v>30</v>
      </c>
      <c r="C20" s="1" t="s">
        <v>14</v>
      </c>
      <c r="D20" s="1">
        <v>39</v>
      </c>
      <c r="E20" s="1">
        <v>60</v>
      </c>
      <c r="F20" s="1">
        <v>87</v>
      </c>
      <c r="G20" s="1">
        <v>4</v>
      </c>
      <c r="H20" s="5" t="str">
        <f t="shared" si="0"/>
        <v>No</v>
      </c>
    </row>
    <row r="21" spans="1:8" x14ac:dyDescent="0.25">
      <c r="A21" s="4">
        <v>120</v>
      </c>
      <c r="B21" s="2" t="s">
        <v>31</v>
      </c>
      <c r="C21" s="2" t="s">
        <v>8</v>
      </c>
      <c r="D21" s="2">
        <v>36</v>
      </c>
      <c r="E21" s="2">
        <v>52</v>
      </c>
      <c r="F21" s="2">
        <v>78</v>
      </c>
      <c r="G21" s="2">
        <v>4</v>
      </c>
      <c r="H21" s="6" t="str">
        <f t="shared" si="0"/>
        <v>Yes</v>
      </c>
    </row>
    <row r="22" spans="1:8" hidden="1" x14ac:dyDescent="0.25">
      <c r="A22" s="3">
        <v>121</v>
      </c>
      <c r="B22" s="1" t="s">
        <v>32</v>
      </c>
      <c r="C22" s="1" t="s">
        <v>16</v>
      </c>
      <c r="D22" s="1">
        <v>27</v>
      </c>
      <c r="E22" s="1">
        <v>34</v>
      </c>
      <c r="F22" s="1">
        <v>64</v>
      </c>
      <c r="G22" s="1">
        <v>2</v>
      </c>
      <c r="H22" s="5" t="str">
        <f t="shared" si="0"/>
        <v>No</v>
      </c>
    </row>
    <row r="23" spans="1:8" hidden="1" x14ac:dyDescent="0.25">
      <c r="A23" s="4">
        <v>122</v>
      </c>
      <c r="B23" s="2" t="s">
        <v>33</v>
      </c>
      <c r="C23" s="2" t="s">
        <v>12</v>
      </c>
      <c r="D23" s="2">
        <v>32</v>
      </c>
      <c r="E23" s="2">
        <v>44</v>
      </c>
      <c r="F23" s="2">
        <v>74</v>
      </c>
      <c r="G23" s="2">
        <v>3</v>
      </c>
      <c r="H23" s="6" t="str">
        <f t="shared" si="0"/>
        <v>No</v>
      </c>
    </row>
    <row r="24" spans="1:8" hidden="1" x14ac:dyDescent="0.25">
      <c r="A24" s="3">
        <v>123</v>
      </c>
      <c r="B24" s="1" t="s">
        <v>34</v>
      </c>
      <c r="C24" s="1" t="s">
        <v>10</v>
      </c>
      <c r="D24" s="1">
        <v>46</v>
      </c>
      <c r="E24" s="1">
        <v>77</v>
      </c>
      <c r="F24" s="1">
        <v>96</v>
      </c>
      <c r="G24" s="1">
        <v>5</v>
      </c>
      <c r="H24" s="5" t="str">
        <f t="shared" si="0"/>
        <v>No</v>
      </c>
    </row>
    <row r="25" spans="1:8" hidden="1" x14ac:dyDescent="0.25">
      <c r="A25" s="4">
        <v>124</v>
      </c>
      <c r="B25" s="2" t="s">
        <v>35</v>
      </c>
      <c r="C25" s="2" t="s">
        <v>8</v>
      </c>
      <c r="D25" s="2">
        <v>34</v>
      </c>
      <c r="E25" s="2">
        <v>48</v>
      </c>
      <c r="F25" s="2">
        <v>76</v>
      </c>
      <c r="G25" s="2">
        <v>3</v>
      </c>
      <c r="H25" s="6" t="str">
        <f t="shared" si="0"/>
        <v>No</v>
      </c>
    </row>
    <row r="26" spans="1:8" hidden="1" x14ac:dyDescent="0.25">
      <c r="A26" s="10">
        <v>125</v>
      </c>
      <c r="B26" s="11" t="s">
        <v>36</v>
      </c>
      <c r="C26" s="11" t="s">
        <v>14</v>
      </c>
      <c r="D26" s="11">
        <v>47</v>
      </c>
      <c r="E26" s="11">
        <v>79</v>
      </c>
      <c r="F26" s="11">
        <v>99</v>
      </c>
      <c r="G26" s="11">
        <v>5</v>
      </c>
      <c r="H26" s="12" t="str">
        <f t="shared" si="0"/>
        <v>No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DC3C-7C80-4678-9DA7-22FA99141CFD}">
  <dimension ref="A1:H34"/>
  <sheetViews>
    <sheetView tabSelected="1" topLeftCell="A12" zoomScale="80" zoomScaleNormal="80" workbookViewId="0">
      <selection activeCell="F35" sqref="F35"/>
    </sheetView>
  </sheetViews>
  <sheetFormatPr defaultRowHeight="15" x14ac:dyDescent="0.25"/>
  <cols>
    <col min="1" max="1" width="16.42578125" bestFit="1" customWidth="1"/>
    <col min="2" max="2" width="9.140625" bestFit="1" customWidth="1"/>
    <col min="3" max="3" width="14.85546875" bestFit="1" customWidth="1"/>
    <col min="4" max="4" width="18.28515625" bestFit="1" customWidth="1"/>
    <col min="5" max="5" width="22.140625" bestFit="1" customWidth="1"/>
    <col min="6" max="6" width="23.85546875" bestFit="1" customWidth="1"/>
    <col min="7" max="7" width="25.42578125" bestFit="1" customWidth="1"/>
    <col min="8" max="8" width="19.28515625" bestFit="1" customWidth="1"/>
  </cols>
  <sheetData>
    <row r="1" spans="1:8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6" t="s">
        <v>50</v>
      </c>
    </row>
    <row r="2" spans="1:8" x14ac:dyDescent="0.25">
      <c r="A2" s="1">
        <v>101</v>
      </c>
      <c r="B2" s="1" t="s">
        <v>7</v>
      </c>
      <c r="C2" s="1" t="s">
        <v>8</v>
      </c>
      <c r="D2" s="1">
        <v>35</v>
      </c>
      <c r="E2" s="1">
        <v>50</v>
      </c>
      <c r="F2" s="1">
        <v>80</v>
      </c>
      <c r="G2" s="1">
        <v>4</v>
      </c>
      <c r="H2" s="1">
        <f>E2/D2</f>
        <v>1.4285714285714286</v>
      </c>
    </row>
    <row r="3" spans="1:8" x14ac:dyDescent="0.25">
      <c r="A3" s="2">
        <v>102</v>
      </c>
      <c r="B3" s="2" t="s">
        <v>9</v>
      </c>
      <c r="C3" s="2" t="s">
        <v>10</v>
      </c>
      <c r="D3" s="2">
        <v>40</v>
      </c>
      <c r="E3" s="2">
        <v>65</v>
      </c>
      <c r="F3" s="2">
        <v>90</v>
      </c>
      <c r="G3" s="2">
        <v>5</v>
      </c>
      <c r="H3" s="2">
        <f t="shared" ref="H3:H26" si="0">E3/D3</f>
        <v>1.625</v>
      </c>
    </row>
    <row r="4" spans="1:8" x14ac:dyDescent="0.25">
      <c r="A4" s="1">
        <v>103</v>
      </c>
      <c r="B4" s="1" t="s">
        <v>11</v>
      </c>
      <c r="C4" s="1" t="s">
        <v>12</v>
      </c>
      <c r="D4" s="1">
        <v>30</v>
      </c>
      <c r="E4" s="1">
        <v>40</v>
      </c>
      <c r="F4" s="1">
        <v>70</v>
      </c>
      <c r="G4" s="1">
        <v>3</v>
      </c>
      <c r="H4" s="1">
        <f t="shared" si="0"/>
        <v>1.3333333333333333</v>
      </c>
    </row>
    <row r="5" spans="1:8" x14ac:dyDescent="0.25">
      <c r="A5" s="2">
        <v>104</v>
      </c>
      <c r="B5" s="2" t="s">
        <v>13</v>
      </c>
      <c r="C5" s="2" t="s">
        <v>14</v>
      </c>
      <c r="D5" s="2">
        <v>45</v>
      </c>
      <c r="E5" s="2">
        <v>75</v>
      </c>
      <c r="F5" s="2">
        <v>95</v>
      </c>
      <c r="G5" s="2">
        <v>5</v>
      </c>
      <c r="H5" s="2">
        <f t="shared" si="0"/>
        <v>1.6666666666666667</v>
      </c>
    </row>
    <row r="6" spans="1:8" x14ac:dyDescent="0.25">
      <c r="A6" s="1">
        <v>105</v>
      </c>
      <c r="B6" s="1" t="s">
        <v>15</v>
      </c>
      <c r="C6" s="1" t="s">
        <v>16</v>
      </c>
      <c r="D6" s="1">
        <v>25</v>
      </c>
      <c r="E6" s="1">
        <v>30</v>
      </c>
      <c r="F6" s="1">
        <v>60</v>
      </c>
      <c r="G6" s="1">
        <v>2</v>
      </c>
      <c r="H6" s="1">
        <f t="shared" si="0"/>
        <v>1.2</v>
      </c>
    </row>
    <row r="7" spans="1:8" x14ac:dyDescent="0.25">
      <c r="A7" s="2">
        <v>106</v>
      </c>
      <c r="B7" s="2" t="s">
        <v>17</v>
      </c>
      <c r="C7" s="2" t="s">
        <v>8</v>
      </c>
      <c r="D7" s="2">
        <v>38</v>
      </c>
      <c r="E7" s="2">
        <v>58</v>
      </c>
      <c r="F7" s="2">
        <v>85</v>
      </c>
      <c r="G7" s="2">
        <v>4</v>
      </c>
      <c r="H7" s="2">
        <f t="shared" si="0"/>
        <v>1.5263157894736843</v>
      </c>
    </row>
    <row r="8" spans="1:8" x14ac:dyDescent="0.25">
      <c r="A8" s="1">
        <v>107</v>
      </c>
      <c r="B8" s="1" t="s">
        <v>18</v>
      </c>
      <c r="C8" s="1" t="s">
        <v>14</v>
      </c>
      <c r="D8" s="1">
        <v>50</v>
      </c>
      <c r="E8" s="1">
        <v>80</v>
      </c>
      <c r="F8" s="1">
        <v>100</v>
      </c>
      <c r="G8" s="1">
        <v>5</v>
      </c>
      <c r="H8" s="1">
        <f t="shared" si="0"/>
        <v>1.6</v>
      </c>
    </row>
    <row r="9" spans="1:8" x14ac:dyDescent="0.25">
      <c r="A9" s="2">
        <v>108</v>
      </c>
      <c r="B9" s="2" t="s">
        <v>19</v>
      </c>
      <c r="C9" s="2" t="s">
        <v>12</v>
      </c>
      <c r="D9" s="2">
        <v>28</v>
      </c>
      <c r="E9" s="2">
        <v>35</v>
      </c>
      <c r="F9" s="2">
        <v>65</v>
      </c>
      <c r="G9" s="2">
        <v>3</v>
      </c>
      <c r="H9" s="2">
        <f t="shared" si="0"/>
        <v>1.25</v>
      </c>
    </row>
    <row r="10" spans="1:8" x14ac:dyDescent="0.25">
      <c r="A10" s="1">
        <v>109</v>
      </c>
      <c r="B10" s="1" t="s">
        <v>20</v>
      </c>
      <c r="C10" s="1" t="s">
        <v>10</v>
      </c>
      <c r="D10" s="1">
        <v>42</v>
      </c>
      <c r="E10" s="1">
        <v>70</v>
      </c>
      <c r="F10" s="1">
        <v>92</v>
      </c>
      <c r="G10" s="1">
        <v>5</v>
      </c>
      <c r="H10" s="1">
        <f t="shared" si="0"/>
        <v>1.6666666666666667</v>
      </c>
    </row>
    <row r="11" spans="1:8" x14ac:dyDescent="0.25">
      <c r="A11" s="2">
        <v>110</v>
      </c>
      <c r="B11" s="2" t="s">
        <v>21</v>
      </c>
      <c r="C11" s="2" t="s">
        <v>8</v>
      </c>
      <c r="D11" s="2">
        <v>37</v>
      </c>
      <c r="E11" s="2">
        <v>55</v>
      </c>
      <c r="F11" s="2">
        <v>83</v>
      </c>
      <c r="G11" s="2">
        <v>4</v>
      </c>
      <c r="H11" s="2">
        <f t="shared" si="0"/>
        <v>1.4864864864864864</v>
      </c>
    </row>
    <row r="12" spans="1:8" x14ac:dyDescent="0.25">
      <c r="A12" s="1">
        <v>111</v>
      </c>
      <c r="B12" s="1" t="s">
        <v>22</v>
      </c>
      <c r="C12" s="1" t="s">
        <v>16</v>
      </c>
      <c r="D12" s="1">
        <v>29</v>
      </c>
      <c r="E12" s="1">
        <v>38</v>
      </c>
      <c r="F12" s="1">
        <v>68</v>
      </c>
      <c r="G12" s="1">
        <v>3</v>
      </c>
      <c r="H12" s="1">
        <f t="shared" si="0"/>
        <v>1.3103448275862069</v>
      </c>
    </row>
    <row r="13" spans="1:8" x14ac:dyDescent="0.25">
      <c r="A13" s="2">
        <v>112</v>
      </c>
      <c r="B13" s="2" t="s">
        <v>23</v>
      </c>
      <c r="C13" s="2" t="s">
        <v>10</v>
      </c>
      <c r="D13" s="2">
        <v>44</v>
      </c>
      <c r="E13" s="2">
        <v>73</v>
      </c>
      <c r="F13" s="2">
        <v>94</v>
      </c>
      <c r="G13" s="2">
        <v>5</v>
      </c>
      <c r="H13" s="2">
        <f t="shared" si="0"/>
        <v>1.6590909090909092</v>
      </c>
    </row>
    <row r="14" spans="1:8" x14ac:dyDescent="0.25">
      <c r="A14" s="1">
        <v>113</v>
      </c>
      <c r="B14" s="1" t="s">
        <v>24</v>
      </c>
      <c r="C14" s="1" t="s">
        <v>12</v>
      </c>
      <c r="D14" s="1">
        <v>33</v>
      </c>
      <c r="E14" s="1">
        <v>45</v>
      </c>
      <c r="F14" s="1">
        <v>75</v>
      </c>
      <c r="G14" s="1">
        <v>3</v>
      </c>
      <c r="H14" s="1">
        <f t="shared" si="0"/>
        <v>1.3636363636363635</v>
      </c>
    </row>
    <row r="15" spans="1:8" x14ac:dyDescent="0.25">
      <c r="A15" s="2">
        <v>114</v>
      </c>
      <c r="B15" s="2" t="s">
        <v>25</v>
      </c>
      <c r="C15" s="2" t="s">
        <v>8</v>
      </c>
      <c r="D15" s="2">
        <v>41</v>
      </c>
      <c r="E15" s="2">
        <v>66</v>
      </c>
      <c r="F15" s="2">
        <v>89</v>
      </c>
      <c r="G15" s="2">
        <v>4</v>
      </c>
      <c r="H15" s="2">
        <f t="shared" si="0"/>
        <v>1.6097560975609757</v>
      </c>
    </row>
    <row r="16" spans="1:8" x14ac:dyDescent="0.25">
      <c r="A16" s="1">
        <v>115</v>
      </c>
      <c r="B16" s="1" t="s">
        <v>26</v>
      </c>
      <c r="C16" s="1" t="s">
        <v>14</v>
      </c>
      <c r="D16" s="1">
        <v>48</v>
      </c>
      <c r="E16" s="1">
        <v>78</v>
      </c>
      <c r="F16" s="1">
        <v>98</v>
      </c>
      <c r="G16" s="1">
        <v>5</v>
      </c>
      <c r="H16" s="1">
        <f t="shared" si="0"/>
        <v>1.625</v>
      </c>
    </row>
    <row r="17" spans="1:8" x14ac:dyDescent="0.25">
      <c r="A17" s="2">
        <v>116</v>
      </c>
      <c r="B17" s="2" t="s">
        <v>27</v>
      </c>
      <c r="C17" s="2" t="s">
        <v>16</v>
      </c>
      <c r="D17" s="2">
        <v>26</v>
      </c>
      <c r="E17" s="2">
        <v>32</v>
      </c>
      <c r="F17" s="2">
        <v>62</v>
      </c>
      <c r="G17" s="2">
        <v>2</v>
      </c>
      <c r="H17" s="2">
        <f t="shared" si="0"/>
        <v>1.2307692307692308</v>
      </c>
    </row>
    <row r="18" spans="1:8" x14ac:dyDescent="0.25">
      <c r="A18" s="1">
        <v>117</v>
      </c>
      <c r="B18" s="1" t="s">
        <v>28</v>
      </c>
      <c r="C18" s="1" t="s">
        <v>12</v>
      </c>
      <c r="D18" s="1">
        <v>31</v>
      </c>
      <c r="E18" s="1">
        <v>42</v>
      </c>
      <c r="F18" s="1">
        <v>72</v>
      </c>
      <c r="G18" s="1">
        <v>3</v>
      </c>
      <c r="H18" s="1">
        <f t="shared" si="0"/>
        <v>1.3548387096774193</v>
      </c>
    </row>
    <row r="19" spans="1:8" x14ac:dyDescent="0.25">
      <c r="A19" s="2">
        <v>118</v>
      </c>
      <c r="B19" s="2" t="s">
        <v>29</v>
      </c>
      <c r="C19" s="2" t="s">
        <v>10</v>
      </c>
      <c r="D19" s="2">
        <v>43</v>
      </c>
      <c r="E19" s="2">
        <v>75</v>
      </c>
      <c r="F19" s="2">
        <v>93</v>
      </c>
      <c r="G19" s="2">
        <v>5</v>
      </c>
      <c r="H19" s="2">
        <f t="shared" si="0"/>
        <v>1.7441860465116279</v>
      </c>
    </row>
    <row r="20" spans="1:8" x14ac:dyDescent="0.25">
      <c r="A20" s="1">
        <v>119</v>
      </c>
      <c r="B20" s="1" t="s">
        <v>30</v>
      </c>
      <c r="C20" s="1" t="s">
        <v>14</v>
      </c>
      <c r="D20" s="1">
        <v>39</v>
      </c>
      <c r="E20" s="1">
        <v>60</v>
      </c>
      <c r="F20" s="1">
        <v>87</v>
      </c>
      <c r="G20" s="1">
        <v>4</v>
      </c>
      <c r="H20" s="1">
        <f t="shared" si="0"/>
        <v>1.5384615384615385</v>
      </c>
    </row>
    <row r="21" spans="1:8" x14ac:dyDescent="0.25">
      <c r="A21" s="2">
        <v>120</v>
      </c>
      <c r="B21" s="2" t="s">
        <v>31</v>
      </c>
      <c r="C21" s="2" t="s">
        <v>8</v>
      </c>
      <c r="D21" s="2">
        <v>36</v>
      </c>
      <c r="E21" s="2">
        <v>52</v>
      </c>
      <c r="F21" s="2">
        <v>78</v>
      </c>
      <c r="G21" s="2">
        <v>4</v>
      </c>
      <c r="H21" s="2">
        <f t="shared" si="0"/>
        <v>1.4444444444444444</v>
      </c>
    </row>
    <row r="22" spans="1:8" x14ac:dyDescent="0.25">
      <c r="A22" s="1">
        <v>121</v>
      </c>
      <c r="B22" s="1" t="s">
        <v>32</v>
      </c>
      <c r="C22" s="1" t="s">
        <v>16</v>
      </c>
      <c r="D22" s="1">
        <v>27</v>
      </c>
      <c r="E22" s="1">
        <v>34</v>
      </c>
      <c r="F22" s="1">
        <v>64</v>
      </c>
      <c r="G22" s="1">
        <v>2</v>
      </c>
      <c r="H22" s="1">
        <f t="shared" si="0"/>
        <v>1.2592592592592593</v>
      </c>
    </row>
    <row r="23" spans="1:8" x14ac:dyDescent="0.25">
      <c r="A23" s="2">
        <v>122</v>
      </c>
      <c r="B23" s="2" t="s">
        <v>33</v>
      </c>
      <c r="C23" s="2" t="s">
        <v>12</v>
      </c>
      <c r="D23" s="2">
        <v>32</v>
      </c>
      <c r="E23" s="2">
        <v>44</v>
      </c>
      <c r="F23" s="2">
        <v>74</v>
      </c>
      <c r="G23" s="2">
        <v>3</v>
      </c>
      <c r="H23" s="2">
        <f t="shared" si="0"/>
        <v>1.375</v>
      </c>
    </row>
    <row r="24" spans="1:8" x14ac:dyDescent="0.25">
      <c r="A24" s="1">
        <v>123</v>
      </c>
      <c r="B24" s="1" t="s">
        <v>34</v>
      </c>
      <c r="C24" s="1" t="s">
        <v>10</v>
      </c>
      <c r="D24" s="1">
        <v>46</v>
      </c>
      <c r="E24" s="1">
        <v>77</v>
      </c>
      <c r="F24" s="1">
        <v>96</v>
      </c>
      <c r="G24" s="1">
        <v>5</v>
      </c>
      <c r="H24" s="1">
        <f t="shared" si="0"/>
        <v>1.673913043478261</v>
      </c>
    </row>
    <row r="25" spans="1:8" x14ac:dyDescent="0.25">
      <c r="A25" s="2">
        <v>124</v>
      </c>
      <c r="B25" s="2" t="s">
        <v>35</v>
      </c>
      <c r="C25" s="2" t="s">
        <v>8</v>
      </c>
      <c r="D25" s="2">
        <v>34</v>
      </c>
      <c r="E25" s="2">
        <v>48</v>
      </c>
      <c r="F25" s="2">
        <v>76</v>
      </c>
      <c r="G25" s="2">
        <v>3</v>
      </c>
      <c r="H25" s="2">
        <f t="shared" si="0"/>
        <v>1.411764705882353</v>
      </c>
    </row>
    <row r="26" spans="1:8" x14ac:dyDescent="0.25">
      <c r="A26" s="1">
        <v>125</v>
      </c>
      <c r="B26" s="1" t="s">
        <v>36</v>
      </c>
      <c r="C26" s="1" t="s">
        <v>14</v>
      </c>
      <c r="D26" s="1">
        <v>47</v>
      </c>
      <c r="E26" s="1">
        <v>79</v>
      </c>
      <c r="F26" s="1">
        <v>99</v>
      </c>
      <c r="G26" s="1">
        <v>5</v>
      </c>
      <c r="H26" s="1">
        <f t="shared" si="0"/>
        <v>1.6808510638297873</v>
      </c>
    </row>
    <row r="28" spans="1:8" x14ac:dyDescent="0.25">
      <c r="G28" s="23"/>
      <c r="H28" s="24" t="s">
        <v>55</v>
      </c>
    </row>
    <row r="29" spans="1:8" x14ac:dyDescent="0.25">
      <c r="G29" s="25" t="s">
        <v>51</v>
      </c>
      <c r="H29" s="23">
        <f>MAX(H2:H26)</f>
        <v>1.7441860465116279</v>
      </c>
    </row>
    <row r="30" spans="1:8" x14ac:dyDescent="0.25">
      <c r="G30" s="25" t="s">
        <v>1</v>
      </c>
      <c r="H30" s="23" t="str">
        <f>_xlfn.XLOOKUP(H29,H1:H26,B1:B26,,0,1)</f>
        <v>Arjun</v>
      </c>
    </row>
    <row r="31" spans="1:8" x14ac:dyDescent="0.25">
      <c r="G31" s="25" t="s">
        <v>52</v>
      </c>
      <c r="H31" s="23" t="str">
        <f>_xlfn.XLOOKUP(H29,H2:H26,C2:C26,,0,1)</f>
        <v>Marketing</v>
      </c>
    </row>
    <row r="32" spans="1:8" x14ac:dyDescent="0.25">
      <c r="G32" s="25" t="s">
        <v>53</v>
      </c>
      <c r="H32" s="23">
        <f>_xlfn.XLOOKUP(H29,H2:H26,F2:F26,,0,1)</f>
        <v>93</v>
      </c>
    </row>
    <row r="33" spans="7:8" x14ac:dyDescent="0.25">
      <c r="G33" s="25" t="s">
        <v>54</v>
      </c>
      <c r="H33" s="23">
        <f>_xlfn.XLOOKUP(H29,H2:H26,G2:G26,,0,1)</f>
        <v>5</v>
      </c>
    </row>
    <row r="34" spans="7:8" x14ac:dyDescent="0.25">
      <c r="G3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Q1</vt:lpstr>
      <vt:lpstr>Q2</vt:lpstr>
      <vt:lpstr>Q3</vt:lpstr>
      <vt:lpstr>Q4</vt:lpstr>
      <vt:lpstr>Q5</vt:lpstr>
      <vt:lpstr>Q6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Anuj Shandilya</dc:creator>
  <cp:keywords/>
  <dc:description/>
  <cp:lastModifiedBy>Anuj Shandilya</cp:lastModifiedBy>
  <cp:revision/>
  <dcterms:created xsi:type="dcterms:W3CDTF">2025-05-17T16:15:09Z</dcterms:created>
  <dcterms:modified xsi:type="dcterms:W3CDTF">2025-05-18T09:14:50Z</dcterms:modified>
  <cp:category/>
  <cp:contentStatus/>
</cp:coreProperties>
</file>