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ubham Dhoundiyal\Study Material\Analytics\BRM\"/>
    </mc:Choice>
  </mc:AlternateContent>
  <xr:revisionPtr revIDLastSave="0" documentId="13_ncr:1_{DE1BFA5E-D584-4297-9E09-62FAB70DA3E5}" xr6:coauthVersionLast="47" xr6:coauthVersionMax="47" xr10:uidLastSave="{00000000-0000-0000-0000-000000000000}"/>
  <bookViews>
    <workbookView xWindow="-108" yWindow="-108" windowWidth="23256" windowHeight="12456" firstSheet="4" activeTab="10" xr2:uid="{D3743B2E-FB09-4DB5-BF5D-19726E5E5346}"/>
  </bookViews>
  <sheets>
    <sheet name="Raw Data" sheetId="2" r:id="rId1"/>
    <sheet name="Aggregate" sheetId="3" r:id="rId2"/>
    <sheet name="Source of Information" sheetId="4" r:id="rId3"/>
    <sheet name="Chi-Square Test" sheetId="5" r:id="rId4"/>
    <sheet name="T-Test" sheetId="6" r:id="rId5"/>
    <sheet name="Correlation Data" sheetId="7" r:id="rId6"/>
    <sheet name="Correlation" sheetId="8" r:id="rId7"/>
    <sheet name="ANOVA Data" sheetId="9" r:id="rId8"/>
    <sheet name="ANOVA" sheetId="10" r:id="rId9"/>
    <sheet name="Forecasting" sheetId="11" r:id="rId10"/>
    <sheet name="Demand forecasting" sheetId="12" r:id="rId11"/>
    <sheet name="Interpretation" sheetId="13" r:id="rId12"/>
  </sheets>
  <definedNames>
    <definedName name="_xlnm._FilterDatabase" localSheetId="9" hidden="1">Forecasting!$A$1:$E$476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8" l="1"/>
  <c r="H32" i="6"/>
  <c r="H10" i="5"/>
  <c r="C26" i="8"/>
  <c r="H30" i="6" l="1"/>
  <c r="C6" i="3"/>
  <c r="C6" i="5"/>
  <c r="H27" i="12"/>
  <c r="G14" i="3"/>
  <c r="L24" i="5"/>
  <c r="C4" i="4"/>
  <c r="I24" i="12"/>
  <c r="I25" i="12"/>
  <c r="I26" i="12"/>
  <c r="I23" i="12"/>
  <c r="H36" i="8" l="1"/>
  <c r="H32" i="8"/>
  <c r="G32" i="8"/>
  <c r="G31" i="8"/>
  <c r="E29" i="8"/>
  <c r="D37" i="8"/>
  <c r="C37" i="8"/>
  <c r="C17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B17" i="6"/>
  <c r="B16" i="6"/>
  <c r="B15" i="6"/>
  <c r="B14" i="6"/>
  <c r="B5" i="6"/>
  <c r="C7" i="6"/>
  <c r="D7" i="6"/>
  <c r="E7" i="6"/>
  <c r="E26" i="6" s="1"/>
  <c r="F7" i="6"/>
  <c r="F26" i="6" s="1"/>
  <c r="G7" i="6"/>
  <c r="G26" i="6" s="1"/>
  <c r="H7" i="6"/>
  <c r="H26" i="6" s="1"/>
  <c r="I7" i="6"/>
  <c r="J7" i="6"/>
  <c r="K7" i="6"/>
  <c r="K26" i="6" s="1"/>
  <c r="L7" i="6"/>
  <c r="M7" i="6"/>
  <c r="N7" i="6"/>
  <c r="O7" i="6"/>
  <c r="P7" i="6"/>
  <c r="C6" i="6"/>
  <c r="C25" i="6" s="1"/>
  <c r="D6" i="6"/>
  <c r="D25" i="6" s="1"/>
  <c r="E6" i="6"/>
  <c r="E25" i="6" s="1"/>
  <c r="F6" i="6"/>
  <c r="F25" i="6" s="1"/>
  <c r="G6" i="6"/>
  <c r="H6" i="6"/>
  <c r="I6" i="6"/>
  <c r="I25" i="6" s="1"/>
  <c r="J6" i="6"/>
  <c r="K6" i="6"/>
  <c r="L6" i="6"/>
  <c r="M6" i="6"/>
  <c r="N6" i="6"/>
  <c r="O6" i="6"/>
  <c r="O25" i="6" s="1"/>
  <c r="P6" i="6"/>
  <c r="P25" i="6" s="1"/>
  <c r="C5" i="6"/>
  <c r="C24" i="6" s="1"/>
  <c r="D5" i="6"/>
  <c r="D24" i="6" s="1"/>
  <c r="E5" i="6"/>
  <c r="F5" i="6"/>
  <c r="G5" i="6"/>
  <c r="G24" i="6" s="1"/>
  <c r="H5" i="6"/>
  <c r="I5" i="6"/>
  <c r="J5" i="6"/>
  <c r="K5" i="6"/>
  <c r="L5" i="6"/>
  <c r="M5" i="6"/>
  <c r="M24" i="6" s="1"/>
  <c r="N5" i="6"/>
  <c r="N24" i="6" s="1"/>
  <c r="O5" i="6"/>
  <c r="O24" i="6" s="1"/>
  <c r="P5" i="6"/>
  <c r="P24" i="6" s="1"/>
  <c r="B7" i="6"/>
  <c r="B6" i="6"/>
  <c r="C4" i="6"/>
  <c r="D4" i="6"/>
  <c r="E4" i="6"/>
  <c r="F4" i="6"/>
  <c r="G4" i="6"/>
  <c r="H4" i="6"/>
  <c r="I4" i="6"/>
  <c r="J4" i="6"/>
  <c r="J23" i="6" s="1"/>
  <c r="K4" i="6"/>
  <c r="K23" i="6" s="1"/>
  <c r="L4" i="6"/>
  <c r="L23" i="6" s="1"/>
  <c r="M4" i="6"/>
  <c r="M23" i="6" s="1"/>
  <c r="N4" i="6"/>
  <c r="O4" i="6"/>
  <c r="P4" i="6"/>
  <c r="B4" i="6"/>
  <c r="B23" i="6" s="1"/>
  <c r="L26" i="5"/>
  <c r="L25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9" i="4"/>
  <c r="C8" i="4"/>
  <c r="C7" i="4"/>
  <c r="C6" i="4"/>
  <c r="C5" i="4"/>
  <c r="C3" i="4"/>
  <c r="D12" i="3"/>
  <c r="E12" i="3"/>
  <c r="F12" i="3"/>
  <c r="G12" i="3"/>
  <c r="H12" i="3"/>
  <c r="C12" i="3"/>
  <c r="D14" i="3"/>
  <c r="E14" i="3"/>
  <c r="F14" i="3"/>
  <c r="H14" i="3"/>
  <c r="C14" i="3"/>
  <c r="C10" i="3"/>
  <c r="D10" i="3"/>
  <c r="E10" i="3"/>
  <c r="F10" i="3"/>
  <c r="G10" i="3"/>
  <c r="H10" i="3"/>
  <c r="C8" i="3"/>
  <c r="D8" i="3"/>
  <c r="E8" i="3"/>
  <c r="F8" i="3"/>
  <c r="G8" i="3"/>
  <c r="H8" i="3"/>
  <c r="D13" i="3"/>
  <c r="E13" i="3"/>
  <c r="F13" i="3"/>
  <c r="G13" i="3"/>
  <c r="H13" i="3"/>
  <c r="C13" i="3"/>
  <c r="D6" i="3"/>
  <c r="E6" i="3"/>
  <c r="F6" i="3"/>
  <c r="G6" i="3"/>
  <c r="H6" i="3"/>
  <c r="H7" i="3"/>
  <c r="H9" i="3"/>
  <c r="H11" i="3"/>
  <c r="H5" i="3"/>
  <c r="G11" i="3"/>
  <c r="F11" i="3"/>
  <c r="E11" i="3"/>
  <c r="D11" i="3"/>
  <c r="C11" i="3"/>
  <c r="G9" i="3"/>
  <c r="F9" i="3"/>
  <c r="D9" i="3"/>
  <c r="E9" i="3"/>
  <c r="C9" i="3"/>
  <c r="G7" i="3"/>
  <c r="F7" i="3"/>
  <c r="E7" i="3"/>
  <c r="D7" i="3"/>
  <c r="C7" i="3"/>
  <c r="G5" i="3"/>
  <c r="F5" i="3"/>
  <c r="E5" i="3"/>
  <c r="D5" i="3"/>
  <c r="C5" i="3"/>
  <c r="H24" i="6" l="1"/>
  <c r="J25" i="6"/>
  <c r="L26" i="6"/>
  <c r="J24" i="6"/>
  <c r="L25" i="6"/>
  <c r="N26" i="6"/>
  <c r="B25" i="6"/>
  <c r="B26" i="6"/>
  <c r="O23" i="6"/>
  <c r="C23" i="6"/>
  <c r="N25" i="6"/>
  <c r="F23" i="6"/>
  <c r="B24" i="6"/>
  <c r="E23" i="6"/>
  <c r="I24" i="6"/>
  <c r="K25" i="6"/>
  <c r="M26" i="6"/>
  <c r="L24" i="6"/>
  <c r="P26" i="6"/>
  <c r="D26" i="6"/>
  <c r="N23" i="6"/>
  <c r="E24" i="6"/>
  <c r="G25" i="6"/>
  <c r="I26" i="6"/>
  <c r="P23" i="6"/>
  <c r="D23" i="6"/>
  <c r="H25" i="6"/>
  <c r="I23" i="6"/>
  <c r="K24" i="6"/>
  <c r="O26" i="6"/>
  <c r="H23" i="6"/>
  <c r="G23" i="6"/>
  <c r="M25" i="6"/>
  <c r="C26" i="6"/>
  <c r="F24" i="6"/>
  <c r="J26" i="6"/>
  <c r="C10" i="5"/>
  <c r="H6" i="5"/>
  <c r="D10" i="5"/>
  <c r="E10" i="5"/>
  <c r="F10" i="5"/>
  <c r="G10" i="5"/>
  <c r="H7" i="5"/>
  <c r="H8" i="5"/>
  <c r="H9" i="5"/>
  <c r="F19" i="5" l="1"/>
  <c r="F28" i="5" s="1"/>
  <c r="C16" i="5" l="1"/>
  <c r="C25" i="5" s="1"/>
  <c r="D17" i="5"/>
  <c r="D26" i="5" s="1"/>
  <c r="C17" i="5"/>
  <c r="C26" i="5" s="1"/>
  <c r="D16" i="5"/>
  <c r="D25" i="5" s="1"/>
  <c r="C19" i="5"/>
  <c r="C18" i="5"/>
  <c r="F18" i="5"/>
  <c r="F27" i="5" s="1"/>
  <c r="E18" i="5"/>
  <c r="E27" i="5" s="1"/>
  <c r="E16" i="5"/>
  <c r="E25" i="5" s="1"/>
  <c r="D18" i="5"/>
  <c r="D27" i="5" s="1"/>
  <c r="F16" i="5"/>
  <c r="F25" i="5" s="1"/>
  <c r="F17" i="5"/>
  <c r="F26" i="5" s="1"/>
  <c r="D19" i="5"/>
  <c r="D28" i="5" s="1"/>
  <c r="G16" i="5"/>
  <c r="G25" i="5" s="1"/>
  <c r="E19" i="5"/>
  <c r="E28" i="5" s="1"/>
  <c r="E17" i="5"/>
  <c r="E26" i="5" s="1"/>
  <c r="G17" i="5"/>
  <c r="G26" i="5" s="1"/>
  <c r="G19" i="5"/>
  <c r="G28" i="5" s="1"/>
  <c r="G18" i="5"/>
  <c r="G27" i="5" s="1"/>
  <c r="C28" i="5"/>
  <c r="C27" i="5"/>
  <c r="L23" i="5" l="1"/>
  <c r="L32" i="5" s="1"/>
</calcChain>
</file>

<file path=xl/sharedStrings.xml><?xml version="1.0" encoding="utf-8"?>
<sst xmlns="http://schemas.openxmlformats.org/spreadsheetml/2006/main" count="986" uniqueCount="724">
  <si>
    <t>Q.NO</t>
  </si>
  <si>
    <t>Variable</t>
  </si>
  <si>
    <t>If yes, number of Vehicle</t>
  </si>
  <si>
    <t>Vehicle types of fuel consumption</t>
  </si>
  <si>
    <t xml:space="preserve">Purchase of Vehicle </t>
  </si>
  <si>
    <t xml:space="preserve">Years of purchase </t>
  </si>
  <si>
    <t>Price of Latest Vehicle</t>
  </si>
  <si>
    <t>Taking Loan</t>
  </si>
  <si>
    <t>Source of Information</t>
  </si>
  <si>
    <t>Reason  not purchase</t>
  </si>
  <si>
    <t>Purchase hybrid vehicle</t>
  </si>
  <si>
    <t>Price of hybrid  vehicle</t>
  </si>
  <si>
    <t>response</t>
  </si>
  <si>
    <t>speed</t>
  </si>
  <si>
    <t>energy efficiency</t>
  </si>
  <si>
    <t>clean exhaust</t>
  </si>
  <si>
    <t>maintenance</t>
  </si>
  <si>
    <t>affordable</t>
  </si>
  <si>
    <t>resell value</t>
  </si>
  <si>
    <t>noiseless</t>
  </si>
  <si>
    <t>spacious</t>
  </si>
  <si>
    <t>technology</t>
  </si>
  <si>
    <t>durability</t>
  </si>
  <si>
    <t>design</t>
  </si>
  <si>
    <t xml:space="preserve">brand </t>
  </si>
  <si>
    <t>safety</t>
  </si>
  <si>
    <t>size</t>
  </si>
  <si>
    <t>Age</t>
  </si>
  <si>
    <t>Gender</t>
  </si>
  <si>
    <t xml:space="preserve"> Married</t>
  </si>
  <si>
    <t>Occupation</t>
  </si>
  <si>
    <t>Education</t>
  </si>
  <si>
    <t>Income</t>
  </si>
  <si>
    <t>Place</t>
  </si>
  <si>
    <t>CHOICES</t>
  </si>
  <si>
    <t>0                 1                      2                  3                  4</t>
  </si>
  <si>
    <t>1. Petrol Car</t>
  </si>
  <si>
    <t>2. Diesel Car</t>
  </si>
  <si>
    <t>3. CNG Car</t>
  </si>
  <si>
    <t>4. LPG Car</t>
  </si>
  <si>
    <t xml:space="preserve">5. Others </t>
  </si>
  <si>
    <t>1-New 
0-Used</t>
  </si>
  <si>
    <t>Years</t>
  </si>
  <si>
    <t>in Lacs</t>
  </si>
  <si>
    <t>1-Yes  0-No</t>
  </si>
  <si>
    <t>1. Friends
2. Technician
3. Newspaper / Magazine
4. Internet
5. Auto Dealers
6.Catalogues
7.Others</t>
  </si>
  <si>
    <t>1.Costly
2.Costly to Maintain
3.Convenient Public transport
4.Own Two-wheeler 
5.Others</t>
  </si>
  <si>
    <t>1-Yes   
0-No</t>
  </si>
  <si>
    <t>1=&lt;250000,
2=&lt;500000,
3=&lt;750000,
4=&lt;1000000</t>
  </si>
  <si>
    <t>5= Most Important, 1= Least Important</t>
  </si>
  <si>
    <t>5= Most Important,      1= Least Important</t>
  </si>
  <si>
    <t xml:space="preserve"> 1-21-30,
 2-(31-40),
 3-(41-50),
4-(51-60).
5-&gt;60</t>
  </si>
  <si>
    <t>1- Male 
0-Female</t>
  </si>
  <si>
    <t xml:space="preserve">1 - YES
0 NO, 
</t>
  </si>
  <si>
    <t>1-Housework,
2-Selfemployed
3-Govt. servent
4-Comp servent
5-Acadmic,
6-Physician,
7-Lawyer,            8-Part time,  9.Others</t>
  </si>
  <si>
    <t>1-School,             2-Graduate,         3-Postgraduate,  4-Ph.D</t>
  </si>
  <si>
    <t>In Lacs</t>
  </si>
  <si>
    <t>1-Kolkata  2-Chennai    3-Mumbai   4-Delhi</t>
  </si>
  <si>
    <t>KOL1</t>
  </si>
  <si>
    <t>KOL2</t>
  </si>
  <si>
    <t>KOL3</t>
  </si>
  <si>
    <t>KOL4</t>
  </si>
  <si>
    <t>KOL5</t>
  </si>
  <si>
    <t>KOL6</t>
  </si>
  <si>
    <t>KOL7</t>
  </si>
  <si>
    <t>KOL8</t>
  </si>
  <si>
    <t>KOL9</t>
  </si>
  <si>
    <t>KOL10</t>
  </si>
  <si>
    <t>KOL11</t>
  </si>
  <si>
    <t>KOL12</t>
  </si>
  <si>
    <t>KOL13</t>
  </si>
  <si>
    <t>KOL14</t>
  </si>
  <si>
    <t>KOL15</t>
  </si>
  <si>
    <t>KOL16</t>
  </si>
  <si>
    <t>KOL17</t>
  </si>
  <si>
    <t>KOL18</t>
  </si>
  <si>
    <t>KOL19</t>
  </si>
  <si>
    <t>KOL20</t>
  </si>
  <si>
    <t>KOL21</t>
  </si>
  <si>
    <t>KOL22</t>
  </si>
  <si>
    <t>KOL23</t>
  </si>
  <si>
    <t>KOL24</t>
  </si>
  <si>
    <t>KOL25</t>
  </si>
  <si>
    <t>KOL26</t>
  </si>
  <si>
    <t>KOL27</t>
  </si>
  <si>
    <t>KOL28</t>
  </si>
  <si>
    <t>KOL29</t>
  </si>
  <si>
    <t>KOL30</t>
  </si>
  <si>
    <t>KOL31</t>
  </si>
  <si>
    <t>KOL32</t>
  </si>
  <si>
    <t>KOL33</t>
  </si>
  <si>
    <t>KOL34</t>
  </si>
  <si>
    <t>KOL35</t>
  </si>
  <si>
    <t>KOL36</t>
  </si>
  <si>
    <t>KOL37</t>
  </si>
  <si>
    <t>KOL38</t>
  </si>
  <si>
    <t>KOL39</t>
  </si>
  <si>
    <t>KOL40</t>
  </si>
  <si>
    <t>KOL41</t>
  </si>
  <si>
    <t>KOL42</t>
  </si>
  <si>
    <t>KOL43</t>
  </si>
  <si>
    <t>KOL44</t>
  </si>
  <si>
    <t>KOL45</t>
  </si>
  <si>
    <t>KOL46</t>
  </si>
  <si>
    <t>KOL47</t>
  </si>
  <si>
    <t>KOL48</t>
  </si>
  <si>
    <t>KOL49</t>
  </si>
  <si>
    <t>KOL50</t>
  </si>
  <si>
    <t>KOL51</t>
  </si>
  <si>
    <t>KOL52</t>
  </si>
  <si>
    <t>KOL53</t>
  </si>
  <si>
    <t>KOL54</t>
  </si>
  <si>
    <t>KOL55</t>
  </si>
  <si>
    <t>KOL56</t>
  </si>
  <si>
    <t>KOL57</t>
  </si>
  <si>
    <t>KOL58</t>
  </si>
  <si>
    <t>KOL59</t>
  </si>
  <si>
    <t>KOL60</t>
  </si>
  <si>
    <t>KOL61</t>
  </si>
  <si>
    <t>KOL62</t>
  </si>
  <si>
    <t>KOL63</t>
  </si>
  <si>
    <t>KOL64</t>
  </si>
  <si>
    <t>KOL65</t>
  </si>
  <si>
    <t>KOL66</t>
  </si>
  <si>
    <t>KOL67</t>
  </si>
  <si>
    <t>KOL68</t>
  </si>
  <si>
    <t>KOL69</t>
  </si>
  <si>
    <t>CNN1</t>
  </si>
  <si>
    <t>CNN2</t>
  </si>
  <si>
    <t>CNN3</t>
  </si>
  <si>
    <t>CNN4</t>
  </si>
  <si>
    <t>CNN5</t>
  </si>
  <si>
    <t>CNN6</t>
  </si>
  <si>
    <t>CNN7</t>
  </si>
  <si>
    <t>CNN9</t>
  </si>
  <si>
    <t>CNN10</t>
  </si>
  <si>
    <t>CNN11</t>
  </si>
  <si>
    <t>CNN12</t>
  </si>
  <si>
    <t>CNN13</t>
  </si>
  <si>
    <t>CNN14</t>
  </si>
  <si>
    <t>CNN15</t>
  </si>
  <si>
    <t>CNN16</t>
  </si>
  <si>
    <t>CNN17</t>
  </si>
  <si>
    <t>CNN19</t>
  </si>
  <si>
    <t>CNN20</t>
  </si>
  <si>
    <t>CNN21</t>
  </si>
  <si>
    <t>CNN22</t>
  </si>
  <si>
    <t>CNN23</t>
  </si>
  <si>
    <t>CNN24</t>
  </si>
  <si>
    <t>CNN25</t>
  </si>
  <si>
    <t>CNN26</t>
  </si>
  <si>
    <t>CNN27</t>
  </si>
  <si>
    <t>CNN29</t>
  </si>
  <si>
    <t>CNN30</t>
  </si>
  <si>
    <t>CNN31</t>
  </si>
  <si>
    <t>CNN32</t>
  </si>
  <si>
    <t>CNN33</t>
  </si>
  <si>
    <t>CNN34</t>
  </si>
  <si>
    <t>CNN35</t>
  </si>
  <si>
    <t>CNN36</t>
  </si>
  <si>
    <t>CNN37</t>
  </si>
  <si>
    <t>CNN39</t>
  </si>
  <si>
    <t>CNN40</t>
  </si>
  <si>
    <t>CNN41</t>
  </si>
  <si>
    <t>CNN42</t>
  </si>
  <si>
    <t>CNN43</t>
  </si>
  <si>
    <t>CNN44</t>
  </si>
  <si>
    <t>CNN45</t>
  </si>
  <si>
    <t>CNN46</t>
  </si>
  <si>
    <t>CNN47</t>
  </si>
  <si>
    <t>CNN49</t>
  </si>
  <si>
    <t>CNN50</t>
  </si>
  <si>
    <t>CNN51</t>
  </si>
  <si>
    <t>CNN52</t>
  </si>
  <si>
    <t>CNN53</t>
  </si>
  <si>
    <t>CNN54</t>
  </si>
  <si>
    <t>CNN55</t>
  </si>
  <si>
    <t>CNN56</t>
  </si>
  <si>
    <t>CNN57</t>
  </si>
  <si>
    <t>CNN59</t>
  </si>
  <si>
    <t>CNN60</t>
  </si>
  <si>
    <t>CNN61</t>
  </si>
  <si>
    <t>CNN62</t>
  </si>
  <si>
    <t>CNN63</t>
  </si>
  <si>
    <t>CNN64</t>
  </si>
  <si>
    <t>CNN65</t>
  </si>
  <si>
    <t>CNN66</t>
  </si>
  <si>
    <t>CNN67</t>
  </si>
  <si>
    <t>CNN68</t>
  </si>
  <si>
    <t>CNN69</t>
  </si>
  <si>
    <t>CNN70</t>
  </si>
  <si>
    <t>CNN71</t>
  </si>
  <si>
    <t>CNN72</t>
  </si>
  <si>
    <t>CNN73</t>
  </si>
  <si>
    <t>DL1</t>
  </si>
  <si>
    <t>DL2</t>
  </si>
  <si>
    <t>DL3</t>
  </si>
  <si>
    <t>DL4</t>
  </si>
  <si>
    <t>DL5</t>
  </si>
  <si>
    <t>DL6</t>
  </si>
  <si>
    <t>DL7</t>
  </si>
  <si>
    <t>DL9</t>
  </si>
  <si>
    <t>DL10</t>
  </si>
  <si>
    <t>DL11</t>
  </si>
  <si>
    <t>DL12</t>
  </si>
  <si>
    <t>DL13</t>
  </si>
  <si>
    <t>DL14</t>
  </si>
  <si>
    <t>DL15</t>
  </si>
  <si>
    <t>DL16</t>
  </si>
  <si>
    <t>DL17</t>
  </si>
  <si>
    <t xml:space="preserve"> </t>
  </si>
  <si>
    <t>DL19</t>
  </si>
  <si>
    <t>DL20</t>
  </si>
  <si>
    <t>DL21</t>
  </si>
  <si>
    <t>DL22</t>
  </si>
  <si>
    <t>DL23</t>
  </si>
  <si>
    <t>DL24</t>
  </si>
  <si>
    <t>DL25</t>
  </si>
  <si>
    <t>DL26</t>
  </si>
  <si>
    <t>DL27</t>
  </si>
  <si>
    <t>DL29</t>
  </si>
  <si>
    <t>DL30</t>
  </si>
  <si>
    <t>DL31</t>
  </si>
  <si>
    <t>DL32</t>
  </si>
  <si>
    <t>DL33</t>
  </si>
  <si>
    <t>DL34</t>
  </si>
  <si>
    <t>DL35</t>
  </si>
  <si>
    <t>DL36</t>
  </si>
  <si>
    <t>DL37</t>
  </si>
  <si>
    <t>DL39</t>
  </si>
  <si>
    <t>DL40</t>
  </si>
  <si>
    <t>DL41</t>
  </si>
  <si>
    <t>DL42</t>
  </si>
  <si>
    <t>DL43</t>
  </si>
  <si>
    <t>DL44</t>
  </si>
  <si>
    <t>DL45</t>
  </si>
  <si>
    <t>DL46</t>
  </si>
  <si>
    <t>DL47</t>
  </si>
  <si>
    <t>DL49</t>
  </si>
  <si>
    <t>DL50</t>
  </si>
  <si>
    <t>DL51</t>
  </si>
  <si>
    <t>DL52</t>
  </si>
  <si>
    <t>DL53</t>
  </si>
  <si>
    <t>DL54</t>
  </si>
  <si>
    <t>DL55</t>
  </si>
  <si>
    <t>DL56</t>
  </si>
  <si>
    <t>DL57</t>
  </si>
  <si>
    <t>DL59</t>
  </si>
  <si>
    <t>DL60</t>
  </si>
  <si>
    <t>DL61</t>
  </si>
  <si>
    <t>DL62</t>
  </si>
  <si>
    <t>DL63</t>
  </si>
  <si>
    <t>DL64</t>
  </si>
  <si>
    <t>DL65</t>
  </si>
  <si>
    <t>DL66</t>
  </si>
  <si>
    <t>DL67</t>
  </si>
  <si>
    <t>DL69</t>
  </si>
  <si>
    <t>DL70</t>
  </si>
  <si>
    <t>DL71</t>
  </si>
  <si>
    <t>DL72</t>
  </si>
  <si>
    <t>DL73</t>
  </si>
  <si>
    <t>DL74</t>
  </si>
  <si>
    <t>DL75</t>
  </si>
  <si>
    <t>DL76</t>
  </si>
  <si>
    <t>DL77</t>
  </si>
  <si>
    <t>DL79</t>
  </si>
  <si>
    <t>DL90</t>
  </si>
  <si>
    <t>DL91</t>
  </si>
  <si>
    <t>DL92</t>
  </si>
  <si>
    <t>DL93</t>
  </si>
  <si>
    <t>DL94</t>
  </si>
  <si>
    <t>DL95</t>
  </si>
  <si>
    <t>DL96</t>
  </si>
  <si>
    <t>DL97</t>
  </si>
  <si>
    <t>DL99</t>
  </si>
  <si>
    <t>DL100</t>
  </si>
  <si>
    <t>DL101</t>
  </si>
  <si>
    <t>DL102</t>
  </si>
  <si>
    <t>DL103</t>
  </si>
  <si>
    <t>DL104</t>
  </si>
  <si>
    <t>DL105</t>
  </si>
  <si>
    <t>DL106</t>
  </si>
  <si>
    <t>DL107</t>
  </si>
  <si>
    <t>DL109</t>
  </si>
  <si>
    <t>DL110</t>
  </si>
  <si>
    <t>DL111</t>
  </si>
  <si>
    <t>DL112</t>
  </si>
  <si>
    <t>DL113</t>
  </si>
  <si>
    <t>DL114</t>
  </si>
  <si>
    <t>DL115</t>
  </si>
  <si>
    <t>DL116</t>
  </si>
  <si>
    <t>DL117</t>
  </si>
  <si>
    <t>DL119</t>
  </si>
  <si>
    <t>DL120</t>
  </si>
  <si>
    <t>DL121</t>
  </si>
  <si>
    <t>DL122</t>
  </si>
  <si>
    <t>DL123</t>
  </si>
  <si>
    <t>DL124</t>
  </si>
  <si>
    <t>DL125</t>
  </si>
  <si>
    <t>DL126</t>
  </si>
  <si>
    <t>DL127</t>
  </si>
  <si>
    <t>DL129</t>
  </si>
  <si>
    <t>DL130</t>
  </si>
  <si>
    <t>DL131</t>
  </si>
  <si>
    <t>DL132</t>
  </si>
  <si>
    <t>DL133</t>
  </si>
  <si>
    <t>DL134</t>
  </si>
  <si>
    <t>DL135</t>
  </si>
  <si>
    <t>DL136</t>
  </si>
  <si>
    <t>DL137</t>
  </si>
  <si>
    <t>DL139</t>
  </si>
  <si>
    <t>DL140</t>
  </si>
  <si>
    <t>DL141</t>
  </si>
  <si>
    <t>DL142</t>
  </si>
  <si>
    <t>DL143</t>
  </si>
  <si>
    <t>DL144</t>
  </si>
  <si>
    <t>DL145</t>
  </si>
  <si>
    <t>DL146</t>
  </si>
  <si>
    <t>DL147</t>
  </si>
  <si>
    <t>DL149</t>
  </si>
  <si>
    <t>DL150</t>
  </si>
  <si>
    <t>DL151</t>
  </si>
  <si>
    <t>DL152</t>
  </si>
  <si>
    <t>DL153</t>
  </si>
  <si>
    <t>DL154</t>
  </si>
  <si>
    <t>DL155</t>
  </si>
  <si>
    <t>DL156</t>
  </si>
  <si>
    <t>DL157</t>
  </si>
  <si>
    <t>DL159</t>
  </si>
  <si>
    <t>DL160</t>
  </si>
  <si>
    <t>DL161</t>
  </si>
  <si>
    <t>DL162</t>
  </si>
  <si>
    <t>DL163</t>
  </si>
  <si>
    <t>DL164</t>
  </si>
  <si>
    <t>DL165</t>
  </si>
  <si>
    <t>DL166</t>
  </si>
  <si>
    <t>DL167</t>
  </si>
  <si>
    <t>DL169</t>
  </si>
  <si>
    <t>DL170</t>
  </si>
  <si>
    <t>DL171</t>
  </si>
  <si>
    <t>DL172</t>
  </si>
  <si>
    <t>DL173</t>
  </si>
  <si>
    <t>DL174</t>
  </si>
  <si>
    <t>DL175</t>
  </si>
  <si>
    <t>DL176</t>
  </si>
  <si>
    <t>DL177</t>
  </si>
  <si>
    <t>DL179</t>
  </si>
  <si>
    <t>DL190</t>
  </si>
  <si>
    <t>DL191</t>
  </si>
  <si>
    <t>DL192</t>
  </si>
  <si>
    <t>DL193</t>
  </si>
  <si>
    <t>DL194</t>
  </si>
  <si>
    <t>DL195</t>
  </si>
  <si>
    <t>DL196</t>
  </si>
  <si>
    <t>DL197</t>
  </si>
  <si>
    <t>DL199</t>
  </si>
  <si>
    <t>DL200</t>
  </si>
  <si>
    <t>DL201</t>
  </si>
  <si>
    <t>DL202</t>
  </si>
  <si>
    <t>DL203</t>
  </si>
  <si>
    <t>DL204</t>
  </si>
  <si>
    <t>DL205</t>
  </si>
  <si>
    <t>DL206</t>
  </si>
  <si>
    <t>DL207</t>
  </si>
  <si>
    <t>DL209</t>
  </si>
  <si>
    <t>DL210</t>
  </si>
  <si>
    <t>DL211</t>
  </si>
  <si>
    <t>DL212</t>
  </si>
  <si>
    <t>DL213</t>
  </si>
  <si>
    <t>DL214</t>
  </si>
  <si>
    <t>DL215</t>
  </si>
  <si>
    <t>DL216</t>
  </si>
  <si>
    <t>DL217</t>
  </si>
  <si>
    <t>DL219</t>
  </si>
  <si>
    <t>DL220</t>
  </si>
  <si>
    <t>DL221</t>
  </si>
  <si>
    <t>DL222</t>
  </si>
  <si>
    <t>DL223</t>
  </si>
  <si>
    <t>DL224</t>
  </si>
  <si>
    <t>DL225</t>
  </si>
  <si>
    <t>DL226</t>
  </si>
  <si>
    <t>DL227</t>
  </si>
  <si>
    <t>DL228</t>
  </si>
  <si>
    <t>DL229</t>
  </si>
  <si>
    <t>DL230</t>
  </si>
  <si>
    <t>DL231</t>
  </si>
  <si>
    <t>DL232</t>
  </si>
  <si>
    <t>DL233</t>
  </si>
  <si>
    <t>DL234</t>
  </si>
  <si>
    <t>DL235</t>
  </si>
  <si>
    <t>DL236</t>
  </si>
  <si>
    <t>DL237</t>
  </si>
  <si>
    <t>DL238</t>
  </si>
  <si>
    <t>DL239</t>
  </si>
  <si>
    <t>DL240</t>
  </si>
  <si>
    <t>DL241</t>
  </si>
  <si>
    <t>DL242</t>
  </si>
  <si>
    <t>DL243</t>
  </si>
  <si>
    <t>DL244</t>
  </si>
  <si>
    <t>DL245</t>
  </si>
  <si>
    <t>DL246</t>
  </si>
  <si>
    <t>DL247</t>
  </si>
  <si>
    <t>DL248</t>
  </si>
  <si>
    <t>DL249</t>
  </si>
  <si>
    <t>DL250</t>
  </si>
  <si>
    <t>DL251</t>
  </si>
  <si>
    <t>DL252</t>
  </si>
  <si>
    <t>DL253</t>
  </si>
  <si>
    <t>DL254</t>
  </si>
  <si>
    <t>DL255</t>
  </si>
  <si>
    <t>DL256</t>
  </si>
  <si>
    <t>DL257</t>
  </si>
  <si>
    <t>DL258</t>
  </si>
  <si>
    <t>DL259</t>
  </si>
  <si>
    <t>DL260</t>
  </si>
  <si>
    <t>DL261</t>
  </si>
  <si>
    <t>DL262</t>
  </si>
  <si>
    <t>DL263</t>
  </si>
  <si>
    <t>DL264</t>
  </si>
  <si>
    <t>DL265</t>
  </si>
  <si>
    <t>DL266</t>
  </si>
  <si>
    <t>DL267</t>
  </si>
  <si>
    <t>MUM1</t>
  </si>
  <si>
    <t>MUM2</t>
  </si>
  <si>
    <t>MUM3</t>
  </si>
  <si>
    <t>MUM4</t>
  </si>
  <si>
    <t>MUM5</t>
  </si>
  <si>
    <t>MUM6</t>
  </si>
  <si>
    <t>MUM7</t>
  </si>
  <si>
    <t>MUM9</t>
  </si>
  <si>
    <t>MUM10</t>
  </si>
  <si>
    <t>MUM11</t>
  </si>
  <si>
    <t>MUM12</t>
  </si>
  <si>
    <t>MUM13</t>
  </si>
  <si>
    <t>MUM14</t>
  </si>
  <si>
    <t>MUM15</t>
  </si>
  <si>
    <t>MUM16</t>
  </si>
  <si>
    <t>MUM17</t>
  </si>
  <si>
    <t>MUM19</t>
  </si>
  <si>
    <t>MUM20</t>
  </si>
  <si>
    <t>MUM21</t>
  </si>
  <si>
    <t>MUM22</t>
  </si>
  <si>
    <t>MUM23</t>
  </si>
  <si>
    <t>MUM24</t>
  </si>
  <si>
    <t>MUM25</t>
  </si>
  <si>
    <t>MUM26</t>
  </si>
  <si>
    <t>MUM27</t>
  </si>
  <si>
    <t>MUM29</t>
  </si>
  <si>
    <t>MUM30</t>
  </si>
  <si>
    <t>MUM31</t>
  </si>
  <si>
    <t>MUM32</t>
  </si>
  <si>
    <t>MUM33</t>
  </si>
  <si>
    <t>MUM34</t>
  </si>
  <si>
    <t>MUM35</t>
  </si>
  <si>
    <t>MUM36</t>
  </si>
  <si>
    <t>MUM37</t>
  </si>
  <si>
    <t>MUM39</t>
  </si>
  <si>
    <t>MUM40</t>
  </si>
  <si>
    <t>MUM41</t>
  </si>
  <si>
    <t>MUM42</t>
  </si>
  <si>
    <t>MUM43</t>
  </si>
  <si>
    <t>MUM44</t>
  </si>
  <si>
    <t>MUM45</t>
  </si>
  <si>
    <t>MUM46</t>
  </si>
  <si>
    <t>MUM47</t>
  </si>
  <si>
    <t>MUM49</t>
  </si>
  <si>
    <t>MUM50</t>
  </si>
  <si>
    <t>MUM51</t>
  </si>
  <si>
    <t>MUM52</t>
  </si>
  <si>
    <t>MUM53</t>
  </si>
  <si>
    <t>MUM54</t>
  </si>
  <si>
    <t>MUM55</t>
  </si>
  <si>
    <t>MUM56</t>
  </si>
  <si>
    <t>MUM57</t>
  </si>
  <si>
    <t>MUM59</t>
  </si>
  <si>
    <t>MUM60</t>
  </si>
  <si>
    <t>MUM61</t>
  </si>
  <si>
    <t>MUM62</t>
  </si>
  <si>
    <t>MUM63</t>
  </si>
  <si>
    <t>MUM64</t>
  </si>
  <si>
    <t>MUM65</t>
  </si>
  <si>
    <t>MUM66</t>
  </si>
  <si>
    <t>MUM67</t>
  </si>
  <si>
    <t>MUM68</t>
  </si>
  <si>
    <t>MUM69</t>
  </si>
  <si>
    <t>MUM70</t>
  </si>
  <si>
    <t>MUM71</t>
  </si>
  <si>
    <t>MUM72</t>
  </si>
  <si>
    <t>MUM73</t>
  </si>
  <si>
    <t>MUM74</t>
  </si>
  <si>
    <t>MUM75</t>
  </si>
  <si>
    <t>MUM76</t>
  </si>
  <si>
    <t>MUM77</t>
  </si>
  <si>
    <t>MUM78</t>
  </si>
  <si>
    <t>MUM79</t>
  </si>
  <si>
    <t>MUM80</t>
  </si>
  <si>
    <t>Aggregate Data</t>
  </si>
  <si>
    <t>Table1: vehicle ownership</t>
  </si>
  <si>
    <t>Zero</t>
  </si>
  <si>
    <t xml:space="preserve">Two </t>
  </si>
  <si>
    <t>Three</t>
  </si>
  <si>
    <t>Four or More</t>
  </si>
  <si>
    <t>Total</t>
  </si>
  <si>
    <t>Kolkata</t>
  </si>
  <si>
    <t>Convert into standard base of 100</t>
  </si>
  <si>
    <t>Chennai</t>
  </si>
  <si>
    <t>Delhi</t>
  </si>
  <si>
    <t>Mumbai</t>
  </si>
  <si>
    <t>Table2 : Source of information</t>
  </si>
  <si>
    <t>Friends</t>
  </si>
  <si>
    <t>Technician</t>
  </si>
  <si>
    <t>Newspaper/Magazine</t>
  </si>
  <si>
    <t>Internet</t>
  </si>
  <si>
    <t>Auto dealers</t>
  </si>
  <si>
    <t>Catalogues</t>
  </si>
  <si>
    <t>Others</t>
  </si>
  <si>
    <t>Best 7 features</t>
  </si>
  <si>
    <t>Common :</t>
  </si>
  <si>
    <t>Response,Speed,Technology,Brand,safety,noiseless,energy efficiency</t>
  </si>
  <si>
    <t>Table: Features if The Hybrid Car(Sample Mean)</t>
  </si>
  <si>
    <t>Table: Features if The Hybrid Car(Calculated t value)</t>
  </si>
  <si>
    <t>Critical t value at 90% confidence level and degree of freedom (n-1) 488</t>
  </si>
  <si>
    <t>observed/Calculated value</t>
  </si>
  <si>
    <t>µIncK</t>
  </si>
  <si>
    <t>µIncC</t>
  </si>
  <si>
    <t>µIncD</t>
  </si>
  <si>
    <t>µIncM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</si>
  <si>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</si>
  <si>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</si>
  <si>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</si>
  <si>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</si>
  <si>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</si>
  <si>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</si>
  <si>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</si>
  <si>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</si>
  <si>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</si>
  <si>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</si>
  <si>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</si>
  <si>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</si>
  <si>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</si>
  <si>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</si>
  <si>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</si>
  <si>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</si>
  <si>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Pur</t>
  </si>
  <si>
    <t>Inc</t>
  </si>
  <si>
    <t>Veh</t>
  </si>
  <si>
    <t>Edu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</si>
  <si>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</si>
  <si>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</si>
  <si>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</si>
  <si>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</si>
  <si>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</si>
  <si>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</si>
  <si>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</si>
  <si>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</si>
  <si>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</si>
  <si>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</si>
  <si>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</si>
  <si>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</si>
  <si>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</si>
  <si>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</si>
  <si>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</si>
  <si>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Calculated</t>
  </si>
  <si>
    <t>Significance level(1-p)</t>
  </si>
  <si>
    <t>Demand Forecasting</t>
  </si>
  <si>
    <t>Equation</t>
  </si>
  <si>
    <t>H0 accepted</t>
  </si>
  <si>
    <t>CV&gt;OV</t>
  </si>
  <si>
    <t>CV&lt;OV</t>
  </si>
  <si>
    <t>This is the correlation coefficient, indicating a strong positive linear relationship between the independent variables and the dependent variable.</t>
  </si>
  <si>
    <t>This value shows that approximately 58.4% of the variability in the dependent variable can be explained by the model’s independent variables. It’s a measure of how well the model fits the data.</t>
  </si>
  <si>
    <t>This adjusts the R Square value for the number of predictors in the model. It indicates that after adjustment, about 58.0% of the variance in the dependent variable is accounted for by the model.</t>
  </si>
  <si>
    <t>This represents the average distance that the observed values fall from the regression line. A standard error of approximately 0.299 suggests moderate variability in prediction errors.</t>
  </si>
  <si>
    <t>This is the total number of data points used to create the regression model.</t>
  </si>
  <si>
    <t>In summary, the ANOVA table shows that your regression model is statistically significant, with a high F-statistic and a very low p-value, indicating that the independent variables in your model explain a significant portion of the variability in the dependent variable. If you have any further questions or need more details, feel free to ask!</t>
  </si>
  <si>
    <t>Coefficients and Their Interpretation:</t>
  </si>
  <si>
    <r>
      <t>Intercept</t>
    </r>
    <r>
      <rPr>
        <sz val="11"/>
        <color theme="1"/>
        <rFont val="Calibri"/>
        <family val="2"/>
        <scheme val="minor"/>
      </rPr>
      <t>:</t>
    </r>
  </si>
  <si>
    <r>
      <t>Coefficient</t>
    </r>
    <r>
      <rPr>
        <sz val="11"/>
        <color theme="1"/>
        <rFont val="Calibri"/>
        <family val="2"/>
        <scheme val="minor"/>
      </rPr>
      <t>: -0.721</t>
    </r>
  </si>
  <si>
    <r>
      <t>Standard Error</t>
    </r>
    <r>
      <rPr>
        <sz val="11"/>
        <color theme="1"/>
        <rFont val="Calibri"/>
        <family val="2"/>
        <scheme val="minor"/>
      </rPr>
      <t>: 0.060</t>
    </r>
  </si>
  <si>
    <r>
      <t>t Stat</t>
    </r>
    <r>
      <rPr>
        <sz val="11"/>
        <color theme="1"/>
        <rFont val="Calibri"/>
        <family val="2"/>
        <scheme val="minor"/>
      </rPr>
      <t>: -11.986</t>
    </r>
  </si>
  <si>
    <r>
      <t>P-value</t>
    </r>
    <r>
      <rPr>
        <sz val="11"/>
        <color theme="1"/>
        <rFont val="Calibri"/>
        <family val="2"/>
        <scheme val="minor"/>
      </rPr>
      <t>: 4.54E-29</t>
    </r>
  </si>
  <si>
    <r>
      <t>95% Confidence Interval</t>
    </r>
    <r>
      <rPr>
        <sz val="11"/>
        <color theme="1"/>
        <rFont val="Calibri"/>
        <family val="2"/>
        <scheme val="minor"/>
      </rPr>
      <t>: [-0.839, -0.603]</t>
    </r>
  </si>
  <si>
    <r>
      <t>Interpretation</t>
    </r>
    <r>
      <rPr>
        <sz val="11"/>
        <color theme="1"/>
        <rFont val="Calibri"/>
        <family val="2"/>
        <scheme val="minor"/>
      </rPr>
      <t>: The intercept represents the expected value of the dependent variable when all independent variables are zero. Here, it is significantly negative, indicating a baseline value of -0.721.</t>
    </r>
  </si>
  <si>
    <r>
      <t>Inc (Income)</t>
    </r>
    <r>
      <rPr>
        <sz val="11"/>
        <color theme="1"/>
        <rFont val="Calibri"/>
        <family val="2"/>
        <scheme val="minor"/>
      </rPr>
      <t>:</t>
    </r>
  </si>
  <si>
    <r>
      <t>Coefficient</t>
    </r>
    <r>
      <rPr>
        <sz val="11"/>
        <color theme="1"/>
        <rFont val="Calibri"/>
        <family val="2"/>
        <scheme val="minor"/>
      </rPr>
      <t>: 0.080</t>
    </r>
  </si>
  <si>
    <r>
      <t>Standard Error</t>
    </r>
    <r>
      <rPr>
        <sz val="11"/>
        <color theme="1"/>
        <rFont val="Calibri"/>
        <family val="2"/>
        <scheme val="minor"/>
      </rPr>
      <t>: 0.006</t>
    </r>
  </si>
  <si>
    <r>
      <t>t Stat</t>
    </r>
    <r>
      <rPr>
        <sz val="11"/>
        <color theme="1"/>
        <rFont val="Calibri"/>
        <family val="2"/>
        <scheme val="minor"/>
      </rPr>
      <t>: 13.910</t>
    </r>
  </si>
  <si>
    <r>
      <t>P-value</t>
    </r>
    <r>
      <rPr>
        <sz val="11"/>
        <color theme="1"/>
        <rFont val="Calibri"/>
        <family val="2"/>
        <scheme val="minor"/>
      </rPr>
      <t>: 4.41E-37</t>
    </r>
  </si>
  <si>
    <r>
      <t>95% Confidence Interval</t>
    </r>
    <r>
      <rPr>
        <sz val="11"/>
        <color theme="1"/>
        <rFont val="Calibri"/>
        <family val="2"/>
        <scheme val="minor"/>
      </rPr>
      <t>: [0.069, 0.092]</t>
    </r>
  </si>
  <si>
    <r>
      <t>Interpretation</t>
    </r>
    <r>
      <rPr>
        <sz val="11"/>
        <color theme="1"/>
        <rFont val="Calibri"/>
        <family val="2"/>
        <scheme val="minor"/>
      </rPr>
      <t>: For each unit increase in income, the dependent variable increases by 0.080 units, holding other variables constant. The very low p-value indicates this is highly significant.</t>
    </r>
  </si>
  <si>
    <r>
      <t>Veh (Vehicle)</t>
    </r>
    <r>
      <rPr>
        <sz val="11"/>
        <color theme="1"/>
        <rFont val="Calibri"/>
        <family val="2"/>
        <scheme val="minor"/>
      </rPr>
      <t>:</t>
    </r>
  </si>
  <si>
    <r>
      <t>Coefficient</t>
    </r>
    <r>
      <rPr>
        <sz val="11"/>
        <color theme="1"/>
        <rFont val="Calibri"/>
        <family val="2"/>
        <scheme val="minor"/>
      </rPr>
      <t>: 0.122</t>
    </r>
  </si>
  <si>
    <r>
      <t>Standard Error</t>
    </r>
    <r>
      <rPr>
        <sz val="11"/>
        <color theme="1"/>
        <rFont val="Calibri"/>
        <family val="2"/>
        <scheme val="minor"/>
      </rPr>
      <t>: 0.016</t>
    </r>
  </si>
  <si>
    <r>
      <t>t Stat</t>
    </r>
    <r>
      <rPr>
        <sz val="11"/>
        <color theme="1"/>
        <rFont val="Calibri"/>
        <family val="2"/>
        <scheme val="minor"/>
      </rPr>
      <t>: 7.443</t>
    </r>
  </si>
  <si>
    <r>
      <t>P-value</t>
    </r>
    <r>
      <rPr>
        <sz val="11"/>
        <color theme="1"/>
        <rFont val="Calibri"/>
        <family val="2"/>
        <scheme val="minor"/>
      </rPr>
      <t>: 4.75E-13</t>
    </r>
  </si>
  <si>
    <r>
      <t>95% Confidence Interval</t>
    </r>
    <r>
      <rPr>
        <sz val="11"/>
        <color theme="1"/>
        <rFont val="Calibri"/>
        <family val="2"/>
        <scheme val="minor"/>
      </rPr>
      <t>: [0.090, 0.154]</t>
    </r>
  </si>
  <si>
    <r>
      <t>Interpretation</t>
    </r>
    <r>
      <rPr>
        <sz val="11"/>
        <color theme="1"/>
        <rFont val="Calibri"/>
        <family val="2"/>
        <scheme val="minor"/>
      </rPr>
      <t>: For each unit increase in the number of vehicles, the dependent variable increases by 0.122 units. This variable is also highly significant.</t>
    </r>
  </si>
  <si>
    <r>
      <t>Age</t>
    </r>
    <r>
      <rPr>
        <sz val="11"/>
        <color theme="1"/>
        <rFont val="Calibri"/>
        <family val="2"/>
        <scheme val="minor"/>
      </rPr>
      <t>:</t>
    </r>
  </si>
  <si>
    <r>
      <t>Coefficient</t>
    </r>
    <r>
      <rPr>
        <sz val="11"/>
        <color theme="1"/>
        <rFont val="Calibri"/>
        <family val="2"/>
        <scheme val="minor"/>
      </rPr>
      <t>: 0.074</t>
    </r>
  </si>
  <si>
    <r>
      <t>t Stat</t>
    </r>
    <r>
      <rPr>
        <sz val="11"/>
        <color theme="1"/>
        <rFont val="Calibri"/>
        <family val="2"/>
        <scheme val="minor"/>
      </rPr>
      <t>: 4.569</t>
    </r>
  </si>
  <si>
    <r>
      <t>P-value</t>
    </r>
    <r>
      <rPr>
        <sz val="11"/>
        <color theme="1"/>
        <rFont val="Calibri"/>
        <family val="2"/>
        <scheme val="minor"/>
      </rPr>
      <t>: 6.28E-06</t>
    </r>
  </si>
  <si>
    <r>
      <t>95% Confidence Interval</t>
    </r>
    <r>
      <rPr>
        <sz val="11"/>
        <color theme="1"/>
        <rFont val="Calibri"/>
        <family val="2"/>
        <scheme val="minor"/>
      </rPr>
      <t>: [0.042, 0.106]</t>
    </r>
  </si>
  <si>
    <r>
      <t>Interpretation</t>
    </r>
    <r>
      <rPr>
        <sz val="11"/>
        <color theme="1"/>
        <rFont val="Calibri"/>
        <family val="2"/>
        <scheme val="minor"/>
      </rPr>
      <t>: For each unit increase in age, the dependent variable increases by 0.074 units. This is statistically significant as well.</t>
    </r>
  </si>
  <si>
    <r>
      <t>Edu (Education)</t>
    </r>
    <r>
      <rPr>
        <sz val="11"/>
        <color theme="1"/>
        <rFont val="Calibri"/>
        <family val="2"/>
        <scheme val="minor"/>
      </rPr>
      <t>:</t>
    </r>
  </si>
  <si>
    <r>
      <t>Coefficient</t>
    </r>
    <r>
      <rPr>
        <sz val="11"/>
        <color theme="1"/>
        <rFont val="Calibri"/>
        <family val="2"/>
        <scheme val="minor"/>
      </rPr>
      <t>: 0.045</t>
    </r>
  </si>
  <si>
    <r>
      <t>Standard Error</t>
    </r>
    <r>
      <rPr>
        <sz val="11"/>
        <color theme="1"/>
        <rFont val="Calibri"/>
        <family val="2"/>
        <scheme val="minor"/>
      </rPr>
      <t>: 0.021</t>
    </r>
  </si>
  <si>
    <r>
      <t>t Stat</t>
    </r>
    <r>
      <rPr>
        <sz val="11"/>
        <color theme="1"/>
        <rFont val="Calibri"/>
        <family val="2"/>
        <scheme val="minor"/>
      </rPr>
      <t>: 2.182</t>
    </r>
  </si>
  <si>
    <r>
      <t>P-value</t>
    </r>
    <r>
      <rPr>
        <sz val="11"/>
        <color theme="1"/>
        <rFont val="Calibri"/>
        <family val="2"/>
        <scheme val="minor"/>
      </rPr>
      <t>: 0.030</t>
    </r>
  </si>
  <si>
    <r>
      <t>95% Confidence Interval</t>
    </r>
    <r>
      <rPr>
        <sz val="11"/>
        <color theme="1"/>
        <rFont val="Calibri"/>
        <family val="2"/>
        <scheme val="minor"/>
      </rPr>
      <t>: [0.004, 0.085]</t>
    </r>
  </si>
  <si>
    <r>
      <t>Interpretation</t>
    </r>
    <r>
      <rPr>
        <sz val="11"/>
        <color theme="1"/>
        <rFont val="Calibri"/>
        <family val="2"/>
        <scheme val="minor"/>
      </rPr>
      <t>: For each unit increase in education, the dependent variable increases by 0.045 units. This is statistically significant, though less so than the other variables.</t>
    </r>
  </si>
  <si>
    <t>Demand Forecasting and Significance Level:</t>
  </si>
  <si>
    <r>
      <t>Demand Forecasting</t>
    </r>
    <r>
      <rPr>
        <sz val="11"/>
        <color theme="1"/>
        <rFont val="Calibri"/>
        <family val="2"/>
        <scheme val="minor"/>
      </rPr>
      <t>: The values provided (12, 1, 2, 2) likely represent the demand forecasting for each variable.</t>
    </r>
  </si>
  <si>
    <r>
      <t>Significance Level (1-p)</t>
    </r>
    <r>
      <rPr>
        <sz val="11"/>
        <color theme="1"/>
        <rFont val="Calibri"/>
        <family val="2"/>
        <scheme val="minor"/>
      </rPr>
      <t>: The values (100%, 100%, 100%, 97%) indicate the confidence level for each variable’s significance. A 100% significance level means the variable is highly significant in predicting the dependent variable.</t>
    </r>
  </si>
  <si>
    <t>Overall Interpretation:</t>
  </si>
  <si>
    <t>The regression model indicates that all the independent variables (Income, Vehicle, Age, and Education) have a significant positive impact on the dependent variable. The intercept is negative, but each of the predictors contributes positively and significantly to the model.</t>
  </si>
  <si>
    <t>The purpose of conducting an ANOVA (Analysis of Variance) is to determine if there are statistically significant differences between the means of these groups. If the ANOVA test shows a significant result, it suggests that at least one group mean is different from the others.</t>
  </si>
  <si>
    <t>Calculated chi square value</t>
  </si>
  <si>
    <t>SOA is inversely propotional to risk</t>
  </si>
  <si>
    <t>Correlation is the method  used for segmentation(customer)</t>
  </si>
  <si>
    <t>H0: r=0</t>
  </si>
  <si>
    <t>RT</t>
  </si>
  <si>
    <t>CT</t>
  </si>
  <si>
    <t>N</t>
  </si>
  <si>
    <t>Total number of rows of (Kolkata / Chennai / Delhi / Mumbai)</t>
  </si>
  <si>
    <t>Total numbar of Columns (0 / 1 / 2 / 3 / 4 or more cars)</t>
  </si>
  <si>
    <t>Total Number of Observations.</t>
  </si>
  <si>
    <t>Conditions -</t>
  </si>
  <si>
    <t>Each cell should contain 5 observations</t>
  </si>
  <si>
    <t>All observations should be independent.</t>
  </si>
  <si>
    <t>N &gt;= 50</t>
  </si>
  <si>
    <t>Data should be expressed in original units that is numbers not percentage or ratio.</t>
  </si>
  <si>
    <t>Calculated / Observed Frequency</t>
  </si>
  <si>
    <t>Chi-Square Test</t>
  </si>
  <si>
    <t>Table: Vehicle Ownership</t>
  </si>
  <si>
    <t>Parametric Test</t>
  </si>
  <si>
    <t>T-Test, Z-Test, etc.. (Assumptions Required)</t>
  </si>
  <si>
    <t>Non-Parametric Test</t>
  </si>
  <si>
    <t>Chi-Square Test (No assumptions required)</t>
  </si>
  <si>
    <t>Expected Frequency</t>
  </si>
  <si>
    <t>(RT*CT)/N</t>
  </si>
  <si>
    <t>Hypothesis Testing</t>
  </si>
  <si>
    <r>
      <rPr>
        <b/>
        <sz val="11"/>
        <color theme="1"/>
        <rFont val="Calibri"/>
        <family val="2"/>
        <scheme val="minor"/>
      </rPr>
      <t>Ho:</t>
    </r>
    <r>
      <rPr>
        <sz val="11"/>
        <color theme="1"/>
        <rFont val="Calibri"/>
        <family val="2"/>
        <scheme val="minor"/>
      </rPr>
      <t xml:space="preserve"> There is no association b/w no of vehicle &amp; place</t>
    </r>
  </si>
  <si>
    <r>
      <rPr>
        <b/>
        <sz val="11"/>
        <color theme="1"/>
        <rFont val="Calibri"/>
        <family val="2"/>
        <scheme val="minor"/>
      </rPr>
      <t xml:space="preserve">H1: </t>
    </r>
    <r>
      <rPr>
        <sz val="11"/>
        <color theme="1"/>
        <rFont val="Calibri"/>
        <family val="2"/>
        <scheme val="minor"/>
      </rPr>
      <t>There is association</t>
    </r>
  </si>
  <si>
    <t>CV: Critical Value</t>
  </si>
  <si>
    <t>Ho accepted, H1 rejected</t>
  </si>
  <si>
    <t>H1 accepted, Ho rejected</t>
  </si>
  <si>
    <t>Crictical chi square value</t>
  </si>
  <si>
    <t xml:space="preserve"> at 90% confidence level and 12 degree of freedom is </t>
  </si>
  <si>
    <t xml:space="preserve">at 80% confidence level and 12 degree of freedom is </t>
  </si>
  <si>
    <t xml:space="preserve">at 70% confidence level and 12 degree of freedom is </t>
  </si>
  <si>
    <t>where, Degree of Freedom ( row-1)*(columm-1)</t>
  </si>
  <si>
    <t>Here, since Critical Chi-Square vale &gt; Calculated or Observed Chi-Square vale</t>
  </si>
  <si>
    <t>H0 Accepted</t>
  </si>
  <si>
    <t>Strength of Association</t>
  </si>
  <si>
    <t>Total numbar of observation (n)</t>
  </si>
  <si>
    <t>Minimum among row and columm (f)</t>
  </si>
  <si>
    <t>One</t>
  </si>
  <si>
    <t>T-Test</t>
  </si>
  <si>
    <t>Formula of T-Test</t>
  </si>
  <si>
    <t>Population Mean</t>
  </si>
  <si>
    <t>(5+4+3+2+1)/5</t>
  </si>
  <si>
    <t>Now,</t>
  </si>
  <si>
    <t xml:space="preserve">Ho: </t>
  </si>
  <si>
    <t>Sample Mean=Population Mean</t>
  </si>
  <si>
    <t xml:space="preserve">H1: </t>
  </si>
  <si>
    <t>Sample mean =! Population Mean</t>
  </si>
  <si>
    <t>Since, T critical &gt; T calculated. Therefore, H0 is accepted</t>
  </si>
  <si>
    <t>[Sample Mean (x̄) - Population Mean (μ)] / Standard Deviation of Sample (S)</t>
  </si>
  <si>
    <t>T value = r * sqrt[(n-2)/(1+r^2)]</t>
  </si>
  <si>
    <t>Since T Critical &lt; T Calculated, H0 is rejected and H1 is accepted.</t>
  </si>
  <si>
    <t>H1: r!=0</t>
  </si>
  <si>
    <t>T-Test (Critical value)</t>
  </si>
  <si>
    <t>Correlation</t>
  </si>
  <si>
    <t>Calculating T Value</t>
  </si>
  <si>
    <t>Value of r lie between -1 to +1, where -1 means perfectly -ve correlation and +1 means perfectly +ve correlation.</t>
  </si>
  <si>
    <t>Correlation is used to identify the degree of relationship between 2 or more variables.</t>
  </si>
  <si>
    <t>where,</t>
  </si>
  <si>
    <t>r = Coefficient of correlation.</t>
  </si>
  <si>
    <t>n = No. of observations.</t>
  </si>
  <si>
    <t>Average Values:</t>
  </si>
  <si>
    <t>µIncM has the highest average (8.3), followed by µIncD (7.8), µIncK (6.9), and µIncC (6.8).</t>
  </si>
  <si>
    <t>Variance:</t>
  </si>
  <si>
    <t>Variance measures the spread of the data within each group.</t>
  </si>
  <si>
    <t>A higher variance indicates more variability in the data.</t>
  </si>
  <si>
    <t>µIncM has the highest variance (12.3), suggesting that the data points in this group are more spread out from the mean compared to the other groups.</t>
  </si>
  <si>
    <t>µIncK has the lowest variance (5.1), indicating less variability.</t>
  </si>
  <si>
    <t xml:space="preserve"> The F-value (5.08) is greater than the critical value (2.10).</t>
  </si>
  <si>
    <t>This indicates that the variance between the group means is significantly greater than the variance within the groups.</t>
  </si>
  <si>
    <t>P-Value:</t>
  </si>
  <si>
    <t>F-Value:</t>
  </si>
  <si>
    <t>The P-value is 0.00, which is less than the common significance level (e.g., 0.05).</t>
  </si>
  <si>
    <t>This suggests that there is a statistically significant difference between the group means.</t>
  </si>
  <si>
    <t>It measures the accuracy of the estimated coefficients or predictions</t>
  </si>
  <si>
    <t>R Square measures the proportion of variance in the dependent variable that is explained by the independent variables</t>
  </si>
  <si>
    <t>Adjusts for the number of predictors in a regression model.</t>
  </si>
  <si>
    <t>ANOVA: Single Factor</t>
  </si>
  <si>
    <r>
      <t>F (F-statistic)</t>
    </r>
    <r>
      <rPr>
        <sz val="11"/>
        <color rgb="FF111111"/>
        <rFont val="Calibri"/>
        <family val="2"/>
        <scheme val="minor"/>
      </rPr>
      <t xml:space="preserve">: </t>
    </r>
  </si>
  <si>
    <t>164.7640087. This is the ratio of the mean square regression to the mean square residual (14.70060424 / 0.089222181). A higher F-value indicates that the model is a good fit for the data.</t>
  </si>
  <si>
    <r>
      <t>Significance F</t>
    </r>
    <r>
      <rPr>
        <sz val="11"/>
        <color rgb="FF111111"/>
        <rFont val="Calibri"/>
        <family val="2"/>
        <scheme val="minor"/>
      </rPr>
      <t xml:space="preserve">: </t>
    </r>
  </si>
  <si>
    <t>4.95774E-88. This is the p-value associated with the F-statistic. A very small p-value (much less than 0.05) indicates that the regression model is statistically significant, meaning the independent variables collectively have a significant effect on the dependent variable.</t>
  </si>
  <si>
    <r>
      <t>df (Degrees of Freedom)</t>
    </r>
    <r>
      <rPr>
        <sz val="11"/>
        <color rgb="FF111111"/>
        <rFont val="Calibri"/>
        <family val="2"/>
        <scheme val="minor"/>
      </rPr>
      <t>:</t>
    </r>
  </si>
  <si>
    <r>
      <t>SS (Sum of Squares)</t>
    </r>
    <r>
      <rPr>
        <sz val="11"/>
        <color rgb="FF111111"/>
        <rFont val="Calibri"/>
        <family val="2"/>
        <scheme val="minor"/>
      </rPr>
      <t>:</t>
    </r>
  </si>
  <si>
    <r>
      <t>MS (Mean Square)</t>
    </r>
    <r>
      <rPr>
        <sz val="11"/>
        <color rgb="FF111111"/>
        <rFont val="Calibri"/>
        <family val="2"/>
        <scheme val="minor"/>
      </rPr>
      <t>:</t>
    </r>
  </si>
  <si>
    <r>
      <t>Regression</t>
    </r>
    <r>
      <rPr>
        <sz val="11"/>
        <color rgb="FF111111"/>
        <rFont val="Calibri"/>
        <family val="2"/>
        <scheme val="minor"/>
      </rPr>
      <t>: 4. This represents the number of independent variables in the model.</t>
    </r>
  </si>
  <si>
    <r>
      <t>Regression</t>
    </r>
    <r>
      <rPr>
        <sz val="11"/>
        <color rgb="FF111111"/>
        <rFont val="Calibri"/>
        <family val="2"/>
        <scheme val="minor"/>
      </rPr>
      <t>: 58.80241694. This measures the variation explained by the regression model.</t>
    </r>
  </si>
  <si>
    <r>
      <t>Regression</t>
    </r>
    <r>
      <rPr>
        <sz val="11"/>
        <color rgb="FF111111"/>
        <rFont val="Calibri"/>
        <family val="2"/>
        <scheme val="minor"/>
      </rPr>
      <t>: 14.70060424. This is the sum of squares for regression divided by its degrees of freedom (58.80241694 / 4).</t>
    </r>
  </si>
  <si>
    <r>
      <t>Residual</t>
    </r>
    <r>
      <rPr>
        <sz val="11"/>
        <color rgb="FF111111"/>
        <rFont val="Calibri"/>
        <family val="2"/>
        <scheme val="minor"/>
      </rPr>
      <t>: 470. This is the total number of observations minus the number of independent variables minus 1 (475 - 4 - 1).</t>
    </r>
  </si>
  <si>
    <r>
      <t>Residual</t>
    </r>
    <r>
      <rPr>
        <sz val="11"/>
        <color rgb="FF111111"/>
        <rFont val="Calibri"/>
        <family val="2"/>
        <scheme val="minor"/>
      </rPr>
      <t>: 41.93442516. This measures the variation not explained by the model (the error).</t>
    </r>
  </si>
  <si>
    <r>
      <t>Residual</t>
    </r>
    <r>
      <rPr>
        <sz val="11"/>
        <color rgb="FF111111"/>
        <rFont val="Calibri"/>
        <family val="2"/>
        <scheme val="minor"/>
      </rPr>
      <t>: 0.089222181. This is the sum of squares for residuals divided by its degrees of freedom (41.93442516 / 470).</t>
    </r>
  </si>
  <si>
    <r>
      <t>Total</t>
    </r>
    <r>
      <rPr>
        <sz val="11"/>
        <color rgb="FF111111"/>
        <rFont val="Calibri"/>
        <family val="2"/>
        <scheme val="minor"/>
      </rPr>
      <t>: 474. This is the total number of observations minus 1 (475 - 1).</t>
    </r>
  </si>
  <si>
    <r>
      <t>Total</t>
    </r>
    <r>
      <rPr>
        <sz val="11"/>
        <color rgb="FF111111"/>
        <rFont val="Calibri"/>
        <family val="2"/>
        <scheme val="minor"/>
      </rPr>
      <t>: 100.7368421. This is the total variation in the data.</t>
    </r>
  </si>
  <si>
    <t>P-Value</t>
  </si>
  <si>
    <t>Explains Variation</t>
  </si>
  <si>
    <r>
      <t xml:space="preserve">Total </t>
    </r>
    <r>
      <rPr>
        <b/>
        <sz val="11"/>
        <color rgb="FFFF0000"/>
        <rFont val="Calibri"/>
        <family val="2"/>
        <scheme val="minor"/>
      </rPr>
      <t>(RT)</t>
    </r>
  </si>
  <si>
    <t>n</t>
  </si>
  <si>
    <r>
      <t xml:space="preserve">Total </t>
    </r>
    <r>
      <rPr>
        <b/>
        <sz val="11"/>
        <color rgb="FFFF0000"/>
        <rFont val="Calibri"/>
        <family val="2"/>
        <scheme val="minor"/>
      </rPr>
      <t>(CT)</t>
    </r>
  </si>
  <si>
    <t>OV: Ovserved Value</t>
  </si>
  <si>
    <t>(Observed - Expected)^2/Expected</t>
  </si>
  <si>
    <t>Calculated or Observed Chi-Square Test:</t>
  </si>
  <si>
    <t>Calculated / Observed Chi-Sqaure Test</t>
  </si>
  <si>
    <t>Table: Features of The Hybrid Car(Standard Deviation)</t>
  </si>
  <si>
    <t>Correlation is messured by Coefficient of Correlation (r)</t>
  </si>
  <si>
    <t>(n-2) = Degree of Freedom</t>
  </si>
  <si>
    <t>The average values (mean) for each group indicate the central tendency of the data within each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</si>
</sst>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i/>
      <sz val="10"/>
      <color indexed="8"/>
      <name val="Times New Roman"/>
      <family val="1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b/>
      <i/>
      <sz val="10"/>
      <color indexed="8"/>
      <name val="Times New Roman"/>
      <family val="1"/>
    </font>
    <font>
      <sz val="11"/>
      <color theme="1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111111"/>
      <name val="Segoe UI"/>
      <family val="2"/>
    </font>
    <font>
      <b/>
      <sz val="8"/>
      <color rgb="FF111111"/>
      <name val="Segoe UI"/>
      <family val="2"/>
    </font>
    <font>
      <b/>
      <sz val="13.5"/>
      <color theme="1"/>
      <name val="Calibri"/>
      <family val="2"/>
      <scheme val="minor"/>
    </font>
    <font>
      <b/>
      <sz val="10"/>
      <color rgb="FF111111"/>
      <name val="Segoe UI"/>
      <family val="2"/>
    </font>
    <font>
      <b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11111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</cellStyleXfs>
  <cellXfs count="407">
    <xf numFmtId="0" fontId="0" fillId="0" borderId="0" xfId="0"/>
    <xf numFmtId="0" fontId="9" fillId="0" borderId="0" xfId="0" applyFont="1"/>
    <xf numFmtId="0" fontId="10" fillId="0" borderId="0" xfId="0" applyFont="1"/>
    <xf numFmtId="0" fontId="6" fillId="2" borderId="1" xfId="17" applyFont="1" applyFill="1" applyBorder="1" applyAlignment="1">
      <alignment vertical="center" wrapText="1"/>
    </xf>
    <xf numFmtId="0" fontId="5" fillId="2" borderId="1" xfId="17" applyFont="1" applyFill="1" applyBorder="1" applyAlignment="1">
      <alignment horizontal="center" vertical="center" wrapText="1"/>
    </xf>
    <xf numFmtId="0" fontId="5" fillId="2" borderId="1" xfId="17" applyFont="1" applyFill="1" applyBorder="1" applyAlignment="1">
      <alignment vertical="center" wrapText="1"/>
    </xf>
    <xf numFmtId="0" fontId="6" fillId="2" borderId="1" xfId="17" applyFont="1" applyFill="1" applyBorder="1" applyAlignment="1">
      <alignment horizontal="center" vertical="center" wrapText="1"/>
    </xf>
    <xf numFmtId="0" fontId="7" fillId="2" borderId="1" xfId="17" applyFont="1" applyFill="1" applyBorder="1" applyAlignment="1">
      <alignment horizontal="center" vertical="center" wrapText="1"/>
    </xf>
    <xf numFmtId="0" fontId="8" fillId="2" borderId="1" xfId="17" applyFont="1" applyFill="1" applyBorder="1" applyAlignment="1">
      <alignment horizontal="center" vertical="center" wrapText="1"/>
    </xf>
    <xf numFmtId="0" fontId="8" fillId="2" borderId="1" xfId="17" applyFont="1" applyFill="1" applyBorder="1" applyAlignment="1">
      <alignment horizontal="left" vertical="center" wrapText="1"/>
    </xf>
    <xf numFmtId="0" fontId="4" fillId="2" borderId="1" xfId="17" applyFont="1" applyFill="1" applyBorder="1" applyAlignment="1">
      <alignment horizontal="center" vertical="center" wrapText="1"/>
    </xf>
    <xf numFmtId="0" fontId="3" fillId="2" borderId="1" xfId="18" applyFont="1" applyFill="1" applyBorder="1" applyAlignment="1">
      <alignment horizontal="center" vertical="center" wrapText="1"/>
    </xf>
    <xf numFmtId="0" fontId="3" fillId="2" borderId="1" xfId="17" applyFont="1" applyFill="1" applyBorder="1" applyAlignment="1">
      <alignment horizontal="center" vertical="center" wrapText="1"/>
    </xf>
    <xf numFmtId="0" fontId="4" fillId="2" borderId="1" xfId="18" applyFont="1" applyFill="1" applyBorder="1" applyAlignment="1">
      <alignment horizontal="center" vertical="center" wrapText="1"/>
    </xf>
    <xf numFmtId="0" fontId="4" fillId="2" borderId="1" xfId="24" applyFont="1" applyFill="1" applyBorder="1" applyAlignment="1">
      <alignment horizontal="center" vertical="center" wrapText="1"/>
    </xf>
    <xf numFmtId="0" fontId="4" fillId="2" borderId="1" xfId="22" applyFont="1" applyFill="1" applyBorder="1" applyAlignment="1">
      <alignment horizontal="center" vertical="center" wrapText="1"/>
    </xf>
    <xf numFmtId="0" fontId="4" fillId="2" borderId="1" xfId="29" applyFont="1" applyFill="1" applyBorder="1" applyAlignment="1">
      <alignment horizontal="center" vertical="center" wrapText="1"/>
    </xf>
    <xf numFmtId="0" fontId="4" fillId="2" borderId="1" xfId="31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1" xfId="17" applyFont="1" applyFill="1" applyBorder="1" applyAlignment="1">
      <alignment horizontal="center" wrapText="1"/>
    </xf>
    <xf numFmtId="0" fontId="12" fillId="2" borderId="1" xfId="17" applyFont="1" applyFill="1" applyBorder="1" applyAlignment="1">
      <alignment horizontal="center" vertical="center" wrapText="1"/>
    </xf>
    <xf numFmtId="0" fontId="5" fillId="2" borderId="1" xfId="17" applyFont="1" applyFill="1" applyBorder="1" applyAlignment="1">
      <alignment horizontal="center"/>
    </xf>
    <xf numFmtId="0" fontId="5" fillId="2" borderId="1" xfId="17" applyFont="1" applyFill="1" applyBorder="1" applyAlignment="1">
      <alignment horizontal="center" vertical="center"/>
    </xf>
    <xf numFmtId="0" fontId="6" fillId="2" borderId="1" xfId="17" applyFont="1" applyFill="1" applyBorder="1" applyAlignment="1">
      <alignment horizontal="center"/>
    </xf>
    <xf numFmtId="0" fontId="6" fillId="2" borderId="1" xfId="17" applyFont="1" applyFill="1" applyBorder="1" applyAlignment="1">
      <alignment horizontal="center" vertical="center"/>
    </xf>
    <xf numFmtId="0" fontId="14" fillId="2" borderId="0" xfId="0" applyFont="1" applyFill="1"/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9" fillId="2" borderId="1" xfId="0" applyFont="1" applyFill="1" applyBorder="1" applyAlignment="1">
      <alignment horizontal="center" vertical="center"/>
    </xf>
    <xf numFmtId="0" fontId="4" fillId="2" borderId="2" xfId="31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left" vertical="center" wrapText="1" indent="4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2"/>
    </xf>
    <xf numFmtId="0" fontId="14" fillId="3" borderId="0" xfId="0" applyFont="1" applyFill="1" applyAlignment="1">
      <alignment horizontal="left" vertical="center" indent="1"/>
    </xf>
    <xf numFmtId="0" fontId="19" fillId="3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10" fontId="14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11" borderId="21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4" fillId="0" borderId="36" xfId="0" applyFont="1" applyBorder="1" applyAlignment="1">
      <alignment horizontal="left" vertical="center"/>
    </xf>
    <xf numFmtId="0" fontId="14" fillId="11" borderId="23" xfId="0" applyFont="1" applyFill="1" applyBorder="1" applyAlignment="1">
      <alignment horizontal="left" vertical="center" wrapText="1"/>
    </xf>
    <xf numFmtId="0" fontId="14" fillId="12" borderId="34" xfId="0" applyFont="1" applyFill="1" applyBorder="1" applyAlignment="1">
      <alignment horizontal="left" vertical="center"/>
    </xf>
    <xf numFmtId="0" fontId="14" fillId="12" borderId="35" xfId="0" applyFont="1" applyFill="1" applyBorder="1" applyAlignment="1">
      <alignment horizontal="center" vertical="center"/>
    </xf>
    <xf numFmtId="0" fontId="14" fillId="11" borderId="33" xfId="0" applyFont="1" applyFill="1" applyBorder="1" applyAlignment="1">
      <alignment horizontal="center" vertical="center"/>
    </xf>
    <xf numFmtId="0" fontId="14" fillId="11" borderId="32" xfId="0" applyFont="1" applyFill="1" applyBorder="1" applyAlignment="1">
      <alignment horizontal="center" vertical="center"/>
    </xf>
    <xf numFmtId="0" fontId="14" fillId="11" borderId="30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3" borderId="44" xfId="0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47" xfId="0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2" fontId="0" fillId="3" borderId="39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0" borderId="29" xfId="0" applyBorder="1"/>
    <xf numFmtId="0" fontId="0" fillId="0" borderId="18" xfId="0" applyBorder="1"/>
    <xf numFmtId="0" fontId="0" fillId="0" borderId="20" xfId="0" applyBorder="1"/>
    <xf numFmtId="0" fontId="14" fillId="0" borderId="28" xfId="0" applyFont="1" applyBorder="1"/>
    <xf numFmtId="0" fontId="14" fillId="0" borderId="32" xfId="0" applyFont="1" applyBorder="1"/>
    <xf numFmtId="0" fontId="14" fillId="0" borderId="30" xfId="0" applyFont="1" applyBorder="1"/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5" fontId="0" fillId="0" borderId="0" xfId="0" applyNumberFormat="1"/>
    <xf numFmtId="0" fontId="14" fillId="10" borderId="0" xfId="0" applyFont="1" applyFill="1"/>
    <xf numFmtId="0" fontId="0" fillId="10" borderId="0" xfId="0" applyFill="1"/>
    <xf numFmtId="0" fontId="0" fillId="0" borderId="12" xfId="0" applyBorder="1"/>
    <xf numFmtId="0" fontId="0" fillId="0" borderId="33" xfId="0" applyBorder="1"/>
    <xf numFmtId="0" fontId="0" fillId="0" borderId="32" xfId="0" applyBorder="1"/>
    <xf numFmtId="165" fontId="0" fillId="0" borderId="18" xfId="0" applyNumberFormat="1" applyBorder="1"/>
    <xf numFmtId="0" fontId="0" fillId="0" borderId="30" xfId="0" applyBorder="1"/>
    <xf numFmtId="165" fontId="0" fillId="3" borderId="39" xfId="0" applyNumberFormat="1" applyFill="1" applyBorder="1"/>
    <xf numFmtId="165" fontId="0" fillId="0" borderId="39" xfId="0" applyNumberFormat="1" applyBorder="1"/>
    <xf numFmtId="165" fontId="0" fillId="0" borderId="20" xfId="0" applyNumberFormat="1" applyBorder="1"/>
    <xf numFmtId="165" fontId="0" fillId="3" borderId="36" xfId="0" applyNumberFormat="1" applyFill="1" applyBorder="1"/>
    <xf numFmtId="165" fontId="0" fillId="3" borderId="41" xfId="0" applyNumberFormat="1" applyFill="1" applyBorder="1"/>
    <xf numFmtId="0" fontId="14" fillId="0" borderId="23" xfId="0" applyFont="1" applyBorder="1"/>
    <xf numFmtId="0" fontId="14" fillId="0" borderId="24" xfId="0" applyFont="1" applyBorder="1"/>
    <xf numFmtId="0" fontId="0" fillId="3" borderId="54" xfId="0" applyFill="1" applyBorder="1"/>
    <xf numFmtId="0" fontId="0" fillId="3" borderId="12" xfId="0" applyFill="1" applyBorder="1"/>
    <xf numFmtId="0" fontId="0" fillId="0" borderId="17" xfId="0" applyBorder="1"/>
    <xf numFmtId="0" fontId="14" fillId="0" borderId="6" xfId="0" applyFont="1" applyBorder="1"/>
    <xf numFmtId="0" fontId="5" fillId="2" borderId="55" xfId="17" applyFont="1" applyFill="1" applyBorder="1" applyAlignment="1">
      <alignment horizontal="center" wrapText="1"/>
    </xf>
    <xf numFmtId="0" fontId="5" fillId="2" borderId="56" xfId="17" applyFont="1" applyFill="1" applyBorder="1" applyAlignment="1">
      <alignment horizontal="center" wrapText="1"/>
    </xf>
    <xf numFmtId="0" fontId="5" fillId="2" borderId="35" xfId="17" applyFont="1" applyFill="1" applyBorder="1" applyAlignment="1">
      <alignment horizontal="center" wrapText="1"/>
    </xf>
    <xf numFmtId="2" fontId="0" fillId="0" borderId="36" xfId="0" applyNumberFormat="1" applyBorder="1"/>
    <xf numFmtId="2" fontId="0" fillId="0" borderId="54" xfId="0" applyNumberFormat="1" applyBorder="1"/>
    <xf numFmtId="2" fontId="0" fillId="0" borderId="12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41" xfId="0" applyNumberFormat="1" applyBorder="1"/>
    <xf numFmtId="2" fontId="0" fillId="0" borderId="39" xfId="0" applyNumberFormat="1" applyBorder="1"/>
    <xf numFmtId="2" fontId="0" fillId="0" borderId="2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56" xfId="0" applyBorder="1"/>
    <xf numFmtId="0" fontId="0" fillId="0" borderId="35" xfId="0" applyBorder="1" applyAlignment="1">
      <alignment horizontal="center"/>
    </xf>
    <xf numFmtId="0" fontId="0" fillId="10" borderId="66" xfId="0" applyFill="1" applyBorder="1"/>
    <xf numFmtId="164" fontId="0" fillId="8" borderId="6" xfId="0" applyNumberFormat="1" applyFill="1" applyBorder="1"/>
    <xf numFmtId="0" fontId="22" fillId="0" borderId="28" xfId="0" applyFont="1" applyBorder="1"/>
    <xf numFmtId="0" fontId="22" fillId="0" borderId="30" xfId="0" applyFont="1" applyBorder="1"/>
    <xf numFmtId="2" fontId="0" fillId="3" borderId="36" xfId="0" applyNumberFormat="1" applyFill="1" applyBorder="1"/>
    <xf numFmtId="2" fontId="16" fillId="0" borderId="6" xfId="0" applyNumberFormat="1" applyFont="1" applyBorder="1" applyAlignment="1">
      <alignment horizontal="center"/>
    </xf>
    <xf numFmtId="2" fontId="15" fillId="0" borderId="68" xfId="0" applyNumberFormat="1" applyFont="1" applyBorder="1" applyAlignment="1">
      <alignment horizontal="center"/>
    </xf>
    <xf numFmtId="2" fontId="0" fillId="3" borderId="54" xfId="0" applyNumberFormat="1" applyFill="1" applyBorder="1"/>
    <xf numFmtId="0" fontId="0" fillId="0" borderId="39" xfId="0" applyBorder="1"/>
    <xf numFmtId="0" fontId="25" fillId="0" borderId="0" xfId="0" applyFont="1"/>
    <xf numFmtId="0" fontId="25" fillId="7" borderId="35" xfId="0" applyFont="1" applyFill="1" applyBorder="1"/>
    <xf numFmtId="0" fontId="25" fillId="0" borderId="21" xfId="0" applyFont="1" applyBorder="1"/>
    <xf numFmtId="0" fontId="25" fillId="0" borderId="69" xfId="0" applyFont="1" applyBorder="1"/>
    <xf numFmtId="2" fontId="14" fillId="7" borderId="24" xfId="0" applyNumberFormat="1" applyFont="1" applyFill="1" applyBorder="1"/>
    <xf numFmtId="2" fontId="14" fillId="7" borderId="22" xfId="0" applyNumberFormat="1" applyFont="1" applyFill="1" applyBorder="1"/>
    <xf numFmtId="2" fontId="14" fillId="7" borderId="23" xfId="0" applyNumberFormat="1" applyFont="1" applyFill="1" applyBorder="1"/>
    <xf numFmtId="2" fontId="16" fillId="7" borderId="55" xfId="0" applyNumberFormat="1" applyFont="1" applyFill="1" applyBorder="1" applyAlignment="1">
      <alignment horizontal="center"/>
    </xf>
    <xf numFmtId="2" fontId="16" fillId="7" borderId="56" xfId="0" applyNumberFormat="1" applyFont="1" applyFill="1" applyBorder="1" applyAlignment="1">
      <alignment horizontal="center"/>
    </xf>
    <xf numFmtId="2" fontId="16" fillId="7" borderId="35" xfId="0" applyNumberFormat="1" applyFont="1" applyFill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4" fillId="10" borderId="6" xfId="0" applyFont="1" applyFill="1" applyBorder="1"/>
    <xf numFmtId="0" fontId="16" fillId="0" borderId="34" xfId="0" applyFont="1" applyBorder="1" applyAlignment="1">
      <alignment horizontal="center"/>
    </xf>
    <xf numFmtId="0" fontId="16" fillId="0" borderId="56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14" borderId="66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/>
    </xf>
    <xf numFmtId="0" fontId="14" fillId="10" borderId="70" xfId="0" applyFont="1" applyFill="1" applyBorder="1" applyAlignment="1">
      <alignment horizontal="center" vertical="center"/>
    </xf>
    <xf numFmtId="0" fontId="0" fillId="0" borderId="36" xfId="0" applyBorder="1"/>
    <xf numFmtId="0" fontId="0" fillId="0" borderId="54" xfId="0" applyBorder="1"/>
    <xf numFmtId="0" fontId="0" fillId="0" borderId="41" xfId="0" applyBorder="1"/>
    <xf numFmtId="0" fontId="14" fillId="0" borderId="34" xfId="0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6" xfId="0" applyBorder="1"/>
    <xf numFmtId="0" fontId="0" fillId="0" borderId="70" xfId="0" applyBorder="1"/>
    <xf numFmtId="0" fontId="0" fillId="0" borderId="75" xfId="0" applyBorder="1"/>
    <xf numFmtId="0" fontId="16" fillId="0" borderId="6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27" fillId="0" borderId="21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left" vertical="center" wrapText="1" indent="4"/>
    </xf>
    <xf numFmtId="0" fontId="27" fillId="0" borderId="22" xfId="0" applyFont="1" applyBorder="1" applyAlignment="1">
      <alignment horizontal="left" vertical="center" wrapText="1" indent="4"/>
    </xf>
    <xf numFmtId="0" fontId="27" fillId="0" borderId="23" xfId="0" applyFont="1" applyBorder="1" applyAlignment="1">
      <alignment horizontal="left" vertical="center" wrapText="1" indent="4"/>
    </xf>
    <xf numFmtId="0" fontId="16" fillId="0" borderId="47" xfId="0" applyFont="1" applyBorder="1" applyAlignment="1">
      <alignment horizontal="center"/>
    </xf>
    <xf numFmtId="2" fontId="0" fillId="0" borderId="71" xfId="0" applyNumberFormat="1" applyBorder="1"/>
    <xf numFmtId="2" fontId="0" fillId="0" borderId="45" xfId="0" applyNumberFormat="1" applyBorder="1"/>
    <xf numFmtId="2" fontId="0" fillId="0" borderId="72" xfId="0" applyNumberFormat="1" applyBorder="1"/>
    <xf numFmtId="9" fontId="0" fillId="0" borderId="18" xfId="0" applyNumberFormat="1" applyBorder="1"/>
    <xf numFmtId="9" fontId="0" fillId="0" borderId="20" xfId="0" applyNumberFormat="1" applyBorder="1"/>
    <xf numFmtId="0" fontId="5" fillId="2" borderId="1" xfId="17" applyFont="1" applyFill="1" applyBorder="1" applyAlignment="1">
      <alignment horizontal="left" vertical="center" wrapText="1"/>
    </xf>
    <xf numFmtId="0" fontId="5" fillId="2" borderId="1" xfId="17" applyFont="1" applyFill="1" applyBorder="1" applyAlignment="1">
      <alignment horizontal="center" vertical="center" wrapText="1"/>
    </xf>
    <xf numFmtId="0" fontId="6" fillId="2" borderId="1" xfId="17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/>
    </xf>
    <xf numFmtId="0" fontId="22" fillId="10" borderId="7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0" fontId="22" fillId="10" borderId="9" xfId="0" applyFont="1" applyFill="1" applyBorder="1" applyAlignment="1">
      <alignment horizontal="center"/>
    </xf>
    <xf numFmtId="0" fontId="14" fillId="10" borderId="37" xfId="0" applyFont="1" applyFill="1" applyBorder="1" applyAlignment="1">
      <alignment horizontal="center"/>
    </xf>
    <xf numFmtId="0" fontId="14" fillId="10" borderId="38" xfId="0" applyFont="1" applyFill="1" applyBorder="1" applyAlignment="1">
      <alignment horizontal="center"/>
    </xf>
    <xf numFmtId="0" fontId="14" fillId="0" borderId="49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/>
    </xf>
    <xf numFmtId="0" fontId="21" fillId="8" borderId="8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13" borderId="28" xfId="0" applyFont="1" applyFill="1" applyBorder="1" applyAlignment="1">
      <alignment horizontal="center" vertical="center" wrapText="1"/>
    </xf>
    <xf numFmtId="0" fontId="23" fillId="13" borderId="30" xfId="0" applyFont="1" applyFill="1" applyBorder="1" applyAlignment="1">
      <alignment horizontal="center" vertical="center" wrapText="1"/>
    </xf>
    <xf numFmtId="0" fontId="23" fillId="13" borderId="29" xfId="0" applyFont="1" applyFill="1" applyBorder="1" applyAlignment="1">
      <alignment horizontal="center" vertical="center" wrapText="1"/>
    </xf>
    <xf numFmtId="0" fontId="23" fillId="13" borderId="20" xfId="0" applyFont="1" applyFill="1" applyBorder="1" applyAlignment="1">
      <alignment horizontal="center" vertical="center" wrapText="1"/>
    </xf>
    <xf numFmtId="10" fontId="14" fillId="0" borderId="52" xfId="0" applyNumberFormat="1" applyFont="1" applyBorder="1" applyAlignment="1">
      <alignment horizontal="center" vertical="center" wrapText="1"/>
    </xf>
    <xf numFmtId="10" fontId="14" fillId="0" borderId="53" xfId="0" applyNumberFormat="1" applyFont="1" applyBorder="1" applyAlignment="1">
      <alignment horizontal="center" vertical="center" wrapText="1"/>
    </xf>
    <xf numFmtId="0" fontId="14" fillId="11" borderId="21" xfId="0" applyFont="1" applyFill="1" applyBorder="1" applyAlignment="1">
      <alignment horizontal="center" vertical="center" wrapText="1"/>
    </xf>
    <xf numFmtId="0" fontId="14" fillId="11" borderId="22" xfId="0" applyFont="1" applyFill="1" applyBorder="1" applyAlignment="1">
      <alignment horizontal="center" vertical="center" wrapText="1"/>
    </xf>
    <xf numFmtId="0" fontId="14" fillId="11" borderId="23" xfId="0" applyFont="1" applyFill="1" applyBorder="1" applyAlignment="1">
      <alignment horizontal="center" vertical="center" wrapText="1"/>
    </xf>
    <xf numFmtId="0" fontId="14" fillId="11" borderId="7" xfId="0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25" fillId="0" borderId="67" xfId="0" applyFont="1" applyBorder="1" applyAlignment="1">
      <alignment horizontal="center"/>
    </xf>
    <xf numFmtId="0" fontId="25" fillId="0" borderId="29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4" fillId="8" borderId="7" xfId="0" applyFont="1" applyFill="1" applyBorder="1" applyAlignment="1">
      <alignment horizontal="center"/>
    </xf>
    <xf numFmtId="0" fontId="24" fillId="8" borderId="8" xfId="0" applyFont="1" applyFill="1" applyBorder="1" applyAlignment="1">
      <alignment horizontal="center"/>
    </xf>
    <xf numFmtId="0" fontId="24" fillId="8" borderId="9" xfId="0" applyFont="1" applyFill="1" applyBorder="1" applyAlignment="1">
      <alignment horizontal="center"/>
    </xf>
    <xf numFmtId="0" fontId="24" fillId="10" borderId="7" xfId="0" applyFont="1" applyFill="1" applyBorder="1" applyAlignment="1">
      <alignment horizontal="center"/>
    </xf>
    <xf numFmtId="0" fontId="24" fillId="10" borderId="8" xfId="0" applyFont="1" applyFill="1" applyBorder="1" applyAlignment="1">
      <alignment horizontal="center"/>
    </xf>
    <xf numFmtId="0" fontId="24" fillId="10" borderId="9" xfId="0" applyFont="1" applyFill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1" fillId="8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22" fillId="12" borderId="7" xfId="0" applyFont="1" applyFill="1" applyBorder="1" applyAlignment="1">
      <alignment horizontal="center"/>
    </xf>
    <xf numFmtId="0" fontId="22" fillId="12" borderId="8" xfId="0" applyFont="1" applyFill="1" applyBorder="1" applyAlignment="1">
      <alignment horizontal="center"/>
    </xf>
    <xf numFmtId="0" fontId="22" fillId="12" borderId="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40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41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67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67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0" fillId="0" borderId="28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28" fillId="0" borderId="33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32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  <xf numFmtId="0" fontId="28" fillId="0" borderId="30" xfId="0" applyFont="1" applyBorder="1" applyAlignment="1">
      <alignment horizontal="left" vertical="center" wrapText="1"/>
    </xf>
    <xf numFmtId="0" fontId="28" fillId="0" borderId="39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14" fillId="0" borderId="49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2" fontId="0" fillId="0" borderId="73" xfId="0" applyNumberFormat="1" applyBorder="1" applyAlignment="1">
      <alignment horizontal="center" vertical="center"/>
    </xf>
    <xf numFmtId="2" fontId="0" fillId="0" borderId="74" xfId="0" applyNumberFormat="1" applyBorder="1" applyAlignment="1">
      <alignment horizontal="center" vertical="center"/>
    </xf>
    <xf numFmtId="0" fontId="16" fillId="9" borderId="7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7" fillId="0" borderId="55" xfId="0" applyFont="1" applyBorder="1" applyAlignment="1">
      <alignment horizontal="left" wrapText="1"/>
    </xf>
    <xf numFmtId="0" fontId="17" fillId="0" borderId="56" xfId="0" applyFont="1" applyBorder="1" applyAlignment="1">
      <alignment horizontal="left" wrapText="1"/>
    </xf>
    <xf numFmtId="0" fontId="17" fillId="0" borderId="35" xfId="0" applyFont="1" applyBorder="1" applyAlignment="1">
      <alignment horizontal="left" wrapText="1"/>
    </xf>
    <xf numFmtId="0" fontId="17" fillId="0" borderId="41" xfId="0" applyFont="1" applyBorder="1" applyAlignment="1">
      <alignment horizontal="left" wrapText="1"/>
    </xf>
    <xf numFmtId="0" fontId="17" fillId="0" borderId="39" xfId="0" applyFont="1" applyBorder="1" applyAlignment="1">
      <alignment horizontal="left" wrapText="1"/>
    </xf>
    <xf numFmtId="0" fontId="17" fillId="0" borderId="20" xfId="0" applyFont="1" applyBorder="1" applyAlignment="1">
      <alignment horizontal="left" wrapText="1"/>
    </xf>
    <xf numFmtId="0" fontId="17" fillId="0" borderId="40" xfId="0" applyFont="1" applyBorder="1" applyAlignment="1">
      <alignment horizontal="left" wrapText="1"/>
    </xf>
    <xf numFmtId="0" fontId="17" fillId="0" borderId="67" xfId="0" applyFont="1" applyBorder="1" applyAlignment="1">
      <alignment horizontal="left" wrapText="1"/>
    </xf>
    <xf numFmtId="0" fontId="17" fillId="0" borderId="29" xfId="0" applyFont="1" applyBorder="1" applyAlignment="1">
      <alignment horizontal="left" wrapText="1"/>
    </xf>
    <xf numFmtId="0" fontId="14" fillId="0" borderId="32" xfId="0" applyFon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10" fontId="0" fillId="0" borderId="6" xfId="0" applyNumberFormat="1" applyBorder="1"/>
    <xf numFmtId="0" fontId="14" fillId="9" borderId="66" xfId="0" applyFont="1" applyFill="1" applyBorder="1"/>
    <xf numFmtId="0" fontId="0" fillId="0" borderId="6" xfId="0" applyBorder="1" applyAlignment="1">
      <alignment horizontal="center"/>
    </xf>
    <xf numFmtId="1" fontId="0" fillId="3" borderId="36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41" xfId="0" applyNumberFormat="1" applyFill="1" applyBorder="1" applyAlignment="1">
      <alignment horizontal="center"/>
    </xf>
    <xf numFmtId="1" fontId="0" fillId="3" borderId="39" xfId="0" applyNumberFormat="1" applyFill="1" applyBorder="1" applyAlignment="1">
      <alignment horizontal="center"/>
    </xf>
    <xf numFmtId="2" fontId="0" fillId="15" borderId="10" xfId="0" applyNumberFormat="1" applyFill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22" fillId="15" borderId="7" xfId="0" applyFont="1" applyFill="1" applyBorder="1" applyAlignment="1">
      <alignment horizontal="center" vertical="center" wrapText="1"/>
    </xf>
    <xf numFmtId="0" fontId="22" fillId="15" borderId="8" xfId="0" applyFont="1" applyFill="1" applyBorder="1" applyAlignment="1">
      <alignment horizontal="center" vertical="center" wrapText="1"/>
    </xf>
    <xf numFmtId="0" fontId="22" fillId="15" borderId="9" xfId="0" applyFont="1" applyFill="1" applyBorder="1" applyAlignment="1">
      <alignment horizontal="center" vertical="center" wrapText="1"/>
    </xf>
    <xf numFmtId="0" fontId="25" fillId="15" borderId="7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5" fillId="15" borderId="9" xfId="0" applyFont="1" applyFill="1" applyBorder="1" applyAlignment="1">
      <alignment horizontal="center" vertical="center"/>
    </xf>
  </cellXfs>
  <cellStyles count="43">
    <cellStyle name="Normal" xfId="0" builtinId="0"/>
    <cellStyle name="Normal 10" xfId="1" xr:uid="{0B5D68A5-08C9-4656-81FD-298CC49177D7}"/>
    <cellStyle name="Normal 10 2" xfId="2" xr:uid="{6E8AC256-F655-47F3-953F-A4A2655D94DF}"/>
    <cellStyle name="Normal 11" xfId="3" xr:uid="{160B45AC-7B45-4226-89EE-2907B8A2D2DA}"/>
    <cellStyle name="Normal 11 2" xfId="4" xr:uid="{E85E7FAA-DB6A-45F7-9D4E-191D987EA61F}"/>
    <cellStyle name="Normal 12" xfId="5" xr:uid="{4358EE4D-9D49-41A6-8E03-29B108CD5B30}"/>
    <cellStyle name="Normal 12 2" xfId="6" xr:uid="{DDF17BE0-4F3E-4D98-B7E9-A3DCA9A78319}"/>
    <cellStyle name="Normal 13" xfId="7" xr:uid="{F6B3C2F6-F4CA-4CDF-AF86-B75B0951F1C5}"/>
    <cellStyle name="Normal 13 2" xfId="8" xr:uid="{4E105E97-B857-4D5B-9D68-C60E8EA94AC2}"/>
    <cellStyle name="Normal 14" xfId="9" xr:uid="{06EE9E05-BDFC-4A34-AA75-C1756A823917}"/>
    <cellStyle name="Normal 14 2" xfId="10" xr:uid="{D5022124-C5C1-4474-B8DD-C4D40596981E}"/>
    <cellStyle name="Normal 15" xfId="11" xr:uid="{4FBBED86-D3D9-43F6-AE90-6DB9426E2323}"/>
    <cellStyle name="Normal 15 2" xfId="12" xr:uid="{21EEAF81-73CF-4760-B924-F99A01FCFECF}"/>
    <cellStyle name="Normal 16" xfId="13" xr:uid="{AB7DF516-62C1-4FF0-94D4-700F81153662}"/>
    <cellStyle name="Normal 16 2" xfId="14" xr:uid="{CF11A11D-BAFF-4914-AECC-4B3BF24FF735}"/>
    <cellStyle name="Normal 17" xfId="15" xr:uid="{D7076891-ED45-4B32-9E5F-3E48795D3053}"/>
    <cellStyle name="Normal 17 2" xfId="16" xr:uid="{9DBDA5FA-AF46-415F-B8B5-495A82843276}"/>
    <cellStyle name="Normal 18" xfId="17" xr:uid="{5AB64782-E92D-40A7-83E7-FD826BC76BCB}"/>
    <cellStyle name="Normal 19" xfId="18" xr:uid="{39EE4661-990A-48E7-9931-6238E2148729}"/>
    <cellStyle name="Normal 2" xfId="19" xr:uid="{CADE727D-3745-4547-950B-B468F3DA55FF}"/>
    <cellStyle name="Normal 2 2" xfId="20" xr:uid="{4CEEB507-B06C-4741-8766-BCAA0E255A23}"/>
    <cellStyle name="Normal 2 2 2" xfId="21" xr:uid="{57A7FD66-BD45-40FF-8AB9-7D10D3AF6B11}"/>
    <cellStyle name="Normal 2 3" xfId="22" xr:uid="{D96AE3E8-2FF7-45A8-B131-9DC175A88D49}"/>
    <cellStyle name="Normal 2 3 2" xfId="23" xr:uid="{73147C9B-0F1E-43FA-BB81-F3D483A2074B}"/>
    <cellStyle name="Normal 2 4" xfId="24" xr:uid="{6F64D969-3198-49E3-B3C2-E4DA59FA1D65}"/>
    <cellStyle name="Normal 2 4 2" xfId="25" xr:uid="{302DFC45-E139-4434-9CE6-749D04E9F623}"/>
    <cellStyle name="Normal 2 5" xfId="26" xr:uid="{D583911B-6ECA-49AD-BFE3-A893FF052E4B}"/>
    <cellStyle name="Normal 2 5 2" xfId="27" xr:uid="{0DDF6308-CFA9-4968-80C6-E3BDCC985753}"/>
    <cellStyle name="Normal 20" xfId="28" xr:uid="{906FD8DB-D72C-465A-8C7E-6C7B46690BFC}"/>
    <cellStyle name="Normal 3" xfId="29" xr:uid="{C198160B-55DA-476D-A87F-D8CBE0043907}"/>
    <cellStyle name="Normal 3 2" xfId="30" xr:uid="{B3AE2227-2497-4B00-83AB-5E098237F71E}"/>
    <cellStyle name="Normal 4" xfId="31" xr:uid="{FF6C08B2-17B0-4877-B23A-D79A71E3DE8B}"/>
    <cellStyle name="Normal 4 2" xfId="32" xr:uid="{AC338892-0DB1-4139-BF3A-350F958F0121}"/>
    <cellStyle name="Normal 5" xfId="33" xr:uid="{2794412F-CA55-4A2B-B2AF-1B35AAB2493B}"/>
    <cellStyle name="Normal 5 2" xfId="34" xr:uid="{2B70CF3A-58B3-4E38-8B67-2D32FFB613E3}"/>
    <cellStyle name="Normal 6" xfId="35" xr:uid="{F5243AEC-549A-41D4-BC7C-7713ADF5A980}"/>
    <cellStyle name="Normal 6 2" xfId="36" xr:uid="{8282D642-76D3-4F80-9E1A-68457D91BA19}"/>
    <cellStyle name="Normal 7" xfId="37" xr:uid="{884C70DC-F53A-4F5F-BB4E-F5F427916344}"/>
    <cellStyle name="Normal 7 2" xfId="38" xr:uid="{3DEE0684-EF21-4345-912A-F27B6FE3B5CD}"/>
    <cellStyle name="Normal 8" xfId="39" xr:uid="{818D37BE-FDC4-40B8-BAD2-6E042BCA9067}"/>
    <cellStyle name="Normal 8 2" xfId="40" xr:uid="{80DBE146-2203-4332-826D-0A6DBC2B57F1}"/>
    <cellStyle name="Normal 9" xfId="41" xr:uid="{5D6811D0-C7C5-40EB-B2EA-1AB3EEB7FA6B}"/>
    <cellStyle name="Normal 9 2" xfId="42" xr:uid="{E7C5F40A-3E4B-45A9-9856-A68A75D5F461}"/>
  </cellStyles>
  <dxfs count="0"/>
  <tableStyles count="0" defaultTableStyle="TableStyleMedium9" defaultPivotStyle="PivotStyleLight16"/>
  <colors>
    <mruColors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F1-491F-A300-C5012B30C0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F1-491F-A300-C5012B30C0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F1-491F-A300-C5012B30C0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F1-491F-A300-C5012B30C0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F1-491F-A300-C5012B30C0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F1-491F-A300-C5012B30C0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F1-491F-A300-C5012B30C0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'Source of Information'!$B$3:$B$9</c:f>
              <c:strCache>
                <c:ptCount val="7"/>
                <c:pt idx="0">
                  <c:v>Friends</c:v>
                </c:pt>
                <c:pt idx="1">
                  <c:v>Technician</c:v>
                </c:pt>
                <c:pt idx="2">
                  <c:v>Newspaper/Magazine</c:v>
                </c:pt>
                <c:pt idx="3">
                  <c:v>Internet</c:v>
                </c:pt>
                <c:pt idx="4">
                  <c:v>Auto dealers</c:v>
                </c:pt>
                <c:pt idx="5">
                  <c:v>Catalogues</c:v>
                </c:pt>
                <c:pt idx="6">
                  <c:v>Others</c:v>
                </c:pt>
              </c:strCache>
            </c:strRef>
          </c:cat>
          <c:val>
            <c:numRef>
              <c:f>'Source of Information'!$C$3:$C$9</c:f>
              <c:numCache>
                <c:formatCode>General</c:formatCode>
                <c:ptCount val="7"/>
                <c:pt idx="0">
                  <c:v>64</c:v>
                </c:pt>
                <c:pt idx="1">
                  <c:v>130</c:v>
                </c:pt>
                <c:pt idx="2">
                  <c:v>64</c:v>
                </c:pt>
                <c:pt idx="3">
                  <c:v>54</c:v>
                </c:pt>
                <c:pt idx="4">
                  <c:v>45</c:v>
                </c:pt>
                <c:pt idx="5">
                  <c:v>37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C-46F1-A943-B06707B31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289559</xdr:colOff>
      <xdr:row>0</xdr:row>
      <xdr:rowOff>0</xdr:rowOff>
    </xdr:from>
    <xdr:to>
      <xdr:col>9</xdr:col>
      <xdr:colOff>594360</xdr:colOff>
      <xdr:row>13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2EC6C-A051-630D-6741-F261621E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E349-324E-42AA-831A-4A58E38A9FB5}">
  <dimension ref="A1:AK492"/>
  <sheetViews>
    <sheetView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B20" sqref="B20"/>
    </sheetView>
  </sheetViews>
  <sheetFormatPr defaultRowHeight="14.4"/>
  <cols>
    <col min="2" max="2" width="9.109375" style="18"/>
    <col min="3" max="7" width="9.109375" customWidth="1"/>
    <col min="8" max="8" width="9.109375" style="18" customWidth="1"/>
    <col min="9" max="11" width="9.109375" customWidth="1"/>
    <col min="12" max="12" width="13.109375" customWidth="1"/>
    <col min="13" max="13" width="10.5546875" customWidth="1"/>
    <col min="14" max="14" width="8.5546875" style="18" bestFit="1" customWidth="1"/>
    <col min="15" max="15" width="12.109375" bestFit="1" customWidth="1"/>
    <col min="16" max="16" width="9.109375" style="25" customWidth="1"/>
    <col min="17" max="17" width="7.109375" style="25" customWidth="1"/>
    <col min="18" max="19" width="9.109375" style="25" customWidth="1"/>
    <col min="20" max="20" width="7.109375" style="25" customWidth="1"/>
    <col min="21" max="22" width="9.109375" style="25" customWidth="1"/>
    <col min="23" max="23" width="7.109375" style="25" customWidth="1"/>
    <col min="24" max="28" width="9.109375" style="25" customWidth="1"/>
    <col min="29" max="29" width="7" style="25" customWidth="1"/>
    <col min="30" max="30" width="9.109375" style="25" customWidth="1"/>
    <col min="31" max="33" width="9.109375" style="18" customWidth="1"/>
    <col min="34" max="34" width="13.33203125" style="18" customWidth="1"/>
    <col min="35" max="35" width="14.109375" style="18" customWidth="1"/>
    <col min="36" max="36" width="8.44140625" style="18" customWidth="1"/>
    <col min="37" max="37" width="10.109375" customWidth="1"/>
  </cols>
  <sheetData>
    <row r="1" spans="1:37">
      <c r="A1" s="3" t="s">
        <v>0</v>
      </c>
      <c r="B1" s="4">
        <v>1</v>
      </c>
      <c r="C1" s="264">
        <v>2</v>
      </c>
      <c r="D1" s="264"/>
      <c r="E1" s="264"/>
      <c r="F1" s="264"/>
      <c r="G1" s="264"/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5">
        <v>10</v>
      </c>
      <c r="P1" s="263">
        <v>11</v>
      </c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5">
        <v>12</v>
      </c>
      <c r="AF1" s="5">
        <v>13</v>
      </c>
      <c r="AG1" s="5">
        <v>14</v>
      </c>
      <c r="AH1" s="5">
        <v>15</v>
      </c>
      <c r="AI1" s="5">
        <v>16</v>
      </c>
      <c r="AJ1" s="5">
        <v>17</v>
      </c>
      <c r="AK1" s="5">
        <v>18</v>
      </c>
    </row>
    <row r="2" spans="1:37" s="1" customFormat="1" ht="52.8">
      <c r="A2" s="6" t="s">
        <v>1</v>
      </c>
      <c r="B2" s="6" t="s">
        <v>2</v>
      </c>
      <c r="C2" s="265" t="s">
        <v>3</v>
      </c>
      <c r="D2" s="265"/>
      <c r="E2" s="265"/>
      <c r="F2" s="265"/>
      <c r="G2" s="265"/>
      <c r="H2" s="6" t="s">
        <v>4</v>
      </c>
      <c r="I2" s="6" t="s">
        <v>5</v>
      </c>
      <c r="J2" s="6" t="s">
        <v>6</v>
      </c>
      <c r="K2" s="6" t="s">
        <v>7</v>
      </c>
      <c r="L2" s="3" t="s">
        <v>8</v>
      </c>
      <c r="M2" s="3" t="s">
        <v>9</v>
      </c>
      <c r="N2" s="6" t="s">
        <v>10</v>
      </c>
      <c r="O2" s="6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19" t="s">
        <v>20</v>
      </c>
      <c r="Y2" s="19" t="s">
        <v>21</v>
      </c>
      <c r="Z2" s="19" t="s">
        <v>22</v>
      </c>
      <c r="AA2" s="19" t="s">
        <v>23</v>
      </c>
      <c r="AB2" s="19" t="s">
        <v>24</v>
      </c>
      <c r="AC2" s="19" t="s">
        <v>25</v>
      </c>
      <c r="AD2" s="19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</row>
    <row r="3" spans="1:37" s="2" customFormat="1" ht="120.75" customHeight="1">
      <c r="A3" s="7" t="s">
        <v>34</v>
      </c>
      <c r="B3" s="7" t="s">
        <v>35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7" t="s">
        <v>41</v>
      </c>
      <c r="I3" s="7" t="s">
        <v>42</v>
      </c>
      <c r="J3" s="7" t="s">
        <v>43</v>
      </c>
      <c r="K3" s="7" t="s">
        <v>44</v>
      </c>
      <c r="L3" s="9" t="s">
        <v>45</v>
      </c>
      <c r="M3" s="9" t="s">
        <v>46</v>
      </c>
      <c r="N3" s="7" t="s">
        <v>47</v>
      </c>
      <c r="O3" s="8" t="s">
        <v>48</v>
      </c>
      <c r="P3" s="20" t="s">
        <v>49</v>
      </c>
      <c r="Q3" s="20" t="s">
        <v>49</v>
      </c>
      <c r="R3" s="20" t="s">
        <v>49</v>
      </c>
      <c r="S3" s="20" t="s">
        <v>49</v>
      </c>
      <c r="T3" s="20" t="s">
        <v>50</v>
      </c>
      <c r="U3" s="20" t="s">
        <v>49</v>
      </c>
      <c r="V3" s="20" t="s">
        <v>49</v>
      </c>
      <c r="W3" s="20" t="s">
        <v>49</v>
      </c>
      <c r="X3" s="20" t="s">
        <v>49</v>
      </c>
      <c r="Y3" s="20" t="s">
        <v>49</v>
      </c>
      <c r="Z3" s="20" t="s">
        <v>49</v>
      </c>
      <c r="AA3" s="20" t="s">
        <v>49</v>
      </c>
      <c r="AB3" s="20" t="s">
        <v>49</v>
      </c>
      <c r="AC3" s="20" t="s">
        <v>49</v>
      </c>
      <c r="AD3" s="20" t="s">
        <v>49</v>
      </c>
      <c r="AE3" s="8" t="s">
        <v>51</v>
      </c>
      <c r="AF3" s="8" t="s">
        <v>52</v>
      </c>
      <c r="AG3" s="8" t="s">
        <v>53</v>
      </c>
      <c r="AH3" s="9" t="s">
        <v>54</v>
      </c>
      <c r="AI3" s="9" t="s">
        <v>55</v>
      </c>
      <c r="AJ3" s="8" t="s">
        <v>56</v>
      </c>
      <c r="AK3" s="8" t="s">
        <v>57</v>
      </c>
    </row>
    <row r="4" spans="1:37">
      <c r="A4" s="10" t="s">
        <v>58</v>
      </c>
      <c r="B4" s="11">
        <v>1</v>
      </c>
      <c r="C4" s="12">
        <v>1</v>
      </c>
      <c r="D4" s="12"/>
      <c r="E4" s="12"/>
      <c r="F4" s="12"/>
      <c r="G4" s="12"/>
      <c r="H4" s="12">
        <v>1</v>
      </c>
      <c r="I4" s="10">
        <v>4</v>
      </c>
      <c r="J4" s="12">
        <v>5</v>
      </c>
      <c r="K4" s="12">
        <v>1</v>
      </c>
      <c r="L4" s="12">
        <v>1</v>
      </c>
      <c r="M4" s="12"/>
      <c r="N4" s="13">
        <v>0</v>
      </c>
      <c r="O4" s="11">
        <v>0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11">
        <v>4</v>
      </c>
      <c r="AF4" s="12">
        <v>1</v>
      </c>
      <c r="AG4" s="12">
        <v>1</v>
      </c>
      <c r="AH4" s="12">
        <v>4</v>
      </c>
      <c r="AI4" s="11">
        <v>2</v>
      </c>
      <c r="AJ4" s="11">
        <v>4</v>
      </c>
      <c r="AK4" s="12">
        <v>1</v>
      </c>
    </row>
    <row r="5" spans="1:37">
      <c r="A5" s="10" t="s">
        <v>59</v>
      </c>
      <c r="B5" s="11">
        <v>1</v>
      </c>
      <c r="C5" s="12">
        <v>1</v>
      </c>
      <c r="D5" s="12"/>
      <c r="E5" s="12"/>
      <c r="F5" s="12"/>
      <c r="G5" s="12"/>
      <c r="H5" s="12">
        <v>1</v>
      </c>
      <c r="I5" s="10">
        <v>2</v>
      </c>
      <c r="J5" s="12">
        <v>6</v>
      </c>
      <c r="K5" s="12">
        <v>0</v>
      </c>
      <c r="L5" s="12">
        <v>4</v>
      </c>
      <c r="M5" s="12"/>
      <c r="N5" s="13">
        <v>0</v>
      </c>
      <c r="O5" s="11">
        <v>0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11">
        <v>1</v>
      </c>
      <c r="AF5" s="12">
        <v>0</v>
      </c>
      <c r="AG5" s="12">
        <v>0</v>
      </c>
      <c r="AH5" s="12">
        <v>3</v>
      </c>
      <c r="AI5" s="11">
        <v>2</v>
      </c>
      <c r="AJ5" s="11">
        <v>9</v>
      </c>
      <c r="AK5" s="12">
        <v>1</v>
      </c>
    </row>
    <row r="6" spans="1:37">
      <c r="A6" s="10" t="s">
        <v>60</v>
      </c>
      <c r="B6" s="11">
        <v>2</v>
      </c>
      <c r="C6" s="12">
        <v>1</v>
      </c>
      <c r="D6" s="12"/>
      <c r="E6" s="12"/>
      <c r="F6" s="12"/>
      <c r="G6" s="12"/>
      <c r="H6" s="12">
        <v>1</v>
      </c>
      <c r="I6" s="10">
        <v>3</v>
      </c>
      <c r="J6" s="12">
        <v>5</v>
      </c>
      <c r="K6" s="12">
        <v>1</v>
      </c>
      <c r="L6" s="12">
        <v>1</v>
      </c>
      <c r="M6" s="12"/>
      <c r="N6" s="13">
        <v>0</v>
      </c>
      <c r="O6" s="11">
        <v>0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11">
        <v>1</v>
      </c>
      <c r="AF6" s="12">
        <v>0</v>
      </c>
      <c r="AG6" s="12">
        <v>0</v>
      </c>
      <c r="AH6" s="12">
        <v>4</v>
      </c>
      <c r="AI6" s="11">
        <v>3</v>
      </c>
      <c r="AJ6" s="11">
        <v>7</v>
      </c>
      <c r="AK6" s="12">
        <v>1</v>
      </c>
    </row>
    <row r="7" spans="1:37">
      <c r="A7" s="10" t="s">
        <v>61</v>
      </c>
      <c r="B7" s="11">
        <v>4</v>
      </c>
      <c r="C7" s="12">
        <v>1</v>
      </c>
      <c r="D7" s="12">
        <v>2</v>
      </c>
      <c r="E7" s="12"/>
      <c r="F7" s="12"/>
      <c r="G7" s="12"/>
      <c r="H7" s="12">
        <v>1</v>
      </c>
      <c r="I7" s="10">
        <v>7</v>
      </c>
      <c r="J7" s="12">
        <v>4</v>
      </c>
      <c r="K7" s="12">
        <v>0</v>
      </c>
      <c r="L7" s="12">
        <v>3</v>
      </c>
      <c r="M7" s="12"/>
      <c r="N7" s="13">
        <v>1</v>
      </c>
      <c r="O7" s="11">
        <v>2</v>
      </c>
      <c r="P7" s="21">
        <v>4</v>
      </c>
      <c r="Q7" s="21">
        <v>3</v>
      </c>
      <c r="R7" s="21">
        <v>5</v>
      </c>
      <c r="S7" s="21">
        <v>5</v>
      </c>
      <c r="T7" s="21">
        <v>5</v>
      </c>
      <c r="U7" s="21">
        <v>5</v>
      </c>
      <c r="V7" s="21">
        <v>4</v>
      </c>
      <c r="W7" s="21">
        <v>3</v>
      </c>
      <c r="X7" s="21">
        <v>4</v>
      </c>
      <c r="Y7" s="21">
        <v>3</v>
      </c>
      <c r="Z7" s="21">
        <v>5</v>
      </c>
      <c r="AA7" s="21">
        <v>3</v>
      </c>
      <c r="AB7" s="21">
        <v>2</v>
      </c>
      <c r="AC7" s="21">
        <v>5</v>
      </c>
      <c r="AD7" s="21">
        <v>5</v>
      </c>
      <c r="AE7" s="11">
        <v>3</v>
      </c>
      <c r="AF7" s="12">
        <v>1</v>
      </c>
      <c r="AG7" s="12">
        <v>1</v>
      </c>
      <c r="AH7" s="12">
        <v>6</v>
      </c>
      <c r="AI7" s="11">
        <v>4</v>
      </c>
      <c r="AJ7" s="11">
        <v>12</v>
      </c>
      <c r="AK7" s="12">
        <v>1</v>
      </c>
    </row>
    <row r="8" spans="1:37">
      <c r="A8" s="10" t="s">
        <v>62</v>
      </c>
      <c r="B8" s="11">
        <v>2</v>
      </c>
      <c r="C8" s="12">
        <v>1</v>
      </c>
      <c r="D8" s="12">
        <v>2</v>
      </c>
      <c r="E8" s="12"/>
      <c r="F8" s="12"/>
      <c r="G8" s="12"/>
      <c r="H8" s="12">
        <v>1</v>
      </c>
      <c r="I8" s="10">
        <v>5</v>
      </c>
      <c r="J8" s="12">
        <v>3</v>
      </c>
      <c r="K8" s="12">
        <v>1</v>
      </c>
      <c r="L8" s="12">
        <v>5</v>
      </c>
      <c r="M8" s="12"/>
      <c r="N8" s="13">
        <v>0</v>
      </c>
      <c r="O8" s="11">
        <v>0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11">
        <v>2</v>
      </c>
      <c r="AF8" s="12">
        <v>1</v>
      </c>
      <c r="AG8" s="12">
        <v>1</v>
      </c>
      <c r="AH8" s="12">
        <v>6</v>
      </c>
      <c r="AI8" s="11">
        <v>3</v>
      </c>
      <c r="AJ8" s="11">
        <v>7</v>
      </c>
      <c r="AK8" s="12">
        <v>1</v>
      </c>
    </row>
    <row r="9" spans="1:37">
      <c r="A9" s="10" t="s">
        <v>63</v>
      </c>
      <c r="B9" s="11">
        <v>2</v>
      </c>
      <c r="C9" s="12">
        <v>1</v>
      </c>
      <c r="D9" s="12"/>
      <c r="E9" s="12"/>
      <c r="F9" s="12"/>
      <c r="G9" s="12"/>
      <c r="H9" s="12">
        <v>1</v>
      </c>
      <c r="I9" s="10">
        <v>3</v>
      </c>
      <c r="J9" s="12">
        <v>3</v>
      </c>
      <c r="K9" s="12">
        <v>1</v>
      </c>
      <c r="L9" s="12">
        <v>1</v>
      </c>
      <c r="M9" s="12"/>
      <c r="N9" s="13">
        <v>0</v>
      </c>
      <c r="O9" s="11">
        <v>0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11">
        <v>1</v>
      </c>
      <c r="AF9" s="12">
        <v>1</v>
      </c>
      <c r="AG9" s="12">
        <v>1</v>
      </c>
      <c r="AH9" s="12">
        <v>4</v>
      </c>
      <c r="AI9" s="11">
        <v>2</v>
      </c>
      <c r="AJ9" s="11">
        <v>7</v>
      </c>
      <c r="AK9" s="12">
        <v>1</v>
      </c>
    </row>
    <row r="10" spans="1:37">
      <c r="A10" s="10" t="s">
        <v>64</v>
      </c>
      <c r="B10" s="11">
        <v>1</v>
      </c>
      <c r="C10" s="12">
        <v>1</v>
      </c>
      <c r="D10" s="12">
        <v>2</v>
      </c>
      <c r="E10" s="12"/>
      <c r="F10" s="12"/>
      <c r="G10" s="12"/>
      <c r="H10" s="12">
        <v>1</v>
      </c>
      <c r="I10" s="10">
        <v>4</v>
      </c>
      <c r="J10" s="12">
        <v>7</v>
      </c>
      <c r="K10" s="12">
        <v>0</v>
      </c>
      <c r="L10" s="12">
        <v>5</v>
      </c>
      <c r="M10" s="12"/>
      <c r="N10" s="13">
        <v>0</v>
      </c>
      <c r="O10" s="11">
        <v>0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11">
        <v>2</v>
      </c>
      <c r="AF10" s="12">
        <v>1</v>
      </c>
      <c r="AG10" s="12">
        <v>1</v>
      </c>
      <c r="AH10" s="12">
        <v>4</v>
      </c>
      <c r="AI10" s="11">
        <v>3</v>
      </c>
      <c r="AJ10" s="11">
        <v>9</v>
      </c>
      <c r="AK10" s="12">
        <v>1</v>
      </c>
    </row>
    <row r="11" spans="1:37">
      <c r="A11" s="10" t="s">
        <v>65</v>
      </c>
      <c r="B11" s="11">
        <v>1</v>
      </c>
      <c r="C11" s="12">
        <v>1</v>
      </c>
      <c r="D11" s="12"/>
      <c r="E11" s="12"/>
      <c r="F11" s="12"/>
      <c r="G11" s="12"/>
      <c r="H11" s="12">
        <v>1</v>
      </c>
      <c r="I11" s="10">
        <v>9</v>
      </c>
      <c r="J11" s="12">
        <v>2</v>
      </c>
      <c r="K11" s="12">
        <v>1</v>
      </c>
      <c r="L11" s="12">
        <v>1</v>
      </c>
      <c r="M11" s="12"/>
      <c r="N11" s="13">
        <v>0</v>
      </c>
      <c r="O11" s="11">
        <v>0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11">
        <v>1</v>
      </c>
      <c r="AF11" s="12">
        <v>1</v>
      </c>
      <c r="AG11" s="12">
        <v>0</v>
      </c>
      <c r="AH11" s="12">
        <v>2</v>
      </c>
      <c r="AI11" s="11">
        <v>1</v>
      </c>
      <c r="AJ11" s="11">
        <v>6</v>
      </c>
      <c r="AK11" s="12">
        <v>1</v>
      </c>
    </row>
    <row r="12" spans="1:37">
      <c r="A12" s="10" t="s">
        <v>66</v>
      </c>
      <c r="B12" s="11">
        <v>2</v>
      </c>
      <c r="C12" s="12">
        <v>1</v>
      </c>
      <c r="D12" s="12">
        <v>2</v>
      </c>
      <c r="E12" s="12"/>
      <c r="F12" s="12"/>
      <c r="G12" s="12"/>
      <c r="H12" s="12">
        <v>1</v>
      </c>
      <c r="I12" s="10">
        <v>1</v>
      </c>
      <c r="J12" s="12">
        <v>4</v>
      </c>
      <c r="K12" s="12">
        <v>1</v>
      </c>
      <c r="L12" s="12">
        <v>2</v>
      </c>
      <c r="M12" s="12"/>
      <c r="N12" s="13">
        <v>0</v>
      </c>
      <c r="O12" s="11">
        <v>0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11">
        <v>1</v>
      </c>
      <c r="AF12" s="12">
        <v>0</v>
      </c>
      <c r="AG12" s="12">
        <v>0</v>
      </c>
      <c r="AH12" s="12">
        <v>4</v>
      </c>
      <c r="AI12" s="11">
        <v>2</v>
      </c>
      <c r="AJ12" s="11">
        <v>5</v>
      </c>
      <c r="AK12" s="12">
        <v>1</v>
      </c>
    </row>
    <row r="13" spans="1:37">
      <c r="A13" s="10" t="s">
        <v>67</v>
      </c>
      <c r="B13" s="11">
        <v>2</v>
      </c>
      <c r="C13" s="12"/>
      <c r="D13" s="12">
        <v>2</v>
      </c>
      <c r="E13" s="12"/>
      <c r="F13" s="12"/>
      <c r="G13" s="12"/>
      <c r="H13" s="12">
        <v>1</v>
      </c>
      <c r="I13" s="10">
        <v>4</v>
      </c>
      <c r="J13" s="12">
        <v>5</v>
      </c>
      <c r="K13" s="12">
        <v>1</v>
      </c>
      <c r="L13" s="12">
        <v>5</v>
      </c>
      <c r="M13" s="12"/>
      <c r="N13" s="13">
        <v>0</v>
      </c>
      <c r="O13" s="11">
        <v>0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11">
        <v>1</v>
      </c>
      <c r="AF13" s="12">
        <v>0</v>
      </c>
      <c r="AG13" s="12">
        <v>0</v>
      </c>
      <c r="AH13" s="12">
        <v>3</v>
      </c>
      <c r="AI13" s="11">
        <v>2</v>
      </c>
      <c r="AJ13" s="11">
        <v>7</v>
      </c>
      <c r="AK13" s="12">
        <v>1</v>
      </c>
    </row>
    <row r="14" spans="1:37">
      <c r="A14" s="10" t="s">
        <v>68</v>
      </c>
      <c r="B14" s="11">
        <v>1</v>
      </c>
      <c r="C14" s="12">
        <v>1</v>
      </c>
      <c r="D14" s="12"/>
      <c r="E14" s="12"/>
      <c r="F14" s="12"/>
      <c r="G14" s="12"/>
      <c r="H14" s="12">
        <v>1</v>
      </c>
      <c r="I14" s="10">
        <v>4</v>
      </c>
      <c r="J14" s="12">
        <v>6</v>
      </c>
      <c r="K14" s="12">
        <v>0</v>
      </c>
      <c r="L14" s="12">
        <v>3</v>
      </c>
      <c r="M14" s="12"/>
      <c r="N14" s="13">
        <v>0</v>
      </c>
      <c r="O14" s="11">
        <v>0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11">
        <v>2</v>
      </c>
      <c r="AF14" s="12">
        <v>1</v>
      </c>
      <c r="AG14" s="12">
        <v>1</v>
      </c>
      <c r="AH14" s="12">
        <v>2</v>
      </c>
      <c r="AI14" s="11">
        <v>1</v>
      </c>
      <c r="AJ14" s="11">
        <v>7</v>
      </c>
      <c r="AK14" s="12">
        <v>1</v>
      </c>
    </row>
    <row r="15" spans="1:37">
      <c r="A15" s="10" t="s">
        <v>69</v>
      </c>
      <c r="B15" s="11">
        <v>2</v>
      </c>
      <c r="C15" s="12">
        <v>1</v>
      </c>
      <c r="D15" s="12">
        <v>2</v>
      </c>
      <c r="E15" s="12"/>
      <c r="F15" s="12"/>
      <c r="G15" s="12"/>
      <c r="H15" s="12">
        <v>1</v>
      </c>
      <c r="I15" s="10">
        <v>5</v>
      </c>
      <c r="J15" s="12">
        <v>4</v>
      </c>
      <c r="K15" s="12">
        <v>1</v>
      </c>
      <c r="L15" s="12">
        <v>5</v>
      </c>
      <c r="M15" s="12"/>
      <c r="N15" s="13">
        <v>0</v>
      </c>
      <c r="O15" s="11">
        <v>0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11">
        <v>2</v>
      </c>
      <c r="AF15" s="12">
        <v>1</v>
      </c>
      <c r="AG15" s="12">
        <v>1</v>
      </c>
      <c r="AH15" s="12">
        <v>1</v>
      </c>
      <c r="AI15" s="11">
        <v>2</v>
      </c>
      <c r="AJ15" s="11">
        <v>5</v>
      </c>
      <c r="AK15" s="12">
        <v>1</v>
      </c>
    </row>
    <row r="16" spans="1:37">
      <c r="A16" s="10" t="s">
        <v>70</v>
      </c>
      <c r="B16" s="11">
        <v>1</v>
      </c>
      <c r="C16" s="12"/>
      <c r="D16" s="12">
        <v>2</v>
      </c>
      <c r="E16" s="12"/>
      <c r="F16" s="12"/>
      <c r="G16" s="12"/>
      <c r="H16" s="12">
        <v>0</v>
      </c>
      <c r="I16" s="10">
        <v>6</v>
      </c>
      <c r="J16" s="12">
        <v>5</v>
      </c>
      <c r="K16" s="12">
        <v>1</v>
      </c>
      <c r="L16" s="12">
        <v>6</v>
      </c>
      <c r="M16" s="12"/>
      <c r="N16" s="13">
        <v>0</v>
      </c>
      <c r="O16" s="11">
        <v>0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11">
        <v>2</v>
      </c>
      <c r="AF16" s="12">
        <v>1</v>
      </c>
      <c r="AG16" s="12">
        <v>1</v>
      </c>
      <c r="AH16" s="12">
        <v>4</v>
      </c>
      <c r="AI16" s="11">
        <v>3</v>
      </c>
      <c r="AJ16" s="11">
        <v>5</v>
      </c>
      <c r="AK16" s="12">
        <v>1</v>
      </c>
    </row>
    <row r="17" spans="1:37">
      <c r="A17" s="10" t="s">
        <v>71</v>
      </c>
      <c r="B17" s="11">
        <v>1</v>
      </c>
      <c r="C17" s="12">
        <v>1</v>
      </c>
      <c r="D17" s="12"/>
      <c r="E17" s="12"/>
      <c r="F17" s="12"/>
      <c r="G17" s="12"/>
      <c r="H17" s="12">
        <v>0</v>
      </c>
      <c r="I17" s="10">
        <v>3</v>
      </c>
      <c r="J17" s="12">
        <v>6</v>
      </c>
      <c r="K17" s="12">
        <v>1</v>
      </c>
      <c r="L17" s="12">
        <v>2</v>
      </c>
      <c r="M17" s="12"/>
      <c r="N17" s="13"/>
      <c r="O17" s="11">
        <v>0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11">
        <v>2</v>
      </c>
      <c r="AF17" s="12">
        <v>1</v>
      </c>
      <c r="AG17" s="12">
        <v>1</v>
      </c>
      <c r="AH17" s="12">
        <v>4</v>
      </c>
      <c r="AI17" s="11">
        <v>3</v>
      </c>
      <c r="AJ17" s="11">
        <v>7</v>
      </c>
      <c r="AK17" s="12">
        <v>1</v>
      </c>
    </row>
    <row r="18" spans="1:37">
      <c r="A18" s="10" t="s">
        <v>72</v>
      </c>
      <c r="B18" s="11">
        <v>3</v>
      </c>
      <c r="C18" s="12">
        <v>1</v>
      </c>
      <c r="D18" s="12">
        <v>2</v>
      </c>
      <c r="E18" s="12"/>
      <c r="F18" s="12"/>
      <c r="G18" s="12"/>
      <c r="H18" s="12">
        <v>1</v>
      </c>
      <c r="I18" s="10">
        <v>10</v>
      </c>
      <c r="J18" s="12">
        <v>3</v>
      </c>
      <c r="K18" s="12">
        <v>0</v>
      </c>
      <c r="L18" s="12">
        <v>7</v>
      </c>
      <c r="M18" s="12"/>
      <c r="N18" s="13">
        <v>1</v>
      </c>
      <c r="O18" s="11">
        <v>2</v>
      </c>
      <c r="P18" s="21">
        <v>5</v>
      </c>
      <c r="Q18" s="21">
        <v>4</v>
      </c>
      <c r="R18" s="21">
        <v>3</v>
      </c>
      <c r="S18" s="21">
        <v>3</v>
      </c>
      <c r="T18" s="21">
        <v>2</v>
      </c>
      <c r="U18" s="21">
        <v>2</v>
      </c>
      <c r="V18" s="21">
        <v>2</v>
      </c>
      <c r="W18" s="21">
        <v>5</v>
      </c>
      <c r="X18" s="21">
        <v>3</v>
      </c>
      <c r="Y18" s="21">
        <v>5</v>
      </c>
      <c r="Z18" s="21">
        <v>3</v>
      </c>
      <c r="AA18" s="21">
        <v>5</v>
      </c>
      <c r="AB18" s="21">
        <v>5</v>
      </c>
      <c r="AC18" s="21">
        <v>4</v>
      </c>
      <c r="AD18" s="21">
        <v>2</v>
      </c>
      <c r="AE18" s="11">
        <v>2</v>
      </c>
      <c r="AF18" s="12">
        <v>1</v>
      </c>
      <c r="AG18" s="12">
        <v>1</v>
      </c>
      <c r="AH18" s="12">
        <v>2</v>
      </c>
      <c r="AI18" s="11">
        <v>2</v>
      </c>
      <c r="AJ18" s="11">
        <v>10</v>
      </c>
      <c r="AK18" s="12">
        <v>1</v>
      </c>
    </row>
    <row r="19" spans="1:37">
      <c r="A19" s="10" t="s">
        <v>73</v>
      </c>
      <c r="B19" s="11">
        <v>2</v>
      </c>
      <c r="C19" s="12">
        <v>1</v>
      </c>
      <c r="D19" s="12">
        <v>2</v>
      </c>
      <c r="E19" s="12"/>
      <c r="F19" s="12"/>
      <c r="G19" s="12"/>
      <c r="H19" s="12">
        <v>1</v>
      </c>
      <c r="I19" s="10">
        <v>4</v>
      </c>
      <c r="J19" s="12">
        <v>5</v>
      </c>
      <c r="K19" s="12">
        <v>1</v>
      </c>
      <c r="L19" s="12">
        <v>3</v>
      </c>
      <c r="M19" s="12"/>
      <c r="N19" s="13">
        <v>0</v>
      </c>
      <c r="O19" s="11">
        <v>0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11">
        <v>1</v>
      </c>
      <c r="AF19" s="12">
        <v>1</v>
      </c>
      <c r="AG19" s="12">
        <v>0</v>
      </c>
      <c r="AH19" s="12">
        <v>4</v>
      </c>
      <c r="AI19" s="11">
        <v>3</v>
      </c>
      <c r="AJ19" s="11">
        <v>7</v>
      </c>
      <c r="AK19" s="12">
        <v>1</v>
      </c>
    </row>
    <row r="20" spans="1:37">
      <c r="A20" s="10" t="s">
        <v>74</v>
      </c>
      <c r="B20" s="11">
        <v>1</v>
      </c>
      <c r="C20" s="12">
        <v>1</v>
      </c>
      <c r="D20" s="12"/>
      <c r="E20" s="12"/>
      <c r="F20" s="12"/>
      <c r="G20" s="12"/>
      <c r="H20" s="12">
        <v>1</v>
      </c>
      <c r="I20" s="10">
        <v>4</v>
      </c>
      <c r="J20" s="12">
        <v>3</v>
      </c>
      <c r="K20" s="12">
        <v>0</v>
      </c>
      <c r="L20" s="12">
        <v>5</v>
      </c>
      <c r="M20" s="12"/>
      <c r="N20" s="13">
        <v>0</v>
      </c>
      <c r="O20" s="11">
        <v>0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11">
        <v>1</v>
      </c>
      <c r="AF20" s="12">
        <v>0</v>
      </c>
      <c r="AG20" s="12">
        <v>1</v>
      </c>
      <c r="AH20" s="12">
        <v>5</v>
      </c>
      <c r="AI20" s="11">
        <v>4</v>
      </c>
      <c r="AJ20" s="11">
        <v>7</v>
      </c>
      <c r="AK20" s="12">
        <v>1</v>
      </c>
    </row>
    <row r="21" spans="1:37">
      <c r="A21" s="10" t="s">
        <v>75</v>
      </c>
      <c r="B21" s="11">
        <v>1</v>
      </c>
      <c r="C21" s="12">
        <v>1</v>
      </c>
      <c r="D21" s="12"/>
      <c r="E21" s="12"/>
      <c r="F21" s="12"/>
      <c r="G21" s="12"/>
      <c r="H21" s="12">
        <v>0</v>
      </c>
      <c r="I21" s="10">
        <v>1</v>
      </c>
      <c r="J21" s="12">
        <v>3</v>
      </c>
      <c r="K21" s="12">
        <v>1</v>
      </c>
      <c r="L21" s="12">
        <v>4</v>
      </c>
      <c r="M21" s="12"/>
      <c r="N21" s="13">
        <v>0</v>
      </c>
      <c r="O21" s="11">
        <v>0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11">
        <v>1</v>
      </c>
      <c r="AF21" s="12">
        <v>1</v>
      </c>
      <c r="AG21" s="12">
        <v>1</v>
      </c>
      <c r="AH21" s="12">
        <v>1</v>
      </c>
      <c r="AI21" s="11">
        <v>1</v>
      </c>
      <c r="AJ21" s="11">
        <v>9</v>
      </c>
      <c r="AK21" s="12">
        <v>1</v>
      </c>
    </row>
    <row r="22" spans="1:37">
      <c r="A22" s="10" t="s">
        <v>76</v>
      </c>
      <c r="B22" s="11">
        <v>1</v>
      </c>
      <c r="C22" s="12">
        <v>1</v>
      </c>
      <c r="D22" s="12"/>
      <c r="E22" s="12"/>
      <c r="F22" s="12"/>
      <c r="G22" s="12"/>
      <c r="H22" s="12">
        <v>1</v>
      </c>
      <c r="I22" s="10">
        <v>2</v>
      </c>
      <c r="J22" s="12">
        <v>4</v>
      </c>
      <c r="K22" s="12">
        <v>1</v>
      </c>
      <c r="L22" s="12">
        <v>5</v>
      </c>
      <c r="M22" s="12"/>
      <c r="N22" s="13">
        <v>0</v>
      </c>
      <c r="O22" s="11">
        <v>0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11">
        <v>2</v>
      </c>
      <c r="AF22" s="12">
        <v>1</v>
      </c>
      <c r="AG22" s="12">
        <v>1</v>
      </c>
      <c r="AH22" s="12">
        <v>5</v>
      </c>
      <c r="AI22" s="11">
        <v>4</v>
      </c>
      <c r="AJ22" s="11">
        <v>5</v>
      </c>
      <c r="AK22" s="12">
        <v>1</v>
      </c>
    </row>
    <row r="23" spans="1:37">
      <c r="A23" s="10" t="s">
        <v>77</v>
      </c>
      <c r="B23" s="11">
        <v>1</v>
      </c>
      <c r="C23" s="12">
        <v>1</v>
      </c>
      <c r="D23" s="12"/>
      <c r="E23" s="12"/>
      <c r="F23" s="12"/>
      <c r="G23" s="12"/>
      <c r="H23" s="12">
        <v>1</v>
      </c>
      <c r="I23" s="10">
        <v>1</v>
      </c>
      <c r="J23" s="12">
        <v>5</v>
      </c>
      <c r="K23" s="12">
        <v>1</v>
      </c>
      <c r="L23" s="12">
        <v>2</v>
      </c>
      <c r="M23" s="12"/>
      <c r="N23" s="13">
        <v>0</v>
      </c>
      <c r="O23" s="11">
        <v>0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11">
        <v>1</v>
      </c>
      <c r="AF23" s="12">
        <v>1</v>
      </c>
      <c r="AG23" s="12">
        <v>0</v>
      </c>
      <c r="AH23" s="12">
        <v>4</v>
      </c>
      <c r="AI23" s="11">
        <v>3</v>
      </c>
      <c r="AJ23" s="11">
        <v>7</v>
      </c>
      <c r="AK23" s="12">
        <v>1</v>
      </c>
    </row>
    <row r="24" spans="1:37">
      <c r="A24" s="10" t="s">
        <v>78</v>
      </c>
      <c r="B24" s="11">
        <v>1</v>
      </c>
      <c r="C24" s="12">
        <v>1</v>
      </c>
      <c r="D24" s="12"/>
      <c r="E24" s="12"/>
      <c r="F24" s="12"/>
      <c r="G24" s="12"/>
      <c r="H24" s="12">
        <v>0</v>
      </c>
      <c r="I24" s="10">
        <v>8</v>
      </c>
      <c r="J24" s="12">
        <v>2</v>
      </c>
      <c r="K24" s="12">
        <v>0</v>
      </c>
      <c r="L24" s="12">
        <v>2</v>
      </c>
      <c r="M24" s="12"/>
      <c r="N24" s="13">
        <v>0</v>
      </c>
      <c r="O24" s="11">
        <v>0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11">
        <v>2</v>
      </c>
      <c r="AF24" s="12">
        <v>1</v>
      </c>
      <c r="AG24" s="12">
        <v>1</v>
      </c>
      <c r="AH24" s="12">
        <v>3</v>
      </c>
      <c r="AI24" s="11">
        <v>2</v>
      </c>
      <c r="AJ24" s="11">
        <v>2</v>
      </c>
      <c r="AK24" s="12">
        <v>1</v>
      </c>
    </row>
    <row r="25" spans="1:37">
      <c r="A25" s="10" t="s">
        <v>79</v>
      </c>
      <c r="B25" s="11">
        <v>1</v>
      </c>
      <c r="C25" s="12">
        <v>1</v>
      </c>
      <c r="D25" s="12"/>
      <c r="E25" s="12"/>
      <c r="F25" s="12"/>
      <c r="G25" s="12"/>
      <c r="H25" s="12">
        <v>1</v>
      </c>
      <c r="I25" s="10">
        <v>2</v>
      </c>
      <c r="J25" s="12">
        <v>4</v>
      </c>
      <c r="K25" s="12">
        <v>0</v>
      </c>
      <c r="L25" s="12">
        <v>4</v>
      </c>
      <c r="M25" s="12"/>
      <c r="N25" s="13">
        <v>0</v>
      </c>
      <c r="O25" s="11">
        <v>0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11">
        <v>1</v>
      </c>
      <c r="AF25" s="12">
        <v>0</v>
      </c>
      <c r="AG25" s="12">
        <v>0</v>
      </c>
      <c r="AH25" s="12">
        <v>4</v>
      </c>
      <c r="AI25" s="11">
        <v>3</v>
      </c>
      <c r="AJ25" s="11">
        <v>6</v>
      </c>
      <c r="AK25" s="12">
        <v>1</v>
      </c>
    </row>
    <row r="26" spans="1:37">
      <c r="A26" s="10" t="s">
        <v>80</v>
      </c>
      <c r="B26" s="11">
        <v>1</v>
      </c>
      <c r="C26" s="12"/>
      <c r="D26" s="12">
        <v>2</v>
      </c>
      <c r="E26" s="12"/>
      <c r="F26" s="12"/>
      <c r="G26" s="12"/>
      <c r="H26" s="12">
        <v>1</v>
      </c>
      <c r="I26" s="10">
        <v>6</v>
      </c>
      <c r="J26" s="12">
        <v>5</v>
      </c>
      <c r="K26" s="12">
        <v>1</v>
      </c>
      <c r="L26" s="12">
        <v>1</v>
      </c>
      <c r="M26" s="12"/>
      <c r="N26" s="13">
        <v>0</v>
      </c>
      <c r="O26" s="11">
        <v>0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11">
        <v>3</v>
      </c>
      <c r="AF26" s="12">
        <v>1</v>
      </c>
      <c r="AG26" s="12">
        <v>1</v>
      </c>
      <c r="AH26" s="12">
        <v>4</v>
      </c>
      <c r="AI26" s="11">
        <v>2</v>
      </c>
      <c r="AJ26" s="11">
        <v>5</v>
      </c>
      <c r="AK26" s="12">
        <v>1</v>
      </c>
    </row>
    <row r="27" spans="1:37">
      <c r="A27" s="10" t="s">
        <v>81</v>
      </c>
      <c r="B27" s="11">
        <v>3</v>
      </c>
      <c r="C27" s="12">
        <v>1</v>
      </c>
      <c r="D27" s="12">
        <v>2</v>
      </c>
      <c r="E27" s="12"/>
      <c r="F27" s="12"/>
      <c r="G27" s="12"/>
      <c r="H27" s="12">
        <v>1</v>
      </c>
      <c r="I27" s="10">
        <v>1</v>
      </c>
      <c r="J27" s="12">
        <v>8</v>
      </c>
      <c r="K27" s="12">
        <v>1</v>
      </c>
      <c r="L27" s="12">
        <v>2</v>
      </c>
      <c r="M27" s="12"/>
      <c r="N27" s="13">
        <v>1</v>
      </c>
      <c r="O27" s="11">
        <v>2</v>
      </c>
      <c r="P27" s="21">
        <v>5</v>
      </c>
      <c r="Q27" s="21">
        <v>5</v>
      </c>
      <c r="R27" s="21">
        <v>3</v>
      </c>
      <c r="S27" s="21">
        <v>3</v>
      </c>
      <c r="T27" s="21">
        <v>2</v>
      </c>
      <c r="U27" s="21">
        <v>2</v>
      </c>
      <c r="V27" s="21">
        <v>2</v>
      </c>
      <c r="W27" s="21">
        <v>5</v>
      </c>
      <c r="X27" s="21">
        <v>2</v>
      </c>
      <c r="Y27" s="21">
        <v>4</v>
      </c>
      <c r="Z27" s="21">
        <v>3</v>
      </c>
      <c r="AA27" s="21">
        <v>4</v>
      </c>
      <c r="AB27" s="21">
        <v>4</v>
      </c>
      <c r="AC27" s="21">
        <v>4</v>
      </c>
      <c r="AD27" s="21">
        <v>3</v>
      </c>
      <c r="AE27" s="11">
        <v>2</v>
      </c>
      <c r="AF27" s="12">
        <v>1</v>
      </c>
      <c r="AG27" s="12">
        <v>1</v>
      </c>
      <c r="AH27" s="12">
        <v>4</v>
      </c>
      <c r="AI27" s="11">
        <v>3</v>
      </c>
      <c r="AJ27" s="11">
        <v>12</v>
      </c>
      <c r="AK27" s="12">
        <v>1</v>
      </c>
    </row>
    <row r="28" spans="1:37">
      <c r="A28" s="10" t="s">
        <v>82</v>
      </c>
      <c r="B28" s="11">
        <v>1</v>
      </c>
      <c r="C28" s="12">
        <v>1</v>
      </c>
      <c r="D28" s="12"/>
      <c r="E28" s="12"/>
      <c r="F28" s="12"/>
      <c r="G28" s="12"/>
      <c r="H28" s="12">
        <v>1</v>
      </c>
      <c r="I28" s="10">
        <v>6</v>
      </c>
      <c r="J28" s="12">
        <v>3</v>
      </c>
      <c r="K28" s="12">
        <v>1</v>
      </c>
      <c r="L28" s="12">
        <v>1</v>
      </c>
      <c r="M28" s="12"/>
      <c r="N28" s="13">
        <v>0</v>
      </c>
      <c r="O28" s="11">
        <v>0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11">
        <v>2</v>
      </c>
      <c r="AF28" s="12">
        <v>1</v>
      </c>
      <c r="AG28" s="12">
        <v>1</v>
      </c>
      <c r="AH28" s="12">
        <v>4</v>
      </c>
      <c r="AI28" s="11">
        <v>2</v>
      </c>
      <c r="AJ28" s="11">
        <v>10</v>
      </c>
      <c r="AK28" s="12">
        <v>1</v>
      </c>
    </row>
    <row r="29" spans="1:37">
      <c r="A29" s="10" t="s">
        <v>83</v>
      </c>
      <c r="B29" s="11">
        <v>1</v>
      </c>
      <c r="C29" s="12">
        <v>1</v>
      </c>
      <c r="D29" s="12"/>
      <c r="E29" s="12"/>
      <c r="F29" s="12"/>
      <c r="G29" s="12"/>
      <c r="H29" s="12">
        <v>0</v>
      </c>
      <c r="I29" s="10">
        <v>8</v>
      </c>
      <c r="J29" s="12">
        <v>4</v>
      </c>
      <c r="K29" s="12">
        <v>1</v>
      </c>
      <c r="L29" s="12">
        <v>4</v>
      </c>
      <c r="M29" s="12"/>
      <c r="N29" s="13">
        <v>0</v>
      </c>
      <c r="O29" s="11">
        <v>0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11">
        <v>1</v>
      </c>
      <c r="AF29" s="12">
        <v>0</v>
      </c>
      <c r="AG29" s="12">
        <v>1</v>
      </c>
      <c r="AH29" s="12">
        <v>4</v>
      </c>
      <c r="AI29" s="11">
        <v>2</v>
      </c>
      <c r="AJ29" s="11">
        <v>6</v>
      </c>
      <c r="AK29" s="12">
        <v>1</v>
      </c>
    </row>
    <row r="30" spans="1:37">
      <c r="A30" s="10" t="s">
        <v>84</v>
      </c>
      <c r="B30" s="11">
        <v>3</v>
      </c>
      <c r="C30" s="12">
        <v>1</v>
      </c>
      <c r="D30" s="12"/>
      <c r="E30" s="12"/>
      <c r="F30" s="12"/>
      <c r="G30" s="12"/>
      <c r="H30" s="12">
        <v>1</v>
      </c>
      <c r="I30" s="10">
        <v>4</v>
      </c>
      <c r="J30" s="12">
        <v>8</v>
      </c>
      <c r="K30" s="12">
        <v>1</v>
      </c>
      <c r="L30" s="12">
        <v>2</v>
      </c>
      <c r="M30" s="12"/>
      <c r="N30" s="13">
        <v>1</v>
      </c>
      <c r="O30" s="11">
        <v>3</v>
      </c>
      <c r="P30" s="21">
        <v>3</v>
      </c>
      <c r="Q30" s="21">
        <v>2</v>
      </c>
      <c r="R30" s="21">
        <v>5</v>
      </c>
      <c r="S30" s="21">
        <v>5</v>
      </c>
      <c r="T30" s="21">
        <v>4</v>
      </c>
      <c r="U30" s="21">
        <v>4</v>
      </c>
      <c r="V30" s="21">
        <v>4</v>
      </c>
      <c r="W30" s="21">
        <v>3</v>
      </c>
      <c r="X30" s="21">
        <v>4</v>
      </c>
      <c r="Y30" s="21">
        <v>2</v>
      </c>
      <c r="Z30" s="21">
        <v>4</v>
      </c>
      <c r="AA30" s="21">
        <v>1</v>
      </c>
      <c r="AB30" s="21">
        <v>2</v>
      </c>
      <c r="AC30" s="21">
        <v>3</v>
      </c>
      <c r="AD30" s="21">
        <v>4</v>
      </c>
      <c r="AE30" s="11">
        <v>3</v>
      </c>
      <c r="AF30" s="12">
        <v>1</v>
      </c>
      <c r="AG30" s="12">
        <v>0</v>
      </c>
      <c r="AH30" s="12">
        <v>4</v>
      </c>
      <c r="AI30" s="11">
        <v>3</v>
      </c>
      <c r="AJ30" s="11">
        <v>11</v>
      </c>
      <c r="AK30" s="12">
        <v>1</v>
      </c>
    </row>
    <row r="31" spans="1:37">
      <c r="A31" s="10" t="s">
        <v>85</v>
      </c>
      <c r="B31" s="11">
        <v>1</v>
      </c>
      <c r="C31" s="12">
        <v>1</v>
      </c>
      <c r="D31" s="12"/>
      <c r="E31" s="12"/>
      <c r="F31" s="12"/>
      <c r="G31" s="12"/>
      <c r="H31" s="12">
        <v>0</v>
      </c>
      <c r="I31" s="10">
        <v>5</v>
      </c>
      <c r="J31" s="12">
        <v>2</v>
      </c>
      <c r="K31" s="12">
        <v>0</v>
      </c>
      <c r="L31" s="12">
        <v>1</v>
      </c>
      <c r="M31" s="12"/>
      <c r="N31" s="13">
        <v>0</v>
      </c>
      <c r="O31" s="11">
        <v>0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11">
        <v>1</v>
      </c>
      <c r="AF31" s="12">
        <v>1</v>
      </c>
      <c r="AG31" s="12">
        <v>1</v>
      </c>
      <c r="AH31" s="12">
        <v>4</v>
      </c>
      <c r="AI31" s="11">
        <v>2</v>
      </c>
      <c r="AJ31" s="11">
        <v>7</v>
      </c>
      <c r="AK31" s="12">
        <v>1</v>
      </c>
    </row>
    <row r="32" spans="1:37">
      <c r="A32" s="10" t="s">
        <v>86</v>
      </c>
      <c r="B32" s="11">
        <v>1</v>
      </c>
      <c r="C32" s="12">
        <v>1</v>
      </c>
      <c r="D32" s="12"/>
      <c r="E32" s="12"/>
      <c r="F32" s="12"/>
      <c r="G32" s="12"/>
      <c r="H32" s="12">
        <v>0</v>
      </c>
      <c r="I32" s="10">
        <v>4</v>
      </c>
      <c r="J32" s="12">
        <v>2</v>
      </c>
      <c r="K32" s="12">
        <v>1</v>
      </c>
      <c r="L32" s="12">
        <v>2</v>
      </c>
      <c r="M32" s="12"/>
      <c r="N32" s="13">
        <v>0</v>
      </c>
      <c r="O32" s="11">
        <v>0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1">
        <v>2</v>
      </c>
      <c r="AF32" s="12">
        <v>1</v>
      </c>
      <c r="AG32" s="12">
        <v>1</v>
      </c>
      <c r="AH32" s="12">
        <v>2</v>
      </c>
      <c r="AI32" s="11">
        <v>1</v>
      </c>
      <c r="AJ32" s="11"/>
      <c r="AK32" s="12">
        <v>1</v>
      </c>
    </row>
    <row r="33" spans="1:37">
      <c r="A33" s="10" t="s">
        <v>87</v>
      </c>
      <c r="B33" s="11">
        <v>1</v>
      </c>
      <c r="C33" s="12">
        <v>1</v>
      </c>
      <c r="D33" s="12"/>
      <c r="E33" s="12"/>
      <c r="F33" s="12"/>
      <c r="G33" s="12"/>
      <c r="H33" s="12">
        <v>1</v>
      </c>
      <c r="I33" s="10">
        <v>4</v>
      </c>
      <c r="J33" s="12">
        <v>2</v>
      </c>
      <c r="K33" s="12">
        <v>0</v>
      </c>
      <c r="L33" s="12">
        <v>2</v>
      </c>
      <c r="M33" s="12"/>
      <c r="N33" s="13">
        <v>0</v>
      </c>
      <c r="O33" s="11">
        <v>0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11">
        <v>1</v>
      </c>
      <c r="AF33" s="12">
        <v>1</v>
      </c>
      <c r="AG33" s="12">
        <v>0</v>
      </c>
      <c r="AH33" s="12">
        <v>4</v>
      </c>
      <c r="AI33" s="11">
        <v>2</v>
      </c>
      <c r="AJ33" s="11">
        <v>5</v>
      </c>
      <c r="AK33" s="12">
        <v>1</v>
      </c>
    </row>
    <row r="34" spans="1:37">
      <c r="A34" s="10" t="s">
        <v>88</v>
      </c>
      <c r="B34" s="11">
        <v>1</v>
      </c>
      <c r="C34" s="12">
        <v>1</v>
      </c>
      <c r="D34" s="12"/>
      <c r="E34" s="12"/>
      <c r="F34" s="12"/>
      <c r="G34" s="12"/>
      <c r="H34" s="12">
        <v>0</v>
      </c>
      <c r="I34" s="10">
        <v>5</v>
      </c>
      <c r="J34" s="12">
        <v>2</v>
      </c>
      <c r="K34" s="12">
        <v>1</v>
      </c>
      <c r="L34" s="12">
        <v>2</v>
      </c>
      <c r="M34" s="12"/>
      <c r="N34" s="13">
        <v>0</v>
      </c>
      <c r="O34" s="11">
        <v>0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11">
        <v>2</v>
      </c>
      <c r="AF34" s="12">
        <v>1</v>
      </c>
      <c r="AG34" s="12">
        <v>0</v>
      </c>
      <c r="AH34" s="12">
        <v>3</v>
      </c>
      <c r="AI34" s="11">
        <v>3</v>
      </c>
      <c r="AJ34" s="11">
        <v>5</v>
      </c>
      <c r="AK34" s="12">
        <v>1</v>
      </c>
    </row>
    <row r="35" spans="1:37">
      <c r="A35" s="10" t="s">
        <v>89</v>
      </c>
      <c r="B35" s="11">
        <v>1</v>
      </c>
      <c r="C35" s="12">
        <v>1</v>
      </c>
      <c r="D35" s="12"/>
      <c r="E35" s="12"/>
      <c r="F35" s="12"/>
      <c r="G35" s="12"/>
      <c r="H35" s="12">
        <v>1</v>
      </c>
      <c r="I35" s="10">
        <v>2</v>
      </c>
      <c r="J35" s="12">
        <v>6</v>
      </c>
      <c r="K35" s="12">
        <v>1</v>
      </c>
      <c r="L35" s="12">
        <v>5</v>
      </c>
      <c r="M35" s="12"/>
      <c r="N35" s="13">
        <v>0</v>
      </c>
      <c r="O35" s="11">
        <v>0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11">
        <v>1</v>
      </c>
      <c r="AF35" s="12">
        <v>0</v>
      </c>
      <c r="AG35" s="12">
        <v>1</v>
      </c>
      <c r="AH35" s="12">
        <v>4</v>
      </c>
      <c r="AI35" s="11">
        <v>2</v>
      </c>
      <c r="AJ35" s="11">
        <v>7</v>
      </c>
      <c r="AK35" s="12">
        <v>1</v>
      </c>
    </row>
    <row r="36" spans="1:37">
      <c r="A36" s="10" t="s">
        <v>90</v>
      </c>
      <c r="B36" s="11">
        <v>1</v>
      </c>
      <c r="C36" s="12"/>
      <c r="D36" s="12">
        <v>2</v>
      </c>
      <c r="E36" s="12"/>
      <c r="F36" s="12"/>
      <c r="G36" s="12"/>
      <c r="H36" s="12">
        <v>1</v>
      </c>
      <c r="I36" s="10">
        <v>1</v>
      </c>
      <c r="J36" s="12">
        <v>5</v>
      </c>
      <c r="K36" s="12">
        <v>1</v>
      </c>
      <c r="L36" s="12">
        <v>2</v>
      </c>
      <c r="M36" s="12"/>
      <c r="N36" s="13">
        <v>0</v>
      </c>
      <c r="O36" s="11">
        <v>0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11"/>
      <c r="AF36" s="12">
        <v>1</v>
      </c>
      <c r="AG36" s="12">
        <v>1</v>
      </c>
      <c r="AH36" s="12">
        <v>4</v>
      </c>
      <c r="AI36" s="11">
        <v>3</v>
      </c>
      <c r="AJ36" s="11">
        <v>6</v>
      </c>
      <c r="AK36" s="12">
        <v>1</v>
      </c>
    </row>
    <row r="37" spans="1:37">
      <c r="A37" s="10" t="s">
        <v>91</v>
      </c>
      <c r="B37" s="11">
        <v>1</v>
      </c>
      <c r="C37" s="12">
        <v>1</v>
      </c>
      <c r="D37" s="12"/>
      <c r="E37" s="12"/>
      <c r="F37" s="12"/>
      <c r="G37" s="12"/>
      <c r="H37" s="12">
        <v>1</v>
      </c>
      <c r="I37" s="10">
        <v>11</v>
      </c>
      <c r="J37" s="12">
        <v>2</v>
      </c>
      <c r="K37" s="12">
        <v>1</v>
      </c>
      <c r="L37" s="12">
        <v>1</v>
      </c>
      <c r="M37" s="12"/>
      <c r="N37" s="13">
        <v>0</v>
      </c>
      <c r="O37" s="11">
        <v>0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11">
        <v>4</v>
      </c>
      <c r="AF37" s="12">
        <v>1</v>
      </c>
      <c r="AG37" s="12">
        <v>1</v>
      </c>
      <c r="AH37" s="12">
        <v>3</v>
      </c>
      <c r="AI37" s="11">
        <v>2</v>
      </c>
      <c r="AJ37" s="11">
        <v>6</v>
      </c>
      <c r="AK37" s="12">
        <v>1</v>
      </c>
    </row>
    <row r="38" spans="1:37">
      <c r="A38" s="10" t="s">
        <v>92</v>
      </c>
      <c r="B38" s="11">
        <v>2</v>
      </c>
      <c r="C38" s="12">
        <v>1</v>
      </c>
      <c r="D38" s="12"/>
      <c r="E38" s="12"/>
      <c r="F38" s="12"/>
      <c r="G38" s="12"/>
      <c r="H38" s="12">
        <v>1</v>
      </c>
      <c r="I38" s="10">
        <v>2</v>
      </c>
      <c r="J38" s="12">
        <v>3</v>
      </c>
      <c r="K38" s="12">
        <v>0</v>
      </c>
      <c r="L38" s="12">
        <v>3</v>
      </c>
      <c r="M38" s="12"/>
      <c r="N38" s="13">
        <v>0</v>
      </c>
      <c r="O38" s="11">
        <v>0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11">
        <v>1</v>
      </c>
      <c r="AF38" s="12">
        <v>1</v>
      </c>
      <c r="AG38" s="12">
        <v>1</v>
      </c>
      <c r="AH38" s="12">
        <v>5</v>
      </c>
      <c r="AI38" s="11">
        <v>4</v>
      </c>
      <c r="AJ38" s="11">
        <v>5</v>
      </c>
      <c r="AK38" s="12">
        <v>1</v>
      </c>
    </row>
    <row r="39" spans="1:37">
      <c r="A39" s="10" t="s">
        <v>93</v>
      </c>
      <c r="B39" s="11">
        <v>1</v>
      </c>
      <c r="C39" s="12">
        <v>1</v>
      </c>
      <c r="D39" s="12"/>
      <c r="E39" s="12"/>
      <c r="F39" s="12"/>
      <c r="G39" s="12"/>
      <c r="H39" s="12">
        <v>1</v>
      </c>
      <c r="I39" s="10">
        <v>2</v>
      </c>
      <c r="J39" s="12">
        <v>6</v>
      </c>
      <c r="K39" s="12">
        <v>1</v>
      </c>
      <c r="L39" s="12">
        <v>2</v>
      </c>
      <c r="M39" s="12"/>
      <c r="N39" s="13">
        <v>0</v>
      </c>
      <c r="O39" s="11">
        <v>0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11">
        <v>1</v>
      </c>
      <c r="AF39" s="12">
        <v>1</v>
      </c>
      <c r="AG39" s="12">
        <v>1</v>
      </c>
      <c r="AH39" s="12">
        <v>4</v>
      </c>
      <c r="AI39" s="11">
        <v>2</v>
      </c>
      <c r="AJ39" s="11">
        <v>7</v>
      </c>
      <c r="AK39" s="12">
        <v>1</v>
      </c>
    </row>
    <row r="40" spans="1:37">
      <c r="A40" s="10" t="s">
        <v>94</v>
      </c>
      <c r="B40" s="11">
        <v>2</v>
      </c>
      <c r="C40" s="12">
        <v>1</v>
      </c>
      <c r="D40" s="12"/>
      <c r="E40" s="12"/>
      <c r="F40" s="12"/>
      <c r="G40" s="12"/>
      <c r="H40" s="12">
        <v>1</v>
      </c>
      <c r="I40" s="10">
        <v>2</v>
      </c>
      <c r="J40" s="12">
        <v>4</v>
      </c>
      <c r="K40" s="12">
        <v>1</v>
      </c>
      <c r="L40" s="12">
        <v>4</v>
      </c>
      <c r="M40" s="12"/>
      <c r="N40" s="13">
        <v>0</v>
      </c>
      <c r="O40" s="11">
        <v>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11">
        <v>2</v>
      </c>
      <c r="AF40" s="12">
        <v>0</v>
      </c>
      <c r="AG40" s="12">
        <v>1</v>
      </c>
      <c r="AH40" s="12">
        <v>4</v>
      </c>
      <c r="AI40" s="11">
        <v>3</v>
      </c>
      <c r="AJ40" s="11">
        <v>10</v>
      </c>
      <c r="AK40" s="12">
        <v>1</v>
      </c>
    </row>
    <row r="41" spans="1:37">
      <c r="A41" s="10" t="s">
        <v>95</v>
      </c>
      <c r="B41" s="11">
        <v>2</v>
      </c>
      <c r="C41" s="12">
        <v>1</v>
      </c>
      <c r="D41" s="12"/>
      <c r="E41" s="12"/>
      <c r="F41" s="12"/>
      <c r="G41" s="12"/>
      <c r="H41" s="12">
        <v>1</v>
      </c>
      <c r="I41" s="10">
        <v>1</v>
      </c>
      <c r="J41" s="12">
        <v>3</v>
      </c>
      <c r="K41" s="12">
        <v>1</v>
      </c>
      <c r="L41" s="12">
        <v>4</v>
      </c>
      <c r="M41" s="12"/>
      <c r="N41" s="13">
        <v>0</v>
      </c>
      <c r="O41" s="11">
        <v>0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11">
        <v>2</v>
      </c>
      <c r="AF41" s="12">
        <v>1</v>
      </c>
      <c r="AG41" s="12">
        <v>1</v>
      </c>
      <c r="AH41" s="12">
        <v>6</v>
      </c>
      <c r="AI41" s="11">
        <v>3</v>
      </c>
      <c r="AJ41" s="11">
        <v>6</v>
      </c>
      <c r="AK41" s="12">
        <v>1</v>
      </c>
    </row>
    <row r="42" spans="1:37">
      <c r="A42" s="10" t="s">
        <v>96</v>
      </c>
      <c r="B42" s="11">
        <v>1</v>
      </c>
      <c r="C42" s="12">
        <v>1</v>
      </c>
      <c r="D42" s="12"/>
      <c r="E42" s="12"/>
      <c r="F42" s="12"/>
      <c r="G42" s="12"/>
      <c r="H42" s="12">
        <v>1</v>
      </c>
      <c r="I42" s="10">
        <v>4</v>
      </c>
      <c r="J42" s="12">
        <v>5</v>
      </c>
      <c r="K42" s="12">
        <v>0</v>
      </c>
      <c r="L42" s="12">
        <v>1</v>
      </c>
      <c r="M42" s="12"/>
      <c r="N42" s="13">
        <v>0</v>
      </c>
      <c r="O42" s="11">
        <v>0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11">
        <v>1</v>
      </c>
      <c r="AF42" s="12">
        <v>1</v>
      </c>
      <c r="AG42" s="12">
        <v>1</v>
      </c>
      <c r="AH42" s="12">
        <v>4</v>
      </c>
      <c r="AI42" s="11">
        <v>3</v>
      </c>
      <c r="AJ42" s="11">
        <v>10</v>
      </c>
      <c r="AK42" s="12">
        <v>1</v>
      </c>
    </row>
    <row r="43" spans="1:37">
      <c r="A43" s="10" t="s">
        <v>97</v>
      </c>
      <c r="B43" s="11">
        <v>1</v>
      </c>
      <c r="C43" s="12">
        <v>1</v>
      </c>
      <c r="D43" s="12"/>
      <c r="E43" s="12"/>
      <c r="F43" s="12"/>
      <c r="G43" s="12"/>
      <c r="H43" s="12">
        <v>1</v>
      </c>
      <c r="I43" s="10">
        <v>1</v>
      </c>
      <c r="J43" s="12">
        <v>2</v>
      </c>
      <c r="K43" s="12">
        <v>1</v>
      </c>
      <c r="L43" s="12">
        <v>6</v>
      </c>
      <c r="M43" s="12"/>
      <c r="N43" s="13">
        <v>0</v>
      </c>
      <c r="O43" s="11">
        <v>0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11">
        <v>1</v>
      </c>
      <c r="AF43" s="12">
        <v>1</v>
      </c>
      <c r="AG43" s="12">
        <v>0</v>
      </c>
      <c r="AH43" s="12">
        <v>4</v>
      </c>
      <c r="AI43" s="11">
        <v>2</v>
      </c>
      <c r="AJ43" s="11">
        <v>7</v>
      </c>
      <c r="AK43" s="12">
        <v>1</v>
      </c>
    </row>
    <row r="44" spans="1:37">
      <c r="A44" s="10" t="s">
        <v>98</v>
      </c>
      <c r="B44" s="11">
        <v>1</v>
      </c>
      <c r="C44" s="12">
        <v>1</v>
      </c>
      <c r="D44" s="12"/>
      <c r="E44" s="12"/>
      <c r="F44" s="12"/>
      <c r="G44" s="12"/>
      <c r="H44" s="12">
        <v>1</v>
      </c>
      <c r="I44" s="10">
        <v>2</v>
      </c>
      <c r="J44" s="12">
        <v>8</v>
      </c>
      <c r="K44" s="12">
        <v>1</v>
      </c>
      <c r="L44" s="12">
        <v>3</v>
      </c>
      <c r="M44" s="12"/>
      <c r="N44" s="13">
        <v>0</v>
      </c>
      <c r="O44" s="11">
        <v>0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11">
        <v>1</v>
      </c>
      <c r="AF44" s="12">
        <v>1</v>
      </c>
      <c r="AG44" s="12">
        <v>0</v>
      </c>
      <c r="AH44" s="12">
        <v>4</v>
      </c>
      <c r="AI44" s="11">
        <v>3</v>
      </c>
      <c r="AJ44" s="11">
        <v>11</v>
      </c>
      <c r="AK44" s="12">
        <v>1</v>
      </c>
    </row>
    <row r="45" spans="1:37">
      <c r="A45" s="10" t="s">
        <v>99</v>
      </c>
      <c r="B45" s="11">
        <v>1</v>
      </c>
      <c r="C45" s="12">
        <v>1</v>
      </c>
      <c r="D45" s="12"/>
      <c r="E45" s="12"/>
      <c r="F45" s="12"/>
      <c r="G45" s="12"/>
      <c r="H45" s="12">
        <v>1</v>
      </c>
      <c r="I45" s="10">
        <v>7</v>
      </c>
      <c r="J45" s="12">
        <v>2</v>
      </c>
      <c r="K45" s="12">
        <v>0</v>
      </c>
      <c r="L45" s="12">
        <v>4</v>
      </c>
      <c r="M45" s="12"/>
      <c r="N45" s="13">
        <v>0</v>
      </c>
      <c r="O45" s="11">
        <v>0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11">
        <v>1</v>
      </c>
      <c r="AF45" s="12">
        <v>1</v>
      </c>
      <c r="AG45" s="12">
        <v>0</v>
      </c>
      <c r="AH45" s="12">
        <v>4</v>
      </c>
      <c r="AI45" s="11">
        <v>2</v>
      </c>
      <c r="AJ45" s="11">
        <v>6</v>
      </c>
      <c r="AK45" s="12">
        <v>1</v>
      </c>
    </row>
    <row r="46" spans="1:37">
      <c r="A46" s="10" t="s">
        <v>100</v>
      </c>
      <c r="B46" s="11">
        <v>1</v>
      </c>
      <c r="C46" s="12">
        <v>1</v>
      </c>
      <c r="D46" s="12"/>
      <c r="E46" s="12"/>
      <c r="F46" s="12"/>
      <c r="G46" s="12"/>
      <c r="H46" s="12">
        <v>1</v>
      </c>
      <c r="I46" s="10">
        <v>6</v>
      </c>
      <c r="J46" s="12">
        <v>4</v>
      </c>
      <c r="K46" s="12">
        <v>0</v>
      </c>
      <c r="L46" s="12">
        <v>2</v>
      </c>
      <c r="M46" s="12"/>
      <c r="N46" s="13">
        <v>0</v>
      </c>
      <c r="O46" s="11">
        <v>0</v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11">
        <v>1</v>
      </c>
      <c r="AF46" s="12">
        <v>1</v>
      </c>
      <c r="AG46" s="12">
        <v>0</v>
      </c>
      <c r="AH46" s="12">
        <v>4</v>
      </c>
      <c r="AI46" s="11">
        <v>3</v>
      </c>
      <c r="AJ46" s="11">
        <v>7</v>
      </c>
      <c r="AK46" s="12">
        <v>1</v>
      </c>
    </row>
    <row r="47" spans="1:37">
      <c r="A47" s="10" t="s">
        <v>101</v>
      </c>
      <c r="B47" s="11">
        <v>1</v>
      </c>
      <c r="C47" s="12">
        <v>1</v>
      </c>
      <c r="D47" s="12"/>
      <c r="E47" s="12"/>
      <c r="F47" s="12"/>
      <c r="G47" s="12"/>
      <c r="H47" s="12">
        <v>1</v>
      </c>
      <c r="I47" s="10">
        <v>8</v>
      </c>
      <c r="J47" s="12">
        <v>3</v>
      </c>
      <c r="K47" s="12">
        <v>0</v>
      </c>
      <c r="L47" s="12">
        <v>1</v>
      </c>
      <c r="M47" s="12"/>
      <c r="N47" s="13">
        <v>0</v>
      </c>
      <c r="O47" s="11">
        <v>0</v>
      </c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11">
        <v>1</v>
      </c>
      <c r="AF47" s="12">
        <v>1</v>
      </c>
      <c r="AG47" s="12">
        <v>0</v>
      </c>
      <c r="AH47" s="12">
        <v>4</v>
      </c>
      <c r="AI47" s="11">
        <v>2</v>
      </c>
      <c r="AJ47" s="11">
        <v>5</v>
      </c>
      <c r="AK47" s="12">
        <v>1</v>
      </c>
    </row>
    <row r="48" spans="1:37">
      <c r="A48" s="10" t="s">
        <v>102</v>
      </c>
      <c r="B48" s="11">
        <v>1</v>
      </c>
      <c r="C48" s="12">
        <v>1</v>
      </c>
      <c r="D48" s="12"/>
      <c r="E48" s="12"/>
      <c r="F48" s="12"/>
      <c r="G48" s="12"/>
      <c r="H48" s="12">
        <v>1</v>
      </c>
      <c r="I48" s="10">
        <v>7</v>
      </c>
      <c r="J48" s="12">
        <v>3</v>
      </c>
      <c r="K48" s="12">
        <v>0</v>
      </c>
      <c r="L48" s="12">
        <v>2</v>
      </c>
      <c r="M48" s="12"/>
      <c r="N48" s="13">
        <v>0</v>
      </c>
      <c r="O48" s="11">
        <v>0</v>
      </c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11">
        <v>2</v>
      </c>
      <c r="AF48" s="12">
        <v>1</v>
      </c>
      <c r="AG48" s="12">
        <v>1</v>
      </c>
      <c r="AH48" s="12">
        <v>4</v>
      </c>
      <c r="AI48" s="11">
        <v>2</v>
      </c>
      <c r="AJ48" s="11">
        <v>9</v>
      </c>
      <c r="AK48" s="12">
        <v>1</v>
      </c>
    </row>
    <row r="49" spans="1:37">
      <c r="A49" s="10" t="s">
        <v>103</v>
      </c>
      <c r="B49" s="11">
        <v>1</v>
      </c>
      <c r="C49" s="12">
        <v>1</v>
      </c>
      <c r="D49" s="12"/>
      <c r="E49" s="12"/>
      <c r="F49" s="12"/>
      <c r="G49" s="12"/>
      <c r="H49" s="12">
        <v>1</v>
      </c>
      <c r="I49" s="10">
        <v>2</v>
      </c>
      <c r="J49" s="12">
        <v>4</v>
      </c>
      <c r="K49" s="12">
        <v>1</v>
      </c>
      <c r="L49" s="12">
        <v>1</v>
      </c>
      <c r="M49" s="12"/>
      <c r="N49" s="13">
        <v>0</v>
      </c>
      <c r="O49" s="11">
        <v>0</v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11">
        <v>1</v>
      </c>
      <c r="AF49" s="12">
        <v>1</v>
      </c>
      <c r="AG49" s="12">
        <v>0</v>
      </c>
      <c r="AH49" s="12">
        <v>4</v>
      </c>
      <c r="AI49" s="11">
        <v>3</v>
      </c>
      <c r="AJ49" s="11">
        <v>5</v>
      </c>
      <c r="AK49" s="12">
        <v>1</v>
      </c>
    </row>
    <row r="50" spans="1:37">
      <c r="A50" s="10" t="s">
        <v>104</v>
      </c>
      <c r="B50" s="11">
        <v>2</v>
      </c>
      <c r="C50" s="12">
        <v>1</v>
      </c>
      <c r="D50" s="12"/>
      <c r="E50" s="12"/>
      <c r="F50" s="12"/>
      <c r="G50" s="12"/>
      <c r="H50" s="12">
        <v>1</v>
      </c>
      <c r="I50" s="10">
        <v>6</v>
      </c>
      <c r="J50" s="12">
        <v>3</v>
      </c>
      <c r="K50" s="12">
        <v>1</v>
      </c>
      <c r="L50" s="12">
        <v>4</v>
      </c>
      <c r="M50" s="12"/>
      <c r="N50" s="13">
        <v>0</v>
      </c>
      <c r="O50" s="11">
        <v>0</v>
      </c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11">
        <v>2</v>
      </c>
      <c r="AF50" s="12">
        <v>1</v>
      </c>
      <c r="AG50" s="12">
        <v>1</v>
      </c>
      <c r="AH50" s="12">
        <v>4</v>
      </c>
      <c r="AI50" s="11">
        <v>2</v>
      </c>
      <c r="AJ50" s="11">
        <v>7</v>
      </c>
      <c r="AK50" s="12">
        <v>1</v>
      </c>
    </row>
    <row r="51" spans="1:37">
      <c r="A51" s="10" t="s">
        <v>105</v>
      </c>
      <c r="B51" s="11">
        <v>1</v>
      </c>
      <c r="C51" s="12">
        <v>1</v>
      </c>
      <c r="D51" s="12"/>
      <c r="E51" s="12"/>
      <c r="F51" s="12"/>
      <c r="G51" s="12"/>
      <c r="H51" s="12">
        <v>1</v>
      </c>
      <c r="I51" s="10">
        <v>10</v>
      </c>
      <c r="J51" s="12">
        <v>6</v>
      </c>
      <c r="K51" s="12">
        <v>1</v>
      </c>
      <c r="L51" s="12">
        <v>4</v>
      </c>
      <c r="M51" s="12"/>
      <c r="N51" s="13">
        <v>1</v>
      </c>
      <c r="O51" s="11">
        <v>2</v>
      </c>
      <c r="P51" s="21">
        <v>4</v>
      </c>
      <c r="Q51" s="21">
        <v>3</v>
      </c>
      <c r="R51" s="21">
        <v>5</v>
      </c>
      <c r="S51" s="21">
        <v>3</v>
      </c>
      <c r="T51" s="21">
        <v>4</v>
      </c>
      <c r="U51" s="21">
        <v>5</v>
      </c>
      <c r="V51" s="21">
        <v>4</v>
      </c>
      <c r="W51" s="21">
        <v>4</v>
      </c>
      <c r="X51" s="21">
        <v>4</v>
      </c>
      <c r="Y51" s="21">
        <v>3</v>
      </c>
      <c r="Z51" s="21">
        <v>4</v>
      </c>
      <c r="AA51" s="21">
        <v>2</v>
      </c>
      <c r="AB51" s="21">
        <v>3</v>
      </c>
      <c r="AC51" s="21">
        <v>5</v>
      </c>
      <c r="AD51" s="21">
        <v>5</v>
      </c>
      <c r="AE51" s="11">
        <v>3</v>
      </c>
      <c r="AF51" s="12">
        <v>1</v>
      </c>
      <c r="AG51" s="12">
        <v>0</v>
      </c>
      <c r="AH51" s="12">
        <v>4</v>
      </c>
      <c r="AI51" s="11">
        <v>3</v>
      </c>
      <c r="AJ51" s="11">
        <v>10</v>
      </c>
      <c r="AK51" s="12">
        <v>1</v>
      </c>
    </row>
    <row r="52" spans="1:37">
      <c r="A52" s="10" t="s">
        <v>106</v>
      </c>
      <c r="B52" s="11">
        <v>1</v>
      </c>
      <c r="C52" s="12">
        <v>1</v>
      </c>
      <c r="D52" s="12"/>
      <c r="E52" s="12"/>
      <c r="F52" s="12"/>
      <c r="G52" s="12"/>
      <c r="H52" s="12">
        <v>1</v>
      </c>
      <c r="I52" s="10">
        <v>5</v>
      </c>
      <c r="J52" s="12">
        <v>3</v>
      </c>
      <c r="K52" s="12">
        <v>0</v>
      </c>
      <c r="L52" s="12">
        <v>2</v>
      </c>
      <c r="M52" s="12"/>
      <c r="N52" s="13">
        <v>0</v>
      </c>
      <c r="O52" s="11">
        <v>0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11">
        <v>2</v>
      </c>
      <c r="AF52" s="12">
        <v>1</v>
      </c>
      <c r="AG52" s="12">
        <v>1</v>
      </c>
      <c r="AH52" s="12">
        <v>2</v>
      </c>
      <c r="AI52" s="11">
        <v>1</v>
      </c>
      <c r="AJ52" s="11">
        <v>5</v>
      </c>
      <c r="AK52" s="12">
        <v>1</v>
      </c>
    </row>
    <row r="53" spans="1:37">
      <c r="A53" s="10" t="s">
        <v>107</v>
      </c>
      <c r="B53" s="11">
        <v>1</v>
      </c>
      <c r="C53" s="12">
        <v>1</v>
      </c>
      <c r="D53" s="12"/>
      <c r="E53" s="12"/>
      <c r="F53" s="12"/>
      <c r="G53" s="12"/>
      <c r="H53" s="12">
        <v>1</v>
      </c>
      <c r="I53" s="10">
        <v>6</v>
      </c>
      <c r="J53" s="12">
        <v>4</v>
      </c>
      <c r="K53" s="12">
        <v>0</v>
      </c>
      <c r="L53" s="12">
        <v>2</v>
      </c>
      <c r="M53" s="12"/>
      <c r="N53" s="13">
        <v>0</v>
      </c>
      <c r="O53" s="11">
        <v>0</v>
      </c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11">
        <v>1</v>
      </c>
      <c r="AF53" s="12">
        <v>1</v>
      </c>
      <c r="AG53" s="12">
        <v>0</v>
      </c>
      <c r="AH53" s="12">
        <v>4</v>
      </c>
      <c r="AI53" s="11">
        <v>2</v>
      </c>
      <c r="AJ53" s="11">
        <v>5</v>
      </c>
      <c r="AK53" s="12">
        <v>1</v>
      </c>
    </row>
    <row r="54" spans="1:37">
      <c r="A54" s="10" t="s">
        <v>108</v>
      </c>
      <c r="B54" s="11">
        <v>1</v>
      </c>
      <c r="C54" s="12">
        <v>1</v>
      </c>
      <c r="D54" s="12"/>
      <c r="E54" s="12"/>
      <c r="F54" s="12"/>
      <c r="G54" s="12"/>
      <c r="H54" s="12">
        <v>1</v>
      </c>
      <c r="I54" s="10">
        <v>4</v>
      </c>
      <c r="J54" s="12">
        <v>2</v>
      </c>
      <c r="K54" s="12">
        <v>1</v>
      </c>
      <c r="L54" s="12">
        <v>1</v>
      </c>
      <c r="M54" s="12"/>
      <c r="N54" s="13">
        <v>0</v>
      </c>
      <c r="O54" s="11">
        <v>0</v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11">
        <v>3</v>
      </c>
      <c r="AF54" s="12">
        <v>1</v>
      </c>
      <c r="AG54" s="12">
        <v>1</v>
      </c>
      <c r="AH54" s="12">
        <v>3</v>
      </c>
      <c r="AI54" s="11">
        <v>2</v>
      </c>
      <c r="AJ54" s="11">
        <v>4</v>
      </c>
      <c r="AK54" s="12">
        <v>1</v>
      </c>
    </row>
    <row r="55" spans="1:37">
      <c r="A55" s="10" t="s">
        <v>109</v>
      </c>
      <c r="B55" s="11">
        <v>2</v>
      </c>
      <c r="C55" s="12">
        <v>1</v>
      </c>
      <c r="D55" s="12"/>
      <c r="E55" s="12"/>
      <c r="F55" s="12"/>
      <c r="G55" s="12"/>
      <c r="H55" s="12">
        <v>1</v>
      </c>
      <c r="I55" s="10">
        <v>7</v>
      </c>
      <c r="J55" s="12">
        <v>22</v>
      </c>
      <c r="K55" s="12">
        <v>0</v>
      </c>
      <c r="L55" s="12">
        <v>2</v>
      </c>
      <c r="M55" s="12"/>
      <c r="N55" s="13">
        <v>1</v>
      </c>
      <c r="O55" s="11">
        <v>3</v>
      </c>
      <c r="P55" s="21">
        <v>4</v>
      </c>
      <c r="Q55" s="21">
        <v>4</v>
      </c>
      <c r="R55" s="21">
        <v>3</v>
      </c>
      <c r="S55" s="21">
        <v>2</v>
      </c>
      <c r="T55" s="21">
        <v>2</v>
      </c>
      <c r="U55" s="21">
        <v>2</v>
      </c>
      <c r="V55" s="21">
        <v>3</v>
      </c>
      <c r="W55" s="21">
        <v>3</v>
      </c>
      <c r="X55" s="21">
        <v>2</v>
      </c>
      <c r="Y55" s="21">
        <v>4</v>
      </c>
      <c r="Z55" s="21">
        <v>2</v>
      </c>
      <c r="AA55" s="21">
        <v>4</v>
      </c>
      <c r="AB55" s="21">
        <v>5</v>
      </c>
      <c r="AC55" s="21">
        <v>4</v>
      </c>
      <c r="AD55" s="21">
        <v>4</v>
      </c>
      <c r="AE55" s="11">
        <v>2</v>
      </c>
      <c r="AF55" s="12">
        <v>1</v>
      </c>
      <c r="AG55" s="12">
        <v>0</v>
      </c>
      <c r="AH55" s="12">
        <v>4</v>
      </c>
      <c r="AI55" s="11">
        <v>3</v>
      </c>
      <c r="AJ55" s="11">
        <v>11</v>
      </c>
      <c r="AK55" s="12">
        <v>1</v>
      </c>
    </row>
    <row r="56" spans="1:37">
      <c r="A56" s="10" t="s">
        <v>110</v>
      </c>
      <c r="B56" s="11">
        <v>1</v>
      </c>
      <c r="C56" s="12">
        <v>1</v>
      </c>
      <c r="D56" s="12"/>
      <c r="E56" s="12"/>
      <c r="F56" s="12"/>
      <c r="G56" s="12"/>
      <c r="H56" s="12">
        <v>1</v>
      </c>
      <c r="I56" s="10">
        <v>5</v>
      </c>
      <c r="J56" s="12">
        <v>7</v>
      </c>
      <c r="K56" s="12">
        <v>0</v>
      </c>
      <c r="L56" s="12">
        <v>1</v>
      </c>
      <c r="M56" s="12"/>
      <c r="N56" s="13">
        <v>0</v>
      </c>
      <c r="O56" s="11">
        <v>0</v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11">
        <v>3</v>
      </c>
      <c r="AF56" s="12">
        <v>1</v>
      </c>
      <c r="AG56" s="12">
        <v>1</v>
      </c>
      <c r="AH56" s="12">
        <v>4</v>
      </c>
      <c r="AI56" s="11">
        <v>3</v>
      </c>
      <c r="AJ56" s="11">
        <v>10</v>
      </c>
      <c r="AK56" s="12">
        <v>1</v>
      </c>
    </row>
    <row r="57" spans="1:37">
      <c r="A57" s="10" t="s">
        <v>111</v>
      </c>
      <c r="B57" s="11">
        <v>1</v>
      </c>
      <c r="C57" s="12">
        <v>1</v>
      </c>
      <c r="D57" s="12"/>
      <c r="E57" s="12"/>
      <c r="F57" s="12"/>
      <c r="G57" s="12"/>
      <c r="H57" s="12">
        <v>1</v>
      </c>
      <c r="I57" s="10">
        <v>4</v>
      </c>
      <c r="J57" s="12">
        <v>4</v>
      </c>
      <c r="K57" s="12">
        <v>0</v>
      </c>
      <c r="L57" s="12">
        <v>2</v>
      </c>
      <c r="M57" s="12"/>
      <c r="N57" s="13">
        <v>0</v>
      </c>
      <c r="O57" s="11">
        <v>0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11">
        <v>3</v>
      </c>
      <c r="AF57" s="12">
        <v>1</v>
      </c>
      <c r="AG57" s="12">
        <v>1</v>
      </c>
      <c r="AH57" s="12">
        <v>4</v>
      </c>
      <c r="AI57" s="11">
        <v>2</v>
      </c>
      <c r="AJ57" s="11">
        <v>7</v>
      </c>
      <c r="AK57" s="12">
        <v>1</v>
      </c>
    </row>
    <row r="58" spans="1:37">
      <c r="A58" s="10" t="s">
        <v>112</v>
      </c>
      <c r="B58" s="11">
        <v>1</v>
      </c>
      <c r="C58" s="12">
        <v>1</v>
      </c>
      <c r="D58" s="12"/>
      <c r="E58" s="12"/>
      <c r="F58" s="12"/>
      <c r="G58" s="12"/>
      <c r="H58" s="12">
        <v>1</v>
      </c>
      <c r="I58" s="10">
        <v>4</v>
      </c>
      <c r="J58" s="12">
        <v>4</v>
      </c>
      <c r="K58" s="12">
        <v>0</v>
      </c>
      <c r="L58" s="12">
        <v>1</v>
      </c>
      <c r="M58" s="12"/>
      <c r="N58" s="13">
        <v>0</v>
      </c>
      <c r="O58" s="11">
        <v>0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11">
        <v>1</v>
      </c>
      <c r="AF58" s="12">
        <v>1</v>
      </c>
      <c r="AG58" s="12">
        <v>0</v>
      </c>
      <c r="AH58" s="12">
        <v>4</v>
      </c>
      <c r="AI58" s="11">
        <v>2</v>
      </c>
      <c r="AJ58" s="11">
        <v>6</v>
      </c>
      <c r="AK58" s="12">
        <v>1</v>
      </c>
    </row>
    <row r="59" spans="1:37">
      <c r="A59" s="10" t="s">
        <v>113</v>
      </c>
      <c r="B59" s="11">
        <v>1</v>
      </c>
      <c r="C59" s="12">
        <v>1</v>
      </c>
      <c r="D59" s="12"/>
      <c r="E59" s="12"/>
      <c r="F59" s="12"/>
      <c r="G59" s="12"/>
      <c r="H59" s="12">
        <v>1</v>
      </c>
      <c r="I59" s="10">
        <v>6</v>
      </c>
      <c r="J59" s="12">
        <v>2</v>
      </c>
      <c r="K59" s="12">
        <v>0</v>
      </c>
      <c r="L59" s="12">
        <v>1</v>
      </c>
      <c r="M59" s="12"/>
      <c r="N59" s="13">
        <v>1</v>
      </c>
      <c r="O59" s="11">
        <v>2</v>
      </c>
      <c r="P59" s="21">
        <v>4</v>
      </c>
      <c r="Q59" s="21">
        <v>5</v>
      </c>
      <c r="R59" s="21">
        <v>3</v>
      </c>
      <c r="S59" s="21">
        <v>3</v>
      </c>
      <c r="T59" s="21">
        <v>2</v>
      </c>
      <c r="U59" s="21">
        <v>3</v>
      </c>
      <c r="V59" s="21">
        <v>2</v>
      </c>
      <c r="W59" s="21">
        <v>5</v>
      </c>
      <c r="X59" s="21">
        <v>3</v>
      </c>
      <c r="Y59" s="21">
        <v>5</v>
      </c>
      <c r="Z59" s="21">
        <v>3</v>
      </c>
      <c r="AA59" s="21">
        <v>4</v>
      </c>
      <c r="AB59" s="21">
        <v>5</v>
      </c>
      <c r="AC59" s="21">
        <v>5</v>
      </c>
      <c r="AD59" s="21">
        <v>3</v>
      </c>
      <c r="AE59" s="11">
        <v>2</v>
      </c>
      <c r="AF59" s="12">
        <v>1</v>
      </c>
      <c r="AG59" s="12">
        <v>1</v>
      </c>
      <c r="AH59" s="12">
        <v>4</v>
      </c>
      <c r="AI59" s="11">
        <v>3</v>
      </c>
      <c r="AJ59" s="11">
        <v>8</v>
      </c>
      <c r="AK59" s="12">
        <v>1</v>
      </c>
    </row>
    <row r="60" spans="1:37">
      <c r="A60" s="10" t="s">
        <v>114</v>
      </c>
      <c r="B60" s="11">
        <v>1</v>
      </c>
      <c r="C60" s="12">
        <v>1</v>
      </c>
      <c r="D60" s="12"/>
      <c r="E60" s="12"/>
      <c r="F60" s="12"/>
      <c r="G60" s="12"/>
      <c r="H60" s="12">
        <v>1</v>
      </c>
      <c r="I60" s="10">
        <v>9</v>
      </c>
      <c r="J60" s="12">
        <v>3</v>
      </c>
      <c r="K60" s="12">
        <v>1</v>
      </c>
      <c r="L60" s="12">
        <v>2</v>
      </c>
      <c r="M60" s="12"/>
      <c r="N60" s="13">
        <v>0</v>
      </c>
      <c r="O60" s="11">
        <v>0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11">
        <v>1</v>
      </c>
      <c r="AF60" s="12">
        <v>1</v>
      </c>
      <c r="AG60" s="12">
        <v>0</v>
      </c>
      <c r="AH60" s="12">
        <v>4</v>
      </c>
      <c r="AI60" s="11">
        <v>3</v>
      </c>
      <c r="AJ60" s="11">
        <v>7</v>
      </c>
      <c r="AK60" s="12">
        <v>1</v>
      </c>
    </row>
    <row r="61" spans="1:37">
      <c r="A61" s="10" t="s">
        <v>115</v>
      </c>
      <c r="B61" s="11">
        <v>3</v>
      </c>
      <c r="C61" s="12">
        <v>1</v>
      </c>
      <c r="D61" s="12"/>
      <c r="E61" s="12"/>
      <c r="F61" s="12"/>
      <c r="G61" s="12"/>
      <c r="H61" s="12">
        <v>1</v>
      </c>
      <c r="I61" s="10">
        <v>7</v>
      </c>
      <c r="J61" s="12">
        <v>3</v>
      </c>
      <c r="K61" s="12">
        <v>0</v>
      </c>
      <c r="L61" s="12">
        <v>2</v>
      </c>
      <c r="M61" s="12"/>
      <c r="N61" s="13">
        <v>1</v>
      </c>
      <c r="O61" s="11">
        <v>3</v>
      </c>
      <c r="P61" s="21">
        <v>4</v>
      </c>
      <c r="Q61" s="21">
        <v>5</v>
      </c>
      <c r="R61" s="21">
        <v>3</v>
      </c>
      <c r="S61" s="21">
        <v>4</v>
      </c>
      <c r="T61" s="21">
        <v>2</v>
      </c>
      <c r="U61" s="21">
        <v>3</v>
      </c>
      <c r="V61" s="21">
        <v>3</v>
      </c>
      <c r="W61" s="21">
        <v>5</v>
      </c>
      <c r="X61" s="21">
        <v>3</v>
      </c>
      <c r="Y61" s="21">
        <v>5</v>
      </c>
      <c r="Z61" s="21">
        <v>3</v>
      </c>
      <c r="AA61" s="21">
        <v>4</v>
      </c>
      <c r="AB61" s="21">
        <v>5</v>
      </c>
      <c r="AC61" s="21">
        <v>3</v>
      </c>
      <c r="AD61" s="21">
        <v>2</v>
      </c>
      <c r="AE61" s="11">
        <v>3</v>
      </c>
      <c r="AF61" s="12">
        <v>1</v>
      </c>
      <c r="AG61" s="12">
        <v>0</v>
      </c>
      <c r="AH61" s="12">
        <v>4</v>
      </c>
      <c r="AI61" s="11">
        <v>2</v>
      </c>
      <c r="AJ61" s="11">
        <v>11</v>
      </c>
      <c r="AK61" s="12">
        <v>1</v>
      </c>
    </row>
    <row r="62" spans="1:37">
      <c r="A62" s="10" t="s">
        <v>116</v>
      </c>
      <c r="B62" s="11">
        <v>0</v>
      </c>
      <c r="C62" s="12"/>
      <c r="D62" s="12"/>
      <c r="E62" s="12"/>
      <c r="F62" s="12"/>
      <c r="G62" s="12"/>
      <c r="H62" s="12"/>
      <c r="I62" s="10"/>
      <c r="J62" s="12"/>
      <c r="K62" s="12"/>
      <c r="L62" s="12"/>
      <c r="M62" s="12">
        <v>4</v>
      </c>
      <c r="N62" s="13">
        <v>0</v>
      </c>
      <c r="O62" s="11">
        <v>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11">
        <v>1</v>
      </c>
      <c r="AF62" s="12">
        <v>0</v>
      </c>
      <c r="AG62" s="12">
        <v>0</v>
      </c>
      <c r="AH62" s="12">
        <v>4</v>
      </c>
      <c r="AI62" s="11">
        <v>3</v>
      </c>
      <c r="AJ62" s="11">
        <v>4</v>
      </c>
      <c r="AK62" s="12">
        <v>1</v>
      </c>
    </row>
    <row r="63" spans="1:37">
      <c r="A63" s="10" t="s">
        <v>117</v>
      </c>
      <c r="B63" s="11">
        <v>0</v>
      </c>
      <c r="C63" s="12"/>
      <c r="D63" s="12"/>
      <c r="E63" s="12"/>
      <c r="F63" s="12"/>
      <c r="G63" s="12"/>
      <c r="H63" s="12"/>
      <c r="I63" s="10"/>
      <c r="J63" s="12"/>
      <c r="K63" s="12"/>
      <c r="L63" s="12"/>
      <c r="M63" s="12">
        <v>3</v>
      </c>
      <c r="N63" s="13">
        <v>1</v>
      </c>
      <c r="O63" s="11">
        <v>2</v>
      </c>
      <c r="P63" s="21">
        <v>3</v>
      </c>
      <c r="Q63" s="21">
        <v>4</v>
      </c>
      <c r="R63" s="21">
        <v>4</v>
      </c>
      <c r="S63" s="21">
        <v>4</v>
      </c>
      <c r="T63" s="21">
        <v>5</v>
      </c>
      <c r="U63" s="21">
        <v>5</v>
      </c>
      <c r="V63" s="4">
        <v>5</v>
      </c>
      <c r="W63" s="4">
        <v>4</v>
      </c>
      <c r="X63" s="4">
        <v>5</v>
      </c>
      <c r="Y63" s="4">
        <v>3</v>
      </c>
      <c r="Z63" s="4">
        <v>4</v>
      </c>
      <c r="AA63" s="4">
        <v>2</v>
      </c>
      <c r="AB63" s="4">
        <v>3</v>
      </c>
      <c r="AC63" s="4">
        <v>5</v>
      </c>
      <c r="AD63" s="4">
        <v>3</v>
      </c>
      <c r="AE63" s="11">
        <v>2</v>
      </c>
      <c r="AF63" s="12">
        <v>1</v>
      </c>
      <c r="AG63" s="12">
        <v>0</v>
      </c>
      <c r="AH63" s="12">
        <v>4</v>
      </c>
      <c r="AI63" s="11">
        <v>3</v>
      </c>
      <c r="AJ63" s="11">
        <v>7</v>
      </c>
      <c r="AK63" s="12">
        <v>1</v>
      </c>
    </row>
    <row r="64" spans="1:37">
      <c r="A64" s="10" t="s">
        <v>118</v>
      </c>
      <c r="B64" s="11">
        <v>0</v>
      </c>
      <c r="C64" s="12"/>
      <c r="D64" s="12"/>
      <c r="E64" s="12"/>
      <c r="F64" s="12"/>
      <c r="G64" s="12"/>
      <c r="H64" s="12"/>
      <c r="I64" s="10"/>
      <c r="J64" s="12"/>
      <c r="K64" s="12"/>
      <c r="L64" s="12"/>
      <c r="M64" s="12">
        <v>1</v>
      </c>
      <c r="N64" s="13">
        <v>0</v>
      </c>
      <c r="O64" s="11">
        <v>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11">
        <v>1</v>
      </c>
      <c r="AF64" s="12">
        <v>1</v>
      </c>
      <c r="AG64" s="12">
        <v>0</v>
      </c>
      <c r="AH64" s="12">
        <v>4</v>
      </c>
      <c r="AI64" s="11">
        <v>2</v>
      </c>
      <c r="AJ64" s="11">
        <v>5</v>
      </c>
      <c r="AK64" s="12">
        <v>1</v>
      </c>
    </row>
    <row r="65" spans="1:37">
      <c r="A65" s="10" t="s">
        <v>119</v>
      </c>
      <c r="B65" s="11">
        <v>0</v>
      </c>
      <c r="C65" s="12"/>
      <c r="D65" s="12"/>
      <c r="E65" s="12"/>
      <c r="F65" s="12"/>
      <c r="G65" s="12"/>
      <c r="H65" s="12"/>
      <c r="I65" s="10"/>
      <c r="J65" s="12"/>
      <c r="K65" s="12"/>
      <c r="L65" s="12"/>
      <c r="M65" s="12">
        <v>2</v>
      </c>
      <c r="N65" s="13">
        <v>0</v>
      </c>
      <c r="O65" s="11">
        <v>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11">
        <v>1</v>
      </c>
      <c r="AF65" s="12">
        <v>0</v>
      </c>
      <c r="AG65" s="12">
        <v>0</v>
      </c>
      <c r="AH65" s="12">
        <v>4</v>
      </c>
      <c r="AI65" s="11">
        <v>2</v>
      </c>
      <c r="AJ65" s="11">
        <v>3</v>
      </c>
      <c r="AK65" s="12">
        <v>1</v>
      </c>
    </row>
    <row r="66" spans="1:37">
      <c r="A66" s="10" t="s">
        <v>120</v>
      </c>
      <c r="B66" s="11">
        <v>0</v>
      </c>
      <c r="C66" s="12"/>
      <c r="D66" s="12"/>
      <c r="E66" s="12"/>
      <c r="F66" s="12"/>
      <c r="G66" s="12"/>
      <c r="H66" s="12"/>
      <c r="I66" s="10"/>
      <c r="J66" s="12"/>
      <c r="K66" s="12"/>
      <c r="L66" s="12"/>
      <c r="M66" s="12">
        <v>3</v>
      </c>
      <c r="N66" s="13">
        <v>1</v>
      </c>
      <c r="O66" s="11">
        <v>2</v>
      </c>
      <c r="P66" s="21">
        <v>2</v>
      </c>
      <c r="Q66" s="21">
        <v>2</v>
      </c>
      <c r="R66" s="21">
        <v>3</v>
      </c>
      <c r="S66" s="21">
        <v>4</v>
      </c>
      <c r="T66" s="21">
        <v>2</v>
      </c>
      <c r="U66" s="21">
        <v>2</v>
      </c>
      <c r="V66" s="4">
        <v>2</v>
      </c>
      <c r="W66" s="4">
        <v>2</v>
      </c>
      <c r="X66" s="4">
        <v>1</v>
      </c>
      <c r="Y66" s="4">
        <v>3</v>
      </c>
      <c r="Z66" s="4">
        <v>2</v>
      </c>
      <c r="AA66" s="4">
        <v>1</v>
      </c>
      <c r="AB66" s="4">
        <v>3</v>
      </c>
      <c r="AC66" s="4">
        <v>4</v>
      </c>
      <c r="AD66" s="4">
        <v>5</v>
      </c>
      <c r="AE66" s="11">
        <v>2</v>
      </c>
      <c r="AF66" s="12">
        <v>1</v>
      </c>
      <c r="AG66" s="12">
        <v>0</v>
      </c>
      <c r="AH66" s="12">
        <v>4</v>
      </c>
      <c r="AI66" s="11">
        <v>2</v>
      </c>
      <c r="AJ66" s="11">
        <v>9</v>
      </c>
      <c r="AK66" s="12">
        <v>1</v>
      </c>
    </row>
    <row r="67" spans="1:37">
      <c r="A67" s="10" t="s">
        <v>121</v>
      </c>
      <c r="B67" s="11">
        <v>0</v>
      </c>
      <c r="C67" s="12"/>
      <c r="D67" s="12"/>
      <c r="E67" s="12"/>
      <c r="F67" s="12"/>
      <c r="G67" s="12"/>
      <c r="H67" s="12"/>
      <c r="I67" s="10"/>
      <c r="J67" s="12"/>
      <c r="K67" s="12"/>
      <c r="L67" s="12"/>
      <c r="M67" s="12">
        <v>2</v>
      </c>
      <c r="N67" s="13">
        <v>0</v>
      </c>
      <c r="O67" s="11">
        <v>0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11">
        <v>3</v>
      </c>
      <c r="AF67" s="12">
        <v>1</v>
      </c>
      <c r="AG67" s="12">
        <v>0</v>
      </c>
      <c r="AH67" s="12">
        <v>4</v>
      </c>
      <c r="AI67" s="11">
        <v>3</v>
      </c>
      <c r="AJ67" s="11">
        <v>5</v>
      </c>
      <c r="AK67" s="12">
        <v>1</v>
      </c>
    </row>
    <row r="68" spans="1:37">
      <c r="A68" s="10" t="s">
        <v>122</v>
      </c>
      <c r="B68" s="11">
        <v>0</v>
      </c>
      <c r="C68" s="12"/>
      <c r="D68" s="12"/>
      <c r="E68" s="12"/>
      <c r="F68" s="12"/>
      <c r="G68" s="12"/>
      <c r="H68" s="12"/>
      <c r="I68" s="10"/>
      <c r="J68" s="12"/>
      <c r="K68" s="12"/>
      <c r="L68" s="12"/>
      <c r="M68" s="12">
        <v>3</v>
      </c>
      <c r="N68" s="13">
        <v>0</v>
      </c>
      <c r="O68" s="11">
        <v>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11">
        <v>1</v>
      </c>
      <c r="AF68" s="12">
        <v>1</v>
      </c>
      <c r="AG68" s="12">
        <v>0</v>
      </c>
      <c r="AH68" s="12">
        <v>4</v>
      </c>
      <c r="AI68" s="11">
        <v>2</v>
      </c>
      <c r="AJ68" s="11">
        <v>7</v>
      </c>
      <c r="AK68" s="12">
        <v>1</v>
      </c>
    </row>
    <row r="69" spans="1:37">
      <c r="A69" s="10" t="s">
        <v>123</v>
      </c>
      <c r="B69" s="11">
        <v>0</v>
      </c>
      <c r="C69" s="12"/>
      <c r="D69" s="12"/>
      <c r="E69" s="12"/>
      <c r="F69" s="12"/>
      <c r="G69" s="12"/>
      <c r="H69" s="12"/>
      <c r="I69" s="10"/>
      <c r="J69" s="12"/>
      <c r="K69" s="12"/>
      <c r="L69" s="12"/>
      <c r="M69" s="12">
        <v>3</v>
      </c>
      <c r="N69" s="13">
        <v>0</v>
      </c>
      <c r="O69" s="11">
        <v>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11">
        <v>2</v>
      </c>
      <c r="AF69" s="12">
        <v>1</v>
      </c>
      <c r="AG69" s="12">
        <v>0</v>
      </c>
      <c r="AH69" s="12">
        <v>4</v>
      </c>
      <c r="AI69" s="11">
        <v>2</v>
      </c>
      <c r="AJ69" s="11">
        <v>6</v>
      </c>
      <c r="AK69" s="12">
        <v>1</v>
      </c>
    </row>
    <row r="70" spans="1:37">
      <c r="A70" s="10" t="s">
        <v>124</v>
      </c>
      <c r="B70" s="11">
        <v>0</v>
      </c>
      <c r="C70" s="12"/>
      <c r="D70" s="12"/>
      <c r="E70" s="12"/>
      <c r="F70" s="12"/>
      <c r="G70" s="12"/>
      <c r="H70" s="12"/>
      <c r="I70" s="10"/>
      <c r="J70" s="12"/>
      <c r="K70" s="12"/>
      <c r="L70" s="12"/>
      <c r="M70" s="12">
        <v>2</v>
      </c>
      <c r="N70" s="13">
        <v>0</v>
      </c>
      <c r="O70" s="11">
        <v>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11">
        <v>1</v>
      </c>
      <c r="AF70" s="12">
        <v>1</v>
      </c>
      <c r="AG70" s="12">
        <v>0</v>
      </c>
      <c r="AH70" s="12">
        <v>4</v>
      </c>
      <c r="AI70" s="11">
        <v>3</v>
      </c>
      <c r="AJ70" s="11">
        <v>5</v>
      </c>
      <c r="AK70" s="12">
        <v>1</v>
      </c>
    </row>
    <row r="71" spans="1:37">
      <c r="A71" s="10" t="s">
        <v>125</v>
      </c>
      <c r="B71" s="11">
        <v>0</v>
      </c>
      <c r="C71" s="12"/>
      <c r="D71" s="12"/>
      <c r="E71" s="12"/>
      <c r="F71" s="12"/>
      <c r="G71" s="12"/>
      <c r="H71" s="12"/>
      <c r="I71" s="10"/>
      <c r="J71" s="12"/>
      <c r="K71" s="12"/>
      <c r="L71" s="12"/>
      <c r="M71" s="12">
        <v>3</v>
      </c>
      <c r="N71" s="13">
        <v>0</v>
      </c>
      <c r="O71" s="11">
        <v>0</v>
      </c>
      <c r="P71" s="21"/>
      <c r="Q71" s="21"/>
      <c r="R71" s="21"/>
      <c r="S71" s="21"/>
      <c r="T71" s="21"/>
      <c r="U71" s="21"/>
      <c r="V71" s="4"/>
      <c r="W71" s="4"/>
      <c r="X71" s="4"/>
      <c r="Y71" s="4"/>
      <c r="Z71" s="4"/>
      <c r="AA71" s="4"/>
      <c r="AB71" s="4"/>
      <c r="AC71" s="4"/>
      <c r="AD71" s="4"/>
      <c r="AE71" s="11">
        <v>2</v>
      </c>
      <c r="AF71" s="12">
        <v>0</v>
      </c>
      <c r="AG71" s="12">
        <v>1</v>
      </c>
      <c r="AH71" s="12">
        <v>3</v>
      </c>
      <c r="AI71" s="11">
        <v>2</v>
      </c>
      <c r="AJ71" s="11">
        <v>7</v>
      </c>
      <c r="AK71" s="12">
        <v>1</v>
      </c>
    </row>
    <row r="72" spans="1:37">
      <c r="A72" s="10" t="s">
        <v>126</v>
      </c>
      <c r="B72" s="11">
        <v>0</v>
      </c>
      <c r="C72" s="12"/>
      <c r="D72" s="12"/>
      <c r="E72" s="12"/>
      <c r="F72" s="12"/>
      <c r="G72" s="12"/>
      <c r="H72" s="12"/>
      <c r="I72" s="10"/>
      <c r="J72" s="12"/>
      <c r="K72" s="12"/>
      <c r="L72" s="12"/>
      <c r="M72" s="12">
        <v>4</v>
      </c>
      <c r="N72" s="13">
        <v>0</v>
      </c>
      <c r="O72" s="11">
        <v>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11">
        <v>1</v>
      </c>
      <c r="AF72" s="12">
        <v>1</v>
      </c>
      <c r="AG72" s="12">
        <v>0</v>
      </c>
      <c r="AH72" s="12">
        <v>4</v>
      </c>
      <c r="AI72" s="11">
        <v>2</v>
      </c>
      <c r="AJ72" s="11">
        <v>3</v>
      </c>
      <c r="AK72" s="12">
        <v>1</v>
      </c>
    </row>
    <row r="73" spans="1:37">
      <c r="A73" s="10" t="s">
        <v>127</v>
      </c>
      <c r="B73" s="13">
        <v>1</v>
      </c>
      <c r="C73" s="10"/>
      <c r="D73" s="10">
        <v>2</v>
      </c>
      <c r="E73" s="10"/>
      <c r="F73" s="10"/>
      <c r="G73" s="10"/>
      <c r="H73" s="10">
        <v>1</v>
      </c>
      <c r="I73" s="10">
        <v>8</v>
      </c>
      <c r="J73" s="10">
        <v>3</v>
      </c>
      <c r="K73" s="10">
        <v>1</v>
      </c>
      <c r="L73" s="10">
        <v>3</v>
      </c>
      <c r="M73" s="10"/>
      <c r="N73" s="13">
        <v>0</v>
      </c>
      <c r="O73" s="13">
        <v>0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13">
        <v>3</v>
      </c>
      <c r="AF73" s="10">
        <v>1</v>
      </c>
      <c r="AG73" s="10">
        <v>1</v>
      </c>
      <c r="AH73" s="12">
        <v>5</v>
      </c>
      <c r="AI73" s="13">
        <v>4</v>
      </c>
      <c r="AJ73" s="13">
        <v>7</v>
      </c>
      <c r="AK73" s="10">
        <v>2</v>
      </c>
    </row>
    <row r="74" spans="1:37">
      <c r="A74" s="10" t="s">
        <v>128</v>
      </c>
      <c r="B74" s="13">
        <v>1</v>
      </c>
      <c r="C74" s="10"/>
      <c r="D74" s="10">
        <v>2</v>
      </c>
      <c r="E74" s="10"/>
      <c r="F74" s="10"/>
      <c r="G74" s="10"/>
      <c r="H74" s="10">
        <v>0</v>
      </c>
      <c r="I74" s="10">
        <v>5</v>
      </c>
      <c r="J74" s="10">
        <v>4</v>
      </c>
      <c r="K74" s="10">
        <v>1</v>
      </c>
      <c r="L74" s="10">
        <v>2</v>
      </c>
      <c r="M74" s="10"/>
      <c r="N74" s="13">
        <v>0</v>
      </c>
      <c r="O74" s="13">
        <v>0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13">
        <v>2</v>
      </c>
      <c r="AF74" s="10">
        <v>1</v>
      </c>
      <c r="AG74" s="10">
        <v>1</v>
      </c>
      <c r="AH74" s="12">
        <v>4</v>
      </c>
      <c r="AI74" s="13">
        <v>2</v>
      </c>
      <c r="AJ74" s="13">
        <v>7</v>
      </c>
      <c r="AK74" s="10">
        <v>2</v>
      </c>
    </row>
    <row r="75" spans="1:37">
      <c r="A75" s="10" t="s">
        <v>129</v>
      </c>
      <c r="B75" s="13">
        <v>1</v>
      </c>
      <c r="C75" s="10"/>
      <c r="D75" s="10">
        <v>2</v>
      </c>
      <c r="E75" s="10"/>
      <c r="F75" s="10"/>
      <c r="G75" s="10"/>
      <c r="H75" s="10">
        <v>0</v>
      </c>
      <c r="I75" s="10">
        <v>6</v>
      </c>
      <c r="J75" s="10">
        <v>2</v>
      </c>
      <c r="K75" s="10">
        <v>0</v>
      </c>
      <c r="L75" s="10">
        <v>1</v>
      </c>
      <c r="M75" s="10"/>
      <c r="N75" s="13">
        <v>0</v>
      </c>
      <c r="O75" s="13">
        <v>0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13">
        <v>2</v>
      </c>
      <c r="AF75" s="10">
        <v>1</v>
      </c>
      <c r="AG75" s="10">
        <v>1</v>
      </c>
      <c r="AH75" s="12">
        <v>3</v>
      </c>
      <c r="AI75" s="13">
        <v>3</v>
      </c>
      <c r="AJ75" s="13">
        <v>6</v>
      </c>
      <c r="AK75" s="10">
        <v>2</v>
      </c>
    </row>
    <row r="76" spans="1:37">
      <c r="A76" s="10" t="s">
        <v>130</v>
      </c>
      <c r="B76" s="13">
        <v>2</v>
      </c>
      <c r="C76" s="10">
        <v>1</v>
      </c>
      <c r="D76" s="10">
        <v>2</v>
      </c>
      <c r="E76" s="10"/>
      <c r="F76" s="10"/>
      <c r="G76" s="10"/>
      <c r="H76" s="10">
        <v>1</v>
      </c>
      <c r="I76" s="10">
        <v>7</v>
      </c>
      <c r="J76" s="10">
        <v>2</v>
      </c>
      <c r="K76" s="10">
        <v>0</v>
      </c>
      <c r="L76" s="10">
        <v>2</v>
      </c>
      <c r="M76" s="10"/>
      <c r="N76" s="13">
        <v>0</v>
      </c>
      <c r="O76" s="13">
        <v>0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13">
        <v>3</v>
      </c>
      <c r="AF76" s="10">
        <v>1</v>
      </c>
      <c r="AG76" s="10">
        <v>1</v>
      </c>
      <c r="AH76" s="12">
        <v>2</v>
      </c>
      <c r="AI76" s="13">
        <v>1</v>
      </c>
      <c r="AJ76" s="13">
        <v>6</v>
      </c>
      <c r="AK76" s="10">
        <v>2</v>
      </c>
    </row>
    <row r="77" spans="1:37">
      <c r="A77" s="10" t="s">
        <v>131</v>
      </c>
      <c r="B77" s="13">
        <v>1</v>
      </c>
      <c r="C77" s="10"/>
      <c r="D77" s="10">
        <v>2</v>
      </c>
      <c r="E77" s="10"/>
      <c r="F77" s="10"/>
      <c r="G77" s="10"/>
      <c r="H77" s="10">
        <v>1</v>
      </c>
      <c r="I77" s="10">
        <v>8</v>
      </c>
      <c r="J77" s="10">
        <v>4</v>
      </c>
      <c r="K77" s="10">
        <v>1</v>
      </c>
      <c r="L77" s="10">
        <v>2</v>
      </c>
      <c r="M77" s="10"/>
      <c r="N77" s="13">
        <v>0</v>
      </c>
      <c r="O77" s="13">
        <v>0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13">
        <v>3</v>
      </c>
      <c r="AF77" s="10">
        <v>1</v>
      </c>
      <c r="AG77" s="10">
        <v>1</v>
      </c>
      <c r="AH77" s="10">
        <v>4</v>
      </c>
      <c r="AI77" s="13">
        <v>3</v>
      </c>
      <c r="AJ77" s="13">
        <v>6</v>
      </c>
      <c r="AK77" s="10">
        <v>2</v>
      </c>
    </row>
    <row r="78" spans="1:37">
      <c r="A78" s="10" t="s">
        <v>132</v>
      </c>
      <c r="B78" s="13">
        <v>1</v>
      </c>
      <c r="C78" s="10"/>
      <c r="D78" s="10">
        <v>2</v>
      </c>
      <c r="E78" s="10"/>
      <c r="F78" s="10"/>
      <c r="G78" s="10"/>
      <c r="H78" s="10">
        <v>0</v>
      </c>
      <c r="I78" s="10">
        <v>3</v>
      </c>
      <c r="J78" s="10">
        <v>4</v>
      </c>
      <c r="K78" s="10">
        <v>1</v>
      </c>
      <c r="L78" s="10">
        <v>2</v>
      </c>
      <c r="M78" s="10"/>
      <c r="N78" s="13">
        <v>0</v>
      </c>
      <c r="O78" s="13">
        <v>0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13"/>
      <c r="AF78" s="10">
        <v>1</v>
      </c>
      <c r="AG78" s="10">
        <v>1</v>
      </c>
      <c r="AH78" s="10">
        <v>2</v>
      </c>
      <c r="AI78" s="13">
        <v>1</v>
      </c>
      <c r="AJ78" s="13">
        <v>7</v>
      </c>
      <c r="AK78" s="10">
        <v>2</v>
      </c>
    </row>
    <row r="79" spans="1:37">
      <c r="A79" s="10" t="s">
        <v>133</v>
      </c>
      <c r="B79" s="13">
        <v>2</v>
      </c>
      <c r="C79" s="10"/>
      <c r="D79" s="10">
        <v>2</v>
      </c>
      <c r="E79" s="10"/>
      <c r="F79" s="10"/>
      <c r="G79" s="10"/>
      <c r="H79" s="10">
        <v>1</v>
      </c>
      <c r="I79" s="10">
        <v>4</v>
      </c>
      <c r="J79" s="10">
        <v>7</v>
      </c>
      <c r="K79" s="10">
        <v>1</v>
      </c>
      <c r="L79" s="10">
        <v>4</v>
      </c>
      <c r="M79" s="10"/>
      <c r="N79" s="13">
        <v>1</v>
      </c>
      <c r="O79" s="13">
        <v>2</v>
      </c>
      <c r="P79" s="21">
        <v>3</v>
      </c>
      <c r="Q79" s="21">
        <v>2</v>
      </c>
      <c r="R79" s="21">
        <v>2</v>
      </c>
      <c r="S79" s="21">
        <v>3</v>
      </c>
      <c r="T79" s="21">
        <v>2</v>
      </c>
      <c r="U79" s="21">
        <v>2</v>
      </c>
      <c r="V79" s="4">
        <v>2</v>
      </c>
      <c r="W79" s="4">
        <v>5</v>
      </c>
      <c r="X79" s="4">
        <v>3</v>
      </c>
      <c r="Y79" s="4">
        <v>3</v>
      </c>
      <c r="Z79" s="4">
        <v>1</v>
      </c>
      <c r="AA79" s="4">
        <v>2</v>
      </c>
      <c r="AB79" s="4">
        <v>3</v>
      </c>
      <c r="AC79" s="4">
        <v>3</v>
      </c>
      <c r="AD79" s="4">
        <v>1</v>
      </c>
      <c r="AE79" s="13">
        <v>2</v>
      </c>
      <c r="AF79" s="10">
        <v>1</v>
      </c>
      <c r="AG79" s="10">
        <v>1</v>
      </c>
      <c r="AH79" s="10">
        <v>4</v>
      </c>
      <c r="AI79" s="13">
        <v>3</v>
      </c>
      <c r="AJ79" s="13">
        <v>12</v>
      </c>
      <c r="AK79" s="10">
        <v>2</v>
      </c>
    </row>
    <row r="80" spans="1:37">
      <c r="A80" s="10" t="s">
        <v>133</v>
      </c>
      <c r="B80" s="13">
        <v>1</v>
      </c>
      <c r="C80" s="10">
        <v>1</v>
      </c>
      <c r="D80" s="10"/>
      <c r="E80" s="10"/>
      <c r="F80" s="10"/>
      <c r="G80" s="10"/>
      <c r="H80" s="10">
        <v>1</v>
      </c>
      <c r="I80" s="10">
        <v>4</v>
      </c>
      <c r="J80" s="10">
        <v>4</v>
      </c>
      <c r="K80" s="10">
        <v>1</v>
      </c>
      <c r="L80" s="10">
        <v>1</v>
      </c>
      <c r="M80" s="10"/>
      <c r="N80" s="13">
        <v>0</v>
      </c>
      <c r="O80" s="13">
        <v>0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13">
        <v>2</v>
      </c>
      <c r="AF80" s="10">
        <v>1</v>
      </c>
      <c r="AG80" s="10">
        <v>1</v>
      </c>
      <c r="AH80" s="10">
        <v>3</v>
      </c>
      <c r="AI80" s="13">
        <v>2</v>
      </c>
      <c r="AJ80" s="13">
        <v>5</v>
      </c>
      <c r="AK80" s="10">
        <v>2</v>
      </c>
    </row>
    <row r="81" spans="1:37">
      <c r="A81" s="10" t="s">
        <v>134</v>
      </c>
      <c r="B81" s="13">
        <v>1</v>
      </c>
      <c r="C81" s="10"/>
      <c r="D81" s="10">
        <v>2</v>
      </c>
      <c r="E81" s="10"/>
      <c r="F81" s="10"/>
      <c r="G81" s="10"/>
      <c r="H81" s="10">
        <v>1</v>
      </c>
      <c r="I81" s="10">
        <v>8</v>
      </c>
      <c r="J81" s="10">
        <v>3</v>
      </c>
      <c r="K81" s="10">
        <v>1</v>
      </c>
      <c r="L81" s="10">
        <v>4</v>
      </c>
      <c r="M81" s="10"/>
      <c r="N81" s="13">
        <v>0</v>
      </c>
      <c r="O81" s="13">
        <v>0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13">
        <v>2</v>
      </c>
      <c r="AF81" s="10">
        <v>1</v>
      </c>
      <c r="AG81" s="10">
        <v>1</v>
      </c>
      <c r="AH81" s="10">
        <v>4</v>
      </c>
      <c r="AI81" s="13">
        <v>2</v>
      </c>
      <c r="AJ81" s="13">
        <v>6</v>
      </c>
      <c r="AK81" s="10">
        <v>2</v>
      </c>
    </row>
    <row r="82" spans="1:37">
      <c r="A82" s="10" t="s">
        <v>135</v>
      </c>
      <c r="B82" s="13">
        <v>4</v>
      </c>
      <c r="C82" s="10"/>
      <c r="D82" s="10">
        <v>2</v>
      </c>
      <c r="E82" s="10"/>
      <c r="F82" s="10"/>
      <c r="G82" s="10"/>
      <c r="H82" s="10">
        <v>0</v>
      </c>
      <c r="I82" s="10">
        <v>2</v>
      </c>
      <c r="J82" s="10">
        <v>3</v>
      </c>
      <c r="K82" s="10">
        <v>1</v>
      </c>
      <c r="L82" s="10">
        <v>2</v>
      </c>
      <c r="M82" s="10"/>
      <c r="N82" s="13">
        <v>1</v>
      </c>
      <c r="O82" s="13">
        <v>4</v>
      </c>
      <c r="P82" s="21">
        <v>4</v>
      </c>
      <c r="Q82" s="21">
        <v>5</v>
      </c>
      <c r="R82" s="21">
        <v>2</v>
      </c>
      <c r="S82" s="21">
        <v>3</v>
      </c>
      <c r="T82" s="21">
        <v>1</v>
      </c>
      <c r="U82" s="21">
        <v>1</v>
      </c>
      <c r="V82" s="4">
        <v>1</v>
      </c>
      <c r="W82" s="4">
        <v>5</v>
      </c>
      <c r="X82" s="4">
        <v>2</v>
      </c>
      <c r="Y82" s="4">
        <v>4</v>
      </c>
      <c r="Z82" s="4">
        <v>1</v>
      </c>
      <c r="AA82" s="4">
        <v>5</v>
      </c>
      <c r="AB82" s="4">
        <v>4</v>
      </c>
      <c r="AC82" s="4">
        <v>3</v>
      </c>
      <c r="AD82" s="4">
        <v>1</v>
      </c>
      <c r="AE82" s="13">
        <v>2</v>
      </c>
      <c r="AF82" s="10">
        <v>1</v>
      </c>
      <c r="AG82" s="10">
        <v>1</v>
      </c>
      <c r="AH82" s="10">
        <v>4</v>
      </c>
      <c r="AI82" s="13">
        <v>2</v>
      </c>
      <c r="AJ82" s="13">
        <v>9</v>
      </c>
      <c r="AK82" s="10">
        <v>2</v>
      </c>
    </row>
    <row r="83" spans="1:37">
      <c r="A83" s="10" t="s">
        <v>136</v>
      </c>
      <c r="B83" s="13">
        <v>1</v>
      </c>
      <c r="C83" s="10">
        <v>1</v>
      </c>
      <c r="D83" s="10"/>
      <c r="E83" s="10"/>
      <c r="F83" s="10"/>
      <c r="G83" s="10"/>
      <c r="H83" s="10">
        <v>1</v>
      </c>
      <c r="I83" s="10">
        <v>2</v>
      </c>
      <c r="J83" s="10">
        <v>2</v>
      </c>
      <c r="K83" s="10">
        <v>1</v>
      </c>
      <c r="L83" s="10">
        <v>2</v>
      </c>
      <c r="M83" s="10"/>
      <c r="N83" s="13">
        <v>0</v>
      </c>
      <c r="O83" s="13">
        <v>0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13">
        <v>2</v>
      </c>
      <c r="AF83" s="10">
        <v>1</v>
      </c>
      <c r="AG83" s="10">
        <v>1</v>
      </c>
      <c r="AH83" s="10">
        <v>2</v>
      </c>
      <c r="AI83" s="13">
        <v>1</v>
      </c>
      <c r="AJ83" s="13">
        <v>6</v>
      </c>
      <c r="AK83" s="10">
        <v>2</v>
      </c>
    </row>
    <row r="84" spans="1:37">
      <c r="A84" s="10" t="s">
        <v>137</v>
      </c>
      <c r="B84" s="13">
        <v>1</v>
      </c>
      <c r="C84" s="10">
        <v>1</v>
      </c>
      <c r="D84" s="10"/>
      <c r="E84" s="10"/>
      <c r="F84" s="10"/>
      <c r="G84" s="10"/>
      <c r="H84" s="10">
        <v>0</v>
      </c>
      <c r="I84" s="10">
        <v>1</v>
      </c>
      <c r="J84" s="10">
        <v>4</v>
      </c>
      <c r="K84" s="10">
        <v>0</v>
      </c>
      <c r="L84" s="10">
        <v>2</v>
      </c>
      <c r="M84" s="10"/>
      <c r="N84" s="13">
        <v>0</v>
      </c>
      <c r="O84" s="13">
        <v>0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13">
        <v>1</v>
      </c>
      <c r="AF84" s="10">
        <v>1</v>
      </c>
      <c r="AG84" s="10">
        <v>0</v>
      </c>
      <c r="AH84" s="10">
        <v>3</v>
      </c>
      <c r="AI84" s="13">
        <v>2</v>
      </c>
      <c r="AJ84" s="13">
        <v>4</v>
      </c>
      <c r="AK84" s="10">
        <v>2</v>
      </c>
    </row>
    <row r="85" spans="1:37">
      <c r="A85" s="10" t="s">
        <v>138</v>
      </c>
      <c r="B85" s="13">
        <v>1</v>
      </c>
      <c r="C85" s="10">
        <v>1</v>
      </c>
      <c r="D85" s="10"/>
      <c r="E85" s="10"/>
      <c r="F85" s="10"/>
      <c r="G85" s="10"/>
      <c r="H85" s="10">
        <v>0</v>
      </c>
      <c r="I85" s="10">
        <v>5</v>
      </c>
      <c r="J85" s="10">
        <v>2</v>
      </c>
      <c r="K85" s="10">
        <v>1</v>
      </c>
      <c r="L85" s="10">
        <v>3</v>
      </c>
      <c r="M85" s="10"/>
      <c r="N85" s="13">
        <v>0</v>
      </c>
      <c r="O85" s="13">
        <v>0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13">
        <v>1</v>
      </c>
      <c r="AF85" s="10">
        <v>1</v>
      </c>
      <c r="AG85" s="10">
        <v>0</v>
      </c>
      <c r="AH85" s="10">
        <v>3</v>
      </c>
      <c r="AI85" s="13">
        <v>3</v>
      </c>
      <c r="AJ85" s="13">
        <v>4</v>
      </c>
      <c r="AK85" s="10">
        <v>2</v>
      </c>
    </row>
    <row r="86" spans="1:37">
      <c r="A86" s="10" t="s">
        <v>139</v>
      </c>
      <c r="B86" s="13">
        <v>1</v>
      </c>
      <c r="C86" s="10"/>
      <c r="D86" s="10">
        <v>2</v>
      </c>
      <c r="E86" s="10"/>
      <c r="F86" s="10"/>
      <c r="G86" s="10"/>
      <c r="H86" s="10">
        <v>0</v>
      </c>
      <c r="I86" s="10">
        <v>6</v>
      </c>
      <c r="J86" s="10">
        <v>3</v>
      </c>
      <c r="K86" s="10">
        <v>0</v>
      </c>
      <c r="L86" s="10">
        <v>2</v>
      </c>
      <c r="M86" s="10"/>
      <c r="N86" s="13">
        <v>0</v>
      </c>
      <c r="O86" s="13">
        <v>0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13">
        <v>4</v>
      </c>
      <c r="AF86" s="10">
        <v>1</v>
      </c>
      <c r="AG86" s="10">
        <v>1</v>
      </c>
      <c r="AH86" s="10">
        <v>6</v>
      </c>
      <c r="AI86" s="13">
        <v>3</v>
      </c>
      <c r="AJ86" s="13">
        <v>7</v>
      </c>
      <c r="AK86" s="10">
        <v>2</v>
      </c>
    </row>
    <row r="87" spans="1:37">
      <c r="A87" s="10" t="s">
        <v>140</v>
      </c>
      <c r="B87" s="13">
        <v>1</v>
      </c>
      <c r="C87" s="10">
        <v>1</v>
      </c>
      <c r="D87" s="10"/>
      <c r="E87" s="10"/>
      <c r="F87" s="10"/>
      <c r="G87" s="10"/>
      <c r="H87" s="10">
        <v>0</v>
      </c>
      <c r="I87" s="10">
        <v>5</v>
      </c>
      <c r="J87" s="10">
        <v>4</v>
      </c>
      <c r="K87" s="10">
        <v>1</v>
      </c>
      <c r="L87" s="10">
        <v>1</v>
      </c>
      <c r="M87" s="10"/>
      <c r="N87" s="13">
        <v>0</v>
      </c>
      <c r="O87" s="13">
        <v>0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13">
        <v>3</v>
      </c>
      <c r="AF87" s="10">
        <v>1</v>
      </c>
      <c r="AG87" s="10">
        <v>1</v>
      </c>
      <c r="AH87" s="10">
        <v>4</v>
      </c>
      <c r="AI87" s="13">
        <v>3</v>
      </c>
      <c r="AJ87" s="13">
        <v>7</v>
      </c>
      <c r="AK87" s="10">
        <v>2</v>
      </c>
    </row>
    <row r="88" spans="1:37">
      <c r="A88" s="10" t="s">
        <v>141</v>
      </c>
      <c r="B88" s="13">
        <v>1</v>
      </c>
      <c r="C88" s="10"/>
      <c r="D88" s="10">
        <v>2</v>
      </c>
      <c r="E88" s="10"/>
      <c r="F88" s="10"/>
      <c r="G88" s="10"/>
      <c r="H88" s="10">
        <v>1</v>
      </c>
      <c r="I88" s="10">
        <v>4</v>
      </c>
      <c r="J88" s="10">
        <v>6</v>
      </c>
      <c r="K88" s="10">
        <v>0</v>
      </c>
      <c r="L88" s="10">
        <v>1</v>
      </c>
      <c r="M88" s="10"/>
      <c r="N88" s="13">
        <v>0</v>
      </c>
      <c r="O88" s="13">
        <v>0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13">
        <v>1</v>
      </c>
      <c r="AF88" s="10">
        <v>0</v>
      </c>
      <c r="AG88" s="10">
        <v>1</v>
      </c>
      <c r="AH88" s="10">
        <v>2</v>
      </c>
      <c r="AI88" s="13">
        <v>2</v>
      </c>
      <c r="AJ88" s="13">
        <v>7</v>
      </c>
      <c r="AK88" s="10">
        <v>2</v>
      </c>
    </row>
    <row r="89" spans="1:37">
      <c r="A89" s="10" t="s">
        <v>142</v>
      </c>
      <c r="B89" s="13">
        <v>1</v>
      </c>
      <c r="C89" s="10">
        <v>1</v>
      </c>
      <c r="D89" s="10"/>
      <c r="E89" s="10"/>
      <c r="F89" s="10"/>
      <c r="G89" s="10"/>
      <c r="H89" s="10">
        <v>1</v>
      </c>
      <c r="I89" s="10">
        <v>2</v>
      </c>
      <c r="J89" s="10">
        <v>3</v>
      </c>
      <c r="K89" s="10">
        <v>1</v>
      </c>
      <c r="L89" s="10">
        <v>5</v>
      </c>
      <c r="M89" s="10"/>
      <c r="N89" s="13">
        <v>0</v>
      </c>
      <c r="O89" s="13">
        <v>0</v>
      </c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13">
        <v>1</v>
      </c>
      <c r="AF89" s="10">
        <v>0</v>
      </c>
      <c r="AG89" s="10">
        <v>0</v>
      </c>
      <c r="AH89" s="10">
        <v>4</v>
      </c>
      <c r="AI89" s="13">
        <v>2</v>
      </c>
      <c r="AJ89" s="13">
        <v>6</v>
      </c>
      <c r="AK89" s="10">
        <v>2</v>
      </c>
    </row>
    <row r="90" spans="1:37">
      <c r="A90" s="10" t="s">
        <v>142</v>
      </c>
      <c r="B90" s="13">
        <v>3</v>
      </c>
      <c r="C90" s="10"/>
      <c r="D90" s="10">
        <v>2</v>
      </c>
      <c r="E90" s="10"/>
      <c r="F90" s="10"/>
      <c r="G90" s="10"/>
      <c r="H90" s="10">
        <v>1</v>
      </c>
      <c r="I90" s="10">
        <v>4</v>
      </c>
      <c r="J90" s="10">
        <v>7</v>
      </c>
      <c r="K90" s="10">
        <v>1</v>
      </c>
      <c r="L90" s="10">
        <v>3</v>
      </c>
      <c r="M90" s="10"/>
      <c r="N90" s="13">
        <v>1</v>
      </c>
      <c r="O90" s="13">
        <v>3</v>
      </c>
      <c r="P90" s="21">
        <v>3</v>
      </c>
      <c r="Q90" s="21">
        <v>2</v>
      </c>
      <c r="R90" s="21">
        <v>5</v>
      </c>
      <c r="S90" s="21">
        <v>5</v>
      </c>
      <c r="T90" s="21">
        <v>5</v>
      </c>
      <c r="U90" s="21">
        <v>5</v>
      </c>
      <c r="V90" s="4">
        <v>5</v>
      </c>
      <c r="W90" s="4">
        <v>2</v>
      </c>
      <c r="X90" s="4">
        <v>5</v>
      </c>
      <c r="Y90" s="4">
        <v>3</v>
      </c>
      <c r="Z90" s="4">
        <v>5</v>
      </c>
      <c r="AA90" s="4">
        <v>3</v>
      </c>
      <c r="AB90" s="4">
        <v>2</v>
      </c>
      <c r="AC90" s="4">
        <v>5</v>
      </c>
      <c r="AD90" s="4">
        <v>2</v>
      </c>
      <c r="AE90" s="13">
        <v>2</v>
      </c>
      <c r="AF90" s="10">
        <v>1</v>
      </c>
      <c r="AG90" s="10">
        <v>0</v>
      </c>
      <c r="AH90" s="10">
        <v>4</v>
      </c>
      <c r="AI90" s="13">
        <v>3</v>
      </c>
      <c r="AJ90" s="13">
        <v>10</v>
      </c>
      <c r="AK90" s="10">
        <v>2</v>
      </c>
    </row>
    <row r="91" spans="1:37">
      <c r="A91" s="10" t="s">
        <v>143</v>
      </c>
      <c r="B91" s="13">
        <v>1</v>
      </c>
      <c r="C91" s="10"/>
      <c r="D91" s="10">
        <v>2</v>
      </c>
      <c r="E91" s="10"/>
      <c r="F91" s="10"/>
      <c r="G91" s="10"/>
      <c r="H91" s="10">
        <v>1</v>
      </c>
      <c r="I91" s="10">
        <v>4</v>
      </c>
      <c r="J91" s="10">
        <v>3</v>
      </c>
      <c r="K91" s="10">
        <v>0</v>
      </c>
      <c r="L91" s="10">
        <v>3</v>
      </c>
      <c r="M91" s="10"/>
      <c r="N91" s="13">
        <v>0</v>
      </c>
      <c r="O91" s="13">
        <v>0</v>
      </c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13">
        <v>3</v>
      </c>
      <c r="AF91" s="10">
        <v>1</v>
      </c>
      <c r="AG91" s="10">
        <v>1</v>
      </c>
      <c r="AH91" s="10">
        <v>4</v>
      </c>
      <c r="AI91" s="13">
        <v>2</v>
      </c>
      <c r="AJ91" s="13">
        <v>7</v>
      </c>
      <c r="AK91" s="10">
        <v>2</v>
      </c>
    </row>
    <row r="92" spans="1:37">
      <c r="A92" s="10" t="s">
        <v>144</v>
      </c>
      <c r="B92" s="13">
        <v>2</v>
      </c>
      <c r="C92" s="10"/>
      <c r="D92" s="10">
        <v>2</v>
      </c>
      <c r="E92" s="10"/>
      <c r="F92" s="10"/>
      <c r="G92" s="10"/>
      <c r="H92" s="10">
        <v>1</v>
      </c>
      <c r="I92" s="10">
        <v>6</v>
      </c>
      <c r="J92" s="10">
        <v>3</v>
      </c>
      <c r="K92" s="10">
        <v>0</v>
      </c>
      <c r="L92" s="10">
        <v>2</v>
      </c>
      <c r="M92" s="10"/>
      <c r="N92" s="13">
        <v>1</v>
      </c>
      <c r="O92" s="13">
        <v>3</v>
      </c>
      <c r="P92" s="21">
        <v>4</v>
      </c>
      <c r="Q92" s="21">
        <v>4</v>
      </c>
      <c r="R92" s="21">
        <v>1</v>
      </c>
      <c r="S92" s="21">
        <v>2</v>
      </c>
      <c r="T92" s="21">
        <v>2</v>
      </c>
      <c r="U92" s="21">
        <v>2</v>
      </c>
      <c r="V92" s="4">
        <v>2</v>
      </c>
      <c r="W92" s="4">
        <v>3</v>
      </c>
      <c r="X92" s="4">
        <v>1</v>
      </c>
      <c r="Y92" s="4">
        <v>3</v>
      </c>
      <c r="Z92" s="4">
        <v>1</v>
      </c>
      <c r="AA92" s="4">
        <v>5</v>
      </c>
      <c r="AB92" s="4">
        <v>4</v>
      </c>
      <c r="AC92" s="4">
        <v>4</v>
      </c>
      <c r="AD92" s="4">
        <v>1</v>
      </c>
      <c r="AE92" s="13">
        <v>3</v>
      </c>
      <c r="AF92" s="10">
        <v>1</v>
      </c>
      <c r="AG92" s="10">
        <v>1</v>
      </c>
      <c r="AH92" s="10">
        <v>5</v>
      </c>
      <c r="AI92" s="13">
        <v>4</v>
      </c>
      <c r="AJ92" s="13">
        <v>9</v>
      </c>
      <c r="AK92" s="10">
        <v>2</v>
      </c>
    </row>
    <row r="93" spans="1:37">
      <c r="A93" s="10" t="s">
        <v>145</v>
      </c>
      <c r="B93" s="13">
        <v>1</v>
      </c>
      <c r="C93" s="10"/>
      <c r="D93" s="10">
        <v>2</v>
      </c>
      <c r="E93" s="10"/>
      <c r="F93" s="10"/>
      <c r="G93" s="10"/>
      <c r="H93" s="10">
        <v>0</v>
      </c>
      <c r="I93" s="10">
        <v>4</v>
      </c>
      <c r="J93" s="10">
        <v>8</v>
      </c>
      <c r="K93" s="10">
        <v>1</v>
      </c>
      <c r="L93" s="10">
        <v>2</v>
      </c>
      <c r="M93" s="10"/>
      <c r="N93" s="13">
        <v>1</v>
      </c>
      <c r="O93" s="13">
        <v>4</v>
      </c>
      <c r="P93" s="23">
        <v>4</v>
      </c>
      <c r="Q93" s="23">
        <v>4</v>
      </c>
      <c r="R93" s="23">
        <v>3</v>
      </c>
      <c r="S93" s="23">
        <v>3</v>
      </c>
      <c r="T93" s="23">
        <v>2</v>
      </c>
      <c r="U93" s="23">
        <v>2</v>
      </c>
      <c r="V93" s="23">
        <v>2</v>
      </c>
      <c r="W93" s="23">
        <v>5</v>
      </c>
      <c r="X93" s="23">
        <v>3</v>
      </c>
      <c r="Y93" s="23">
        <v>1</v>
      </c>
      <c r="Z93" s="23">
        <v>1</v>
      </c>
      <c r="AA93" s="23">
        <v>4</v>
      </c>
      <c r="AB93" s="23">
        <v>3</v>
      </c>
      <c r="AC93" s="23">
        <v>3</v>
      </c>
      <c r="AD93" s="23">
        <v>3</v>
      </c>
      <c r="AE93" s="13">
        <v>1</v>
      </c>
      <c r="AF93" s="10">
        <v>1</v>
      </c>
      <c r="AG93" s="10">
        <v>1</v>
      </c>
      <c r="AH93" s="10">
        <v>4</v>
      </c>
      <c r="AI93" s="13">
        <v>2</v>
      </c>
      <c r="AJ93" s="13">
        <v>8</v>
      </c>
      <c r="AK93" s="10">
        <v>2</v>
      </c>
    </row>
    <row r="94" spans="1:37">
      <c r="A94" s="10" t="s">
        <v>146</v>
      </c>
      <c r="B94" s="13">
        <v>3</v>
      </c>
      <c r="C94" s="10">
        <v>1</v>
      </c>
      <c r="D94" s="10">
        <v>2</v>
      </c>
      <c r="E94" s="10"/>
      <c r="F94" s="10"/>
      <c r="G94" s="10"/>
      <c r="H94" s="10">
        <v>1</v>
      </c>
      <c r="I94" s="10">
        <v>8</v>
      </c>
      <c r="J94" s="10">
        <v>6</v>
      </c>
      <c r="K94" s="10">
        <v>1</v>
      </c>
      <c r="L94" s="10">
        <v>1</v>
      </c>
      <c r="M94" s="10"/>
      <c r="N94" s="13">
        <v>1</v>
      </c>
      <c r="O94" s="13">
        <v>4</v>
      </c>
      <c r="P94" s="23">
        <v>5</v>
      </c>
      <c r="Q94" s="23">
        <v>5</v>
      </c>
      <c r="R94" s="23">
        <v>1</v>
      </c>
      <c r="S94" s="23">
        <v>1</v>
      </c>
      <c r="T94" s="23">
        <v>3</v>
      </c>
      <c r="U94" s="23">
        <v>2</v>
      </c>
      <c r="V94" s="23">
        <v>3</v>
      </c>
      <c r="W94" s="23">
        <v>4</v>
      </c>
      <c r="X94" s="23">
        <v>3</v>
      </c>
      <c r="Y94" s="23">
        <v>4</v>
      </c>
      <c r="Z94" s="23">
        <v>2</v>
      </c>
      <c r="AA94" s="23">
        <v>4</v>
      </c>
      <c r="AB94" s="23">
        <v>3</v>
      </c>
      <c r="AC94" s="23">
        <v>3</v>
      </c>
      <c r="AD94" s="23">
        <v>2</v>
      </c>
      <c r="AE94" s="13">
        <v>2</v>
      </c>
      <c r="AF94" s="10">
        <v>1</v>
      </c>
      <c r="AG94" s="10">
        <v>1</v>
      </c>
      <c r="AH94" s="10">
        <v>4</v>
      </c>
      <c r="AI94" s="13">
        <v>3</v>
      </c>
      <c r="AJ94" s="13">
        <v>11</v>
      </c>
      <c r="AK94" s="10">
        <v>2</v>
      </c>
    </row>
    <row r="95" spans="1:37">
      <c r="A95" s="10" t="s">
        <v>147</v>
      </c>
      <c r="B95" s="13">
        <v>3</v>
      </c>
      <c r="C95" s="10"/>
      <c r="D95" s="10">
        <v>2</v>
      </c>
      <c r="E95" s="10"/>
      <c r="F95" s="10"/>
      <c r="G95" s="10"/>
      <c r="H95" s="10">
        <v>1</v>
      </c>
      <c r="I95" s="10">
        <v>4</v>
      </c>
      <c r="J95" s="10">
        <v>7</v>
      </c>
      <c r="K95" s="10">
        <v>1</v>
      </c>
      <c r="L95" s="10">
        <v>2</v>
      </c>
      <c r="M95" s="10"/>
      <c r="N95" s="13">
        <v>1</v>
      </c>
      <c r="O95" s="13">
        <v>3</v>
      </c>
      <c r="P95" s="23">
        <v>2</v>
      </c>
      <c r="Q95" s="23">
        <v>2</v>
      </c>
      <c r="R95" s="23">
        <v>5</v>
      </c>
      <c r="S95" s="23">
        <v>5</v>
      </c>
      <c r="T95" s="23">
        <v>4</v>
      </c>
      <c r="U95" s="23">
        <v>5</v>
      </c>
      <c r="V95" s="23">
        <v>4</v>
      </c>
      <c r="W95" s="23">
        <v>3</v>
      </c>
      <c r="X95" s="23">
        <v>5</v>
      </c>
      <c r="Y95" s="23">
        <v>1</v>
      </c>
      <c r="Z95" s="23">
        <v>4</v>
      </c>
      <c r="AA95" s="23">
        <v>2</v>
      </c>
      <c r="AB95" s="23">
        <v>3</v>
      </c>
      <c r="AC95" s="23">
        <v>5</v>
      </c>
      <c r="AD95" s="23">
        <v>3</v>
      </c>
      <c r="AE95" s="13">
        <v>3</v>
      </c>
      <c r="AF95" s="10">
        <v>1</v>
      </c>
      <c r="AG95" s="10">
        <v>1</v>
      </c>
      <c r="AH95" s="10">
        <v>4</v>
      </c>
      <c r="AI95" s="13">
        <v>2</v>
      </c>
      <c r="AJ95" s="13">
        <v>12</v>
      </c>
      <c r="AK95" s="10">
        <v>2</v>
      </c>
    </row>
    <row r="96" spans="1:37">
      <c r="A96" s="10" t="s">
        <v>148</v>
      </c>
      <c r="B96" s="13">
        <v>1</v>
      </c>
      <c r="C96" s="10"/>
      <c r="D96" s="10">
        <v>2</v>
      </c>
      <c r="E96" s="10"/>
      <c r="F96" s="10"/>
      <c r="G96" s="10"/>
      <c r="H96" s="10">
        <v>0</v>
      </c>
      <c r="I96" s="10">
        <v>4</v>
      </c>
      <c r="J96" s="10">
        <v>3</v>
      </c>
      <c r="K96" s="10">
        <v>1</v>
      </c>
      <c r="L96" s="10">
        <v>2</v>
      </c>
      <c r="M96" s="10"/>
      <c r="N96" s="13">
        <v>0</v>
      </c>
      <c r="O96" s="13">
        <v>0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13">
        <v>1</v>
      </c>
      <c r="AF96" s="10">
        <v>1</v>
      </c>
      <c r="AG96" s="10">
        <v>0</v>
      </c>
      <c r="AH96" s="10">
        <v>4</v>
      </c>
      <c r="AI96" s="13">
        <v>3</v>
      </c>
      <c r="AJ96" s="13">
        <v>5</v>
      </c>
      <c r="AK96" s="10">
        <v>2</v>
      </c>
    </row>
    <row r="97" spans="1:37">
      <c r="A97" s="10" t="s">
        <v>149</v>
      </c>
      <c r="B97" s="13">
        <v>1</v>
      </c>
      <c r="C97" s="10">
        <v>1</v>
      </c>
      <c r="D97" s="10"/>
      <c r="E97" s="10"/>
      <c r="F97" s="10"/>
      <c r="G97" s="10"/>
      <c r="H97" s="10">
        <v>1</v>
      </c>
      <c r="I97" s="10">
        <v>5</v>
      </c>
      <c r="J97" s="10">
        <v>23</v>
      </c>
      <c r="K97" s="10">
        <v>1</v>
      </c>
      <c r="L97" s="10">
        <v>1</v>
      </c>
      <c r="M97" s="10"/>
      <c r="N97" s="13">
        <v>1</v>
      </c>
      <c r="O97" s="13">
        <v>4</v>
      </c>
      <c r="P97" s="23">
        <v>4</v>
      </c>
      <c r="Q97" s="23">
        <v>4</v>
      </c>
      <c r="R97" s="23">
        <v>2</v>
      </c>
      <c r="S97" s="23">
        <v>2</v>
      </c>
      <c r="T97" s="23">
        <v>3</v>
      </c>
      <c r="U97" s="23">
        <v>3</v>
      </c>
      <c r="V97" s="23">
        <v>3</v>
      </c>
      <c r="W97" s="23">
        <v>5</v>
      </c>
      <c r="X97" s="23">
        <v>3</v>
      </c>
      <c r="Y97" s="23">
        <v>4</v>
      </c>
      <c r="Z97" s="23">
        <v>1</v>
      </c>
      <c r="AA97" s="23">
        <v>3</v>
      </c>
      <c r="AB97" s="23">
        <v>4</v>
      </c>
      <c r="AC97" s="23">
        <v>2</v>
      </c>
      <c r="AD97" s="23">
        <v>4</v>
      </c>
      <c r="AE97" s="13">
        <v>3</v>
      </c>
      <c r="AF97" s="10">
        <v>1</v>
      </c>
      <c r="AG97" s="10">
        <v>1</v>
      </c>
      <c r="AH97" s="10">
        <v>3</v>
      </c>
      <c r="AI97" s="13">
        <v>3</v>
      </c>
      <c r="AJ97" s="13">
        <v>9</v>
      </c>
      <c r="AK97" s="10">
        <v>2</v>
      </c>
    </row>
    <row r="98" spans="1:37">
      <c r="A98" s="10" t="s">
        <v>150</v>
      </c>
      <c r="B98" s="13">
        <v>1</v>
      </c>
      <c r="C98" s="10">
        <v>1</v>
      </c>
      <c r="D98" s="10"/>
      <c r="E98" s="10"/>
      <c r="F98" s="10"/>
      <c r="G98" s="10"/>
      <c r="H98" s="10">
        <v>1</v>
      </c>
      <c r="I98" s="10">
        <v>4</v>
      </c>
      <c r="J98" s="10">
        <v>3</v>
      </c>
      <c r="K98" s="10">
        <v>0</v>
      </c>
      <c r="L98" s="10">
        <v>5</v>
      </c>
      <c r="M98" s="10"/>
      <c r="N98" s="13">
        <v>0</v>
      </c>
      <c r="O98" s="13">
        <v>0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13">
        <v>1</v>
      </c>
      <c r="AF98" s="10">
        <v>1</v>
      </c>
      <c r="AG98" s="10">
        <v>0</v>
      </c>
      <c r="AH98" s="10">
        <v>4</v>
      </c>
      <c r="AI98" s="13">
        <v>2</v>
      </c>
      <c r="AJ98" s="13">
        <v>7</v>
      </c>
      <c r="AK98" s="10">
        <v>2</v>
      </c>
    </row>
    <row r="99" spans="1:37">
      <c r="A99" s="10" t="s">
        <v>151</v>
      </c>
      <c r="B99" s="13">
        <v>2</v>
      </c>
      <c r="C99" s="10">
        <v>1</v>
      </c>
      <c r="D99" s="10">
        <v>2</v>
      </c>
      <c r="E99" s="10"/>
      <c r="F99" s="10"/>
      <c r="G99" s="10"/>
      <c r="H99" s="10">
        <v>1</v>
      </c>
      <c r="I99" s="10">
        <v>2</v>
      </c>
      <c r="J99" s="10">
        <v>3</v>
      </c>
      <c r="K99" s="10">
        <v>1</v>
      </c>
      <c r="L99" s="10">
        <v>2</v>
      </c>
      <c r="M99" s="10"/>
      <c r="N99" s="13">
        <v>1</v>
      </c>
      <c r="O99" s="13">
        <v>2</v>
      </c>
      <c r="P99" s="23">
        <v>3</v>
      </c>
      <c r="Q99" s="23">
        <v>3</v>
      </c>
      <c r="R99" s="23">
        <v>4</v>
      </c>
      <c r="S99" s="23">
        <v>3</v>
      </c>
      <c r="T99" s="23">
        <v>5</v>
      </c>
      <c r="U99" s="23">
        <v>4</v>
      </c>
      <c r="V99" s="23">
        <v>5</v>
      </c>
      <c r="W99" s="23">
        <v>2</v>
      </c>
      <c r="X99" s="23">
        <v>4</v>
      </c>
      <c r="Y99" s="23">
        <v>3</v>
      </c>
      <c r="Z99" s="23">
        <v>1</v>
      </c>
      <c r="AA99" s="23">
        <v>3</v>
      </c>
      <c r="AB99" s="23">
        <v>3</v>
      </c>
      <c r="AC99" s="23">
        <v>1</v>
      </c>
      <c r="AD99" s="23">
        <v>1</v>
      </c>
      <c r="AE99" s="13">
        <v>3</v>
      </c>
      <c r="AF99" s="10">
        <v>1</v>
      </c>
      <c r="AG99" s="10">
        <v>1</v>
      </c>
      <c r="AH99" s="10">
        <v>7</v>
      </c>
      <c r="AI99" s="13">
        <v>2</v>
      </c>
      <c r="AJ99" s="13">
        <v>7</v>
      </c>
      <c r="AK99" s="10">
        <v>2</v>
      </c>
    </row>
    <row r="100" spans="1:37">
      <c r="A100" s="10" t="s">
        <v>151</v>
      </c>
      <c r="B100" s="13">
        <v>1</v>
      </c>
      <c r="C100" s="10"/>
      <c r="D100" s="10">
        <v>2</v>
      </c>
      <c r="E100" s="10"/>
      <c r="F100" s="10"/>
      <c r="G100" s="10"/>
      <c r="H100" s="10">
        <v>1</v>
      </c>
      <c r="I100" s="10">
        <v>7</v>
      </c>
      <c r="J100" s="10">
        <v>4</v>
      </c>
      <c r="K100" s="10">
        <v>1</v>
      </c>
      <c r="L100" s="10">
        <v>4</v>
      </c>
      <c r="M100" s="10"/>
      <c r="N100" s="13">
        <v>0</v>
      </c>
      <c r="O100" s="13">
        <v>0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13">
        <v>1</v>
      </c>
      <c r="AF100" s="10">
        <v>1</v>
      </c>
      <c r="AG100" s="10">
        <v>0</v>
      </c>
      <c r="AH100" s="10">
        <v>4</v>
      </c>
      <c r="AI100" s="13">
        <v>3</v>
      </c>
      <c r="AJ100" s="13">
        <v>5</v>
      </c>
      <c r="AK100" s="10">
        <v>2</v>
      </c>
    </row>
    <row r="101" spans="1:37">
      <c r="A101" s="10" t="s">
        <v>152</v>
      </c>
      <c r="B101" s="13">
        <v>2</v>
      </c>
      <c r="C101" s="10">
        <v>1</v>
      </c>
      <c r="D101" s="10"/>
      <c r="E101" s="10"/>
      <c r="F101" s="10"/>
      <c r="G101" s="10"/>
      <c r="H101" s="10">
        <v>1</v>
      </c>
      <c r="I101" s="10">
        <v>2</v>
      </c>
      <c r="J101" s="10">
        <v>4</v>
      </c>
      <c r="K101" s="10">
        <v>1</v>
      </c>
      <c r="L101" s="10">
        <v>2</v>
      </c>
      <c r="M101" s="10"/>
      <c r="N101" s="13">
        <v>0</v>
      </c>
      <c r="O101" s="13">
        <v>0</v>
      </c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13"/>
      <c r="AF101" s="10">
        <v>1</v>
      </c>
      <c r="AG101" s="10">
        <v>1</v>
      </c>
      <c r="AH101" s="10">
        <v>5</v>
      </c>
      <c r="AI101" s="13">
        <v>4</v>
      </c>
      <c r="AJ101" s="13">
        <v>5</v>
      </c>
      <c r="AK101" s="10">
        <v>2</v>
      </c>
    </row>
    <row r="102" spans="1:37">
      <c r="A102" s="10" t="s">
        <v>153</v>
      </c>
      <c r="B102" s="13">
        <v>1</v>
      </c>
      <c r="C102" s="10"/>
      <c r="D102" s="10">
        <v>2</v>
      </c>
      <c r="E102" s="10"/>
      <c r="F102" s="10"/>
      <c r="G102" s="10"/>
      <c r="H102" s="10">
        <v>1</v>
      </c>
      <c r="I102" s="10">
        <v>8</v>
      </c>
      <c r="J102" s="10">
        <v>4</v>
      </c>
      <c r="K102" s="10">
        <v>1</v>
      </c>
      <c r="L102" s="10">
        <v>2</v>
      </c>
      <c r="M102" s="10"/>
      <c r="N102" s="13">
        <v>0</v>
      </c>
      <c r="O102" s="13">
        <v>0</v>
      </c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13">
        <v>2</v>
      </c>
      <c r="AF102" s="10">
        <v>1</v>
      </c>
      <c r="AG102" s="10">
        <v>1</v>
      </c>
      <c r="AH102" s="10">
        <v>4</v>
      </c>
      <c r="AI102" s="13">
        <v>2</v>
      </c>
      <c r="AJ102" s="13">
        <v>6</v>
      </c>
      <c r="AK102" s="10">
        <v>2</v>
      </c>
    </row>
    <row r="103" spans="1:37">
      <c r="A103" s="10" t="s">
        <v>154</v>
      </c>
      <c r="B103" s="13">
        <v>1</v>
      </c>
      <c r="C103" s="10"/>
      <c r="D103" s="10">
        <v>2</v>
      </c>
      <c r="E103" s="10"/>
      <c r="F103" s="10"/>
      <c r="G103" s="10"/>
      <c r="H103" s="10">
        <v>1</v>
      </c>
      <c r="I103" s="10">
        <v>6</v>
      </c>
      <c r="J103" s="10">
        <v>3</v>
      </c>
      <c r="K103" s="10">
        <v>1</v>
      </c>
      <c r="L103" s="10">
        <v>4</v>
      </c>
      <c r="M103" s="10"/>
      <c r="N103" s="13">
        <v>0</v>
      </c>
      <c r="O103" s="13">
        <v>0</v>
      </c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13">
        <v>1</v>
      </c>
      <c r="AF103" s="10">
        <v>1</v>
      </c>
      <c r="AG103" s="10">
        <v>0</v>
      </c>
      <c r="AH103" s="10">
        <v>4</v>
      </c>
      <c r="AI103" s="13">
        <v>2</v>
      </c>
      <c r="AJ103" s="13">
        <v>6</v>
      </c>
      <c r="AK103" s="10">
        <v>2</v>
      </c>
    </row>
    <row r="104" spans="1:37">
      <c r="A104" s="10" t="s">
        <v>155</v>
      </c>
      <c r="B104" s="13">
        <v>3</v>
      </c>
      <c r="C104" s="10">
        <v>1</v>
      </c>
      <c r="D104" s="10">
        <v>2</v>
      </c>
      <c r="E104" s="10"/>
      <c r="F104" s="10"/>
      <c r="G104" s="10"/>
      <c r="H104" s="10">
        <v>1</v>
      </c>
      <c r="I104" s="10">
        <v>9</v>
      </c>
      <c r="J104" s="10">
        <v>8</v>
      </c>
      <c r="K104" s="10">
        <v>1</v>
      </c>
      <c r="L104" s="10">
        <v>4</v>
      </c>
      <c r="M104" s="10"/>
      <c r="N104" s="13">
        <v>1</v>
      </c>
      <c r="O104" s="13">
        <v>2</v>
      </c>
      <c r="P104" s="23">
        <v>5</v>
      </c>
      <c r="Q104" s="23">
        <v>5</v>
      </c>
      <c r="R104" s="23">
        <v>1</v>
      </c>
      <c r="S104" s="23">
        <v>2</v>
      </c>
      <c r="T104" s="23">
        <v>2</v>
      </c>
      <c r="U104" s="23">
        <v>2</v>
      </c>
      <c r="V104" s="23">
        <v>3</v>
      </c>
      <c r="W104" s="23">
        <v>4</v>
      </c>
      <c r="X104" s="23">
        <v>2</v>
      </c>
      <c r="Y104" s="23">
        <v>4</v>
      </c>
      <c r="Z104" s="23">
        <v>2</v>
      </c>
      <c r="AA104" s="23">
        <v>4</v>
      </c>
      <c r="AB104" s="23">
        <v>3</v>
      </c>
      <c r="AC104" s="23">
        <v>2</v>
      </c>
      <c r="AD104" s="23">
        <v>2</v>
      </c>
      <c r="AE104" s="13">
        <v>2</v>
      </c>
      <c r="AF104" s="10">
        <v>1</v>
      </c>
      <c r="AG104" s="10">
        <v>1</v>
      </c>
      <c r="AH104" s="10">
        <v>4</v>
      </c>
      <c r="AI104" s="13">
        <v>3</v>
      </c>
      <c r="AJ104" s="13">
        <v>14</v>
      </c>
      <c r="AK104" s="10">
        <v>2</v>
      </c>
    </row>
    <row r="105" spans="1:37">
      <c r="A105" s="10" t="s">
        <v>156</v>
      </c>
      <c r="B105" s="13">
        <v>1</v>
      </c>
      <c r="C105" s="10">
        <v>1</v>
      </c>
      <c r="D105" s="10"/>
      <c r="E105" s="10"/>
      <c r="F105" s="10"/>
      <c r="G105" s="10"/>
      <c r="H105" s="10">
        <v>0</v>
      </c>
      <c r="I105" s="10">
        <v>2</v>
      </c>
      <c r="J105" s="10">
        <v>22</v>
      </c>
      <c r="K105" s="10">
        <v>0</v>
      </c>
      <c r="L105" s="10">
        <v>2</v>
      </c>
      <c r="M105" s="10"/>
      <c r="N105" s="13">
        <v>1</v>
      </c>
      <c r="O105" s="13">
        <v>4</v>
      </c>
      <c r="P105" s="23">
        <v>2</v>
      </c>
      <c r="Q105" s="23">
        <v>2</v>
      </c>
      <c r="R105" s="23">
        <v>3</v>
      </c>
      <c r="S105" s="23">
        <v>4</v>
      </c>
      <c r="T105" s="23">
        <v>2</v>
      </c>
      <c r="U105" s="23">
        <v>2</v>
      </c>
      <c r="V105" s="23">
        <v>2</v>
      </c>
      <c r="W105" s="23">
        <v>5</v>
      </c>
      <c r="X105" s="23">
        <v>3</v>
      </c>
      <c r="Y105" s="23">
        <v>3</v>
      </c>
      <c r="Z105" s="23">
        <v>3</v>
      </c>
      <c r="AA105" s="23">
        <v>3</v>
      </c>
      <c r="AB105" s="23">
        <v>3</v>
      </c>
      <c r="AC105" s="23">
        <v>3</v>
      </c>
      <c r="AD105" s="23">
        <v>3</v>
      </c>
      <c r="AE105" s="13">
        <v>3</v>
      </c>
      <c r="AF105" s="10">
        <v>1</v>
      </c>
      <c r="AG105" s="10">
        <v>0</v>
      </c>
      <c r="AH105" s="10">
        <v>4</v>
      </c>
      <c r="AI105" s="13">
        <v>2</v>
      </c>
      <c r="AJ105" s="13">
        <v>12</v>
      </c>
      <c r="AK105" s="10">
        <v>2</v>
      </c>
    </row>
    <row r="106" spans="1:37">
      <c r="A106" s="10" t="s">
        <v>157</v>
      </c>
      <c r="B106" s="13">
        <v>2</v>
      </c>
      <c r="C106" s="10"/>
      <c r="D106" s="10"/>
      <c r="E106" s="10"/>
      <c r="F106" s="10"/>
      <c r="G106" s="10"/>
      <c r="H106" s="10">
        <v>1</v>
      </c>
      <c r="I106" s="10">
        <v>5</v>
      </c>
      <c r="J106" s="10">
        <v>9</v>
      </c>
      <c r="K106" s="10">
        <v>1</v>
      </c>
      <c r="L106" s="10">
        <v>2</v>
      </c>
      <c r="M106" s="10"/>
      <c r="N106" s="13">
        <v>1</v>
      </c>
      <c r="O106" s="13">
        <v>3</v>
      </c>
      <c r="P106" s="23">
        <v>3</v>
      </c>
      <c r="Q106" s="23">
        <v>3</v>
      </c>
      <c r="R106" s="23">
        <v>1</v>
      </c>
      <c r="S106" s="23">
        <v>3</v>
      </c>
      <c r="T106" s="23">
        <v>2</v>
      </c>
      <c r="U106" s="23">
        <v>2</v>
      </c>
      <c r="V106" s="23">
        <v>1</v>
      </c>
      <c r="W106" s="23">
        <v>2</v>
      </c>
      <c r="X106" s="23">
        <v>1</v>
      </c>
      <c r="Y106" s="23">
        <v>2</v>
      </c>
      <c r="Z106" s="23">
        <v>2</v>
      </c>
      <c r="AA106" s="23">
        <v>3</v>
      </c>
      <c r="AB106" s="23">
        <v>2</v>
      </c>
      <c r="AC106" s="23">
        <v>3</v>
      </c>
      <c r="AD106" s="23">
        <v>1</v>
      </c>
      <c r="AE106" s="13">
        <v>2</v>
      </c>
      <c r="AF106" s="10">
        <v>1</v>
      </c>
      <c r="AG106" s="10">
        <v>1</v>
      </c>
      <c r="AH106" s="10">
        <v>4</v>
      </c>
      <c r="AI106" s="13">
        <v>2</v>
      </c>
      <c r="AJ106" s="13">
        <v>9</v>
      </c>
      <c r="AK106" s="10">
        <v>2</v>
      </c>
    </row>
    <row r="107" spans="1:37">
      <c r="A107" s="10" t="s">
        <v>158</v>
      </c>
      <c r="B107" s="13">
        <v>1</v>
      </c>
      <c r="C107" s="10">
        <v>1</v>
      </c>
      <c r="D107" s="10"/>
      <c r="E107" s="10"/>
      <c r="F107" s="10"/>
      <c r="G107" s="10"/>
      <c r="H107" s="10">
        <v>1</v>
      </c>
      <c r="I107" s="10">
        <v>1</v>
      </c>
      <c r="J107" s="10">
        <v>3</v>
      </c>
      <c r="K107" s="10">
        <v>1</v>
      </c>
      <c r="L107" s="10">
        <v>1</v>
      </c>
      <c r="M107" s="10"/>
      <c r="N107" s="13">
        <v>0</v>
      </c>
      <c r="O107" s="13">
        <v>0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13">
        <v>2</v>
      </c>
      <c r="AF107" s="10">
        <v>1</v>
      </c>
      <c r="AG107" s="10">
        <v>1</v>
      </c>
      <c r="AH107" s="10">
        <v>4</v>
      </c>
      <c r="AI107" s="13">
        <v>2</v>
      </c>
      <c r="AJ107" s="13">
        <v>7</v>
      </c>
      <c r="AK107" s="10">
        <v>2</v>
      </c>
    </row>
    <row r="108" spans="1:37">
      <c r="A108" s="10" t="s">
        <v>159</v>
      </c>
      <c r="B108" s="13">
        <v>1</v>
      </c>
      <c r="C108" s="10"/>
      <c r="D108" s="10">
        <v>2</v>
      </c>
      <c r="E108" s="10"/>
      <c r="F108" s="10"/>
      <c r="G108" s="10"/>
      <c r="H108" s="10">
        <v>1</v>
      </c>
      <c r="I108" s="10">
        <v>8</v>
      </c>
      <c r="J108" s="10">
        <v>4</v>
      </c>
      <c r="K108" s="10">
        <v>1</v>
      </c>
      <c r="L108" s="10">
        <v>2</v>
      </c>
      <c r="M108" s="10"/>
      <c r="N108" s="13">
        <v>0</v>
      </c>
      <c r="O108" s="13">
        <v>0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13">
        <v>3</v>
      </c>
      <c r="AF108" s="10">
        <v>1</v>
      </c>
      <c r="AG108" s="10">
        <v>1</v>
      </c>
      <c r="AH108" s="10">
        <v>4</v>
      </c>
      <c r="AI108" s="13">
        <v>3</v>
      </c>
      <c r="AJ108" s="13">
        <v>7</v>
      </c>
      <c r="AK108" s="10">
        <v>2</v>
      </c>
    </row>
    <row r="109" spans="1:37">
      <c r="A109" s="10" t="s">
        <v>160</v>
      </c>
      <c r="B109" s="13">
        <v>1</v>
      </c>
      <c r="C109" s="10">
        <v>1</v>
      </c>
      <c r="D109" s="10"/>
      <c r="E109" s="10"/>
      <c r="F109" s="10"/>
      <c r="G109" s="10"/>
      <c r="H109" s="10">
        <v>1</v>
      </c>
      <c r="I109" s="10">
        <v>6</v>
      </c>
      <c r="J109" s="10">
        <v>2</v>
      </c>
      <c r="K109" s="10">
        <v>1</v>
      </c>
      <c r="L109" s="10">
        <v>4</v>
      </c>
      <c r="M109" s="10"/>
      <c r="N109" s="13">
        <v>0</v>
      </c>
      <c r="O109" s="13">
        <v>0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13">
        <v>2</v>
      </c>
      <c r="AF109" s="10">
        <v>1</v>
      </c>
      <c r="AG109" s="10">
        <v>1</v>
      </c>
      <c r="AH109" s="10">
        <v>4</v>
      </c>
      <c r="AI109" s="13">
        <v>2</v>
      </c>
      <c r="AJ109" s="13">
        <v>6</v>
      </c>
      <c r="AK109" s="10">
        <v>2</v>
      </c>
    </row>
    <row r="110" spans="1:37">
      <c r="A110" s="10" t="s">
        <v>160</v>
      </c>
      <c r="B110" s="13">
        <v>1</v>
      </c>
      <c r="C110" s="10">
        <v>1</v>
      </c>
      <c r="D110" s="10"/>
      <c r="E110" s="10"/>
      <c r="F110" s="10"/>
      <c r="G110" s="10"/>
      <c r="H110" s="10">
        <v>0</v>
      </c>
      <c r="I110" s="10">
        <v>7</v>
      </c>
      <c r="J110" s="10">
        <v>4</v>
      </c>
      <c r="K110" s="10">
        <v>1</v>
      </c>
      <c r="L110" s="10">
        <v>2</v>
      </c>
      <c r="M110" s="10"/>
      <c r="N110" s="13">
        <v>0</v>
      </c>
      <c r="O110" s="13">
        <v>0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13">
        <v>3</v>
      </c>
      <c r="AF110" s="10">
        <v>1</v>
      </c>
      <c r="AG110" s="10">
        <v>1</v>
      </c>
      <c r="AH110" s="10">
        <v>3</v>
      </c>
      <c r="AI110" s="13">
        <v>3</v>
      </c>
      <c r="AJ110" s="13">
        <v>5</v>
      </c>
      <c r="AK110" s="10">
        <v>2</v>
      </c>
    </row>
    <row r="111" spans="1:37">
      <c r="A111" s="10" t="s">
        <v>161</v>
      </c>
      <c r="B111" s="13">
        <v>2</v>
      </c>
      <c r="C111" s="10"/>
      <c r="D111" s="10">
        <v>2</v>
      </c>
      <c r="E111" s="10"/>
      <c r="F111" s="10"/>
      <c r="G111" s="10"/>
      <c r="H111" s="10">
        <v>1</v>
      </c>
      <c r="I111" s="10">
        <v>5</v>
      </c>
      <c r="J111" s="10">
        <v>6</v>
      </c>
      <c r="K111" s="10">
        <v>0</v>
      </c>
      <c r="L111" s="10">
        <v>3</v>
      </c>
      <c r="M111" s="10"/>
      <c r="N111" s="13">
        <v>1</v>
      </c>
      <c r="O111" s="13">
        <v>3</v>
      </c>
      <c r="P111" s="23">
        <v>5</v>
      </c>
      <c r="Q111" s="23">
        <v>4</v>
      </c>
      <c r="R111" s="23">
        <v>2</v>
      </c>
      <c r="S111" s="23">
        <v>1</v>
      </c>
      <c r="T111" s="23">
        <v>2</v>
      </c>
      <c r="U111" s="23">
        <v>2</v>
      </c>
      <c r="V111" s="23">
        <v>3</v>
      </c>
      <c r="W111" s="23">
        <v>3</v>
      </c>
      <c r="X111" s="23">
        <v>1</v>
      </c>
      <c r="Y111" s="23">
        <v>4</v>
      </c>
      <c r="Z111" s="23">
        <v>2</v>
      </c>
      <c r="AA111" s="23">
        <v>4</v>
      </c>
      <c r="AB111" s="23">
        <v>4</v>
      </c>
      <c r="AC111" s="23">
        <v>3</v>
      </c>
      <c r="AD111" s="23">
        <v>2</v>
      </c>
      <c r="AE111" s="13">
        <v>2</v>
      </c>
      <c r="AF111" s="10">
        <v>1</v>
      </c>
      <c r="AG111" s="10">
        <v>1</v>
      </c>
      <c r="AH111" s="10">
        <v>2</v>
      </c>
      <c r="AI111" s="13">
        <v>2</v>
      </c>
      <c r="AJ111" s="13">
        <v>9</v>
      </c>
      <c r="AK111" s="10">
        <v>2</v>
      </c>
    </row>
    <row r="112" spans="1:37">
      <c r="A112" s="10" t="s">
        <v>162</v>
      </c>
      <c r="B112" s="13">
        <v>1</v>
      </c>
      <c r="C112" s="10"/>
      <c r="D112" s="10">
        <v>2</v>
      </c>
      <c r="E112" s="10"/>
      <c r="F112" s="10"/>
      <c r="G112" s="10"/>
      <c r="H112" s="10">
        <v>1</v>
      </c>
      <c r="I112" s="10">
        <v>6</v>
      </c>
      <c r="J112" s="10">
        <v>3</v>
      </c>
      <c r="K112" s="10">
        <v>1</v>
      </c>
      <c r="L112" s="10">
        <v>2</v>
      </c>
      <c r="M112" s="10"/>
      <c r="N112" s="13">
        <v>0</v>
      </c>
      <c r="O112" s="13">
        <v>0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13">
        <v>3</v>
      </c>
      <c r="AF112" s="10">
        <v>1</v>
      </c>
      <c r="AG112" s="10">
        <v>1</v>
      </c>
      <c r="AH112" s="10">
        <v>4</v>
      </c>
      <c r="AI112" s="13">
        <v>2</v>
      </c>
      <c r="AJ112" s="13">
        <v>7</v>
      </c>
      <c r="AK112" s="10">
        <v>2</v>
      </c>
    </row>
    <row r="113" spans="1:37">
      <c r="A113" s="10" t="s">
        <v>163</v>
      </c>
      <c r="B113" s="13">
        <v>1</v>
      </c>
      <c r="C113" s="10"/>
      <c r="D113" s="10">
        <v>2</v>
      </c>
      <c r="E113" s="10"/>
      <c r="F113" s="10"/>
      <c r="G113" s="10"/>
      <c r="H113" s="10">
        <v>1</v>
      </c>
      <c r="I113" s="10">
        <v>3</v>
      </c>
      <c r="J113" s="10">
        <v>4</v>
      </c>
      <c r="K113" s="10">
        <v>1</v>
      </c>
      <c r="L113" s="10">
        <v>4</v>
      </c>
      <c r="M113" s="10"/>
      <c r="N113" s="13">
        <v>0</v>
      </c>
      <c r="O113" s="13">
        <v>0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13">
        <v>3</v>
      </c>
      <c r="AF113" s="10">
        <v>1</v>
      </c>
      <c r="AG113" s="10">
        <v>1</v>
      </c>
      <c r="AH113" s="10">
        <v>4</v>
      </c>
      <c r="AI113" s="13">
        <v>2</v>
      </c>
      <c r="AJ113" s="13">
        <v>7</v>
      </c>
      <c r="AK113" s="10">
        <v>2</v>
      </c>
    </row>
    <row r="114" spans="1:37">
      <c r="A114" s="10" t="s">
        <v>164</v>
      </c>
      <c r="B114" s="13">
        <v>1</v>
      </c>
      <c r="C114" s="10"/>
      <c r="D114" s="10">
        <v>2</v>
      </c>
      <c r="E114" s="10"/>
      <c r="F114" s="10"/>
      <c r="G114" s="10"/>
      <c r="H114" s="10">
        <v>1</v>
      </c>
      <c r="I114" s="10">
        <v>6</v>
      </c>
      <c r="J114" s="10">
        <v>3</v>
      </c>
      <c r="K114" s="10">
        <v>1</v>
      </c>
      <c r="L114" s="10">
        <v>3</v>
      </c>
      <c r="M114" s="10"/>
      <c r="N114" s="13">
        <v>1</v>
      </c>
      <c r="O114" s="13">
        <v>4</v>
      </c>
      <c r="P114" s="23">
        <v>4</v>
      </c>
      <c r="Q114" s="23">
        <v>5</v>
      </c>
      <c r="R114" s="23">
        <v>2</v>
      </c>
      <c r="S114" s="23">
        <v>2</v>
      </c>
      <c r="T114" s="23">
        <v>3</v>
      </c>
      <c r="U114" s="23">
        <v>1</v>
      </c>
      <c r="V114" s="23">
        <v>1</v>
      </c>
      <c r="W114" s="23">
        <v>4</v>
      </c>
      <c r="X114" s="23">
        <v>2</v>
      </c>
      <c r="Y114" s="23">
        <v>4</v>
      </c>
      <c r="Z114" s="23">
        <v>1</v>
      </c>
      <c r="AA114" s="23">
        <v>4</v>
      </c>
      <c r="AB114" s="23">
        <v>5</v>
      </c>
      <c r="AC114" s="23">
        <v>3</v>
      </c>
      <c r="AD114" s="23">
        <v>1</v>
      </c>
      <c r="AE114" s="13">
        <v>2</v>
      </c>
      <c r="AF114" s="10">
        <v>1</v>
      </c>
      <c r="AG114" s="10">
        <v>1</v>
      </c>
      <c r="AH114" s="10">
        <v>3</v>
      </c>
      <c r="AI114" s="13">
        <v>2</v>
      </c>
      <c r="AJ114" s="13">
        <v>11</v>
      </c>
      <c r="AK114" s="10">
        <v>2</v>
      </c>
    </row>
    <row r="115" spans="1:37">
      <c r="A115" s="10" t="s">
        <v>165</v>
      </c>
      <c r="B115" s="13">
        <v>1</v>
      </c>
      <c r="C115" s="10"/>
      <c r="D115" s="10">
        <v>2</v>
      </c>
      <c r="E115" s="10"/>
      <c r="F115" s="10"/>
      <c r="G115" s="10"/>
      <c r="H115" s="10">
        <v>1</v>
      </c>
      <c r="I115" s="10">
        <v>5</v>
      </c>
      <c r="J115" s="10">
        <v>5</v>
      </c>
      <c r="K115" s="10">
        <v>1</v>
      </c>
      <c r="L115" s="10">
        <v>2</v>
      </c>
      <c r="M115" s="10"/>
      <c r="N115" s="13">
        <v>0</v>
      </c>
      <c r="O115" s="13">
        <v>0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13">
        <v>3</v>
      </c>
      <c r="AF115" s="10">
        <v>1</v>
      </c>
      <c r="AG115" s="10">
        <v>1</v>
      </c>
      <c r="AH115" s="10">
        <v>4</v>
      </c>
      <c r="AI115" s="13">
        <v>3</v>
      </c>
      <c r="AJ115" s="13">
        <v>7</v>
      </c>
      <c r="AK115" s="10">
        <v>2</v>
      </c>
    </row>
    <row r="116" spans="1:37">
      <c r="A116" s="10" t="s">
        <v>166</v>
      </c>
      <c r="B116" s="13">
        <v>1</v>
      </c>
      <c r="C116" s="10">
        <v>1</v>
      </c>
      <c r="D116" s="10"/>
      <c r="E116" s="10"/>
      <c r="F116" s="10"/>
      <c r="G116" s="10"/>
      <c r="H116" s="10">
        <v>1</v>
      </c>
      <c r="I116" s="10">
        <v>7</v>
      </c>
      <c r="J116" s="10">
        <v>9</v>
      </c>
      <c r="K116" s="10">
        <v>1</v>
      </c>
      <c r="L116" s="10">
        <v>3</v>
      </c>
      <c r="M116" s="10"/>
      <c r="N116" s="13">
        <v>0</v>
      </c>
      <c r="O116" s="13">
        <v>0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13">
        <v>2</v>
      </c>
      <c r="AF116" s="10">
        <v>1</v>
      </c>
      <c r="AG116" s="10">
        <v>1</v>
      </c>
      <c r="AH116" s="10">
        <v>2</v>
      </c>
      <c r="AI116" s="13">
        <v>1</v>
      </c>
      <c r="AJ116" s="13">
        <v>6</v>
      </c>
      <c r="AK116" s="10">
        <v>2</v>
      </c>
    </row>
    <row r="117" spans="1:37">
      <c r="A117" s="10" t="s">
        <v>167</v>
      </c>
      <c r="B117" s="13">
        <v>4</v>
      </c>
      <c r="C117" s="10">
        <v>1</v>
      </c>
      <c r="D117" s="10">
        <v>2</v>
      </c>
      <c r="E117" s="10"/>
      <c r="F117" s="10"/>
      <c r="G117" s="10"/>
      <c r="H117" s="10">
        <v>1</v>
      </c>
      <c r="I117" s="10">
        <v>5</v>
      </c>
      <c r="J117" s="10">
        <v>6</v>
      </c>
      <c r="K117" s="10">
        <v>1</v>
      </c>
      <c r="L117" s="10">
        <v>5</v>
      </c>
      <c r="M117" s="10"/>
      <c r="N117" s="13">
        <v>1</v>
      </c>
      <c r="O117" s="13">
        <v>4</v>
      </c>
      <c r="P117" s="23">
        <v>4</v>
      </c>
      <c r="Q117" s="23">
        <v>3</v>
      </c>
      <c r="R117" s="23">
        <v>2</v>
      </c>
      <c r="S117" s="23">
        <v>2</v>
      </c>
      <c r="T117" s="23">
        <v>3</v>
      </c>
      <c r="U117" s="23">
        <v>3</v>
      </c>
      <c r="V117" s="23">
        <v>2</v>
      </c>
      <c r="W117" s="23">
        <v>2</v>
      </c>
      <c r="X117" s="23">
        <v>2</v>
      </c>
      <c r="Y117" s="23">
        <v>3</v>
      </c>
      <c r="Z117" s="23">
        <v>2</v>
      </c>
      <c r="AA117" s="23">
        <v>1</v>
      </c>
      <c r="AB117" s="23">
        <v>2</v>
      </c>
      <c r="AC117" s="23">
        <v>3</v>
      </c>
      <c r="AD117" s="23">
        <v>5</v>
      </c>
      <c r="AE117" s="13">
        <v>3</v>
      </c>
      <c r="AF117" s="10">
        <v>1</v>
      </c>
      <c r="AG117" s="10">
        <v>1</v>
      </c>
      <c r="AH117" s="10">
        <v>2</v>
      </c>
      <c r="AI117" s="13">
        <v>2</v>
      </c>
      <c r="AJ117" s="13">
        <v>10</v>
      </c>
      <c r="AK117" s="10">
        <v>2</v>
      </c>
    </row>
    <row r="118" spans="1:37">
      <c r="A118" s="10" t="s">
        <v>168</v>
      </c>
      <c r="B118" s="13">
        <v>1</v>
      </c>
      <c r="C118" s="10">
        <v>1</v>
      </c>
      <c r="D118" s="10"/>
      <c r="E118" s="10"/>
      <c r="F118" s="10"/>
      <c r="G118" s="10"/>
      <c r="H118" s="10">
        <v>1</v>
      </c>
      <c r="I118" s="10">
        <v>4</v>
      </c>
      <c r="J118" s="10">
        <v>4</v>
      </c>
      <c r="K118" s="10">
        <v>0</v>
      </c>
      <c r="L118" s="10">
        <v>4</v>
      </c>
      <c r="M118" s="10"/>
      <c r="N118" s="13">
        <v>0</v>
      </c>
      <c r="O118" s="13">
        <v>0</v>
      </c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13">
        <v>2</v>
      </c>
      <c r="AF118" s="10">
        <v>1</v>
      </c>
      <c r="AG118" s="10">
        <v>1</v>
      </c>
      <c r="AH118" s="10">
        <v>4</v>
      </c>
      <c r="AI118" s="13">
        <v>3</v>
      </c>
      <c r="AJ118" s="13">
        <v>5</v>
      </c>
      <c r="AK118" s="10">
        <v>2</v>
      </c>
    </row>
    <row r="119" spans="1:37">
      <c r="A119" s="10" t="s">
        <v>169</v>
      </c>
      <c r="B119" s="13">
        <v>1</v>
      </c>
      <c r="C119" s="10">
        <v>1</v>
      </c>
      <c r="D119" s="10"/>
      <c r="E119" s="10"/>
      <c r="F119" s="10"/>
      <c r="G119" s="10"/>
      <c r="H119" s="10">
        <v>1</v>
      </c>
      <c r="I119" s="10">
        <v>4</v>
      </c>
      <c r="J119" s="10">
        <v>2</v>
      </c>
      <c r="K119" s="10">
        <v>0</v>
      </c>
      <c r="L119" s="10">
        <v>5</v>
      </c>
      <c r="M119" s="10"/>
      <c r="N119" s="13">
        <v>0</v>
      </c>
      <c r="O119" s="13">
        <v>0</v>
      </c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13">
        <v>2</v>
      </c>
      <c r="AF119" s="10">
        <v>1</v>
      </c>
      <c r="AG119" s="10">
        <v>1</v>
      </c>
      <c r="AH119" s="10">
        <v>4</v>
      </c>
      <c r="AI119" s="13">
        <v>2</v>
      </c>
      <c r="AJ119" s="13">
        <v>7</v>
      </c>
      <c r="AK119" s="10">
        <v>2</v>
      </c>
    </row>
    <row r="120" spans="1:37">
      <c r="A120" s="10" t="s">
        <v>169</v>
      </c>
      <c r="B120" s="14">
        <v>1</v>
      </c>
      <c r="C120" s="15"/>
      <c r="D120" s="15">
        <v>2</v>
      </c>
      <c r="E120" s="15"/>
      <c r="F120" s="15"/>
      <c r="G120" s="15"/>
      <c r="H120" s="15">
        <v>1</v>
      </c>
      <c r="I120" s="15">
        <v>5</v>
      </c>
      <c r="J120" s="15">
        <v>5</v>
      </c>
      <c r="K120" s="15">
        <v>1</v>
      </c>
      <c r="L120" s="15">
        <v>5</v>
      </c>
      <c r="M120" s="15"/>
      <c r="N120" s="14">
        <v>0</v>
      </c>
      <c r="O120" s="14">
        <v>0</v>
      </c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14">
        <v>3</v>
      </c>
      <c r="AF120" s="15">
        <v>1</v>
      </c>
      <c r="AG120" s="10">
        <v>1</v>
      </c>
      <c r="AH120" s="10">
        <v>4</v>
      </c>
      <c r="AI120" s="14">
        <v>2</v>
      </c>
      <c r="AJ120" s="13">
        <v>5</v>
      </c>
      <c r="AK120" s="10">
        <v>2</v>
      </c>
    </row>
    <row r="121" spans="1:37">
      <c r="A121" s="10" t="s">
        <v>170</v>
      </c>
      <c r="B121" s="14">
        <v>2</v>
      </c>
      <c r="C121" s="15">
        <v>1</v>
      </c>
      <c r="D121" s="15"/>
      <c r="E121" s="15"/>
      <c r="F121" s="15"/>
      <c r="G121" s="15"/>
      <c r="H121" s="15">
        <v>1</v>
      </c>
      <c r="I121" s="15">
        <v>9</v>
      </c>
      <c r="J121" s="15">
        <v>2</v>
      </c>
      <c r="K121" s="15">
        <v>1</v>
      </c>
      <c r="L121" s="15">
        <v>1</v>
      </c>
      <c r="M121" s="15"/>
      <c r="N121" s="14">
        <v>1</v>
      </c>
      <c r="O121" s="14">
        <v>3</v>
      </c>
      <c r="P121" s="23">
        <v>2</v>
      </c>
      <c r="Q121" s="23">
        <v>2</v>
      </c>
      <c r="R121" s="23">
        <v>5</v>
      </c>
      <c r="S121" s="23">
        <v>5</v>
      </c>
      <c r="T121" s="23">
        <v>5</v>
      </c>
      <c r="U121" s="23">
        <v>5</v>
      </c>
      <c r="V121" s="23">
        <v>5</v>
      </c>
      <c r="W121" s="23">
        <v>3</v>
      </c>
      <c r="X121" s="23">
        <v>3</v>
      </c>
      <c r="Y121" s="23">
        <v>2</v>
      </c>
      <c r="Z121" s="23">
        <v>4</v>
      </c>
      <c r="AA121" s="23">
        <v>2</v>
      </c>
      <c r="AB121" s="23">
        <v>2</v>
      </c>
      <c r="AC121" s="23">
        <v>4</v>
      </c>
      <c r="AD121" s="23">
        <v>2</v>
      </c>
      <c r="AE121" s="14">
        <v>3</v>
      </c>
      <c r="AF121" s="15">
        <v>1</v>
      </c>
      <c r="AG121" s="10">
        <v>1</v>
      </c>
      <c r="AH121" s="10">
        <v>2</v>
      </c>
      <c r="AI121" s="14">
        <v>2</v>
      </c>
      <c r="AJ121" s="13">
        <v>9</v>
      </c>
      <c r="AK121" s="10">
        <v>2</v>
      </c>
    </row>
    <row r="122" spans="1:37">
      <c r="A122" s="10" t="s">
        <v>171</v>
      </c>
      <c r="B122" s="14">
        <v>1</v>
      </c>
      <c r="C122" s="15">
        <v>1</v>
      </c>
      <c r="D122" s="15"/>
      <c r="E122" s="15"/>
      <c r="F122" s="15"/>
      <c r="G122" s="15"/>
      <c r="H122" s="15">
        <v>1</v>
      </c>
      <c r="I122" s="15">
        <v>7</v>
      </c>
      <c r="J122" s="15">
        <v>4</v>
      </c>
      <c r="K122" s="15">
        <v>0</v>
      </c>
      <c r="L122" s="15">
        <v>6</v>
      </c>
      <c r="M122" s="15"/>
      <c r="N122" s="14">
        <v>0</v>
      </c>
      <c r="O122" s="14">
        <v>0</v>
      </c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14">
        <v>2</v>
      </c>
      <c r="AF122" s="15">
        <v>1</v>
      </c>
      <c r="AG122" s="10">
        <v>0</v>
      </c>
      <c r="AH122" s="10">
        <v>7</v>
      </c>
      <c r="AI122" s="14">
        <v>2</v>
      </c>
      <c r="AJ122" s="13">
        <v>6</v>
      </c>
      <c r="AK122" s="10">
        <v>2</v>
      </c>
    </row>
    <row r="123" spans="1:37">
      <c r="A123" s="10" t="s">
        <v>172</v>
      </c>
      <c r="B123" s="14">
        <v>1</v>
      </c>
      <c r="C123" s="15">
        <v>1</v>
      </c>
      <c r="D123" s="15"/>
      <c r="E123" s="15"/>
      <c r="F123" s="15"/>
      <c r="G123" s="15"/>
      <c r="H123" s="15">
        <v>1</v>
      </c>
      <c r="I123" s="15">
        <v>3</v>
      </c>
      <c r="J123" s="15">
        <v>2</v>
      </c>
      <c r="K123" s="15">
        <v>0</v>
      </c>
      <c r="L123" s="15">
        <v>3</v>
      </c>
      <c r="M123" s="15"/>
      <c r="N123" s="14">
        <v>1</v>
      </c>
      <c r="O123" s="14">
        <v>3</v>
      </c>
      <c r="P123" s="23">
        <v>4</v>
      </c>
      <c r="Q123" s="23">
        <v>4</v>
      </c>
      <c r="R123" s="23">
        <v>3</v>
      </c>
      <c r="S123" s="23">
        <v>2</v>
      </c>
      <c r="T123" s="23">
        <v>1</v>
      </c>
      <c r="U123" s="23">
        <v>1</v>
      </c>
      <c r="V123" s="23">
        <v>1</v>
      </c>
      <c r="W123" s="23">
        <v>4</v>
      </c>
      <c r="X123" s="23">
        <v>4</v>
      </c>
      <c r="Y123" s="23">
        <v>2</v>
      </c>
      <c r="Z123" s="23">
        <v>2</v>
      </c>
      <c r="AA123" s="23">
        <v>3</v>
      </c>
      <c r="AB123" s="23">
        <v>2</v>
      </c>
      <c r="AC123" s="23">
        <v>3</v>
      </c>
      <c r="AD123" s="23">
        <v>5</v>
      </c>
      <c r="AE123" s="14">
        <v>2</v>
      </c>
      <c r="AF123" s="15">
        <v>0</v>
      </c>
      <c r="AG123" s="10">
        <v>1</v>
      </c>
      <c r="AH123" s="10">
        <v>2</v>
      </c>
      <c r="AI123" s="14">
        <v>3</v>
      </c>
      <c r="AJ123" s="13">
        <v>10</v>
      </c>
      <c r="AK123" s="10">
        <v>2</v>
      </c>
    </row>
    <row r="124" spans="1:37">
      <c r="A124" s="10" t="s">
        <v>173</v>
      </c>
      <c r="B124" s="16">
        <v>1</v>
      </c>
      <c r="C124" s="16">
        <v>1</v>
      </c>
      <c r="D124" s="16"/>
      <c r="E124" s="16"/>
      <c r="F124" s="16"/>
      <c r="G124" s="16"/>
      <c r="H124" s="16">
        <v>0</v>
      </c>
      <c r="I124" s="16">
        <v>6</v>
      </c>
      <c r="J124" s="16">
        <v>4</v>
      </c>
      <c r="K124" s="16">
        <v>1</v>
      </c>
      <c r="L124" s="16">
        <v>1</v>
      </c>
      <c r="M124" s="16"/>
      <c r="N124" s="16">
        <v>0</v>
      </c>
      <c r="O124" s="16">
        <v>0</v>
      </c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16">
        <v>1</v>
      </c>
      <c r="AF124" s="16">
        <v>1</v>
      </c>
      <c r="AG124" s="16">
        <v>0</v>
      </c>
      <c r="AH124" s="16">
        <v>4</v>
      </c>
      <c r="AI124" s="16">
        <v>2</v>
      </c>
      <c r="AJ124" s="16">
        <v>5</v>
      </c>
      <c r="AK124" s="10">
        <v>2</v>
      </c>
    </row>
    <row r="125" spans="1:37">
      <c r="A125" s="10" t="s">
        <v>174</v>
      </c>
      <c r="B125" s="16">
        <v>1</v>
      </c>
      <c r="C125" s="16">
        <v>1</v>
      </c>
      <c r="D125" s="16"/>
      <c r="E125" s="16"/>
      <c r="F125" s="16"/>
      <c r="G125" s="16"/>
      <c r="H125" s="16">
        <v>1</v>
      </c>
      <c r="I125" s="16">
        <v>4</v>
      </c>
      <c r="J125" s="16">
        <v>3</v>
      </c>
      <c r="K125" s="16">
        <v>1</v>
      </c>
      <c r="L125" s="16">
        <v>4</v>
      </c>
      <c r="M125" s="16"/>
      <c r="N125" s="16">
        <v>0</v>
      </c>
      <c r="O125" s="16">
        <v>0</v>
      </c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16">
        <v>2</v>
      </c>
      <c r="AF125" s="16">
        <v>1</v>
      </c>
      <c r="AG125" s="16">
        <v>1</v>
      </c>
      <c r="AH125" s="16">
        <v>5</v>
      </c>
      <c r="AI125" s="16">
        <v>4</v>
      </c>
      <c r="AJ125" s="16">
        <v>5</v>
      </c>
      <c r="AK125" s="10">
        <v>2</v>
      </c>
    </row>
    <row r="126" spans="1:37">
      <c r="A126" s="10" t="s">
        <v>175</v>
      </c>
      <c r="B126" s="16">
        <v>2</v>
      </c>
      <c r="C126" s="16">
        <v>1</v>
      </c>
      <c r="D126" s="16">
        <v>2</v>
      </c>
      <c r="E126" s="16"/>
      <c r="F126" s="16"/>
      <c r="G126" s="16"/>
      <c r="H126" s="16">
        <v>1</v>
      </c>
      <c r="I126" s="16">
        <v>2</v>
      </c>
      <c r="J126" s="16">
        <v>3</v>
      </c>
      <c r="K126" s="16">
        <v>1</v>
      </c>
      <c r="L126" s="16">
        <v>3</v>
      </c>
      <c r="M126" s="16"/>
      <c r="N126" s="16">
        <v>0</v>
      </c>
      <c r="O126" s="16">
        <v>0</v>
      </c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16">
        <v>1</v>
      </c>
      <c r="AF126" s="16">
        <v>1</v>
      </c>
      <c r="AG126" s="16">
        <v>0</v>
      </c>
      <c r="AH126" s="16">
        <v>4</v>
      </c>
      <c r="AI126" s="16">
        <v>2</v>
      </c>
      <c r="AJ126" s="16">
        <v>5</v>
      </c>
      <c r="AK126" s="10">
        <v>2</v>
      </c>
    </row>
    <row r="127" spans="1:37">
      <c r="A127" s="10" t="s">
        <v>176</v>
      </c>
      <c r="B127" s="16">
        <v>1</v>
      </c>
      <c r="C127" s="16"/>
      <c r="D127" s="16">
        <v>2</v>
      </c>
      <c r="E127" s="16"/>
      <c r="F127" s="16"/>
      <c r="G127" s="16"/>
      <c r="H127" s="16">
        <v>1</v>
      </c>
      <c r="I127" s="16">
        <v>2</v>
      </c>
      <c r="J127" s="16">
        <v>3</v>
      </c>
      <c r="K127" s="16">
        <v>0</v>
      </c>
      <c r="L127" s="16">
        <v>2</v>
      </c>
      <c r="M127" s="16"/>
      <c r="N127" s="16">
        <v>0</v>
      </c>
      <c r="O127" s="16">
        <v>0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16">
        <v>1</v>
      </c>
      <c r="AF127" s="16">
        <v>1</v>
      </c>
      <c r="AG127" s="16">
        <v>1</v>
      </c>
      <c r="AH127" s="16">
        <v>2</v>
      </c>
      <c r="AI127" s="16">
        <v>3</v>
      </c>
      <c r="AJ127" s="16">
        <v>4</v>
      </c>
      <c r="AK127" s="10">
        <v>2</v>
      </c>
    </row>
    <row r="128" spans="1:37">
      <c r="A128" s="10" t="s">
        <v>177</v>
      </c>
      <c r="B128" s="16">
        <v>1</v>
      </c>
      <c r="C128" s="16">
        <v>1</v>
      </c>
      <c r="D128" s="16"/>
      <c r="E128" s="16"/>
      <c r="F128" s="16"/>
      <c r="G128" s="16"/>
      <c r="H128" s="16">
        <v>1</v>
      </c>
      <c r="I128" s="16">
        <v>2</v>
      </c>
      <c r="J128" s="16">
        <v>4</v>
      </c>
      <c r="K128" s="16">
        <v>0</v>
      </c>
      <c r="L128" s="16">
        <v>2</v>
      </c>
      <c r="M128" s="16"/>
      <c r="N128" s="16">
        <v>0</v>
      </c>
      <c r="O128" s="16">
        <v>0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16">
        <v>1</v>
      </c>
      <c r="AF128" s="16">
        <v>1</v>
      </c>
      <c r="AG128" s="16">
        <v>0</v>
      </c>
      <c r="AH128" s="16">
        <v>4</v>
      </c>
      <c r="AI128" s="16">
        <v>3</v>
      </c>
      <c r="AJ128" s="16">
        <v>5</v>
      </c>
      <c r="AK128" s="10">
        <v>2</v>
      </c>
    </row>
    <row r="129" spans="1:37">
      <c r="A129" s="10" t="s">
        <v>178</v>
      </c>
      <c r="B129" s="16">
        <v>2</v>
      </c>
      <c r="C129" s="16">
        <v>1</v>
      </c>
      <c r="D129" s="16">
        <v>2</v>
      </c>
      <c r="E129" s="16"/>
      <c r="F129" s="16"/>
      <c r="G129" s="16"/>
      <c r="H129" s="16">
        <v>1</v>
      </c>
      <c r="I129" s="16">
        <v>8</v>
      </c>
      <c r="J129" s="16">
        <v>2</v>
      </c>
      <c r="K129" s="16">
        <v>0</v>
      </c>
      <c r="L129" s="16">
        <v>1</v>
      </c>
      <c r="M129" s="16"/>
      <c r="N129" s="16">
        <v>1</v>
      </c>
      <c r="O129" s="16">
        <v>4</v>
      </c>
      <c r="P129" s="23">
        <v>4</v>
      </c>
      <c r="Q129" s="23">
        <v>4</v>
      </c>
      <c r="R129" s="23">
        <v>1</v>
      </c>
      <c r="S129" s="23">
        <v>2</v>
      </c>
      <c r="T129" s="23">
        <v>2</v>
      </c>
      <c r="U129" s="23">
        <v>1</v>
      </c>
      <c r="V129" s="23">
        <v>2</v>
      </c>
      <c r="W129" s="23">
        <v>3</v>
      </c>
      <c r="X129" s="23">
        <v>3</v>
      </c>
      <c r="Y129" s="23">
        <v>4</v>
      </c>
      <c r="Z129" s="23">
        <v>2</v>
      </c>
      <c r="AA129" s="23">
        <v>4</v>
      </c>
      <c r="AB129" s="23">
        <v>3</v>
      </c>
      <c r="AC129" s="23">
        <v>4</v>
      </c>
      <c r="AD129" s="23">
        <v>2</v>
      </c>
      <c r="AE129" s="16">
        <v>2</v>
      </c>
      <c r="AF129" s="16">
        <v>1</v>
      </c>
      <c r="AG129" s="16">
        <v>0</v>
      </c>
      <c r="AH129" s="16">
        <v>4</v>
      </c>
      <c r="AI129" s="16">
        <v>2</v>
      </c>
      <c r="AJ129" s="16">
        <v>9</v>
      </c>
      <c r="AK129" s="10">
        <v>2</v>
      </c>
    </row>
    <row r="130" spans="1:37">
      <c r="A130" s="10" t="s">
        <v>178</v>
      </c>
      <c r="B130" s="17">
        <v>1</v>
      </c>
      <c r="C130" s="17">
        <v>1</v>
      </c>
      <c r="D130" s="17"/>
      <c r="E130" s="17"/>
      <c r="F130" s="17"/>
      <c r="G130" s="17"/>
      <c r="H130" s="17">
        <v>1</v>
      </c>
      <c r="I130" s="17">
        <v>4</v>
      </c>
      <c r="J130" s="17">
        <v>2</v>
      </c>
      <c r="K130" s="17">
        <v>1</v>
      </c>
      <c r="L130" s="17">
        <v>4</v>
      </c>
      <c r="M130" s="17"/>
      <c r="N130" s="17">
        <v>0</v>
      </c>
      <c r="O130" s="17">
        <v>0</v>
      </c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17">
        <v>1</v>
      </c>
      <c r="AF130" s="17">
        <v>1</v>
      </c>
      <c r="AG130" s="17">
        <v>1</v>
      </c>
      <c r="AH130" s="16">
        <v>4</v>
      </c>
      <c r="AI130" s="17">
        <v>3</v>
      </c>
      <c r="AJ130" s="17"/>
      <c r="AK130" s="10">
        <v>2</v>
      </c>
    </row>
    <row r="131" spans="1:37">
      <c r="A131" s="10" t="s">
        <v>179</v>
      </c>
      <c r="B131" s="17">
        <v>1</v>
      </c>
      <c r="C131" s="17">
        <v>1</v>
      </c>
      <c r="D131" s="17"/>
      <c r="E131" s="17"/>
      <c r="F131" s="17"/>
      <c r="G131" s="17"/>
      <c r="H131" s="17">
        <v>1</v>
      </c>
      <c r="I131" s="17">
        <v>5</v>
      </c>
      <c r="J131" s="17">
        <v>5</v>
      </c>
      <c r="K131" s="17">
        <v>1</v>
      </c>
      <c r="L131" s="17">
        <v>2</v>
      </c>
      <c r="M131" s="17"/>
      <c r="N131" s="17">
        <v>0</v>
      </c>
      <c r="O131" s="17">
        <v>0</v>
      </c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17">
        <v>2</v>
      </c>
      <c r="AF131" s="17">
        <v>1</v>
      </c>
      <c r="AG131" s="17">
        <v>1</v>
      </c>
      <c r="AH131" s="16">
        <v>2</v>
      </c>
      <c r="AI131" s="17">
        <v>1</v>
      </c>
      <c r="AJ131" s="17">
        <v>6</v>
      </c>
      <c r="AK131" s="10">
        <v>2</v>
      </c>
    </row>
    <row r="132" spans="1:37">
      <c r="A132" s="10" t="s">
        <v>180</v>
      </c>
      <c r="B132" s="17">
        <v>2</v>
      </c>
      <c r="C132" s="17">
        <v>1</v>
      </c>
      <c r="D132" s="17">
        <v>2</v>
      </c>
      <c r="E132" s="17"/>
      <c r="F132" s="17"/>
      <c r="G132" s="17"/>
      <c r="H132" s="17">
        <v>1</v>
      </c>
      <c r="I132" s="17">
        <v>5</v>
      </c>
      <c r="J132" s="17">
        <v>8</v>
      </c>
      <c r="K132" s="17">
        <v>0</v>
      </c>
      <c r="L132" s="17">
        <v>1</v>
      </c>
      <c r="M132" s="17"/>
      <c r="N132" s="17">
        <v>1</v>
      </c>
      <c r="O132" s="17">
        <v>2</v>
      </c>
      <c r="P132" s="23">
        <v>2</v>
      </c>
      <c r="Q132" s="23">
        <v>2</v>
      </c>
      <c r="R132" s="23">
        <v>2</v>
      </c>
      <c r="S132" s="23">
        <v>2</v>
      </c>
      <c r="T132" s="23">
        <v>1</v>
      </c>
      <c r="U132" s="23">
        <v>1</v>
      </c>
      <c r="V132" s="23">
        <v>1</v>
      </c>
      <c r="W132" s="23">
        <v>3</v>
      </c>
      <c r="X132" s="23">
        <v>3</v>
      </c>
      <c r="Y132" s="23">
        <v>2</v>
      </c>
      <c r="Z132" s="23">
        <v>2</v>
      </c>
      <c r="AA132" s="23">
        <v>2</v>
      </c>
      <c r="AB132" s="23">
        <v>2</v>
      </c>
      <c r="AC132" s="23">
        <v>2</v>
      </c>
      <c r="AD132" s="23">
        <v>2</v>
      </c>
      <c r="AE132" s="17">
        <v>2</v>
      </c>
      <c r="AF132" s="17">
        <v>1</v>
      </c>
      <c r="AG132" s="17">
        <v>1</v>
      </c>
      <c r="AH132" s="16">
        <v>4</v>
      </c>
      <c r="AI132" s="17">
        <v>2</v>
      </c>
      <c r="AJ132" s="17">
        <v>10</v>
      </c>
      <c r="AK132" s="10">
        <v>2</v>
      </c>
    </row>
    <row r="133" spans="1:37">
      <c r="A133" s="10" t="s">
        <v>181</v>
      </c>
      <c r="B133" s="17">
        <v>1</v>
      </c>
      <c r="C133" s="17">
        <v>1</v>
      </c>
      <c r="D133" s="17"/>
      <c r="E133" s="17"/>
      <c r="F133" s="17"/>
      <c r="G133" s="17"/>
      <c r="H133" s="17">
        <v>1</v>
      </c>
      <c r="I133" s="17">
        <v>4</v>
      </c>
      <c r="J133" s="17">
        <v>6</v>
      </c>
      <c r="K133" s="17">
        <v>0</v>
      </c>
      <c r="L133" s="17">
        <v>1</v>
      </c>
      <c r="M133" s="17"/>
      <c r="N133" s="17">
        <v>0</v>
      </c>
      <c r="O133" s="17">
        <v>0</v>
      </c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17">
        <v>1</v>
      </c>
      <c r="AF133" s="17">
        <v>1</v>
      </c>
      <c r="AG133" s="17">
        <v>0</v>
      </c>
      <c r="AH133" s="16">
        <v>4</v>
      </c>
      <c r="AI133" s="17">
        <v>3</v>
      </c>
      <c r="AJ133" s="17">
        <v>7</v>
      </c>
      <c r="AK133" s="10">
        <v>2</v>
      </c>
    </row>
    <row r="134" spans="1:37">
      <c r="A134" s="10" t="s">
        <v>182</v>
      </c>
      <c r="B134" s="17">
        <v>0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>
        <v>4</v>
      </c>
      <c r="N134" s="13">
        <v>0</v>
      </c>
      <c r="O134" s="11">
        <v>0</v>
      </c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11">
        <v>1</v>
      </c>
      <c r="AF134" s="12">
        <v>1</v>
      </c>
      <c r="AG134" s="12">
        <v>0</v>
      </c>
      <c r="AH134" s="16">
        <v>4</v>
      </c>
      <c r="AI134" s="17">
        <v>2</v>
      </c>
      <c r="AJ134" s="11">
        <v>3</v>
      </c>
      <c r="AK134" s="12">
        <v>2</v>
      </c>
    </row>
    <row r="135" spans="1:37">
      <c r="A135" s="10" t="s">
        <v>183</v>
      </c>
      <c r="B135" s="17">
        <v>0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>
        <v>2</v>
      </c>
      <c r="N135" s="13">
        <v>0</v>
      </c>
      <c r="O135" s="11">
        <v>0</v>
      </c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13">
        <v>4</v>
      </c>
      <c r="AF135" s="12">
        <v>1</v>
      </c>
      <c r="AG135" s="10">
        <v>1</v>
      </c>
      <c r="AH135" s="16">
        <v>7</v>
      </c>
      <c r="AI135" s="17">
        <v>2</v>
      </c>
      <c r="AJ135" s="11">
        <v>4</v>
      </c>
      <c r="AK135" s="12">
        <v>3</v>
      </c>
    </row>
    <row r="136" spans="1:37">
      <c r="A136" s="10" t="s">
        <v>184</v>
      </c>
      <c r="B136" s="17">
        <v>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>
        <v>4</v>
      </c>
      <c r="N136" s="13">
        <v>0</v>
      </c>
      <c r="O136" s="11">
        <v>0</v>
      </c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11">
        <v>2</v>
      </c>
      <c r="AF136" s="12">
        <v>1</v>
      </c>
      <c r="AG136" s="12">
        <v>1</v>
      </c>
      <c r="AH136" s="16">
        <v>2</v>
      </c>
      <c r="AI136" s="17">
        <v>1</v>
      </c>
      <c r="AJ136" s="11">
        <v>3</v>
      </c>
      <c r="AK136" s="12">
        <v>3</v>
      </c>
    </row>
    <row r="137" spans="1:37">
      <c r="A137" s="10" t="s">
        <v>185</v>
      </c>
      <c r="B137" s="17">
        <v>0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>
        <v>1</v>
      </c>
      <c r="N137" s="13">
        <v>0</v>
      </c>
      <c r="O137" s="11">
        <v>0</v>
      </c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11">
        <v>3</v>
      </c>
      <c r="AF137" s="12">
        <v>1</v>
      </c>
      <c r="AG137" s="12">
        <v>1</v>
      </c>
      <c r="AH137" s="16">
        <v>4</v>
      </c>
      <c r="AI137" s="17">
        <v>2</v>
      </c>
      <c r="AJ137" s="11">
        <v>5</v>
      </c>
      <c r="AK137" s="12">
        <v>3</v>
      </c>
    </row>
    <row r="138" spans="1:37">
      <c r="A138" s="10" t="s">
        <v>186</v>
      </c>
      <c r="B138" s="17">
        <v>0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>
        <v>3</v>
      </c>
      <c r="N138" s="13">
        <v>1</v>
      </c>
      <c r="O138" s="11">
        <v>4</v>
      </c>
      <c r="P138" s="23">
        <v>5</v>
      </c>
      <c r="Q138" s="23">
        <v>4</v>
      </c>
      <c r="R138" s="23">
        <v>3</v>
      </c>
      <c r="S138" s="23">
        <v>2</v>
      </c>
      <c r="T138" s="23">
        <v>4</v>
      </c>
      <c r="U138" s="23">
        <v>5</v>
      </c>
      <c r="V138" s="23">
        <v>3</v>
      </c>
      <c r="W138" s="23">
        <v>3</v>
      </c>
      <c r="X138" s="23">
        <v>3</v>
      </c>
      <c r="Y138" s="23">
        <v>5</v>
      </c>
      <c r="Z138" s="23">
        <v>4</v>
      </c>
      <c r="AA138" s="23">
        <v>3</v>
      </c>
      <c r="AB138" s="23">
        <v>5</v>
      </c>
      <c r="AC138" s="23">
        <v>4</v>
      </c>
      <c r="AD138" s="23">
        <v>3</v>
      </c>
      <c r="AE138" s="11">
        <v>2</v>
      </c>
      <c r="AF138" s="12">
        <v>1</v>
      </c>
      <c r="AG138" s="12">
        <v>1</v>
      </c>
      <c r="AH138" s="16">
        <v>4</v>
      </c>
      <c r="AI138" s="17">
        <v>2</v>
      </c>
      <c r="AJ138" s="11">
        <v>7</v>
      </c>
      <c r="AK138" s="12">
        <v>3</v>
      </c>
    </row>
    <row r="139" spans="1:37">
      <c r="A139" s="10" t="s">
        <v>187</v>
      </c>
      <c r="B139" s="17">
        <v>0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>
        <v>4</v>
      </c>
      <c r="N139" s="13">
        <v>0</v>
      </c>
      <c r="O139" s="11">
        <v>0</v>
      </c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11">
        <v>2</v>
      </c>
      <c r="AF139" s="12">
        <v>1</v>
      </c>
      <c r="AG139" s="12">
        <v>1</v>
      </c>
      <c r="AH139" s="12">
        <v>2</v>
      </c>
      <c r="AI139" s="17">
        <v>3</v>
      </c>
      <c r="AJ139" s="11">
        <v>3</v>
      </c>
      <c r="AK139" s="12">
        <v>3</v>
      </c>
    </row>
    <row r="140" spans="1:37">
      <c r="A140" s="10" t="s">
        <v>188</v>
      </c>
      <c r="B140" s="17">
        <v>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>
        <v>3</v>
      </c>
      <c r="N140" s="13">
        <v>0</v>
      </c>
      <c r="O140" s="11">
        <v>0</v>
      </c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11">
        <v>3</v>
      </c>
      <c r="AF140" s="12">
        <v>1</v>
      </c>
      <c r="AG140" s="12">
        <v>1</v>
      </c>
      <c r="AH140" s="12">
        <v>2</v>
      </c>
      <c r="AI140" s="17">
        <v>3</v>
      </c>
      <c r="AJ140" s="11">
        <v>5</v>
      </c>
      <c r="AK140" s="12">
        <v>3</v>
      </c>
    </row>
    <row r="141" spans="1:37">
      <c r="A141" s="10" t="s">
        <v>189</v>
      </c>
      <c r="B141" s="17">
        <v>0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>
        <v>3</v>
      </c>
      <c r="N141" s="13">
        <v>0</v>
      </c>
      <c r="O141" s="11">
        <v>0</v>
      </c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11">
        <v>1</v>
      </c>
      <c r="AF141" s="12">
        <v>1</v>
      </c>
      <c r="AG141" s="12">
        <v>0</v>
      </c>
      <c r="AH141" s="12">
        <v>4</v>
      </c>
      <c r="AI141" s="17">
        <v>2</v>
      </c>
      <c r="AJ141" s="11">
        <v>4</v>
      </c>
      <c r="AK141" s="12">
        <v>3</v>
      </c>
    </row>
    <row r="142" spans="1:37">
      <c r="A142" s="10" t="s">
        <v>190</v>
      </c>
      <c r="B142" s="17">
        <v>0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>
        <v>4</v>
      </c>
      <c r="N142" s="13">
        <v>0</v>
      </c>
      <c r="O142" s="11">
        <v>0</v>
      </c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11">
        <v>1</v>
      </c>
      <c r="AF142" s="12">
        <v>0</v>
      </c>
      <c r="AG142" s="12">
        <v>1</v>
      </c>
      <c r="AH142" s="12">
        <v>4</v>
      </c>
      <c r="AI142" s="17">
        <v>3</v>
      </c>
      <c r="AJ142" s="11">
        <v>3</v>
      </c>
      <c r="AK142" s="12">
        <v>3</v>
      </c>
    </row>
    <row r="143" spans="1:37">
      <c r="A143" s="10" t="s">
        <v>191</v>
      </c>
      <c r="B143" s="17">
        <v>0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>
        <v>2</v>
      </c>
      <c r="N143" s="13">
        <v>1</v>
      </c>
      <c r="O143" s="11">
        <v>2</v>
      </c>
      <c r="P143" s="23">
        <v>5</v>
      </c>
      <c r="Q143" s="23">
        <v>5</v>
      </c>
      <c r="R143" s="23">
        <v>4</v>
      </c>
      <c r="S143" s="23">
        <v>3</v>
      </c>
      <c r="T143" s="23">
        <v>1</v>
      </c>
      <c r="U143" s="23">
        <v>1</v>
      </c>
      <c r="V143" s="23">
        <v>2</v>
      </c>
      <c r="W143" s="23">
        <v>3</v>
      </c>
      <c r="X143" s="23">
        <v>1</v>
      </c>
      <c r="Y143" s="23">
        <v>4</v>
      </c>
      <c r="Z143" s="23">
        <v>1</v>
      </c>
      <c r="AA143" s="23">
        <v>3</v>
      </c>
      <c r="AB143" s="23">
        <v>5</v>
      </c>
      <c r="AC143" s="23">
        <v>5</v>
      </c>
      <c r="AD143" s="23">
        <v>2</v>
      </c>
      <c r="AE143" s="11">
        <v>3</v>
      </c>
      <c r="AF143" s="12">
        <v>1</v>
      </c>
      <c r="AG143" s="12">
        <v>0</v>
      </c>
      <c r="AH143" s="12">
        <v>4</v>
      </c>
      <c r="AI143" s="17">
        <v>2</v>
      </c>
      <c r="AJ143" s="11">
        <v>9</v>
      </c>
      <c r="AK143" s="12">
        <v>3</v>
      </c>
    </row>
    <row r="144" spans="1:37">
      <c r="A144" s="10" t="s">
        <v>192</v>
      </c>
      <c r="B144" s="17">
        <v>0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>
        <v>1</v>
      </c>
      <c r="N144" s="13">
        <v>0</v>
      </c>
      <c r="O144" s="11">
        <v>0</v>
      </c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11">
        <v>1</v>
      </c>
      <c r="AF144" s="12">
        <v>1</v>
      </c>
      <c r="AG144" s="12">
        <v>0</v>
      </c>
      <c r="AH144" s="12">
        <v>2</v>
      </c>
      <c r="AI144" s="17">
        <v>2</v>
      </c>
      <c r="AJ144" s="11">
        <v>4</v>
      </c>
      <c r="AK144" s="12">
        <v>3</v>
      </c>
    </row>
    <row r="145" spans="1:37">
      <c r="A145" s="10" t="s">
        <v>193</v>
      </c>
      <c r="B145" s="17">
        <v>0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>
        <v>1</v>
      </c>
      <c r="N145" s="13">
        <v>0</v>
      </c>
      <c r="O145" s="11">
        <v>0</v>
      </c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11">
        <v>1</v>
      </c>
      <c r="AF145" s="12">
        <v>1</v>
      </c>
      <c r="AG145" s="12">
        <v>0</v>
      </c>
      <c r="AH145" s="12">
        <v>4</v>
      </c>
      <c r="AI145" s="17">
        <v>3</v>
      </c>
      <c r="AJ145" s="11">
        <v>5</v>
      </c>
      <c r="AK145" s="12">
        <v>3</v>
      </c>
    </row>
    <row r="146" spans="1:37">
      <c r="A146" s="10" t="s">
        <v>194</v>
      </c>
      <c r="B146" s="11">
        <v>1</v>
      </c>
      <c r="C146" s="12">
        <v>1</v>
      </c>
      <c r="D146" s="12"/>
      <c r="E146" s="12"/>
      <c r="F146" s="12"/>
      <c r="G146" s="12"/>
      <c r="H146" s="12">
        <v>1</v>
      </c>
      <c r="I146" s="10">
        <v>2</v>
      </c>
      <c r="J146" s="12">
        <v>4</v>
      </c>
      <c r="K146" s="12">
        <v>1</v>
      </c>
      <c r="L146" s="12">
        <v>3</v>
      </c>
      <c r="M146" s="12"/>
      <c r="N146" s="13">
        <v>0</v>
      </c>
      <c r="O146" s="11">
        <v>0</v>
      </c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11">
        <v>1</v>
      </c>
      <c r="AF146" s="12">
        <v>1</v>
      </c>
      <c r="AG146" s="12">
        <v>0</v>
      </c>
      <c r="AH146" s="12">
        <v>6</v>
      </c>
      <c r="AI146" s="11">
        <v>3</v>
      </c>
      <c r="AJ146" s="11">
        <v>7</v>
      </c>
      <c r="AK146" s="12">
        <v>4</v>
      </c>
    </row>
    <row r="147" spans="1:37">
      <c r="A147" s="10" t="s">
        <v>195</v>
      </c>
      <c r="B147" s="11">
        <v>2</v>
      </c>
      <c r="C147" s="12">
        <v>1</v>
      </c>
      <c r="D147" s="12"/>
      <c r="E147" s="12"/>
      <c r="F147" s="12"/>
      <c r="G147" s="12"/>
      <c r="H147" s="12">
        <v>1</v>
      </c>
      <c r="I147" s="10">
        <v>8</v>
      </c>
      <c r="J147" s="12">
        <v>6</v>
      </c>
      <c r="K147" s="12">
        <v>1</v>
      </c>
      <c r="L147" s="12">
        <v>2</v>
      </c>
      <c r="M147" s="12"/>
      <c r="N147" s="13">
        <v>0</v>
      </c>
      <c r="O147" s="11">
        <v>0</v>
      </c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11">
        <v>2</v>
      </c>
      <c r="AF147" s="12">
        <v>0</v>
      </c>
      <c r="AG147" s="12">
        <v>1</v>
      </c>
      <c r="AH147" s="12">
        <v>6</v>
      </c>
      <c r="AI147" s="11">
        <v>2</v>
      </c>
      <c r="AJ147" s="11">
        <v>2</v>
      </c>
      <c r="AK147" s="12">
        <v>4</v>
      </c>
    </row>
    <row r="148" spans="1:37">
      <c r="A148" s="10" t="s">
        <v>196</v>
      </c>
      <c r="B148" s="11">
        <v>2</v>
      </c>
      <c r="C148" s="12">
        <v>1</v>
      </c>
      <c r="D148" s="12"/>
      <c r="E148" s="12"/>
      <c r="F148" s="12"/>
      <c r="G148" s="12"/>
      <c r="H148" s="12">
        <v>1</v>
      </c>
      <c r="I148" s="10">
        <v>8</v>
      </c>
      <c r="J148" s="12">
        <v>2</v>
      </c>
      <c r="K148" s="12">
        <v>1</v>
      </c>
      <c r="L148" s="12">
        <v>2</v>
      </c>
      <c r="M148" s="12"/>
      <c r="N148" s="13">
        <v>0</v>
      </c>
      <c r="O148" s="11">
        <v>0</v>
      </c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11">
        <v>2</v>
      </c>
      <c r="AF148" s="12">
        <v>1</v>
      </c>
      <c r="AG148" s="12">
        <v>1</v>
      </c>
      <c r="AH148" s="12">
        <v>4</v>
      </c>
      <c r="AI148" s="11">
        <v>2</v>
      </c>
      <c r="AJ148" s="11">
        <v>7</v>
      </c>
      <c r="AK148" s="12">
        <v>4</v>
      </c>
    </row>
    <row r="149" spans="1:37">
      <c r="A149" s="10" t="s">
        <v>197</v>
      </c>
      <c r="B149" s="11">
        <v>3</v>
      </c>
      <c r="C149" s="12">
        <v>1</v>
      </c>
      <c r="D149" s="12"/>
      <c r="E149" s="12"/>
      <c r="F149" s="12"/>
      <c r="G149" s="12"/>
      <c r="H149" s="12">
        <v>1</v>
      </c>
      <c r="I149" s="10">
        <v>6</v>
      </c>
      <c r="J149" s="12">
        <v>20</v>
      </c>
      <c r="K149" s="12">
        <v>1</v>
      </c>
      <c r="L149" s="12">
        <v>1</v>
      </c>
      <c r="M149" s="12"/>
      <c r="N149" s="13">
        <v>1</v>
      </c>
      <c r="O149" s="11">
        <v>4</v>
      </c>
      <c r="P149" s="23">
        <v>1</v>
      </c>
      <c r="Q149" s="23">
        <v>1</v>
      </c>
      <c r="R149" s="23">
        <v>5</v>
      </c>
      <c r="S149" s="23">
        <v>4</v>
      </c>
      <c r="T149" s="23">
        <v>4</v>
      </c>
      <c r="U149" s="23">
        <v>5</v>
      </c>
      <c r="V149" s="23">
        <v>5</v>
      </c>
      <c r="W149" s="23">
        <v>1</v>
      </c>
      <c r="X149" s="23">
        <v>5</v>
      </c>
      <c r="Y149" s="23">
        <v>2</v>
      </c>
      <c r="Z149" s="23">
        <v>5</v>
      </c>
      <c r="AA149" s="23">
        <v>1</v>
      </c>
      <c r="AB149" s="23">
        <v>1</v>
      </c>
      <c r="AC149" s="23">
        <v>5</v>
      </c>
      <c r="AD149" s="23">
        <v>5</v>
      </c>
      <c r="AE149" s="11">
        <v>3</v>
      </c>
      <c r="AF149" s="12">
        <v>1</v>
      </c>
      <c r="AG149" s="12">
        <v>1</v>
      </c>
      <c r="AH149" s="12">
        <v>4</v>
      </c>
      <c r="AI149" s="11">
        <v>3</v>
      </c>
      <c r="AJ149" s="11">
        <v>13</v>
      </c>
      <c r="AK149" s="12">
        <v>4</v>
      </c>
    </row>
    <row r="150" spans="1:37">
      <c r="A150" s="10" t="s">
        <v>198</v>
      </c>
      <c r="B150" s="11">
        <v>1</v>
      </c>
      <c r="C150" s="12">
        <v>1</v>
      </c>
      <c r="D150" s="12"/>
      <c r="E150" s="12"/>
      <c r="F150" s="12"/>
      <c r="G150" s="12"/>
      <c r="H150" s="12">
        <v>1</v>
      </c>
      <c r="I150" s="10">
        <v>2</v>
      </c>
      <c r="J150" s="12">
        <v>3</v>
      </c>
      <c r="K150" s="12">
        <v>0</v>
      </c>
      <c r="L150" s="12">
        <v>3</v>
      </c>
      <c r="M150" s="12"/>
      <c r="N150" s="13"/>
      <c r="O150" s="11">
        <v>0</v>
      </c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11">
        <v>1</v>
      </c>
      <c r="AF150" s="12">
        <v>1</v>
      </c>
      <c r="AG150" s="12">
        <v>1</v>
      </c>
      <c r="AH150" s="12">
        <v>6</v>
      </c>
      <c r="AI150" s="11">
        <v>4</v>
      </c>
      <c r="AJ150" s="11">
        <v>5</v>
      </c>
      <c r="AK150" s="12">
        <v>4</v>
      </c>
    </row>
    <row r="151" spans="1:37">
      <c r="A151" s="10" t="s">
        <v>199</v>
      </c>
      <c r="B151" s="11">
        <v>1</v>
      </c>
      <c r="C151" s="12">
        <v>1</v>
      </c>
      <c r="D151" s="12"/>
      <c r="E151" s="12"/>
      <c r="F151" s="12"/>
      <c r="G151" s="12"/>
      <c r="H151" s="12">
        <v>1</v>
      </c>
      <c r="I151" s="10">
        <v>1</v>
      </c>
      <c r="J151" s="12">
        <v>6</v>
      </c>
      <c r="K151" s="12">
        <v>0</v>
      </c>
      <c r="L151" s="12">
        <v>6</v>
      </c>
      <c r="M151" s="12"/>
      <c r="N151" s="13">
        <v>0</v>
      </c>
      <c r="O151" s="11">
        <v>0</v>
      </c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11">
        <v>2</v>
      </c>
      <c r="AF151" s="12">
        <v>1</v>
      </c>
      <c r="AG151" s="12">
        <v>1</v>
      </c>
      <c r="AH151" s="12">
        <v>4</v>
      </c>
      <c r="AI151" s="11">
        <v>3</v>
      </c>
      <c r="AJ151" s="11">
        <v>12</v>
      </c>
      <c r="AK151" s="12">
        <v>4</v>
      </c>
    </row>
    <row r="152" spans="1:37">
      <c r="A152" s="10" t="s">
        <v>200</v>
      </c>
      <c r="B152" s="11">
        <v>1</v>
      </c>
      <c r="C152" s="12">
        <v>1</v>
      </c>
      <c r="D152" s="12"/>
      <c r="E152" s="12"/>
      <c r="F152" s="12"/>
      <c r="G152" s="12"/>
      <c r="H152" s="12">
        <v>1</v>
      </c>
      <c r="I152" s="10">
        <v>9</v>
      </c>
      <c r="J152" s="12">
        <v>3</v>
      </c>
      <c r="K152" s="12">
        <v>1</v>
      </c>
      <c r="L152" s="12">
        <v>5</v>
      </c>
      <c r="M152" s="12"/>
      <c r="N152" s="13">
        <v>0</v>
      </c>
      <c r="O152" s="11">
        <v>0</v>
      </c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11">
        <v>1</v>
      </c>
      <c r="AF152" s="12">
        <v>1</v>
      </c>
      <c r="AG152" s="12">
        <v>1</v>
      </c>
      <c r="AH152" s="12">
        <v>4</v>
      </c>
      <c r="AI152" s="11">
        <v>2</v>
      </c>
      <c r="AJ152" s="11">
        <v>5</v>
      </c>
      <c r="AK152" s="12">
        <v>4</v>
      </c>
    </row>
    <row r="153" spans="1:37">
      <c r="A153" s="10" t="s">
        <v>200</v>
      </c>
      <c r="B153" s="11">
        <v>1</v>
      </c>
      <c r="C153" s="12">
        <v>1</v>
      </c>
      <c r="D153" s="12"/>
      <c r="E153" s="12"/>
      <c r="F153" s="12"/>
      <c r="G153" s="12"/>
      <c r="H153" s="12">
        <v>1</v>
      </c>
      <c r="I153" s="10">
        <v>2</v>
      </c>
      <c r="J153" s="12">
        <v>2</v>
      </c>
      <c r="K153" s="12">
        <v>1</v>
      </c>
      <c r="L153" s="12">
        <v>4</v>
      </c>
      <c r="M153" s="12"/>
      <c r="N153" s="13">
        <v>0</v>
      </c>
      <c r="O153" s="11">
        <v>0</v>
      </c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11">
        <v>2</v>
      </c>
      <c r="AF153" s="12">
        <v>1</v>
      </c>
      <c r="AG153" s="12">
        <v>1</v>
      </c>
      <c r="AH153" s="12">
        <v>4</v>
      </c>
      <c r="AI153" s="11">
        <v>2</v>
      </c>
      <c r="AJ153" s="11">
        <v>7</v>
      </c>
      <c r="AK153" s="12">
        <v>4</v>
      </c>
    </row>
    <row r="154" spans="1:37">
      <c r="A154" s="10" t="s">
        <v>201</v>
      </c>
      <c r="B154" s="11">
        <v>3</v>
      </c>
      <c r="C154" s="12">
        <v>1</v>
      </c>
      <c r="D154" s="12">
        <v>2</v>
      </c>
      <c r="E154" s="12"/>
      <c r="F154" s="12"/>
      <c r="G154" s="12"/>
      <c r="H154" s="12">
        <v>1</v>
      </c>
      <c r="I154" s="10">
        <v>2</v>
      </c>
      <c r="J154" s="12">
        <v>23</v>
      </c>
      <c r="K154" s="12">
        <v>0</v>
      </c>
      <c r="L154" s="12">
        <v>2</v>
      </c>
      <c r="M154" s="12"/>
      <c r="N154" s="13">
        <v>1</v>
      </c>
      <c r="O154" s="11">
        <v>4</v>
      </c>
      <c r="P154" s="23">
        <v>5</v>
      </c>
      <c r="Q154" s="23">
        <v>2</v>
      </c>
      <c r="R154" s="23">
        <v>4</v>
      </c>
      <c r="S154" s="23">
        <v>4</v>
      </c>
      <c r="T154" s="23">
        <v>3</v>
      </c>
      <c r="U154" s="23">
        <v>3</v>
      </c>
      <c r="V154" s="23">
        <v>2</v>
      </c>
      <c r="W154" s="23">
        <v>4</v>
      </c>
      <c r="X154" s="23">
        <v>2</v>
      </c>
      <c r="Y154" s="23">
        <v>4</v>
      </c>
      <c r="Z154" s="23">
        <v>2</v>
      </c>
      <c r="AA154" s="23">
        <v>4</v>
      </c>
      <c r="AB154" s="23">
        <v>5</v>
      </c>
      <c r="AC154" s="23">
        <v>4</v>
      </c>
      <c r="AD154" s="23">
        <v>1</v>
      </c>
      <c r="AE154" s="11">
        <v>3</v>
      </c>
      <c r="AF154" s="12">
        <v>1</v>
      </c>
      <c r="AG154" s="12">
        <v>1</v>
      </c>
      <c r="AH154" s="12">
        <v>4</v>
      </c>
      <c r="AI154" s="11">
        <v>3</v>
      </c>
      <c r="AJ154" s="11">
        <v>15</v>
      </c>
      <c r="AK154" s="12">
        <v>4</v>
      </c>
    </row>
    <row r="155" spans="1:37">
      <c r="A155" s="10" t="s">
        <v>202</v>
      </c>
      <c r="B155" s="11">
        <v>4</v>
      </c>
      <c r="C155" s="12">
        <v>1</v>
      </c>
      <c r="D155" s="12"/>
      <c r="E155" s="12"/>
      <c r="F155" s="12"/>
      <c r="G155" s="12"/>
      <c r="H155" s="12">
        <v>1</v>
      </c>
      <c r="I155" s="10">
        <v>7</v>
      </c>
      <c r="J155" s="12">
        <v>9</v>
      </c>
      <c r="K155" s="12">
        <v>0</v>
      </c>
      <c r="L155" s="12">
        <v>5</v>
      </c>
      <c r="M155" s="12"/>
      <c r="N155" s="13">
        <v>1</v>
      </c>
      <c r="O155" s="11">
        <v>3</v>
      </c>
      <c r="P155" s="21">
        <v>2</v>
      </c>
      <c r="Q155" s="21">
        <v>1</v>
      </c>
      <c r="R155" s="21">
        <v>4</v>
      </c>
      <c r="S155" s="21">
        <v>4</v>
      </c>
      <c r="T155" s="21">
        <v>3</v>
      </c>
      <c r="U155" s="21">
        <v>5</v>
      </c>
      <c r="V155" s="21">
        <v>2</v>
      </c>
      <c r="W155" s="21">
        <v>1</v>
      </c>
      <c r="X155" s="21">
        <v>4</v>
      </c>
      <c r="Y155" s="21">
        <v>2</v>
      </c>
      <c r="Z155" s="21">
        <v>4</v>
      </c>
      <c r="AA155" s="21">
        <v>2</v>
      </c>
      <c r="AB155" s="21">
        <v>2</v>
      </c>
      <c r="AC155" s="21">
        <v>3</v>
      </c>
      <c r="AD155" s="21">
        <v>5</v>
      </c>
      <c r="AE155" s="11">
        <v>1</v>
      </c>
      <c r="AF155" s="12">
        <v>1</v>
      </c>
      <c r="AG155" s="12">
        <v>0</v>
      </c>
      <c r="AH155" s="12">
        <v>4</v>
      </c>
      <c r="AI155" s="11">
        <v>2</v>
      </c>
      <c r="AJ155" s="11">
        <v>11</v>
      </c>
      <c r="AK155" s="12">
        <v>4</v>
      </c>
    </row>
    <row r="156" spans="1:37">
      <c r="A156" s="10" t="s">
        <v>203</v>
      </c>
      <c r="B156" s="11">
        <v>1</v>
      </c>
      <c r="C156" s="12">
        <v>1</v>
      </c>
      <c r="D156" s="12"/>
      <c r="E156" s="12"/>
      <c r="F156" s="12"/>
      <c r="G156" s="12"/>
      <c r="H156" s="12">
        <v>1</v>
      </c>
      <c r="I156" s="10">
        <v>8</v>
      </c>
      <c r="J156" s="12">
        <v>5</v>
      </c>
      <c r="K156" s="12">
        <v>1</v>
      </c>
      <c r="L156" s="12">
        <v>5</v>
      </c>
      <c r="M156" s="12"/>
      <c r="N156" s="13">
        <v>0</v>
      </c>
      <c r="O156" s="11">
        <v>0</v>
      </c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11">
        <v>1</v>
      </c>
      <c r="AF156" s="12">
        <v>1</v>
      </c>
      <c r="AG156" s="12">
        <v>0</v>
      </c>
      <c r="AH156" s="12">
        <v>4</v>
      </c>
      <c r="AI156" s="11">
        <v>2</v>
      </c>
      <c r="AJ156" s="11">
        <v>15</v>
      </c>
      <c r="AK156" s="12">
        <v>4</v>
      </c>
    </row>
    <row r="157" spans="1:37">
      <c r="A157" s="10" t="s">
        <v>204</v>
      </c>
      <c r="B157" s="11">
        <v>1</v>
      </c>
      <c r="C157" s="12">
        <v>1</v>
      </c>
      <c r="D157" s="12"/>
      <c r="E157" s="12"/>
      <c r="F157" s="12"/>
      <c r="G157" s="12"/>
      <c r="H157" s="12">
        <v>1</v>
      </c>
      <c r="I157" s="10">
        <v>7</v>
      </c>
      <c r="J157" s="12">
        <v>4</v>
      </c>
      <c r="K157" s="12">
        <v>1</v>
      </c>
      <c r="L157" s="12">
        <v>6</v>
      </c>
      <c r="M157" s="12"/>
      <c r="N157" s="13">
        <v>0</v>
      </c>
      <c r="O157" s="11">
        <v>0</v>
      </c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11">
        <v>2</v>
      </c>
      <c r="AF157" s="12">
        <v>1</v>
      </c>
      <c r="AG157" s="12">
        <v>0</v>
      </c>
      <c r="AH157" s="12">
        <v>4</v>
      </c>
      <c r="AI157" s="11">
        <v>1</v>
      </c>
      <c r="AJ157" s="11">
        <v>7</v>
      </c>
      <c r="AK157" s="12">
        <v>4</v>
      </c>
    </row>
    <row r="158" spans="1:37">
      <c r="A158" s="10" t="s">
        <v>205</v>
      </c>
      <c r="B158" s="11">
        <v>2</v>
      </c>
      <c r="C158" s="12">
        <v>1</v>
      </c>
      <c r="D158" s="12"/>
      <c r="E158" s="12">
        <v>3</v>
      </c>
      <c r="F158" s="12"/>
      <c r="G158" s="12"/>
      <c r="H158" s="12">
        <v>1</v>
      </c>
      <c r="I158" s="10">
        <v>4</v>
      </c>
      <c r="J158" s="12">
        <v>4</v>
      </c>
      <c r="K158" s="12">
        <v>1</v>
      </c>
      <c r="L158" s="12">
        <v>2</v>
      </c>
      <c r="M158" s="12"/>
      <c r="N158" s="13">
        <v>0</v>
      </c>
      <c r="O158" s="11">
        <v>0</v>
      </c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11">
        <v>1</v>
      </c>
      <c r="AF158" s="12">
        <v>0</v>
      </c>
      <c r="AG158" s="12">
        <v>1</v>
      </c>
      <c r="AH158" s="12">
        <v>4</v>
      </c>
      <c r="AI158" s="11">
        <v>2</v>
      </c>
      <c r="AJ158" s="11">
        <v>6</v>
      </c>
      <c r="AK158" s="12">
        <v>4</v>
      </c>
    </row>
    <row r="159" spans="1:37">
      <c r="A159" s="10" t="s">
        <v>206</v>
      </c>
      <c r="B159" s="11">
        <v>3</v>
      </c>
      <c r="C159" s="12">
        <v>1</v>
      </c>
      <c r="D159" s="12"/>
      <c r="E159" s="12"/>
      <c r="F159" s="12"/>
      <c r="G159" s="12"/>
      <c r="H159" s="12">
        <v>1</v>
      </c>
      <c r="I159" s="10">
        <v>4</v>
      </c>
      <c r="J159" s="12">
        <v>5</v>
      </c>
      <c r="K159" s="12">
        <v>1</v>
      </c>
      <c r="L159" s="12">
        <v>6</v>
      </c>
      <c r="M159" s="12"/>
      <c r="N159" s="13">
        <v>1</v>
      </c>
      <c r="O159" s="11">
        <v>3</v>
      </c>
      <c r="P159" s="21">
        <v>2</v>
      </c>
      <c r="Q159" s="21">
        <v>4</v>
      </c>
      <c r="R159" s="21">
        <v>5</v>
      </c>
      <c r="S159" s="21">
        <v>3</v>
      </c>
      <c r="T159" s="21">
        <v>5</v>
      </c>
      <c r="U159" s="21">
        <v>4</v>
      </c>
      <c r="V159" s="21">
        <v>5</v>
      </c>
      <c r="W159" s="21">
        <v>4</v>
      </c>
      <c r="X159" s="21">
        <v>2</v>
      </c>
      <c r="Y159" s="21">
        <v>5</v>
      </c>
      <c r="Z159" s="21">
        <v>3</v>
      </c>
      <c r="AA159" s="21">
        <v>3</v>
      </c>
      <c r="AB159" s="21">
        <v>3</v>
      </c>
      <c r="AC159" s="21">
        <v>5</v>
      </c>
      <c r="AD159" s="21">
        <v>1</v>
      </c>
      <c r="AE159" s="11">
        <v>2</v>
      </c>
      <c r="AF159" s="12">
        <v>1</v>
      </c>
      <c r="AG159" s="12">
        <v>1</v>
      </c>
      <c r="AH159" s="12">
        <v>4</v>
      </c>
      <c r="AI159" s="11">
        <v>2</v>
      </c>
      <c r="AJ159" s="11">
        <v>9</v>
      </c>
      <c r="AK159" s="12">
        <v>4</v>
      </c>
    </row>
    <row r="160" spans="1:37">
      <c r="A160" s="10" t="s">
        <v>207</v>
      </c>
      <c r="B160" s="11">
        <v>2</v>
      </c>
      <c r="C160" s="12">
        <v>1</v>
      </c>
      <c r="D160" s="12"/>
      <c r="E160" s="12">
        <v>3</v>
      </c>
      <c r="F160" s="12"/>
      <c r="G160" s="12"/>
      <c r="H160" s="12">
        <v>0</v>
      </c>
      <c r="I160" s="10">
        <v>1</v>
      </c>
      <c r="J160" s="12">
        <v>8</v>
      </c>
      <c r="K160" s="12">
        <v>0</v>
      </c>
      <c r="L160" s="12">
        <v>5</v>
      </c>
      <c r="M160" s="12"/>
      <c r="N160" s="13">
        <v>1</v>
      </c>
      <c r="O160" s="11">
        <v>4</v>
      </c>
      <c r="P160" s="21">
        <v>3</v>
      </c>
      <c r="Q160" s="21">
        <v>1</v>
      </c>
      <c r="R160" s="21">
        <v>4</v>
      </c>
      <c r="S160" s="21">
        <v>3</v>
      </c>
      <c r="T160" s="21">
        <v>1</v>
      </c>
      <c r="U160" s="21">
        <v>2</v>
      </c>
      <c r="V160" s="21">
        <v>2</v>
      </c>
      <c r="W160" s="21">
        <v>3</v>
      </c>
      <c r="X160" s="21">
        <v>4</v>
      </c>
      <c r="Y160" s="21">
        <v>2</v>
      </c>
      <c r="Z160" s="21">
        <v>4</v>
      </c>
      <c r="AA160" s="21">
        <v>2</v>
      </c>
      <c r="AB160" s="21">
        <v>2</v>
      </c>
      <c r="AC160" s="21">
        <v>2</v>
      </c>
      <c r="AD160" s="21">
        <v>1</v>
      </c>
      <c r="AE160" s="11">
        <v>2</v>
      </c>
      <c r="AF160" s="12">
        <v>1</v>
      </c>
      <c r="AG160" s="12">
        <v>1</v>
      </c>
      <c r="AH160" s="12">
        <v>4</v>
      </c>
      <c r="AI160" s="11">
        <v>2</v>
      </c>
      <c r="AJ160" s="11">
        <v>12</v>
      </c>
      <c r="AK160" s="12">
        <v>4</v>
      </c>
    </row>
    <row r="161" spans="1:37">
      <c r="A161" s="10" t="s">
        <v>208</v>
      </c>
      <c r="B161" s="11">
        <v>2</v>
      </c>
      <c r="C161" s="12">
        <v>1</v>
      </c>
      <c r="D161" s="12"/>
      <c r="E161" s="12"/>
      <c r="F161" s="12"/>
      <c r="G161" s="12"/>
      <c r="H161" s="12">
        <v>1</v>
      </c>
      <c r="I161" s="10">
        <v>2</v>
      </c>
      <c r="J161" s="12">
        <v>6</v>
      </c>
      <c r="K161" s="12">
        <v>0</v>
      </c>
      <c r="L161" s="12">
        <v>4</v>
      </c>
      <c r="M161" s="12"/>
      <c r="N161" s="13">
        <v>1</v>
      </c>
      <c r="O161" s="11">
        <v>3</v>
      </c>
      <c r="P161" s="21">
        <v>4</v>
      </c>
      <c r="Q161" s="21">
        <v>5</v>
      </c>
      <c r="R161" s="21">
        <v>3</v>
      </c>
      <c r="S161" s="21">
        <v>2</v>
      </c>
      <c r="T161" s="21">
        <v>1</v>
      </c>
      <c r="U161" s="21">
        <v>2</v>
      </c>
      <c r="V161" s="21">
        <v>2</v>
      </c>
      <c r="W161" s="21">
        <v>5</v>
      </c>
      <c r="X161" s="21">
        <v>3</v>
      </c>
      <c r="Y161" s="21">
        <v>4</v>
      </c>
      <c r="Z161" s="21">
        <v>2</v>
      </c>
      <c r="AA161" s="21">
        <v>5</v>
      </c>
      <c r="AB161" s="21">
        <v>4</v>
      </c>
      <c r="AC161" s="21">
        <v>3</v>
      </c>
      <c r="AD161" s="21">
        <v>2</v>
      </c>
      <c r="AE161" s="11">
        <v>3</v>
      </c>
      <c r="AF161" s="12">
        <v>1</v>
      </c>
      <c r="AG161" s="12">
        <v>1</v>
      </c>
      <c r="AH161" s="12">
        <v>4</v>
      </c>
      <c r="AI161" s="11">
        <v>2</v>
      </c>
      <c r="AJ161" s="11">
        <v>16</v>
      </c>
      <c r="AK161" s="12">
        <v>4</v>
      </c>
    </row>
    <row r="162" spans="1:37">
      <c r="A162" s="10" t="s">
        <v>209</v>
      </c>
      <c r="B162" s="11">
        <v>4</v>
      </c>
      <c r="C162" s="12" t="s">
        <v>210</v>
      </c>
      <c r="D162" s="12"/>
      <c r="E162" s="12"/>
      <c r="F162" s="12"/>
      <c r="G162" s="12"/>
      <c r="H162" s="12">
        <v>1</v>
      </c>
      <c r="I162" s="10">
        <v>2</v>
      </c>
      <c r="J162" s="12">
        <v>5</v>
      </c>
      <c r="K162" s="12">
        <v>1</v>
      </c>
      <c r="L162" s="12">
        <v>3</v>
      </c>
      <c r="M162" s="12"/>
      <c r="N162" s="13">
        <v>1</v>
      </c>
      <c r="O162" s="11">
        <v>4</v>
      </c>
      <c r="P162" s="21">
        <v>3</v>
      </c>
      <c r="Q162" s="21">
        <v>4</v>
      </c>
      <c r="R162" s="21">
        <v>4</v>
      </c>
      <c r="S162" s="21">
        <v>3</v>
      </c>
      <c r="T162" s="21">
        <v>4</v>
      </c>
      <c r="U162" s="21">
        <v>3</v>
      </c>
      <c r="V162" s="21">
        <v>4</v>
      </c>
      <c r="W162" s="21">
        <v>3</v>
      </c>
      <c r="X162" s="21">
        <v>2</v>
      </c>
      <c r="Y162" s="21">
        <v>3</v>
      </c>
      <c r="Z162" s="21">
        <v>2</v>
      </c>
      <c r="AA162" s="21">
        <v>4</v>
      </c>
      <c r="AB162" s="21">
        <v>5</v>
      </c>
      <c r="AC162" s="21">
        <v>4</v>
      </c>
      <c r="AD162" s="21">
        <v>1</v>
      </c>
      <c r="AE162" s="11">
        <v>4</v>
      </c>
      <c r="AF162" s="12">
        <v>1</v>
      </c>
      <c r="AG162" s="12">
        <v>1</v>
      </c>
      <c r="AH162" s="12">
        <v>3</v>
      </c>
      <c r="AI162" s="11">
        <v>2</v>
      </c>
      <c r="AJ162" s="11">
        <v>9</v>
      </c>
      <c r="AK162" s="12">
        <v>4</v>
      </c>
    </row>
    <row r="163" spans="1:37">
      <c r="A163" s="10" t="s">
        <v>209</v>
      </c>
      <c r="B163" s="11">
        <v>1</v>
      </c>
      <c r="C163" s="12">
        <v>1</v>
      </c>
      <c r="D163" s="12"/>
      <c r="E163" s="12"/>
      <c r="F163" s="12"/>
      <c r="G163" s="12"/>
      <c r="H163" s="12">
        <v>1</v>
      </c>
      <c r="I163" s="10">
        <v>2</v>
      </c>
      <c r="J163" s="12">
        <v>8</v>
      </c>
      <c r="K163" s="12">
        <v>1</v>
      </c>
      <c r="L163" s="12">
        <v>1</v>
      </c>
      <c r="M163" s="12"/>
      <c r="N163" s="13">
        <v>1</v>
      </c>
      <c r="O163" s="11">
        <v>2</v>
      </c>
      <c r="P163" s="21">
        <v>5</v>
      </c>
      <c r="Q163" s="21">
        <v>5</v>
      </c>
      <c r="R163" s="21">
        <v>2</v>
      </c>
      <c r="S163" s="21">
        <v>1</v>
      </c>
      <c r="T163" s="21">
        <v>3</v>
      </c>
      <c r="U163" s="21">
        <v>4</v>
      </c>
      <c r="V163" s="21">
        <v>3</v>
      </c>
      <c r="W163" s="21">
        <v>4</v>
      </c>
      <c r="X163" s="21">
        <v>3</v>
      </c>
      <c r="Y163" s="21">
        <v>4</v>
      </c>
      <c r="Z163" s="21">
        <v>5</v>
      </c>
      <c r="AA163" s="21">
        <v>4</v>
      </c>
      <c r="AB163" s="21">
        <v>5</v>
      </c>
      <c r="AC163" s="21">
        <v>4</v>
      </c>
      <c r="AD163" s="21">
        <v>2</v>
      </c>
      <c r="AE163" s="11">
        <v>2</v>
      </c>
      <c r="AF163" s="12">
        <v>1</v>
      </c>
      <c r="AG163" s="12">
        <v>1</v>
      </c>
      <c r="AH163" s="12">
        <v>6</v>
      </c>
      <c r="AI163" s="11">
        <v>4</v>
      </c>
      <c r="AJ163" s="11">
        <v>13</v>
      </c>
      <c r="AK163" s="12">
        <v>4</v>
      </c>
    </row>
    <row r="164" spans="1:37">
      <c r="A164" s="10" t="s">
        <v>211</v>
      </c>
      <c r="B164" s="11">
        <v>1</v>
      </c>
      <c r="C164" s="12" t="s">
        <v>210</v>
      </c>
      <c r="D164" s="12">
        <v>2</v>
      </c>
      <c r="E164" s="12"/>
      <c r="F164" s="12"/>
      <c r="G164" s="12"/>
      <c r="H164" s="12">
        <v>1</v>
      </c>
      <c r="I164" s="10">
        <v>2</v>
      </c>
      <c r="J164" s="12">
        <v>4</v>
      </c>
      <c r="K164" s="12">
        <v>0</v>
      </c>
      <c r="L164" s="12">
        <v>3</v>
      </c>
      <c r="M164" s="12"/>
      <c r="N164" s="13">
        <v>0</v>
      </c>
      <c r="O164" s="11">
        <v>0</v>
      </c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11">
        <v>2</v>
      </c>
      <c r="AF164" s="12">
        <v>0</v>
      </c>
      <c r="AG164" s="12">
        <v>1</v>
      </c>
      <c r="AH164" s="12">
        <v>4</v>
      </c>
      <c r="AI164" s="11">
        <v>2</v>
      </c>
      <c r="AJ164" s="11">
        <v>6</v>
      </c>
      <c r="AK164" s="12">
        <v>4</v>
      </c>
    </row>
    <row r="165" spans="1:37">
      <c r="A165" s="10" t="s">
        <v>212</v>
      </c>
      <c r="B165" s="11">
        <v>1</v>
      </c>
      <c r="C165" s="12">
        <v>1</v>
      </c>
      <c r="D165" s="12"/>
      <c r="E165" s="12"/>
      <c r="F165" s="12"/>
      <c r="G165" s="12"/>
      <c r="H165" s="12">
        <v>1</v>
      </c>
      <c r="I165" s="10">
        <v>1</v>
      </c>
      <c r="J165" s="12">
        <v>4</v>
      </c>
      <c r="K165" s="12">
        <v>1</v>
      </c>
      <c r="L165" s="12">
        <v>2</v>
      </c>
      <c r="M165" s="12"/>
      <c r="N165" s="13">
        <v>0</v>
      </c>
      <c r="O165" s="11">
        <v>0</v>
      </c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11">
        <v>1</v>
      </c>
      <c r="AF165" s="12">
        <v>0</v>
      </c>
      <c r="AG165" s="12">
        <v>0</v>
      </c>
      <c r="AH165" s="12">
        <v>4</v>
      </c>
      <c r="AI165" s="11">
        <v>3</v>
      </c>
      <c r="AJ165" s="11">
        <v>10</v>
      </c>
      <c r="AK165" s="12">
        <v>4</v>
      </c>
    </row>
    <row r="166" spans="1:37">
      <c r="A166" s="10" t="s">
        <v>213</v>
      </c>
      <c r="B166" s="11">
        <v>2</v>
      </c>
      <c r="C166" s="12">
        <v>1</v>
      </c>
      <c r="D166" s="12">
        <v>2</v>
      </c>
      <c r="E166" s="12"/>
      <c r="F166" s="12"/>
      <c r="G166" s="12"/>
      <c r="H166" s="12">
        <v>1</v>
      </c>
      <c r="I166" s="10">
        <v>4</v>
      </c>
      <c r="J166" s="12">
        <v>24</v>
      </c>
      <c r="K166" s="12">
        <v>1</v>
      </c>
      <c r="L166" s="12">
        <v>2</v>
      </c>
      <c r="M166" s="12"/>
      <c r="N166" s="13">
        <v>1</v>
      </c>
      <c r="O166" s="11">
        <v>3</v>
      </c>
      <c r="P166" s="21">
        <v>5</v>
      </c>
      <c r="Q166" s="21">
        <v>4</v>
      </c>
      <c r="R166" s="21">
        <v>3</v>
      </c>
      <c r="S166" s="21">
        <v>3</v>
      </c>
      <c r="T166" s="21">
        <v>3</v>
      </c>
      <c r="U166" s="21">
        <v>3</v>
      </c>
      <c r="V166" s="21">
        <v>3</v>
      </c>
      <c r="W166" s="21">
        <v>5</v>
      </c>
      <c r="X166" s="21">
        <v>3</v>
      </c>
      <c r="Y166" s="21">
        <v>5</v>
      </c>
      <c r="Z166" s="21">
        <v>3</v>
      </c>
      <c r="AA166" s="21">
        <v>5</v>
      </c>
      <c r="AB166" s="21">
        <v>4</v>
      </c>
      <c r="AC166" s="21">
        <v>3</v>
      </c>
      <c r="AD166" s="21">
        <v>3</v>
      </c>
      <c r="AE166" s="11">
        <v>2</v>
      </c>
      <c r="AF166" s="12">
        <v>1</v>
      </c>
      <c r="AG166" s="12">
        <v>1</v>
      </c>
      <c r="AH166" s="12">
        <v>4</v>
      </c>
      <c r="AI166" s="11">
        <v>2</v>
      </c>
      <c r="AJ166" s="11">
        <v>14</v>
      </c>
      <c r="AK166" s="12">
        <v>4</v>
      </c>
    </row>
    <row r="167" spans="1:37">
      <c r="A167" s="10" t="s">
        <v>214</v>
      </c>
      <c r="B167" s="11">
        <v>3</v>
      </c>
      <c r="C167" s="12">
        <v>1</v>
      </c>
      <c r="D167" s="12"/>
      <c r="E167" s="12">
        <v>3</v>
      </c>
      <c r="F167" s="12"/>
      <c r="G167" s="12"/>
      <c r="H167" s="12">
        <v>1</v>
      </c>
      <c r="I167" s="10">
        <v>4</v>
      </c>
      <c r="J167" s="12">
        <v>6</v>
      </c>
      <c r="K167" s="12">
        <v>1</v>
      </c>
      <c r="L167" s="12">
        <v>5</v>
      </c>
      <c r="M167" s="12"/>
      <c r="N167" s="13">
        <v>1</v>
      </c>
      <c r="O167" s="11">
        <v>2</v>
      </c>
      <c r="P167" s="21">
        <v>5</v>
      </c>
      <c r="Q167" s="21">
        <v>5</v>
      </c>
      <c r="R167" s="21">
        <v>5</v>
      </c>
      <c r="S167" s="21">
        <v>4</v>
      </c>
      <c r="T167" s="21">
        <v>3</v>
      </c>
      <c r="U167" s="21">
        <v>3</v>
      </c>
      <c r="V167" s="21">
        <v>4</v>
      </c>
      <c r="W167" s="21">
        <v>5</v>
      </c>
      <c r="X167" s="21">
        <v>5</v>
      </c>
      <c r="Y167" s="21">
        <v>5</v>
      </c>
      <c r="Z167" s="21">
        <v>5</v>
      </c>
      <c r="AA167" s="21">
        <v>5</v>
      </c>
      <c r="AB167" s="21">
        <v>5</v>
      </c>
      <c r="AC167" s="21">
        <v>5</v>
      </c>
      <c r="AD167" s="21">
        <v>5</v>
      </c>
      <c r="AE167" s="11">
        <v>3</v>
      </c>
      <c r="AF167" s="12">
        <v>1</v>
      </c>
      <c r="AG167" s="12">
        <v>0</v>
      </c>
      <c r="AH167" s="12">
        <v>4</v>
      </c>
      <c r="AI167" s="11">
        <v>3</v>
      </c>
      <c r="AJ167" s="11">
        <v>9</v>
      </c>
      <c r="AK167" s="12">
        <v>4</v>
      </c>
    </row>
    <row r="168" spans="1:37">
      <c r="A168" s="10" t="s">
        <v>215</v>
      </c>
      <c r="B168" s="11">
        <v>3</v>
      </c>
      <c r="C168" s="12">
        <v>1</v>
      </c>
      <c r="D168" s="12"/>
      <c r="E168" s="12"/>
      <c r="F168" s="12">
        <v>4</v>
      </c>
      <c r="G168" s="12"/>
      <c r="H168" s="12">
        <v>1</v>
      </c>
      <c r="I168" s="10">
        <v>2</v>
      </c>
      <c r="J168" s="12">
        <v>7</v>
      </c>
      <c r="K168" s="12">
        <v>0</v>
      </c>
      <c r="L168" s="12">
        <v>1</v>
      </c>
      <c r="M168" s="12"/>
      <c r="N168" s="13">
        <v>0</v>
      </c>
      <c r="O168" s="11">
        <v>0</v>
      </c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11">
        <v>2</v>
      </c>
      <c r="AF168" s="12">
        <v>1</v>
      </c>
      <c r="AG168" s="12">
        <v>1</v>
      </c>
      <c r="AH168" s="12">
        <v>2</v>
      </c>
      <c r="AI168" s="11">
        <v>2</v>
      </c>
      <c r="AJ168" s="11">
        <v>11</v>
      </c>
      <c r="AK168" s="12">
        <v>4</v>
      </c>
    </row>
    <row r="169" spans="1:37">
      <c r="A169" s="10" t="s">
        <v>216</v>
      </c>
      <c r="B169" s="11">
        <v>4</v>
      </c>
      <c r="C169" s="12">
        <v>1</v>
      </c>
      <c r="D169" s="12"/>
      <c r="E169" s="12">
        <v>3</v>
      </c>
      <c r="F169" s="12"/>
      <c r="G169" s="12"/>
      <c r="H169" s="12">
        <v>1</v>
      </c>
      <c r="I169" s="10">
        <v>5</v>
      </c>
      <c r="J169" s="12">
        <v>5</v>
      </c>
      <c r="K169" s="12">
        <v>1</v>
      </c>
      <c r="L169" s="12">
        <v>2</v>
      </c>
      <c r="M169" s="12"/>
      <c r="N169" s="13">
        <v>1</v>
      </c>
      <c r="O169" s="11">
        <v>4</v>
      </c>
      <c r="P169" s="21">
        <v>3</v>
      </c>
      <c r="Q169" s="21">
        <v>4</v>
      </c>
      <c r="R169" s="21">
        <v>3</v>
      </c>
      <c r="S169" s="21">
        <v>3</v>
      </c>
      <c r="T169" s="21">
        <v>5</v>
      </c>
      <c r="U169" s="21">
        <v>4</v>
      </c>
      <c r="V169" s="21">
        <v>4</v>
      </c>
      <c r="W169" s="21">
        <v>4</v>
      </c>
      <c r="X169" s="21">
        <v>4</v>
      </c>
      <c r="Y169" s="21">
        <v>3</v>
      </c>
      <c r="Z169" s="21">
        <v>3</v>
      </c>
      <c r="AA169" s="21">
        <v>4</v>
      </c>
      <c r="AB169" s="21">
        <v>4</v>
      </c>
      <c r="AC169" s="21">
        <v>4</v>
      </c>
      <c r="AD169" s="21">
        <v>2</v>
      </c>
      <c r="AE169" s="11">
        <v>2</v>
      </c>
      <c r="AF169" s="12">
        <v>1</v>
      </c>
      <c r="AG169" s="12">
        <v>0</v>
      </c>
      <c r="AH169" s="12">
        <v>2</v>
      </c>
      <c r="AI169" s="11">
        <v>3</v>
      </c>
      <c r="AJ169" s="11">
        <v>14</v>
      </c>
      <c r="AK169" s="12">
        <v>4</v>
      </c>
    </row>
    <row r="170" spans="1:37">
      <c r="A170" s="10" t="s">
        <v>217</v>
      </c>
      <c r="B170" s="26">
        <v>2</v>
      </c>
      <c r="C170" s="12" t="s">
        <v>210</v>
      </c>
      <c r="D170" s="12">
        <v>2</v>
      </c>
      <c r="E170" s="12">
        <v>3</v>
      </c>
      <c r="F170" s="12"/>
      <c r="G170" s="12"/>
      <c r="H170" s="12">
        <v>1</v>
      </c>
      <c r="I170" s="10">
        <v>2</v>
      </c>
      <c r="J170" s="12">
        <v>3</v>
      </c>
      <c r="K170" s="12">
        <v>0</v>
      </c>
      <c r="L170" s="12">
        <v>2</v>
      </c>
      <c r="M170" s="12"/>
      <c r="N170" s="13">
        <v>0</v>
      </c>
      <c r="O170" s="11">
        <v>0</v>
      </c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11">
        <v>1</v>
      </c>
      <c r="AF170" s="12">
        <v>0</v>
      </c>
      <c r="AG170" s="12">
        <v>0</v>
      </c>
      <c r="AH170" s="12">
        <v>4</v>
      </c>
      <c r="AI170" s="11">
        <v>2</v>
      </c>
      <c r="AJ170" s="11">
        <v>5</v>
      </c>
      <c r="AK170" s="12">
        <v>4</v>
      </c>
    </row>
    <row r="171" spans="1:37">
      <c r="A171" s="10" t="s">
        <v>218</v>
      </c>
      <c r="B171" s="11">
        <v>1</v>
      </c>
      <c r="C171" s="12">
        <v>1</v>
      </c>
      <c r="D171" s="12"/>
      <c r="E171" s="12"/>
      <c r="F171" s="12"/>
      <c r="G171" s="12"/>
      <c r="H171" s="12">
        <v>1</v>
      </c>
      <c r="I171" s="10">
        <v>2</v>
      </c>
      <c r="J171" s="12">
        <v>6</v>
      </c>
      <c r="K171" s="12">
        <v>1</v>
      </c>
      <c r="L171" s="12">
        <v>2</v>
      </c>
      <c r="M171" s="12"/>
      <c r="N171" s="13">
        <v>0</v>
      </c>
      <c r="O171" s="11">
        <v>0</v>
      </c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11">
        <v>2</v>
      </c>
      <c r="AF171" s="12">
        <v>1</v>
      </c>
      <c r="AG171" s="12">
        <v>1</v>
      </c>
      <c r="AH171" s="12">
        <v>2</v>
      </c>
      <c r="AI171" s="11">
        <v>3</v>
      </c>
      <c r="AJ171" s="11">
        <v>7</v>
      </c>
      <c r="AK171" s="12">
        <v>4</v>
      </c>
    </row>
    <row r="172" spans="1:37">
      <c r="A172" s="10" t="s">
        <v>219</v>
      </c>
      <c r="B172" s="11">
        <v>1</v>
      </c>
      <c r="C172" s="12" t="s">
        <v>210</v>
      </c>
      <c r="D172" s="12"/>
      <c r="E172" s="12">
        <v>3</v>
      </c>
      <c r="F172" s="12"/>
      <c r="G172" s="12"/>
      <c r="H172" s="12">
        <v>1</v>
      </c>
      <c r="I172" s="10">
        <v>2</v>
      </c>
      <c r="J172" s="12">
        <v>3</v>
      </c>
      <c r="K172" s="12">
        <v>0</v>
      </c>
      <c r="L172" s="12">
        <v>4</v>
      </c>
      <c r="M172" s="12"/>
      <c r="N172" s="13">
        <v>0</v>
      </c>
      <c r="O172" s="11">
        <v>0</v>
      </c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11">
        <v>1</v>
      </c>
      <c r="AF172" s="12">
        <v>1</v>
      </c>
      <c r="AG172" s="12">
        <v>0</v>
      </c>
      <c r="AH172" s="12">
        <v>4</v>
      </c>
      <c r="AI172" s="11">
        <v>3</v>
      </c>
      <c r="AJ172" s="11">
        <v>7</v>
      </c>
      <c r="AK172" s="12">
        <v>4</v>
      </c>
    </row>
    <row r="173" spans="1:37">
      <c r="A173" s="10" t="s">
        <v>219</v>
      </c>
      <c r="B173" s="11">
        <v>1</v>
      </c>
      <c r="C173" s="12">
        <v>1</v>
      </c>
      <c r="D173" s="12"/>
      <c r="E173" s="12"/>
      <c r="F173" s="12"/>
      <c r="G173" s="12"/>
      <c r="H173" s="12">
        <v>1</v>
      </c>
      <c r="I173" s="10">
        <v>9</v>
      </c>
      <c r="J173" s="12">
        <v>3</v>
      </c>
      <c r="K173" s="12">
        <v>1</v>
      </c>
      <c r="L173" s="12">
        <v>4</v>
      </c>
      <c r="M173" s="12"/>
      <c r="N173" s="13">
        <v>0</v>
      </c>
      <c r="O173" s="11">
        <v>0</v>
      </c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11">
        <v>1</v>
      </c>
      <c r="AF173" s="12">
        <v>0</v>
      </c>
      <c r="AG173" s="12">
        <v>0</v>
      </c>
      <c r="AH173" s="12">
        <v>4</v>
      </c>
      <c r="AI173" s="11">
        <v>2</v>
      </c>
      <c r="AJ173" s="11">
        <v>5</v>
      </c>
      <c r="AK173" s="12">
        <v>4</v>
      </c>
    </row>
    <row r="174" spans="1:37">
      <c r="A174" s="10" t="s">
        <v>220</v>
      </c>
      <c r="B174" s="11">
        <v>3</v>
      </c>
      <c r="C174" s="12">
        <v>1</v>
      </c>
      <c r="D174" s="12">
        <v>2</v>
      </c>
      <c r="E174" s="12"/>
      <c r="F174" s="12"/>
      <c r="G174" s="12"/>
      <c r="H174" s="12">
        <v>1</v>
      </c>
      <c r="I174" s="10">
        <v>2</v>
      </c>
      <c r="J174" s="12">
        <v>3</v>
      </c>
      <c r="K174" s="12">
        <v>0</v>
      </c>
      <c r="L174" s="12">
        <v>5</v>
      </c>
      <c r="M174" s="12"/>
      <c r="N174" s="13">
        <v>1</v>
      </c>
      <c r="O174" s="11">
        <v>4</v>
      </c>
      <c r="P174" s="21">
        <v>1</v>
      </c>
      <c r="Q174" s="21">
        <v>2</v>
      </c>
      <c r="R174" s="21">
        <v>3</v>
      </c>
      <c r="S174" s="21">
        <v>3</v>
      </c>
      <c r="T174" s="21">
        <v>2</v>
      </c>
      <c r="U174" s="21">
        <v>2</v>
      </c>
      <c r="V174" s="21">
        <v>2</v>
      </c>
      <c r="W174" s="21">
        <v>3</v>
      </c>
      <c r="X174" s="21">
        <v>2</v>
      </c>
      <c r="Y174" s="21">
        <v>4</v>
      </c>
      <c r="Z174" s="21">
        <v>2</v>
      </c>
      <c r="AA174" s="21">
        <v>1</v>
      </c>
      <c r="AB174" s="21">
        <v>1</v>
      </c>
      <c r="AC174" s="21">
        <v>2</v>
      </c>
      <c r="AD174" s="21">
        <v>2</v>
      </c>
      <c r="AE174" s="11">
        <v>4</v>
      </c>
      <c r="AF174" s="12">
        <v>1</v>
      </c>
      <c r="AG174" s="12">
        <v>0</v>
      </c>
      <c r="AH174" s="12">
        <v>4</v>
      </c>
      <c r="AI174" s="11">
        <v>3</v>
      </c>
      <c r="AJ174" s="11">
        <v>11</v>
      </c>
      <c r="AK174" s="12">
        <v>4</v>
      </c>
    </row>
    <row r="175" spans="1:37">
      <c r="A175" s="10" t="s">
        <v>221</v>
      </c>
      <c r="B175" s="11">
        <v>2</v>
      </c>
      <c r="C175" s="12">
        <v>1</v>
      </c>
      <c r="D175" s="12"/>
      <c r="E175" s="12"/>
      <c r="F175" s="12"/>
      <c r="G175" s="12"/>
      <c r="H175" s="12">
        <v>1</v>
      </c>
      <c r="I175" s="10">
        <v>1</v>
      </c>
      <c r="J175" s="12">
        <v>4</v>
      </c>
      <c r="K175" s="12">
        <v>0</v>
      </c>
      <c r="L175" s="12">
        <v>5</v>
      </c>
      <c r="M175" s="12"/>
      <c r="N175" s="13">
        <v>1</v>
      </c>
      <c r="O175" s="11">
        <v>3</v>
      </c>
      <c r="P175" s="21">
        <v>4</v>
      </c>
      <c r="Q175" s="21">
        <v>4</v>
      </c>
      <c r="R175" s="21">
        <v>4</v>
      </c>
      <c r="S175" s="21">
        <v>5</v>
      </c>
      <c r="T175" s="21">
        <v>3</v>
      </c>
      <c r="U175" s="21">
        <v>4</v>
      </c>
      <c r="V175" s="21">
        <v>4</v>
      </c>
      <c r="W175" s="21">
        <v>4</v>
      </c>
      <c r="X175" s="21">
        <v>5</v>
      </c>
      <c r="Y175" s="21">
        <v>4</v>
      </c>
      <c r="Z175" s="21">
        <v>4</v>
      </c>
      <c r="AA175" s="21">
        <v>4</v>
      </c>
      <c r="AB175" s="21">
        <v>4</v>
      </c>
      <c r="AC175" s="21">
        <v>4</v>
      </c>
      <c r="AD175" s="21">
        <v>4</v>
      </c>
      <c r="AE175" s="11">
        <v>3</v>
      </c>
      <c r="AF175" s="12">
        <v>1</v>
      </c>
      <c r="AG175" s="12">
        <v>1</v>
      </c>
      <c r="AH175" s="12">
        <v>4</v>
      </c>
      <c r="AI175" s="11">
        <v>2</v>
      </c>
      <c r="AJ175" s="11">
        <v>13</v>
      </c>
      <c r="AK175" s="12">
        <v>4</v>
      </c>
    </row>
    <row r="176" spans="1:37">
      <c r="A176" s="10" t="s">
        <v>222</v>
      </c>
      <c r="B176" s="11">
        <v>2</v>
      </c>
      <c r="C176" s="12">
        <v>1</v>
      </c>
      <c r="D176" s="12"/>
      <c r="E176" s="12"/>
      <c r="F176" s="12"/>
      <c r="G176" s="12"/>
      <c r="H176" s="12">
        <v>1</v>
      </c>
      <c r="I176" s="10">
        <v>6</v>
      </c>
      <c r="J176" s="12">
        <v>2</v>
      </c>
      <c r="K176" s="12">
        <v>1</v>
      </c>
      <c r="L176" s="12">
        <v>2</v>
      </c>
      <c r="M176" s="12"/>
      <c r="N176" s="13">
        <v>0</v>
      </c>
      <c r="O176" s="11">
        <v>0</v>
      </c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11">
        <v>1</v>
      </c>
      <c r="AF176" s="12">
        <v>0</v>
      </c>
      <c r="AG176" s="12">
        <v>0</v>
      </c>
      <c r="AH176" s="12">
        <v>4</v>
      </c>
      <c r="AI176" s="11">
        <v>2</v>
      </c>
      <c r="AJ176" s="11">
        <v>5</v>
      </c>
      <c r="AK176" s="12">
        <v>4</v>
      </c>
    </row>
    <row r="177" spans="1:37">
      <c r="A177" s="10" t="s">
        <v>223</v>
      </c>
      <c r="B177" s="11">
        <v>2</v>
      </c>
      <c r="C177" s="12">
        <v>1</v>
      </c>
      <c r="D177" s="12">
        <v>2</v>
      </c>
      <c r="E177" s="12"/>
      <c r="F177" s="12"/>
      <c r="G177" s="12"/>
      <c r="H177" s="12">
        <v>1</v>
      </c>
      <c r="I177" s="10">
        <v>5</v>
      </c>
      <c r="J177" s="12">
        <v>6</v>
      </c>
      <c r="K177" s="12">
        <v>0</v>
      </c>
      <c r="L177" s="12">
        <v>3</v>
      </c>
      <c r="M177" s="12"/>
      <c r="N177" s="13">
        <v>0</v>
      </c>
      <c r="O177" s="11">
        <v>0</v>
      </c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11">
        <v>2</v>
      </c>
      <c r="AF177" s="12">
        <v>1</v>
      </c>
      <c r="AG177" s="12">
        <v>1</v>
      </c>
      <c r="AH177" s="12">
        <v>2</v>
      </c>
      <c r="AI177" s="11">
        <v>2</v>
      </c>
      <c r="AJ177" s="11">
        <v>6</v>
      </c>
      <c r="AK177" s="12">
        <v>4</v>
      </c>
    </row>
    <row r="178" spans="1:37">
      <c r="A178" s="10" t="s">
        <v>224</v>
      </c>
      <c r="B178" s="11">
        <v>1</v>
      </c>
      <c r="C178" s="12">
        <v>1</v>
      </c>
      <c r="D178" s="12"/>
      <c r="E178" s="12"/>
      <c r="F178" s="12"/>
      <c r="G178" s="12"/>
      <c r="H178" s="12">
        <v>1</v>
      </c>
      <c r="I178" s="10">
        <v>8</v>
      </c>
      <c r="J178" s="12">
        <v>6</v>
      </c>
      <c r="K178" s="12">
        <v>0</v>
      </c>
      <c r="L178" s="12">
        <v>2</v>
      </c>
      <c r="M178" s="12"/>
      <c r="N178" s="13">
        <v>0</v>
      </c>
      <c r="O178" s="11">
        <v>0</v>
      </c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11">
        <v>1</v>
      </c>
      <c r="AF178" s="12">
        <v>0</v>
      </c>
      <c r="AG178" s="12">
        <v>0</v>
      </c>
      <c r="AH178" s="12">
        <v>4</v>
      </c>
      <c r="AI178" s="11">
        <v>3</v>
      </c>
      <c r="AJ178" s="11">
        <v>7</v>
      </c>
      <c r="AK178" s="12">
        <v>4</v>
      </c>
    </row>
    <row r="179" spans="1:37">
      <c r="A179" s="10" t="s">
        <v>225</v>
      </c>
      <c r="B179" s="11">
        <v>1</v>
      </c>
      <c r="C179" s="12">
        <v>1</v>
      </c>
      <c r="D179" s="12">
        <v>2</v>
      </c>
      <c r="E179" s="12"/>
      <c r="F179" s="12"/>
      <c r="G179" s="12"/>
      <c r="H179" s="12">
        <v>1</v>
      </c>
      <c r="I179" s="10">
        <v>1</v>
      </c>
      <c r="J179" s="12">
        <v>4</v>
      </c>
      <c r="K179" s="12">
        <v>0</v>
      </c>
      <c r="L179" s="12">
        <v>1</v>
      </c>
      <c r="M179" s="12"/>
      <c r="N179" s="13">
        <v>0</v>
      </c>
      <c r="O179" s="11">
        <v>0</v>
      </c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11">
        <v>2</v>
      </c>
      <c r="AF179" s="12">
        <v>1</v>
      </c>
      <c r="AG179" s="12">
        <v>1</v>
      </c>
      <c r="AH179" s="12">
        <v>2</v>
      </c>
      <c r="AI179" s="11">
        <v>2</v>
      </c>
      <c r="AJ179" s="11">
        <v>5</v>
      </c>
      <c r="AK179" s="12">
        <v>4</v>
      </c>
    </row>
    <row r="180" spans="1:37">
      <c r="A180" s="10" t="s">
        <v>226</v>
      </c>
      <c r="B180" s="11">
        <v>1</v>
      </c>
      <c r="C180" s="12">
        <v>1</v>
      </c>
      <c r="D180" s="12"/>
      <c r="E180" s="12"/>
      <c r="F180" s="12"/>
      <c r="G180" s="12"/>
      <c r="H180" s="12">
        <v>1</v>
      </c>
      <c r="I180" s="10">
        <v>2</v>
      </c>
      <c r="J180" s="12">
        <v>3</v>
      </c>
      <c r="K180" s="12">
        <v>0</v>
      </c>
      <c r="L180" s="12">
        <v>7</v>
      </c>
      <c r="M180" s="12"/>
      <c r="N180" s="13">
        <v>0</v>
      </c>
      <c r="O180" s="11">
        <v>0</v>
      </c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11">
        <v>2</v>
      </c>
      <c r="AF180" s="12">
        <v>1</v>
      </c>
      <c r="AG180" s="12">
        <v>1</v>
      </c>
      <c r="AH180" s="12">
        <v>2</v>
      </c>
      <c r="AI180" s="11">
        <v>2</v>
      </c>
      <c r="AJ180" s="11">
        <v>4</v>
      </c>
      <c r="AK180" s="12">
        <v>4</v>
      </c>
    </row>
    <row r="181" spans="1:37">
      <c r="A181" s="10" t="s">
        <v>227</v>
      </c>
      <c r="B181" s="11">
        <v>1</v>
      </c>
      <c r="C181" s="12">
        <v>1</v>
      </c>
      <c r="D181" s="12"/>
      <c r="E181" s="12"/>
      <c r="F181" s="12"/>
      <c r="G181" s="12"/>
      <c r="H181" s="12">
        <v>0</v>
      </c>
      <c r="I181" s="10">
        <v>7</v>
      </c>
      <c r="J181" s="12">
        <v>2</v>
      </c>
      <c r="K181" s="12">
        <v>1</v>
      </c>
      <c r="L181" s="12">
        <v>3</v>
      </c>
      <c r="M181" s="12"/>
      <c r="N181" s="13">
        <v>0</v>
      </c>
      <c r="O181" s="11">
        <v>0</v>
      </c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11">
        <v>1</v>
      </c>
      <c r="AF181" s="12">
        <v>1</v>
      </c>
      <c r="AG181" s="12">
        <v>1</v>
      </c>
      <c r="AH181" s="12">
        <v>3</v>
      </c>
      <c r="AI181" s="11">
        <v>2</v>
      </c>
      <c r="AJ181" s="11">
        <v>4</v>
      </c>
      <c r="AK181" s="12">
        <v>4</v>
      </c>
    </row>
    <row r="182" spans="1:37">
      <c r="A182" s="10" t="s">
        <v>228</v>
      </c>
      <c r="B182" s="11">
        <v>3</v>
      </c>
      <c r="C182" s="12" t="s">
        <v>210</v>
      </c>
      <c r="D182" s="12">
        <v>2</v>
      </c>
      <c r="E182" s="12"/>
      <c r="F182" s="12"/>
      <c r="G182" s="12"/>
      <c r="H182" s="12">
        <v>1</v>
      </c>
      <c r="I182" s="10">
        <v>4</v>
      </c>
      <c r="J182" s="12">
        <v>5</v>
      </c>
      <c r="K182" s="12">
        <v>0</v>
      </c>
      <c r="L182" s="12">
        <v>6</v>
      </c>
      <c r="M182" s="12"/>
      <c r="N182" s="13">
        <v>1</v>
      </c>
      <c r="O182" s="11"/>
      <c r="P182" s="21">
        <v>2</v>
      </c>
      <c r="Q182" s="21">
        <v>3</v>
      </c>
      <c r="R182" s="21">
        <v>3</v>
      </c>
      <c r="S182" s="21">
        <v>2</v>
      </c>
      <c r="T182" s="21">
        <v>3</v>
      </c>
      <c r="U182" s="21">
        <v>3</v>
      </c>
      <c r="V182" s="21">
        <v>1</v>
      </c>
      <c r="W182" s="21">
        <v>4</v>
      </c>
      <c r="X182" s="21">
        <v>3</v>
      </c>
      <c r="Y182" s="21">
        <v>4</v>
      </c>
      <c r="Z182" s="21">
        <v>3</v>
      </c>
      <c r="AA182" s="21">
        <v>3</v>
      </c>
      <c r="AB182" s="21">
        <v>3</v>
      </c>
      <c r="AC182" s="21">
        <v>5</v>
      </c>
      <c r="AD182" s="21">
        <v>1</v>
      </c>
      <c r="AE182" s="11">
        <v>2</v>
      </c>
      <c r="AF182" s="12">
        <v>1</v>
      </c>
      <c r="AG182" s="12">
        <v>0</v>
      </c>
      <c r="AH182" s="12">
        <v>2</v>
      </c>
      <c r="AI182" s="11">
        <v>3</v>
      </c>
      <c r="AJ182" s="11">
        <v>12</v>
      </c>
      <c r="AK182" s="12">
        <v>4</v>
      </c>
    </row>
    <row r="183" spans="1:37">
      <c r="A183" s="10" t="s">
        <v>228</v>
      </c>
      <c r="B183" s="11">
        <v>2</v>
      </c>
      <c r="C183" s="12">
        <v>1</v>
      </c>
      <c r="D183" s="12"/>
      <c r="E183" s="12">
        <v>3</v>
      </c>
      <c r="F183" s="12"/>
      <c r="G183" s="12"/>
      <c r="H183" s="12">
        <v>1</v>
      </c>
      <c r="I183" s="10">
        <v>2</v>
      </c>
      <c r="J183" s="12">
        <v>6</v>
      </c>
      <c r="K183" s="12">
        <v>1</v>
      </c>
      <c r="L183" s="12">
        <v>2</v>
      </c>
      <c r="M183" s="12"/>
      <c r="N183" s="13">
        <v>0</v>
      </c>
      <c r="O183" s="11">
        <v>0</v>
      </c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11">
        <v>1</v>
      </c>
      <c r="AF183" s="12">
        <v>1</v>
      </c>
      <c r="AG183" s="12">
        <v>0</v>
      </c>
      <c r="AH183" s="12">
        <v>2</v>
      </c>
      <c r="AI183" s="11">
        <v>2</v>
      </c>
      <c r="AJ183" s="11">
        <v>7</v>
      </c>
      <c r="AK183" s="12">
        <v>4</v>
      </c>
    </row>
    <row r="184" spans="1:37">
      <c r="A184" s="10" t="s">
        <v>229</v>
      </c>
      <c r="B184" s="11">
        <v>3</v>
      </c>
      <c r="C184" s="12">
        <v>1</v>
      </c>
      <c r="D184" s="12">
        <v>2</v>
      </c>
      <c r="E184" s="12"/>
      <c r="F184" s="12"/>
      <c r="G184" s="12"/>
      <c r="H184" s="12">
        <v>1</v>
      </c>
      <c r="I184" s="10">
        <v>2</v>
      </c>
      <c r="J184" s="12">
        <v>22</v>
      </c>
      <c r="K184" s="12">
        <v>0</v>
      </c>
      <c r="L184" s="12">
        <v>1</v>
      </c>
      <c r="M184" s="12"/>
      <c r="N184" s="13">
        <v>1</v>
      </c>
      <c r="O184" s="11">
        <v>4</v>
      </c>
      <c r="P184" s="21">
        <v>2</v>
      </c>
      <c r="Q184" s="21">
        <v>1</v>
      </c>
      <c r="R184" s="21">
        <v>4</v>
      </c>
      <c r="S184" s="21">
        <v>4</v>
      </c>
      <c r="T184" s="21">
        <v>5</v>
      </c>
      <c r="U184" s="21">
        <v>5</v>
      </c>
      <c r="V184" s="21">
        <v>4</v>
      </c>
      <c r="W184" s="21">
        <v>2</v>
      </c>
      <c r="X184" s="21">
        <v>3</v>
      </c>
      <c r="Y184" s="21">
        <v>3</v>
      </c>
      <c r="Z184" s="21">
        <v>3</v>
      </c>
      <c r="AA184" s="21">
        <v>1</v>
      </c>
      <c r="AB184" s="21">
        <v>1</v>
      </c>
      <c r="AC184" s="21">
        <v>5</v>
      </c>
      <c r="AD184" s="21">
        <v>3</v>
      </c>
      <c r="AE184" s="11">
        <v>3</v>
      </c>
      <c r="AF184" s="12">
        <v>1</v>
      </c>
      <c r="AG184" s="12">
        <v>1</v>
      </c>
      <c r="AH184" s="12">
        <v>2</v>
      </c>
      <c r="AI184" s="11">
        <v>3</v>
      </c>
      <c r="AJ184" s="11">
        <v>15</v>
      </c>
      <c r="AK184" s="12">
        <v>4</v>
      </c>
    </row>
    <row r="185" spans="1:37">
      <c r="A185" s="10" t="s">
        <v>230</v>
      </c>
      <c r="B185" s="11">
        <v>1</v>
      </c>
      <c r="C185" s="12" t="s">
        <v>210</v>
      </c>
      <c r="D185" s="12">
        <v>2</v>
      </c>
      <c r="E185" s="12"/>
      <c r="F185" s="12"/>
      <c r="G185" s="12"/>
      <c r="H185" s="12">
        <v>1</v>
      </c>
      <c r="I185" s="10">
        <v>2</v>
      </c>
      <c r="J185" s="12">
        <v>9</v>
      </c>
      <c r="K185" s="12">
        <v>0</v>
      </c>
      <c r="L185" s="12">
        <v>4</v>
      </c>
      <c r="M185" s="12"/>
      <c r="N185" s="13">
        <v>0</v>
      </c>
      <c r="O185" s="11">
        <v>0</v>
      </c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11">
        <v>1</v>
      </c>
      <c r="AF185" s="12">
        <v>0</v>
      </c>
      <c r="AG185" s="12">
        <v>0</v>
      </c>
      <c r="AH185" s="12">
        <v>4</v>
      </c>
      <c r="AI185" s="11">
        <v>1</v>
      </c>
      <c r="AJ185" s="11">
        <v>9</v>
      </c>
      <c r="AK185" s="12">
        <v>4</v>
      </c>
    </row>
    <row r="186" spans="1:37">
      <c r="A186" s="10" t="s">
        <v>231</v>
      </c>
      <c r="B186" s="11">
        <v>2</v>
      </c>
      <c r="C186" s="12">
        <v>1</v>
      </c>
      <c r="D186" s="12">
        <v>2</v>
      </c>
      <c r="E186" s="12">
        <v>3</v>
      </c>
      <c r="F186" s="12"/>
      <c r="G186" s="12"/>
      <c r="H186" s="12">
        <v>0</v>
      </c>
      <c r="I186" s="10">
        <v>1</v>
      </c>
      <c r="J186" s="12">
        <v>8</v>
      </c>
      <c r="K186" s="12">
        <v>1</v>
      </c>
      <c r="L186" s="12">
        <v>5</v>
      </c>
      <c r="M186" s="12"/>
      <c r="N186" s="13">
        <v>1</v>
      </c>
      <c r="O186" s="11">
        <v>2</v>
      </c>
      <c r="P186" s="21">
        <v>3</v>
      </c>
      <c r="Q186" s="21">
        <v>3</v>
      </c>
      <c r="R186" s="21">
        <v>3</v>
      </c>
      <c r="S186" s="21">
        <v>3</v>
      </c>
      <c r="T186" s="21">
        <v>4</v>
      </c>
      <c r="U186" s="21">
        <v>2</v>
      </c>
      <c r="V186" s="21">
        <v>3</v>
      </c>
      <c r="W186" s="21">
        <v>4</v>
      </c>
      <c r="X186" s="21">
        <v>4</v>
      </c>
      <c r="Y186" s="21">
        <v>4</v>
      </c>
      <c r="Z186" s="21">
        <v>3</v>
      </c>
      <c r="AA186" s="21">
        <v>4</v>
      </c>
      <c r="AB186" s="21">
        <v>4</v>
      </c>
      <c r="AC186" s="21">
        <v>4</v>
      </c>
      <c r="AD186" s="21">
        <v>3</v>
      </c>
      <c r="AE186" s="11">
        <v>1</v>
      </c>
      <c r="AF186" s="12">
        <v>1</v>
      </c>
      <c r="AG186" s="12">
        <v>0</v>
      </c>
      <c r="AH186" s="12">
        <v>2</v>
      </c>
      <c r="AI186" s="11">
        <v>4</v>
      </c>
      <c r="AJ186" s="11">
        <v>10</v>
      </c>
      <c r="AK186" s="12">
        <v>4</v>
      </c>
    </row>
    <row r="187" spans="1:37">
      <c r="A187" s="10" t="s">
        <v>232</v>
      </c>
      <c r="B187" s="11">
        <v>1</v>
      </c>
      <c r="C187" s="12">
        <v>1</v>
      </c>
      <c r="D187" s="12"/>
      <c r="E187" s="12"/>
      <c r="F187" s="12"/>
      <c r="G187" s="12"/>
      <c r="H187" s="12">
        <v>1</v>
      </c>
      <c r="I187" s="10">
        <v>1</v>
      </c>
      <c r="J187" s="12">
        <v>4</v>
      </c>
      <c r="K187" s="12">
        <v>0</v>
      </c>
      <c r="L187" s="12">
        <v>2</v>
      </c>
      <c r="M187" s="12"/>
      <c r="N187" s="13">
        <v>0</v>
      </c>
      <c r="O187" s="11">
        <v>0</v>
      </c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11">
        <v>1</v>
      </c>
      <c r="AF187" s="12">
        <v>1</v>
      </c>
      <c r="AG187" s="12">
        <v>0</v>
      </c>
      <c r="AH187" s="12">
        <v>4</v>
      </c>
      <c r="AI187" s="11">
        <v>2</v>
      </c>
      <c r="AJ187" s="11">
        <v>9</v>
      </c>
      <c r="AK187" s="12">
        <v>4</v>
      </c>
    </row>
    <row r="188" spans="1:37">
      <c r="A188" s="10" t="s">
        <v>233</v>
      </c>
      <c r="B188" s="11">
        <v>1</v>
      </c>
      <c r="C188" s="12">
        <v>1</v>
      </c>
      <c r="D188" s="12"/>
      <c r="E188" s="12"/>
      <c r="F188" s="12"/>
      <c r="G188" s="12"/>
      <c r="H188" s="12">
        <v>1</v>
      </c>
      <c r="I188" s="10">
        <v>2</v>
      </c>
      <c r="J188" s="12">
        <v>6</v>
      </c>
      <c r="K188" s="12">
        <v>0</v>
      </c>
      <c r="L188" s="12">
        <v>7</v>
      </c>
      <c r="M188" s="12"/>
      <c r="N188" s="13">
        <v>1</v>
      </c>
      <c r="O188" s="11">
        <v>3</v>
      </c>
      <c r="P188" s="21">
        <v>5</v>
      </c>
      <c r="Q188" s="21">
        <v>5</v>
      </c>
      <c r="R188" s="21">
        <v>2</v>
      </c>
      <c r="S188" s="21">
        <v>3</v>
      </c>
      <c r="T188" s="21">
        <v>1</v>
      </c>
      <c r="U188" s="21">
        <v>1</v>
      </c>
      <c r="V188" s="21">
        <v>2</v>
      </c>
      <c r="W188" s="21">
        <v>5</v>
      </c>
      <c r="X188" s="21">
        <v>1</v>
      </c>
      <c r="Y188" s="21">
        <v>4</v>
      </c>
      <c r="Z188" s="21">
        <v>1</v>
      </c>
      <c r="AA188" s="21">
        <v>5</v>
      </c>
      <c r="AB188" s="21">
        <v>5</v>
      </c>
      <c r="AC188" s="21">
        <v>3</v>
      </c>
      <c r="AD188" s="21">
        <v>1</v>
      </c>
      <c r="AE188" s="11">
        <v>4</v>
      </c>
      <c r="AF188" s="12">
        <v>1</v>
      </c>
      <c r="AG188" s="12">
        <v>1</v>
      </c>
      <c r="AH188" s="12">
        <v>3</v>
      </c>
      <c r="AI188" s="11">
        <v>2</v>
      </c>
      <c r="AJ188" s="11">
        <v>9</v>
      </c>
      <c r="AK188" s="12">
        <v>4</v>
      </c>
    </row>
    <row r="189" spans="1:37">
      <c r="A189" s="10" t="s">
        <v>234</v>
      </c>
      <c r="B189" s="11">
        <v>1</v>
      </c>
      <c r="C189" s="12"/>
      <c r="D189" s="12">
        <v>2</v>
      </c>
      <c r="E189" s="12"/>
      <c r="F189" s="12"/>
      <c r="G189" s="12"/>
      <c r="H189" s="12">
        <v>1</v>
      </c>
      <c r="I189" s="10">
        <v>1</v>
      </c>
      <c r="J189" s="12">
        <v>4</v>
      </c>
      <c r="K189" s="12">
        <v>0</v>
      </c>
      <c r="L189" s="12">
        <v>2</v>
      </c>
      <c r="M189" s="12"/>
      <c r="N189" s="13">
        <v>0</v>
      </c>
      <c r="O189" s="11">
        <v>0</v>
      </c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11">
        <v>4</v>
      </c>
      <c r="AF189" s="12">
        <v>1</v>
      </c>
      <c r="AG189" s="12">
        <v>1</v>
      </c>
      <c r="AH189" s="12">
        <v>2</v>
      </c>
      <c r="AI189" s="11">
        <v>1</v>
      </c>
      <c r="AJ189" s="11">
        <v>7</v>
      </c>
      <c r="AK189" s="12">
        <v>4</v>
      </c>
    </row>
    <row r="190" spans="1:37">
      <c r="A190" s="10" t="s">
        <v>235</v>
      </c>
      <c r="B190" s="11">
        <v>3</v>
      </c>
      <c r="C190" s="12">
        <v>1</v>
      </c>
      <c r="D190" s="12"/>
      <c r="E190" s="12"/>
      <c r="F190" s="12"/>
      <c r="G190" s="12"/>
      <c r="H190" s="12">
        <v>1</v>
      </c>
      <c r="I190" s="10">
        <v>5</v>
      </c>
      <c r="J190" s="12">
        <v>8</v>
      </c>
      <c r="K190" s="12">
        <v>1</v>
      </c>
      <c r="L190" s="12">
        <v>6</v>
      </c>
      <c r="M190" s="12"/>
      <c r="N190" s="13">
        <v>1</v>
      </c>
      <c r="O190" s="11">
        <v>4</v>
      </c>
      <c r="P190" s="21">
        <v>3</v>
      </c>
      <c r="Q190" s="21">
        <v>2</v>
      </c>
      <c r="R190" s="21">
        <v>4</v>
      </c>
      <c r="S190" s="21">
        <v>4</v>
      </c>
      <c r="T190" s="21">
        <v>3</v>
      </c>
      <c r="U190" s="21">
        <v>4</v>
      </c>
      <c r="V190" s="21">
        <v>2</v>
      </c>
      <c r="W190" s="21">
        <v>3</v>
      </c>
      <c r="X190" s="21">
        <v>3</v>
      </c>
      <c r="Y190" s="21">
        <v>2</v>
      </c>
      <c r="Z190" s="21">
        <v>4</v>
      </c>
      <c r="AA190" s="21">
        <v>3</v>
      </c>
      <c r="AB190" s="21">
        <v>2</v>
      </c>
      <c r="AC190" s="21">
        <v>2</v>
      </c>
      <c r="AD190" s="21">
        <v>2</v>
      </c>
      <c r="AE190" s="11">
        <v>1</v>
      </c>
      <c r="AF190" s="12">
        <v>1</v>
      </c>
      <c r="AG190" s="12">
        <v>1</v>
      </c>
      <c r="AH190" s="12">
        <v>4</v>
      </c>
      <c r="AI190" s="11">
        <v>3</v>
      </c>
      <c r="AJ190" s="11">
        <v>12</v>
      </c>
      <c r="AK190" s="12">
        <v>4</v>
      </c>
    </row>
    <row r="191" spans="1:37">
      <c r="A191" s="10" t="s">
        <v>236</v>
      </c>
      <c r="B191" s="11">
        <v>4</v>
      </c>
      <c r="C191" s="12">
        <v>1</v>
      </c>
      <c r="D191" s="12">
        <v>2</v>
      </c>
      <c r="E191" s="12"/>
      <c r="F191" s="12"/>
      <c r="G191" s="12"/>
      <c r="H191" s="12">
        <v>1</v>
      </c>
      <c r="I191" s="10">
        <v>2</v>
      </c>
      <c r="J191" s="12">
        <v>6</v>
      </c>
      <c r="K191" s="12">
        <v>0</v>
      </c>
      <c r="L191" s="12">
        <v>5</v>
      </c>
      <c r="M191" s="12"/>
      <c r="N191" s="13">
        <v>1</v>
      </c>
      <c r="O191" s="11">
        <v>2</v>
      </c>
      <c r="P191" s="21">
        <v>5</v>
      </c>
      <c r="Q191" s="21">
        <v>5</v>
      </c>
      <c r="R191" s="21">
        <v>3</v>
      </c>
      <c r="S191" s="21">
        <v>3</v>
      </c>
      <c r="T191" s="21">
        <v>1</v>
      </c>
      <c r="U191" s="21">
        <v>2</v>
      </c>
      <c r="V191" s="21">
        <v>1</v>
      </c>
      <c r="W191" s="21">
        <v>5</v>
      </c>
      <c r="X191" s="21">
        <v>1</v>
      </c>
      <c r="Y191" s="21">
        <v>5</v>
      </c>
      <c r="Z191" s="21">
        <v>1</v>
      </c>
      <c r="AA191" s="21">
        <v>4</v>
      </c>
      <c r="AB191" s="21">
        <v>2</v>
      </c>
      <c r="AC191" s="21">
        <v>3</v>
      </c>
      <c r="AD191" s="21">
        <v>1</v>
      </c>
      <c r="AE191" s="11">
        <v>2</v>
      </c>
      <c r="AF191" s="12">
        <v>1</v>
      </c>
      <c r="AG191" s="12">
        <v>1</v>
      </c>
      <c r="AH191" s="12">
        <v>4</v>
      </c>
      <c r="AI191" s="11">
        <v>4</v>
      </c>
      <c r="AJ191" s="11">
        <v>16</v>
      </c>
      <c r="AK191" s="12">
        <v>4</v>
      </c>
    </row>
    <row r="192" spans="1:37">
      <c r="A192" s="10" t="s">
        <v>237</v>
      </c>
      <c r="B192" s="11">
        <v>1</v>
      </c>
      <c r="C192" s="12" t="s">
        <v>210</v>
      </c>
      <c r="D192" s="12"/>
      <c r="E192" s="12"/>
      <c r="F192" s="12">
        <v>4</v>
      </c>
      <c r="G192" s="12"/>
      <c r="H192" s="12">
        <v>1</v>
      </c>
      <c r="I192" s="10">
        <v>5</v>
      </c>
      <c r="J192" s="12">
        <v>4</v>
      </c>
      <c r="K192" s="12">
        <v>0</v>
      </c>
      <c r="L192" s="12">
        <v>2</v>
      </c>
      <c r="M192" s="12"/>
      <c r="N192" s="13">
        <v>1</v>
      </c>
      <c r="O192" s="11">
        <v>4</v>
      </c>
      <c r="P192" s="21">
        <v>4</v>
      </c>
      <c r="Q192" s="21">
        <v>5</v>
      </c>
      <c r="R192" s="21">
        <v>2</v>
      </c>
      <c r="S192" s="21">
        <v>3</v>
      </c>
      <c r="T192" s="21">
        <v>2</v>
      </c>
      <c r="U192" s="21">
        <v>2</v>
      </c>
      <c r="V192" s="21">
        <v>1</v>
      </c>
      <c r="W192" s="21">
        <v>2</v>
      </c>
      <c r="X192" s="21">
        <v>2</v>
      </c>
      <c r="Y192" s="21">
        <v>4</v>
      </c>
      <c r="Z192" s="21">
        <v>1</v>
      </c>
      <c r="AA192" s="21">
        <v>5</v>
      </c>
      <c r="AB192" s="21">
        <v>4</v>
      </c>
      <c r="AC192" s="21">
        <v>3</v>
      </c>
      <c r="AD192" s="21">
        <v>2</v>
      </c>
      <c r="AE192" s="11">
        <v>3</v>
      </c>
      <c r="AF192" s="12">
        <v>1</v>
      </c>
      <c r="AG192" s="12">
        <v>1</v>
      </c>
      <c r="AH192" s="12">
        <v>4</v>
      </c>
      <c r="AI192" s="11">
        <v>2</v>
      </c>
      <c r="AJ192" s="11">
        <v>10</v>
      </c>
      <c r="AK192" s="12">
        <v>4</v>
      </c>
    </row>
    <row r="193" spans="1:37">
      <c r="A193" s="10" t="s">
        <v>237</v>
      </c>
      <c r="B193" s="11">
        <v>3</v>
      </c>
      <c r="C193" s="12">
        <v>1</v>
      </c>
      <c r="D193" s="12">
        <v>2</v>
      </c>
      <c r="E193" s="12"/>
      <c r="F193" s="12"/>
      <c r="G193" s="12"/>
      <c r="H193" s="12">
        <v>1</v>
      </c>
      <c r="I193" s="10">
        <v>4</v>
      </c>
      <c r="J193" s="12">
        <v>6</v>
      </c>
      <c r="K193" s="12">
        <v>1</v>
      </c>
      <c r="L193" s="12">
        <v>4</v>
      </c>
      <c r="M193" s="12"/>
      <c r="N193" s="13">
        <v>1</v>
      </c>
      <c r="O193" s="11">
        <v>3</v>
      </c>
      <c r="P193" s="21">
        <v>4</v>
      </c>
      <c r="Q193" s="21">
        <v>4</v>
      </c>
      <c r="R193" s="21">
        <v>3</v>
      </c>
      <c r="S193" s="21">
        <v>3</v>
      </c>
      <c r="T193" s="21">
        <v>3</v>
      </c>
      <c r="U193" s="21">
        <v>3</v>
      </c>
      <c r="V193" s="21">
        <v>2</v>
      </c>
      <c r="W193" s="21">
        <v>4</v>
      </c>
      <c r="X193" s="21">
        <v>2</v>
      </c>
      <c r="Y193" s="21">
        <v>5</v>
      </c>
      <c r="Z193" s="21">
        <v>2</v>
      </c>
      <c r="AA193" s="21">
        <v>5</v>
      </c>
      <c r="AB193" s="21">
        <v>4</v>
      </c>
      <c r="AC193" s="21">
        <v>3</v>
      </c>
      <c r="AD193" s="21">
        <v>2</v>
      </c>
      <c r="AE193" s="11">
        <v>2</v>
      </c>
      <c r="AF193" s="12">
        <v>1</v>
      </c>
      <c r="AG193" s="12">
        <v>0</v>
      </c>
      <c r="AH193" s="12">
        <v>2</v>
      </c>
      <c r="AI193" s="11">
        <v>3</v>
      </c>
      <c r="AJ193" s="11">
        <v>12</v>
      </c>
      <c r="AK193" s="12">
        <v>4</v>
      </c>
    </row>
    <row r="194" spans="1:37">
      <c r="A194" s="10" t="s">
        <v>238</v>
      </c>
      <c r="B194" s="11">
        <v>2</v>
      </c>
      <c r="C194" s="12">
        <v>1</v>
      </c>
      <c r="D194" s="12"/>
      <c r="E194" s="12">
        <v>3</v>
      </c>
      <c r="F194" s="12"/>
      <c r="G194" s="12"/>
      <c r="H194" s="12">
        <v>1</v>
      </c>
      <c r="I194" s="10">
        <v>2</v>
      </c>
      <c r="J194" s="12">
        <v>5</v>
      </c>
      <c r="K194" s="12">
        <v>1</v>
      </c>
      <c r="L194" s="12">
        <v>3</v>
      </c>
      <c r="M194" s="12"/>
      <c r="N194" s="13">
        <v>1</v>
      </c>
      <c r="O194" s="11">
        <v>3</v>
      </c>
      <c r="P194" s="21">
        <v>4</v>
      </c>
      <c r="Q194" s="21">
        <v>5</v>
      </c>
      <c r="R194" s="21">
        <v>3</v>
      </c>
      <c r="S194" s="21">
        <v>4</v>
      </c>
      <c r="T194" s="21">
        <v>4</v>
      </c>
      <c r="U194" s="21">
        <v>3</v>
      </c>
      <c r="V194" s="21">
        <v>2</v>
      </c>
      <c r="W194" s="21">
        <v>3</v>
      </c>
      <c r="X194" s="21">
        <v>2</v>
      </c>
      <c r="Y194" s="21">
        <v>3</v>
      </c>
      <c r="Z194" s="21">
        <v>3</v>
      </c>
      <c r="AA194" s="21">
        <v>5</v>
      </c>
      <c r="AB194" s="21">
        <v>4</v>
      </c>
      <c r="AC194" s="21">
        <v>3</v>
      </c>
      <c r="AD194" s="21">
        <v>2</v>
      </c>
      <c r="AE194" s="11">
        <v>1</v>
      </c>
      <c r="AF194" s="12">
        <v>1</v>
      </c>
      <c r="AG194" s="12">
        <v>0</v>
      </c>
      <c r="AH194" s="12">
        <v>4</v>
      </c>
      <c r="AI194" s="11">
        <v>2</v>
      </c>
      <c r="AJ194" s="11">
        <v>9</v>
      </c>
      <c r="AK194" s="12">
        <v>4</v>
      </c>
    </row>
    <row r="195" spans="1:37">
      <c r="A195" s="10" t="s">
        <v>239</v>
      </c>
      <c r="B195" s="11">
        <v>1</v>
      </c>
      <c r="C195" s="12">
        <v>1</v>
      </c>
      <c r="D195" s="12"/>
      <c r="E195" s="12"/>
      <c r="F195" s="12"/>
      <c r="G195" s="12"/>
      <c r="H195" s="12">
        <v>1</v>
      </c>
      <c r="I195" s="10">
        <v>6</v>
      </c>
      <c r="J195" s="12">
        <v>3</v>
      </c>
      <c r="K195" s="12">
        <v>1</v>
      </c>
      <c r="L195" s="12">
        <v>3</v>
      </c>
      <c r="M195" s="12"/>
      <c r="N195" s="13">
        <v>0</v>
      </c>
      <c r="O195" s="11">
        <v>0</v>
      </c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11">
        <v>2</v>
      </c>
      <c r="AF195" s="12">
        <v>0</v>
      </c>
      <c r="AG195" s="12">
        <v>1</v>
      </c>
      <c r="AH195" s="12">
        <v>2</v>
      </c>
      <c r="AI195" s="11">
        <v>1</v>
      </c>
      <c r="AJ195" s="11">
        <v>5</v>
      </c>
      <c r="AK195" s="12">
        <v>4</v>
      </c>
    </row>
    <row r="196" spans="1:37">
      <c r="A196" s="10" t="s">
        <v>240</v>
      </c>
      <c r="B196" s="11">
        <v>4</v>
      </c>
      <c r="C196" s="12">
        <v>1</v>
      </c>
      <c r="D196" s="12"/>
      <c r="E196" s="12">
        <v>3</v>
      </c>
      <c r="F196" s="12"/>
      <c r="G196" s="12"/>
      <c r="H196" s="12">
        <v>1</v>
      </c>
      <c r="I196" s="10">
        <v>2</v>
      </c>
      <c r="J196" s="12">
        <v>5</v>
      </c>
      <c r="K196" s="12">
        <v>1</v>
      </c>
      <c r="L196" s="12">
        <v>7</v>
      </c>
      <c r="M196" s="12"/>
      <c r="N196" s="13">
        <v>1</v>
      </c>
      <c r="O196" s="11">
        <v>3</v>
      </c>
      <c r="P196" s="21">
        <v>5</v>
      </c>
      <c r="Q196" s="21">
        <v>5</v>
      </c>
      <c r="R196" s="21">
        <v>2</v>
      </c>
      <c r="S196" s="21">
        <v>2</v>
      </c>
      <c r="T196" s="21">
        <v>1</v>
      </c>
      <c r="U196" s="21">
        <v>2</v>
      </c>
      <c r="V196" s="21">
        <v>1</v>
      </c>
      <c r="W196" s="21">
        <v>5</v>
      </c>
      <c r="X196" s="21">
        <v>1</v>
      </c>
      <c r="Y196" s="21">
        <v>5</v>
      </c>
      <c r="Z196" s="21">
        <v>1</v>
      </c>
      <c r="AA196" s="21">
        <v>4</v>
      </c>
      <c r="AB196" s="21">
        <v>2</v>
      </c>
      <c r="AC196" s="21">
        <v>3</v>
      </c>
      <c r="AD196" s="21">
        <v>1</v>
      </c>
      <c r="AE196" s="11">
        <v>2</v>
      </c>
      <c r="AF196" s="12">
        <v>1</v>
      </c>
      <c r="AG196" s="12">
        <v>1</v>
      </c>
      <c r="AH196" s="12">
        <v>4</v>
      </c>
      <c r="AI196" s="11">
        <v>4</v>
      </c>
      <c r="AJ196" s="11">
        <v>13</v>
      </c>
      <c r="AK196" s="12">
        <v>4</v>
      </c>
    </row>
    <row r="197" spans="1:37">
      <c r="A197" s="10" t="s">
        <v>241</v>
      </c>
      <c r="B197" s="11">
        <v>2</v>
      </c>
      <c r="C197" s="12">
        <v>1</v>
      </c>
      <c r="D197" s="12"/>
      <c r="E197" s="12"/>
      <c r="F197" s="12"/>
      <c r="G197" s="12"/>
      <c r="H197" s="12">
        <v>1</v>
      </c>
      <c r="I197" s="10">
        <v>2</v>
      </c>
      <c r="J197" s="12">
        <v>6</v>
      </c>
      <c r="K197" s="12">
        <v>0</v>
      </c>
      <c r="L197" s="12">
        <v>2</v>
      </c>
      <c r="M197" s="12"/>
      <c r="N197" s="13">
        <v>0</v>
      </c>
      <c r="O197" s="11">
        <v>0</v>
      </c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11">
        <v>1</v>
      </c>
      <c r="AF197" s="12">
        <v>0</v>
      </c>
      <c r="AG197" s="12">
        <v>1</v>
      </c>
      <c r="AH197" s="12">
        <v>4</v>
      </c>
      <c r="AI197" s="11">
        <v>2</v>
      </c>
      <c r="AJ197" s="11">
        <v>11</v>
      </c>
      <c r="AK197" s="12">
        <v>4</v>
      </c>
    </row>
    <row r="198" spans="1:37">
      <c r="A198" s="10" t="s">
        <v>242</v>
      </c>
      <c r="B198" s="11">
        <v>1</v>
      </c>
      <c r="C198" s="12">
        <v>1</v>
      </c>
      <c r="D198" s="12"/>
      <c r="E198" s="12"/>
      <c r="F198" s="12"/>
      <c r="G198" s="12"/>
      <c r="H198" s="12">
        <v>1</v>
      </c>
      <c r="I198" s="10">
        <v>2</v>
      </c>
      <c r="J198" s="12">
        <v>6</v>
      </c>
      <c r="K198" s="12">
        <v>0</v>
      </c>
      <c r="L198" s="12">
        <v>7</v>
      </c>
      <c r="M198" s="12"/>
      <c r="N198" s="13"/>
      <c r="O198" s="11">
        <v>0</v>
      </c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11">
        <v>4</v>
      </c>
      <c r="AF198" s="12">
        <v>1</v>
      </c>
      <c r="AG198" s="12">
        <v>1</v>
      </c>
      <c r="AH198" s="12">
        <v>2</v>
      </c>
      <c r="AI198" s="11">
        <v>1</v>
      </c>
      <c r="AJ198" s="11">
        <v>9</v>
      </c>
      <c r="AK198" s="12">
        <v>4</v>
      </c>
    </row>
    <row r="199" spans="1:37">
      <c r="A199" s="10" t="s">
        <v>243</v>
      </c>
      <c r="B199" s="11">
        <v>2</v>
      </c>
      <c r="C199" s="12">
        <v>1</v>
      </c>
      <c r="D199" s="12"/>
      <c r="E199" s="12"/>
      <c r="F199" s="12"/>
      <c r="G199" s="12"/>
      <c r="H199" s="12">
        <v>1</v>
      </c>
      <c r="I199" s="10">
        <v>2</v>
      </c>
      <c r="J199" s="12">
        <v>4</v>
      </c>
      <c r="K199" s="12">
        <v>0</v>
      </c>
      <c r="L199" s="12">
        <v>5</v>
      </c>
      <c r="M199" s="12"/>
      <c r="N199" s="13">
        <v>0</v>
      </c>
      <c r="O199" s="11">
        <v>0</v>
      </c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11">
        <v>1</v>
      </c>
      <c r="AF199" s="12">
        <v>1</v>
      </c>
      <c r="AG199" s="12">
        <v>1</v>
      </c>
      <c r="AH199" s="12">
        <v>4</v>
      </c>
      <c r="AI199" s="11">
        <v>2</v>
      </c>
      <c r="AJ199" s="11">
        <v>3</v>
      </c>
      <c r="AK199" s="12">
        <v>4</v>
      </c>
    </row>
    <row r="200" spans="1:37">
      <c r="A200" s="10" t="s">
        <v>244</v>
      </c>
      <c r="B200" s="11">
        <v>1</v>
      </c>
      <c r="C200" s="12">
        <v>1</v>
      </c>
      <c r="D200" s="12"/>
      <c r="E200" s="12"/>
      <c r="F200" s="12"/>
      <c r="G200" s="12"/>
      <c r="H200" s="12">
        <v>1</v>
      </c>
      <c r="I200" s="10">
        <v>1</v>
      </c>
      <c r="J200" s="12">
        <v>3</v>
      </c>
      <c r="K200" s="12">
        <v>0</v>
      </c>
      <c r="L200" s="12">
        <v>7</v>
      </c>
      <c r="M200" s="12"/>
      <c r="N200" s="13">
        <v>0</v>
      </c>
      <c r="O200" s="11">
        <v>0</v>
      </c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11">
        <v>2</v>
      </c>
      <c r="AF200" s="12">
        <v>1</v>
      </c>
      <c r="AG200" s="12">
        <v>1</v>
      </c>
      <c r="AH200" s="12">
        <v>2</v>
      </c>
      <c r="AI200" s="11">
        <v>1</v>
      </c>
      <c r="AJ200" s="11">
        <v>7</v>
      </c>
      <c r="AK200" s="12">
        <v>4</v>
      </c>
    </row>
    <row r="201" spans="1:37">
      <c r="A201" s="10" t="s">
        <v>245</v>
      </c>
      <c r="B201" s="11">
        <v>4</v>
      </c>
      <c r="C201" s="12">
        <v>1</v>
      </c>
      <c r="D201" s="12">
        <v>2</v>
      </c>
      <c r="E201" s="12">
        <v>3</v>
      </c>
      <c r="F201" s="12"/>
      <c r="G201" s="12"/>
      <c r="H201" s="12">
        <v>1</v>
      </c>
      <c r="I201" s="10">
        <v>4</v>
      </c>
      <c r="J201" s="12">
        <v>4</v>
      </c>
      <c r="K201" s="12">
        <v>1</v>
      </c>
      <c r="L201" s="12">
        <v>4</v>
      </c>
      <c r="M201" s="12"/>
      <c r="N201" s="13">
        <v>1</v>
      </c>
      <c r="O201" s="11">
        <v>2</v>
      </c>
      <c r="P201" s="21">
        <v>3</v>
      </c>
      <c r="Q201" s="21">
        <v>2</v>
      </c>
      <c r="R201" s="21">
        <v>2</v>
      </c>
      <c r="S201" s="21">
        <v>3</v>
      </c>
      <c r="T201" s="21">
        <v>3</v>
      </c>
      <c r="U201" s="21">
        <v>4</v>
      </c>
      <c r="V201" s="21">
        <v>2</v>
      </c>
      <c r="W201" s="21">
        <v>4</v>
      </c>
      <c r="X201" s="21">
        <v>3</v>
      </c>
      <c r="Y201" s="21">
        <v>5</v>
      </c>
      <c r="Z201" s="21">
        <v>2</v>
      </c>
      <c r="AA201" s="21">
        <v>4</v>
      </c>
      <c r="AB201" s="21">
        <v>5</v>
      </c>
      <c r="AC201" s="21">
        <v>3</v>
      </c>
      <c r="AD201" s="21">
        <v>3</v>
      </c>
      <c r="AE201" s="11">
        <v>1</v>
      </c>
      <c r="AF201" s="12">
        <v>1</v>
      </c>
      <c r="AG201" s="12">
        <v>1</v>
      </c>
      <c r="AH201" s="12">
        <v>4</v>
      </c>
      <c r="AI201" s="11">
        <v>4</v>
      </c>
      <c r="AJ201" s="11">
        <v>9</v>
      </c>
      <c r="AK201" s="12">
        <v>4</v>
      </c>
    </row>
    <row r="202" spans="1:37">
      <c r="A202" s="10" t="s">
        <v>246</v>
      </c>
      <c r="B202" s="11">
        <v>4</v>
      </c>
      <c r="C202" s="12">
        <v>1</v>
      </c>
      <c r="D202" s="12"/>
      <c r="E202" s="12">
        <v>3</v>
      </c>
      <c r="F202" s="12"/>
      <c r="G202" s="12"/>
      <c r="H202" s="12">
        <v>1</v>
      </c>
      <c r="I202" s="10">
        <v>7</v>
      </c>
      <c r="J202" s="12">
        <v>5</v>
      </c>
      <c r="K202" s="12">
        <v>1</v>
      </c>
      <c r="L202" s="12">
        <v>2</v>
      </c>
      <c r="M202" s="12"/>
      <c r="N202" s="13">
        <v>0</v>
      </c>
      <c r="O202" s="11">
        <v>0</v>
      </c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11">
        <v>1</v>
      </c>
      <c r="AF202" s="12">
        <v>1</v>
      </c>
      <c r="AG202" s="12">
        <v>0</v>
      </c>
      <c r="AH202" s="12">
        <v>7</v>
      </c>
      <c r="AI202" s="11">
        <v>4</v>
      </c>
      <c r="AJ202" s="11">
        <v>5</v>
      </c>
      <c r="AK202" s="12">
        <v>4</v>
      </c>
    </row>
    <row r="203" spans="1:37">
      <c r="A203" s="10" t="s">
        <v>246</v>
      </c>
      <c r="B203" s="11">
        <v>2</v>
      </c>
      <c r="C203" s="12">
        <v>1</v>
      </c>
      <c r="D203" s="12"/>
      <c r="E203" s="12"/>
      <c r="F203" s="12"/>
      <c r="G203" s="12"/>
      <c r="H203" s="12">
        <v>1</v>
      </c>
      <c r="I203" s="10">
        <v>1</v>
      </c>
      <c r="J203" s="12">
        <v>9</v>
      </c>
      <c r="K203" s="12">
        <v>0</v>
      </c>
      <c r="L203" s="12">
        <v>5</v>
      </c>
      <c r="M203" s="12"/>
      <c r="N203" s="13">
        <v>1</v>
      </c>
      <c r="O203" s="11">
        <v>3</v>
      </c>
      <c r="P203" s="21">
        <v>5</v>
      </c>
      <c r="Q203" s="21">
        <v>5</v>
      </c>
      <c r="R203" s="21">
        <v>5</v>
      </c>
      <c r="S203" s="21">
        <v>5</v>
      </c>
      <c r="T203" s="21">
        <v>5</v>
      </c>
      <c r="U203" s="21">
        <v>5</v>
      </c>
      <c r="V203" s="21">
        <v>5</v>
      </c>
      <c r="W203" s="21">
        <v>5</v>
      </c>
      <c r="X203" s="21">
        <v>5</v>
      </c>
      <c r="Y203" s="21">
        <v>5</v>
      </c>
      <c r="Z203" s="21">
        <v>5</v>
      </c>
      <c r="AA203" s="21">
        <v>5</v>
      </c>
      <c r="AB203" s="21">
        <v>5</v>
      </c>
      <c r="AC203" s="21">
        <v>5</v>
      </c>
      <c r="AD203" s="21">
        <v>5</v>
      </c>
      <c r="AE203" s="11">
        <v>3</v>
      </c>
      <c r="AF203" s="12">
        <v>1</v>
      </c>
      <c r="AG203" s="12">
        <v>1</v>
      </c>
      <c r="AH203" s="12">
        <v>2</v>
      </c>
      <c r="AI203" s="11">
        <v>2</v>
      </c>
      <c r="AJ203" s="11">
        <v>13</v>
      </c>
      <c r="AK203" s="12">
        <v>4</v>
      </c>
    </row>
    <row r="204" spans="1:37">
      <c r="A204" s="10" t="s">
        <v>247</v>
      </c>
      <c r="B204" s="11">
        <v>2</v>
      </c>
      <c r="C204" s="12">
        <v>1</v>
      </c>
      <c r="D204" s="12"/>
      <c r="E204" s="12"/>
      <c r="F204" s="12"/>
      <c r="G204" s="12"/>
      <c r="H204" s="12">
        <v>1</v>
      </c>
      <c r="I204" s="10">
        <v>5</v>
      </c>
      <c r="J204" s="12">
        <v>4</v>
      </c>
      <c r="K204" s="12">
        <v>0</v>
      </c>
      <c r="L204" s="12">
        <v>6</v>
      </c>
      <c r="M204" s="12"/>
      <c r="N204" s="13">
        <v>0</v>
      </c>
      <c r="O204" s="11">
        <v>0</v>
      </c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11">
        <v>2</v>
      </c>
      <c r="AF204" s="12">
        <v>1</v>
      </c>
      <c r="AG204" s="12">
        <v>1</v>
      </c>
      <c r="AH204" s="12">
        <v>2</v>
      </c>
      <c r="AI204" s="11">
        <v>2</v>
      </c>
      <c r="AJ204" s="11">
        <v>9</v>
      </c>
      <c r="AK204" s="12">
        <v>4</v>
      </c>
    </row>
    <row r="205" spans="1:37">
      <c r="A205" s="10" t="s">
        <v>248</v>
      </c>
      <c r="B205" s="11">
        <v>4</v>
      </c>
      <c r="C205" s="12">
        <v>1</v>
      </c>
      <c r="D205" s="12">
        <v>2</v>
      </c>
      <c r="E205" s="12"/>
      <c r="F205" s="12"/>
      <c r="G205" s="12"/>
      <c r="H205" s="12">
        <v>1</v>
      </c>
      <c r="I205" s="10">
        <v>1</v>
      </c>
      <c r="J205" s="12">
        <v>23</v>
      </c>
      <c r="K205" s="12">
        <v>1</v>
      </c>
      <c r="L205" s="12">
        <v>1</v>
      </c>
      <c r="M205" s="12"/>
      <c r="N205" s="13">
        <v>1</v>
      </c>
      <c r="O205" s="11">
        <v>3</v>
      </c>
      <c r="P205" s="21">
        <v>4</v>
      </c>
      <c r="Q205" s="21">
        <v>4</v>
      </c>
      <c r="R205" s="21">
        <v>4</v>
      </c>
      <c r="S205" s="21">
        <v>4</v>
      </c>
      <c r="T205" s="21">
        <v>5</v>
      </c>
      <c r="U205" s="21">
        <v>5</v>
      </c>
      <c r="V205" s="21">
        <v>3</v>
      </c>
      <c r="W205" s="21">
        <v>4</v>
      </c>
      <c r="X205" s="21">
        <v>4</v>
      </c>
      <c r="Y205" s="21">
        <v>5</v>
      </c>
      <c r="Z205" s="21">
        <v>5</v>
      </c>
      <c r="AA205" s="21">
        <v>5</v>
      </c>
      <c r="AB205" s="21">
        <v>5</v>
      </c>
      <c r="AC205" s="21">
        <v>5</v>
      </c>
      <c r="AD205" s="21">
        <v>2</v>
      </c>
      <c r="AE205" s="11">
        <v>1</v>
      </c>
      <c r="AF205" s="12">
        <v>1</v>
      </c>
      <c r="AG205" s="12">
        <v>0</v>
      </c>
      <c r="AH205" s="12">
        <v>2</v>
      </c>
      <c r="AI205" s="11">
        <v>4</v>
      </c>
      <c r="AJ205" s="11">
        <v>9</v>
      </c>
      <c r="AK205" s="12">
        <v>4</v>
      </c>
    </row>
    <row r="206" spans="1:37">
      <c r="A206" s="10" t="s">
        <v>249</v>
      </c>
      <c r="B206" s="11">
        <v>2</v>
      </c>
      <c r="C206" s="12">
        <v>1</v>
      </c>
      <c r="D206" s="12"/>
      <c r="E206" s="12"/>
      <c r="F206" s="12"/>
      <c r="G206" s="12"/>
      <c r="H206" s="12">
        <v>1</v>
      </c>
      <c r="I206" s="10">
        <v>2</v>
      </c>
      <c r="J206" s="12">
        <v>8</v>
      </c>
      <c r="K206" s="12">
        <v>1</v>
      </c>
      <c r="L206" s="12">
        <v>2</v>
      </c>
      <c r="M206" s="12"/>
      <c r="N206" s="13">
        <v>0</v>
      </c>
      <c r="O206" s="11">
        <v>0</v>
      </c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11">
        <v>1</v>
      </c>
      <c r="AF206" s="12">
        <v>1</v>
      </c>
      <c r="AG206" s="12">
        <v>0</v>
      </c>
      <c r="AH206" s="12">
        <v>2</v>
      </c>
      <c r="AI206" s="11">
        <v>2</v>
      </c>
      <c r="AJ206" s="11">
        <v>6</v>
      </c>
      <c r="AK206" s="12">
        <v>4</v>
      </c>
    </row>
    <row r="207" spans="1:37">
      <c r="A207" s="10" t="s">
        <v>250</v>
      </c>
      <c r="B207" s="11">
        <v>3</v>
      </c>
      <c r="C207" s="12">
        <v>1</v>
      </c>
      <c r="D207" s="12"/>
      <c r="E207" s="12"/>
      <c r="F207" s="12"/>
      <c r="G207" s="12"/>
      <c r="H207" s="12">
        <v>1</v>
      </c>
      <c r="I207" s="10">
        <v>2</v>
      </c>
      <c r="J207" s="12">
        <v>3</v>
      </c>
      <c r="K207" s="12">
        <v>0</v>
      </c>
      <c r="L207" s="12">
        <v>2</v>
      </c>
      <c r="M207" s="12"/>
      <c r="N207" s="13">
        <v>1</v>
      </c>
      <c r="O207" s="11">
        <v>4</v>
      </c>
      <c r="P207" s="21">
        <v>5</v>
      </c>
      <c r="Q207" s="21">
        <v>5</v>
      </c>
      <c r="R207" s="21">
        <v>5</v>
      </c>
      <c r="S207" s="21">
        <v>5</v>
      </c>
      <c r="T207" s="21">
        <v>5</v>
      </c>
      <c r="U207" s="21">
        <v>4</v>
      </c>
      <c r="V207" s="21">
        <v>3</v>
      </c>
      <c r="W207" s="21">
        <v>5</v>
      </c>
      <c r="X207" s="21">
        <v>4</v>
      </c>
      <c r="Y207" s="21">
        <v>5</v>
      </c>
      <c r="Z207" s="21">
        <v>5</v>
      </c>
      <c r="AA207" s="21">
        <v>5</v>
      </c>
      <c r="AB207" s="21">
        <v>5</v>
      </c>
      <c r="AC207" s="21">
        <v>5</v>
      </c>
      <c r="AD207" s="21">
        <v>5</v>
      </c>
      <c r="AE207" s="11">
        <v>2</v>
      </c>
      <c r="AF207" s="12">
        <v>0</v>
      </c>
      <c r="AG207" s="12">
        <v>0</v>
      </c>
      <c r="AH207" s="12">
        <v>4</v>
      </c>
      <c r="AI207" s="11">
        <v>3</v>
      </c>
      <c r="AJ207" s="11">
        <v>13</v>
      </c>
      <c r="AK207" s="12">
        <v>4</v>
      </c>
    </row>
    <row r="208" spans="1:37">
      <c r="A208" s="10" t="s">
        <v>251</v>
      </c>
      <c r="B208" s="11">
        <v>2</v>
      </c>
      <c r="C208" s="12">
        <v>1</v>
      </c>
      <c r="D208" s="12"/>
      <c r="E208" s="12"/>
      <c r="F208" s="12"/>
      <c r="G208" s="12"/>
      <c r="H208" s="12">
        <v>1</v>
      </c>
      <c r="I208" s="10">
        <v>4</v>
      </c>
      <c r="J208" s="12">
        <v>4</v>
      </c>
      <c r="K208" s="12">
        <v>1</v>
      </c>
      <c r="L208" s="12">
        <v>1</v>
      </c>
      <c r="M208" s="12"/>
      <c r="N208" s="13">
        <v>0</v>
      </c>
      <c r="O208" s="11">
        <v>0</v>
      </c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11">
        <v>3</v>
      </c>
      <c r="AF208" s="12">
        <v>1</v>
      </c>
      <c r="AG208" s="12">
        <v>0</v>
      </c>
      <c r="AH208" s="12">
        <v>1</v>
      </c>
      <c r="AI208" s="11">
        <v>1</v>
      </c>
      <c r="AJ208" s="11">
        <v>6</v>
      </c>
      <c r="AK208" s="12">
        <v>4</v>
      </c>
    </row>
    <row r="209" spans="1:37">
      <c r="A209" s="10" t="s">
        <v>252</v>
      </c>
      <c r="B209" s="11">
        <v>1</v>
      </c>
      <c r="C209" s="12">
        <v>1</v>
      </c>
      <c r="D209" s="12"/>
      <c r="E209" s="12"/>
      <c r="F209" s="12"/>
      <c r="G209" s="12"/>
      <c r="H209" s="12">
        <v>1</v>
      </c>
      <c r="I209" s="10">
        <v>1</v>
      </c>
      <c r="J209" s="12">
        <v>3</v>
      </c>
      <c r="K209" s="12">
        <v>0</v>
      </c>
      <c r="L209" s="12">
        <v>2</v>
      </c>
      <c r="M209" s="12"/>
      <c r="N209" s="13">
        <v>0</v>
      </c>
      <c r="O209" s="11">
        <v>0</v>
      </c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11">
        <v>3</v>
      </c>
      <c r="AF209" s="12">
        <v>1</v>
      </c>
      <c r="AG209" s="12">
        <v>1</v>
      </c>
      <c r="AH209" s="12">
        <v>2</v>
      </c>
      <c r="AI209" s="11">
        <v>1</v>
      </c>
      <c r="AJ209" s="11">
        <v>5</v>
      </c>
      <c r="AK209" s="12">
        <v>4</v>
      </c>
    </row>
    <row r="210" spans="1:37">
      <c r="A210" s="10" t="s">
        <v>253</v>
      </c>
      <c r="B210" s="11">
        <v>2</v>
      </c>
      <c r="C210" s="12">
        <v>1</v>
      </c>
      <c r="D210" s="12"/>
      <c r="E210" s="12"/>
      <c r="F210" s="12"/>
      <c r="G210" s="12"/>
      <c r="H210" s="12">
        <v>1</v>
      </c>
      <c r="I210" s="10">
        <v>4</v>
      </c>
      <c r="J210" s="12">
        <v>3</v>
      </c>
      <c r="K210" s="12">
        <v>0</v>
      </c>
      <c r="L210" s="12">
        <v>5</v>
      </c>
      <c r="M210" s="12"/>
      <c r="N210" s="13">
        <v>1</v>
      </c>
      <c r="O210" s="11">
        <v>3</v>
      </c>
      <c r="P210" s="21">
        <v>3</v>
      </c>
      <c r="Q210" s="21">
        <v>4</v>
      </c>
      <c r="R210" s="21">
        <v>2</v>
      </c>
      <c r="S210" s="21">
        <v>3</v>
      </c>
      <c r="T210" s="21">
        <v>2</v>
      </c>
      <c r="U210" s="21">
        <v>3</v>
      </c>
      <c r="V210" s="21">
        <v>2</v>
      </c>
      <c r="W210" s="21">
        <v>5</v>
      </c>
      <c r="X210" s="21">
        <v>1</v>
      </c>
      <c r="Y210" s="21">
        <v>5</v>
      </c>
      <c r="Z210" s="21">
        <v>1</v>
      </c>
      <c r="AA210" s="21">
        <v>4</v>
      </c>
      <c r="AB210" s="21">
        <v>5</v>
      </c>
      <c r="AC210" s="21">
        <v>2</v>
      </c>
      <c r="AD210" s="21">
        <v>2</v>
      </c>
      <c r="AE210" s="11">
        <v>3</v>
      </c>
      <c r="AF210" s="12">
        <v>1</v>
      </c>
      <c r="AG210" s="12">
        <v>0</v>
      </c>
      <c r="AH210" s="12">
        <v>4</v>
      </c>
      <c r="AI210" s="11">
        <v>2</v>
      </c>
      <c r="AJ210" s="11">
        <v>8</v>
      </c>
      <c r="AK210" s="12">
        <v>4</v>
      </c>
    </row>
    <row r="211" spans="1:37">
      <c r="A211" s="10" t="s">
        <v>254</v>
      </c>
      <c r="B211" s="11">
        <v>3</v>
      </c>
      <c r="C211" s="12">
        <v>1</v>
      </c>
      <c r="D211" s="12"/>
      <c r="E211" s="12"/>
      <c r="F211" s="12"/>
      <c r="G211" s="12"/>
      <c r="H211" s="12">
        <v>1</v>
      </c>
      <c r="I211" s="10">
        <v>1</v>
      </c>
      <c r="J211" s="12">
        <v>4</v>
      </c>
      <c r="K211" s="12">
        <v>1</v>
      </c>
      <c r="L211" s="12">
        <v>1</v>
      </c>
      <c r="M211" s="12"/>
      <c r="N211" s="13">
        <v>1</v>
      </c>
      <c r="O211" s="11">
        <v>4</v>
      </c>
      <c r="P211" s="21">
        <v>4</v>
      </c>
      <c r="Q211" s="21">
        <v>4</v>
      </c>
      <c r="R211" s="21">
        <v>3</v>
      </c>
      <c r="S211" s="21">
        <v>2</v>
      </c>
      <c r="T211" s="21">
        <v>2</v>
      </c>
      <c r="U211" s="21">
        <v>1</v>
      </c>
      <c r="V211" s="21">
        <v>1</v>
      </c>
      <c r="W211" s="21">
        <v>4</v>
      </c>
      <c r="X211" s="21">
        <v>1</v>
      </c>
      <c r="Y211" s="21">
        <v>4</v>
      </c>
      <c r="Z211" s="21">
        <v>1</v>
      </c>
      <c r="AA211" s="21">
        <v>4</v>
      </c>
      <c r="AB211" s="21">
        <v>4</v>
      </c>
      <c r="AC211" s="21">
        <v>3</v>
      </c>
      <c r="AD211" s="21">
        <v>1</v>
      </c>
      <c r="AE211" s="11">
        <v>2</v>
      </c>
      <c r="AF211" s="12">
        <v>1</v>
      </c>
      <c r="AG211" s="12">
        <v>1</v>
      </c>
      <c r="AH211" s="12">
        <v>4</v>
      </c>
      <c r="AI211" s="11">
        <v>3</v>
      </c>
      <c r="AJ211" s="11">
        <v>9</v>
      </c>
      <c r="AK211" s="12">
        <v>4</v>
      </c>
    </row>
    <row r="212" spans="1:37">
      <c r="A212" s="10" t="s">
        <v>255</v>
      </c>
      <c r="B212" s="11">
        <v>1</v>
      </c>
      <c r="C212" s="12">
        <v>1</v>
      </c>
      <c r="D212" s="12"/>
      <c r="E212" s="12"/>
      <c r="F212" s="12"/>
      <c r="G212" s="12"/>
      <c r="H212" s="12">
        <v>1</v>
      </c>
      <c r="I212" s="10">
        <v>12</v>
      </c>
      <c r="J212" s="12">
        <v>6</v>
      </c>
      <c r="K212" s="12">
        <v>1</v>
      </c>
      <c r="L212" s="12">
        <v>5</v>
      </c>
      <c r="M212" s="12"/>
      <c r="N212" s="13">
        <v>0</v>
      </c>
      <c r="O212" s="11">
        <v>0</v>
      </c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11">
        <v>1</v>
      </c>
      <c r="AF212" s="12">
        <v>0</v>
      </c>
      <c r="AG212" s="12">
        <v>1</v>
      </c>
      <c r="AH212" s="12">
        <v>4</v>
      </c>
      <c r="AI212" s="11">
        <v>2</v>
      </c>
      <c r="AJ212" s="11">
        <v>6</v>
      </c>
      <c r="AK212" s="12">
        <v>4</v>
      </c>
    </row>
    <row r="213" spans="1:37">
      <c r="A213" s="10" t="s">
        <v>255</v>
      </c>
      <c r="B213" s="11">
        <v>4</v>
      </c>
      <c r="C213" s="12">
        <v>1</v>
      </c>
      <c r="D213" s="12"/>
      <c r="E213" s="12">
        <v>3</v>
      </c>
      <c r="F213" s="12"/>
      <c r="G213" s="12"/>
      <c r="H213" s="12">
        <v>1</v>
      </c>
      <c r="I213" s="10">
        <v>1</v>
      </c>
      <c r="J213" s="12">
        <v>2</v>
      </c>
      <c r="K213" s="12">
        <v>0</v>
      </c>
      <c r="L213" s="12">
        <v>2</v>
      </c>
      <c r="M213" s="12"/>
      <c r="N213" s="13">
        <v>1</v>
      </c>
      <c r="O213" s="11">
        <v>3</v>
      </c>
      <c r="P213" s="21">
        <v>2</v>
      </c>
      <c r="Q213" s="21">
        <v>2</v>
      </c>
      <c r="R213" s="21">
        <v>5</v>
      </c>
      <c r="S213" s="21">
        <v>4</v>
      </c>
      <c r="T213" s="21">
        <v>4</v>
      </c>
      <c r="U213" s="21">
        <v>5</v>
      </c>
      <c r="V213" s="21">
        <v>3</v>
      </c>
      <c r="W213" s="21">
        <v>2</v>
      </c>
      <c r="X213" s="21">
        <v>4</v>
      </c>
      <c r="Y213" s="21">
        <v>3</v>
      </c>
      <c r="Z213" s="21">
        <v>4</v>
      </c>
      <c r="AA213" s="21">
        <v>3</v>
      </c>
      <c r="AB213" s="21">
        <v>2</v>
      </c>
      <c r="AC213" s="21">
        <v>4</v>
      </c>
      <c r="AD213" s="21">
        <v>4</v>
      </c>
      <c r="AE213" s="11">
        <v>3</v>
      </c>
      <c r="AF213" s="12">
        <v>1</v>
      </c>
      <c r="AG213" s="12">
        <v>0</v>
      </c>
      <c r="AH213" s="12">
        <v>4</v>
      </c>
      <c r="AI213" s="11">
        <v>4</v>
      </c>
      <c r="AJ213" s="11">
        <v>9</v>
      </c>
      <c r="AK213" s="12">
        <v>4</v>
      </c>
    </row>
    <row r="214" spans="1:37">
      <c r="A214" s="10" t="s">
        <v>256</v>
      </c>
      <c r="B214" s="11">
        <v>1</v>
      </c>
      <c r="C214" s="12"/>
      <c r="D214" s="12">
        <v>2</v>
      </c>
      <c r="E214" s="12"/>
      <c r="F214" s="12"/>
      <c r="G214" s="12"/>
      <c r="H214" s="12">
        <v>1</v>
      </c>
      <c r="I214" s="10">
        <v>4</v>
      </c>
      <c r="J214" s="12">
        <v>6</v>
      </c>
      <c r="K214" s="12">
        <v>0</v>
      </c>
      <c r="L214" s="12">
        <v>2</v>
      </c>
      <c r="M214" s="12"/>
      <c r="N214" s="13">
        <v>0</v>
      </c>
      <c r="O214" s="11">
        <v>0</v>
      </c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11">
        <v>1</v>
      </c>
      <c r="AF214" s="12">
        <v>0</v>
      </c>
      <c r="AG214" s="12">
        <v>0</v>
      </c>
      <c r="AH214" s="12">
        <v>4</v>
      </c>
      <c r="AI214" s="11">
        <v>2</v>
      </c>
      <c r="AJ214" s="11"/>
      <c r="AK214" s="12">
        <v>4</v>
      </c>
    </row>
    <row r="215" spans="1:37">
      <c r="A215" s="10" t="s">
        <v>257</v>
      </c>
      <c r="B215" s="11">
        <v>2</v>
      </c>
      <c r="C215" s="12">
        <v>1</v>
      </c>
      <c r="D215" s="12"/>
      <c r="E215" s="12"/>
      <c r="F215" s="12"/>
      <c r="G215" s="12"/>
      <c r="H215" s="12">
        <v>1</v>
      </c>
      <c r="I215" s="10">
        <v>4</v>
      </c>
      <c r="J215" s="12">
        <v>22</v>
      </c>
      <c r="K215" s="12">
        <v>0</v>
      </c>
      <c r="L215" s="12">
        <v>1</v>
      </c>
      <c r="M215" s="12"/>
      <c r="N215" s="13">
        <v>1</v>
      </c>
      <c r="O215" s="11">
        <v>4</v>
      </c>
      <c r="P215" s="21">
        <v>2</v>
      </c>
      <c r="Q215" s="21">
        <v>1</v>
      </c>
      <c r="R215" s="21">
        <v>5</v>
      </c>
      <c r="S215" s="21">
        <v>4</v>
      </c>
      <c r="T215" s="21">
        <v>4</v>
      </c>
      <c r="U215" s="21">
        <v>3</v>
      </c>
      <c r="V215" s="21">
        <v>3</v>
      </c>
      <c r="W215" s="21">
        <v>3</v>
      </c>
      <c r="X215" s="21">
        <v>4</v>
      </c>
      <c r="Y215" s="21">
        <v>2</v>
      </c>
      <c r="Z215" s="21">
        <v>2</v>
      </c>
      <c r="AA215" s="21">
        <v>2</v>
      </c>
      <c r="AB215" s="21">
        <v>1</v>
      </c>
      <c r="AC215" s="21">
        <v>5</v>
      </c>
      <c r="AD215" s="21">
        <v>3</v>
      </c>
      <c r="AE215" s="11">
        <v>1</v>
      </c>
      <c r="AF215" s="12">
        <v>1</v>
      </c>
      <c r="AG215" s="12">
        <v>0</v>
      </c>
      <c r="AH215" s="12">
        <v>2</v>
      </c>
      <c r="AI215" s="11">
        <v>2</v>
      </c>
      <c r="AJ215" s="11">
        <v>15</v>
      </c>
      <c r="AK215" s="12">
        <v>4</v>
      </c>
    </row>
    <row r="216" spans="1:37">
      <c r="A216" s="10" t="s">
        <v>258</v>
      </c>
      <c r="B216" s="11">
        <v>4</v>
      </c>
      <c r="C216" s="12">
        <v>1</v>
      </c>
      <c r="D216" s="12">
        <v>2</v>
      </c>
      <c r="E216" s="12">
        <v>3</v>
      </c>
      <c r="F216" s="12"/>
      <c r="G216" s="12"/>
      <c r="H216" s="12">
        <v>1</v>
      </c>
      <c r="I216" s="10">
        <v>2</v>
      </c>
      <c r="J216" s="12">
        <v>4</v>
      </c>
      <c r="K216" s="12">
        <v>1</v>
      </c>
      <c r="L216" s="12">
        <v>5</v>
      </c>
      <c r="M216" s="12"/>
      <c r="N216" s="13">
        <v>1</v>
      </c>
      <c r="O216" s="11">
        <v>3</v>
      </c>
      <c r="P216" s="21">
        <v>2</v>
      </c>
      <c r="Q216" s="21">
        <v>3</v>
      </c>
      <c r="R216" s="21">
        <v>5</v>
      </c>
      <c r="S216" s="21">
        <v>5</v>
      </c>
      <c r="T216" s="21">
        <v>5</v>
      </c>
      <c r="U216" s="21">
        <v>5</v>
      </c>
      <c r="V216" s="21">
        <v>3</v>
      </c>
      <c r="W216" s="21">
        <v>1</v>
      </c>
      <c r="X216" s="21">
        <v>4</v>
      </c>
      <c r="Y216" s="21">
        <v>1</v>
      </c>
      <c r="Z216" s="21">
        <v>5</v>
      </c>
      <c r="AA216" s="21">
        <v>1</v>
      </c>
      <c r="AB216" s="21">
        <v>1</v>
      </c>
      <c r="AC216" s="21">
        <v>4</v>
      </c>
      <c r="AD216" s="21">
        <v>3</v>
      </c>
      <c r="AE216" s="11">
        <v>2</v>
      </c>
      <c r="AF216" s="12">
        <v>0</v>
      </c>
      <c r="AG216" s="12">
        <v>0</v>
      </c>
      <c r="AH216" s="12">
        <v>4</v>
      </c>
      <c r="AI216" s="11">
        <v>3</v>
      </c>
      <c r="AJ216" s="11">
        <v>9</v>
      </c>
      <c r="AK216" s="12">
        <v>4</v>
      </c>
    </row>
    <row r="217" spans="1:37">
      <c r="A217" s="10" t="s">
        <v>259</v>
      </c>
      <c r="B217" s="11">
        <v>3</v>
      </c>
      <c r="C217" s="12">
        <v>1</v>
      </c>
      <c r="D217" s="12">
        <v>2</v>
      </c>
      <c r="E217" s="12"/>
      <c r="F217" s="12"/>
      <c r="G217" s="12"/>
      <c r="H217" s="12">
        <v>1</v>
      </c>
      <c r="I217" s="10">
        <v>1</v>
      </c>
      <c r="J217" s="12">
        <v>3</v>
      </c>
      <c r="K217" s="12">
        <v>1</v>
      </c>
      <c r="L217" s="12">
        <v>4</v>
      </c>
      <c r="M217" s="12"/>
      <c r="N217" s="13">
        <v>1</v>
      </c>
      <c r="O217" s="11">
        <v>4</v>
      </c>
      <c r="P217" s="21">
        <v>5</v>
      </c>
      <c r="Q217" s="21">
        <v>5</v>
      </c>
      <c r="R217" s="21">
        <v>2</v>
      </c>
      <c r="S217" s="21">
        <v>3</v>
      </c>
      <c r="T217" s="21">
        <v>2</v>
      </c>
      <c r="U217" s="21">
        <v>2</v>
      </c>
      <c r="V217" s="21">
        <v>3</v>
      </c>
      <c r="W217" s="21">
        <v>5</v>
      </c>
      <c r="X217" s="21">
        <v>1</v>
      </c>
      <c r="Y217" s="21">
        <v>4</v>
      </c>
      <c r="Z217" s="21">
        <v>2</v>
      </c>
      <c r="AA217" s="21">
        <v>5</v>
      </c>
      <c r="AB217" s="21">
        <v>5</v>
      </c>
      <c r="AC217" s="21">
        <v>3</v>
      </c>
      <c r="AD217" s="21">
        <v>1</v>
      </c>
      <c r="AE217" s="11">
        <v>3</v>
      </c>
      <c r="AF217" s="12">
        <v>1</v>
      </c>
      <c r="AG217" s="12">
        <v>0</v>
      </c>
      <c r="AH217" s="12">
        <v>4</v>
      </c>
      <c r="AI217" s="11">
        <v>2</v>
      </c>
      <c r="AJ217" s="11">
        <v>10</v>
      </c>
      <c r="AK217" s="12">
        <v>4</v>
      </c>
    </row>
    <row r="218" spans="1:37">
      <c r="A218" s="10" t="s">
        <v>260</v>
      </c>
      <c r="B218" s="11">
        <v>1</v>
      </c>
      <c r="C218" s="12">
        <v>1</v>
      </c>
      <c r="D218" s="12"/>
      <c r="E218" s="12"/>
      <c r="F218" s="12"/>
      <c r="G218" s="12"/>
      <c r="H218" s="12">
        <v>0</v>
      </c>
      <c r="I218" s="10">
        <v>5</v>
      </c>
      <c r="J218" s="12">
        <v>2</v>
      </c>
      <c r="K218" s="12">
        <v>0</v>
      </c>
      <c r="L218" s="12">
        <v>3</v>
      </c>
      <c r="M218" s="12"/>
      <c r="N218" s="13">
        <v>0</v>
      </c>
      <c r="O218" s="11">
        <v>0</v>
      </c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11">
        <v>3</v>
      </c>
      <c r="AF218" s="12">
        <v>1</v>
      </c>
      <c r="AG218" s="12">
        <v>1</v>
      </c>
      <c r="AH218" s="12">
        <v>5</v>
      </c>
      <c r="AI218" s="11">
        <v>2</v>
      </c>
      <c r="AJ218" s="11">
        <v>6</v>
      </c>
      <c r="AK218" s="12">
        <v>4</v>
      </c>
    </row>
    <row r="219" spans="1:37">
      <c r="A219" s="10" t="s">
        <v>261</v>
      </c>
      <c r="B219" s="11">
        <v>1</v>
      </c>
      <c r="C219" s="12">
        <v>1</v>
      </c>
      <c r="D219" s="12"/>
      <c r="E219" s="12"/>
      <c r="F219" s="12"/>
      <c r="G219" s="12"/>
      <c r="H219" s="12">
        <v>1</v>
      </c>
      <c r="I219" s="10">
        <v>8</v>
      </c>
      <c r="J219" s="12">
        <v>3</v>
      </c>
      <c r="K219" s="12">
        <v>0</v>
      </c>
      <c r="L219" s="12">
        <v>2</v>
      </c>
      <c r="M219" s="12"/>
      <c r="N219" s="13">
        <v>0</v>
      </c>
      <c r="O219" s="11">
        <v>0</v>
      </c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11">
        <v>1</v>
      </c>
      <c r="AF219" s="12">
        <v>1</v>
      </c>
      <c r="AG219" s="12">
        <v>0</v>
      </c>
      <c r="AH219" s="12">
        <v>4</v>
      </c>
      <c r="AI219" s="11">
        <v>2</v>
      </c>
      <c r="AJ219" s="11">
        <v>4</v>
      </c>
      <c r="AK219" s="12">
        <v>4</v>
      </c>
    </row>
    <row r="220" spans="1:37">
      <c r="A220" s="10" t="s">
        <v>262</v>
      </c>
      <c r="B220" s="11">
        <v>1</v>
      </c>
      <c r="C220" s="12">
        <v>1</v>
      </c>
      <c r="D220" s="12"/>
      <c r="E220" s="12"/>
      <c r="F220" s="12"/>
      <c r="G220" s="12"/>
      <c r="H220" s="12">
        <v>1</v>
      </c>
      <c r="I220" s="10">
        <v>8</v>
      </c>
      <c r="J220" s="12">
        <v>4</v>
      </c>
      <c r="K220" s="12">
        <v>1</v>
      </c>
      <c r="L220" s="12">
        <v>2</v>
      </c>
      <c r="M220" s="12"/>
      <c r="N220" s="13">
        <v>0</v>
      </c>
      <c r="O220" s="11">
        <v>0</v>
      </c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11">
        <v>1</v>
      </c>
      <c r="AF220" s="12">
        <v>1</v>
      </c>
      <c r="AG220" s="12">
        <v>0</v>
      </c>
      <c r="AH220" s="12">
        <v>4</v>
      </c>
      <c r="AI220" s="11">
        <v>2</v>
      </c>
      <c r="AJ220" s="11">
        <v>7</v>
      </c>
      <c r="AK220" s="12">
        <v>4</v>
      </c>
    </row>
    <row r="221" spans="1:37">
      <c r="A221" s="10" t="s">
        <v>263</v>
      </c>
      <c r="B221" s="11">
        <v>3</v>
      </c>
      <c r="C221" s="12">
        <v>1</v>
      </c>
      <c r="D221" s="12"/>
      <c r="E221" s="12">
        <v>3</v>
      </c>
      <c r="F221" s="12"/>
      <c r="G221" s="12"/>
      <c r="H221" s="12">
        <v>1</v>
      </c>
      <c r="I221" s="10">
        <v>1</v>
      </c>
      <c r="J221" s="12">
        <v>4</v>
      </c>
      <c r="K221" s="12">
        <v>1</v>
      </c>
      <c r="L221" s="12">
        <v>3</v>
      </c>
      <c r="M221" s="12"/>
      <c r="N221" s="13">
        <v>1</v>
      </c>
      <c r="O221" s="11">
        <v>2</v>
      </c>
      <c r="P221" s="21">
        <v>5</v>
      </c>
      <c r="Q221" s="21">
        <v>5</v>
      </c>
      <c r="R221" s="21">
        <v>3</v>
      </c>
      <c r="S221" s="21">
        <v>2</v>
      </c>
      <c r="T221" s="21">
        <v>2</v>
      </c>
      <c r="U221" s="21">
        <v>3</v>
      </c>
      <c r="V221" s="21">
        <v>2</v>
      </c>
      <c r="W221" s="21">
        <v>5</v>
      </c>
      <c r="X221" s="21">
        <v>3</v>
      </c>
      <c r="Y221" s="21">
        <v>4</v>
      </c>
      <c r="Z221" s="21">
        <v>1</v>
      </c>
      <c r="AA221" s="21">
        <v>5</v>
      </c>
      <c r="AB221" s="21">
        <v>5</v>
      </c>
      <c r="AC221" s="21">
        <v>3</v>
      </c>
      <c r="AD221" s="21">
        <v>3</v>
      </c>
      <c r="AE221" s="11">
        <v>3</v>
      </c>
      <c r="AF221" s="12">
        <v>1</v>
      </c>
      <c r="AG221" s="12">
        <v>0</v>
      </c>
      <c r="AH221" s="12">
        <v>2</v>
      </c>
      <c r="AI221" s="11">
        <v>3</v>
      </c>
      <c r="AJ221" s="11">
        <v>13</v>
      </c>
      <c r="AK221" s="12">
        <v>4</v>
      </c>
    </row>
    <row r="222" spans="1:37">
      <c r="A222" s="10" t="s">
        <v>264</v>
      </c>
      <c r="B222" s="11">
        <v>1</v>
      </c>
      <c r="C222" s="12">
        <v>1</v>
      </c>
      <c r="D222" s="12"/>
      <c r="E222" s="12"/>
      <c r="F222" s="12"/>
      <c r="G222" s="12"/>
      <c r="H222" s="12">
        <v>1</v>
      </c>
      <c r="I222" s="10">
        <v>4</v>
      </c>
      <c r="J222" s="12">
        <v>4</v>
      </c>
      <c r="K222" s="12">
        <v>1</v>
      </c>
      <c r="L222" s="12">
        <v>3</v>
      </c>
      <c r="M222" s="12"/>
      <c r="N222" s="13">
        <v>0</v>
      </c>
      <c r="O222" s="11">
        <v>0</v>
      </c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11">
        <v>4</v>
      </c>
      <c r="AF222" s="12">
        <v>1</v>
      </c>
      <c r="AG222" s="12">
        <v>1</v>
      </c>
      <c r="AH222" s="12">
        <v>4</v>
      </c>
      <c r="AI222" s="11">
        <v>3</v>
      </c>
      <c r="AJ222" s="11">
        <v>7</v>
      </c>
      <c r="AK222" s="12">
        <v>4</v>
      </c>
    </row>
    <row r="223" spans="1:37">
      <c r="A223" s="10" t="s">
        <v>264</v>
      </c>
      <c r="B223" s="11">
        <v>1</v>
      </c>
      <c r="C223" s="12">
        <v>1</v>
      </c>
      <c r="D223" s="12"/>
      <c r="E223" s="12"/>
      <c r="F223" s="12"/>
      <c r="G223" s="12"/>
      <c r="H223" s="12">
        <v>1</v>
      </c>
      <c r="I223" s="10">
        <v>4</v>
      </c>
      <c r="J223" s="12">
        <v>3</v>
      </c>
      <c r="K223" s="12">
        <v>1</v>
      </c>
      <c r="L223" s="12">
        <v>5</v>
      </c>
      <c r="M223" s="12"/>
      <c r="N223" s="13">
        <v>0</v>
      </c>
      <c r="O223" s="11">
        <v>0</v>
      </c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11">
        <v>1</v>
      </c>
      <c r="AF223" s="12">
        <v>0</v>
      </c>
      <c r="AG223" s="12">
        <v>0</v>
      </c>
      <c r="AH223" s="12">
        <v>4</v>
      </c>
      <c r="AI223" s="11">
        <v>2</v>
      </c>
      <c r="AJ223" s="11">
        <v>5</v>
      </c>
      <c r="AK223" s="12">
        <v>4</v>
      </c>
    </row>
    <row r="224" spans="1:37">
      <c r="A224" s="10" t="s">
        <v>265</v>
      </c>
      <c r="B224" s="11">
        <v>1</v>
      </c>
      <c r="C224" s="12"/>
      <c r="D224" s="12"/>
      <c r="E224" s="12">
        <v>3</v>
      </c>
      <c r="F224" s="12"/>
      <c r="G224" s="12"/>
      <c r="H224" s="12">
        <v>0</v>
      </c>
      <c r="I224" s="10">
        <v>2</v>
      </c>
      <c r="J224" s="12">
        <v>4</v>
      </c>
      <c r="K224" s="12">
        <v>0</v>
      </c>
      <c r="L224" s="12">
        <v>7</v>
      </c>
      <c r="M224" s="12"/>
      <c r="N224" s="13">
        <v>0</v>
      </c>
      <c r="O224" s="11">
        <v>0</v>
      </c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11">
        <v>1</v>
      </c>
      <c r="AF224" s="12">
        <v>1</v>
      </c>
      <c r="AG224" s="12">
        <v>0</v>
      </c>
      <c r="AH224" s="12">
        <v>2</v>
      </c>
      <c r="AI224" s="11">
        <v>1</v>
      </c>
      <c r="AJ224" s="11">
        <v>9</v>
      </c>
      <c r="AK224" s="12">
        <v>4</v>
      </c>
    </row>
    <row r="225" spans="1:37">
      <c r="A225" s="10" t="s">
        <v>257</v>
      </c>
      <c r="B225" s="11">
        <v>1</v>
      </c>
      <c r="C225" s="12">
        <v>1</v>
      </c>
      <c r="D225" s="12">
        <v>2</v>
      </c>
      <c r="E225" s="12"/>
      <c r="F225" s="12"/>
      <c r="G225" s="12"/>
      <c r="H225" s="12">
        <v>1</v>
      </c>
      <c r="I225" s="10">
        <v>7</v>
      </c>
      <c r="J225" s="12">
        <v>6</v>
      </c>
      <c r="K225" s="12">
        <v>1</v>
      </c>
      <c r="L225" s="12">
        <v>1</v>
      </c>
      <c r="M225" s="12"/>
      <c r="N225" s="13">
        <v>0</v>
      </c>
      <c r="O225" s="11">
        <v>0</v>
      </c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11">
        <v>1</v>
      </c>
      <c r="AF225" s="12">
        <v>1</v>
      </c>
      <c r="AG225" s="12">
        <v>0</v>
      </c>
      <c r="AH225" s="12">
        <v>4</v>
      </c>
      <c r="AI225" s="11">
        <v>2</v>
      </c>
      <c r="AJ225" s="11">
        <v>11</v>
      </c>
      <c r="AK225" s="12">
        <v>4</v>
      </c>
    </row>
    <row r="226" spans="1:37">
      <c r="A226" s="10" t="s">
        <v>258</v>
      </c>
      <c r="B226" s="11">
        <v>1</v>
      </c>
      <c r="C226" s="12">
        <v>1</v>
      </c>
      <c r="D226" s="12"/>
      <c r="E226" s="12"/>
      <c r="F226" s="12"/>
      <c r="G226" s="12"/>
      <c r="H226" s="12">
        <v>1</v>
      </c>
      <c r="I226" s="10">
        <v>1</v>
      </c>
      <c r="J226" s="12">
        <v>3</v>
      </c>
      <c r="K226" s="12">
        <v>1</v>
      </c>
      <c r="L226" s="12">
        <v>6</v>
      </c>
      <c r="M226" s="12"/>
      <c r="N226" s="13">
        <v>0</v>
      </c>
      <c r="O226" s="11">
        <v>0</v>
      </c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11">
        <v>1</v>
      </c>
      <c r="AF226" s="12">
        <v>1</v>
      </c>
      <c r="AG226" s="12">
        <v>0</v>
      </c>
      <c r="AH226" s="12">
        <v>3</v>
      </c>
      <c r="AI226" s="11">
        <v>4</v>
      </c>
      <c r="AJ226" s="11">
        <v>5</v>
      </c>
      <c r="AK226" s="12">
        <v>4</v>
      </c>
    </row>
    <row r="227" spans="1:37">
      <c r="A227" s="10" t="s">
        <v>259</v>
      </c>
      <c r="B227" s="11">
        <v>2</v>
      </c>
      <c r="C227" s="12">
        <v>1</v>
      </c>
      <c r="D227" s="12"/>
      <c r="E227" s="12"/>
      <c r="F227" s="12"/>
      <c r="G227" s="12"/>
      <c r="H227" s="12">
        <v>1</v>
      </c>
      <c r="I227" s="10">
        <v>2</v>
      </c>
      <c r="J227" s="12">
        <v>4</v>
      </c>
      <c r="K227" s="12">
        <v>1</v>
      </c>
      <c r="L227" s="12">
        <v>2</v>
      </c>
      <c r="M227" s="12"/>
      <c r="N227" s="13">
        <v>1</v>
      </c>
      <c r="O227" s="11">
        <v>2</v>
      </c>
      <c r="P227" s="21">
        <v>5</v>
      </c>
      <c r="Q227" s="21">
        <v>5</v>
      </c>
      <c r="R227" s="21">
        <v>5</v>
      </c>
      <c r="S227" s="21">
        <v>5</v>
      </c>
      <c r="T227" s="21">
        <v>5</v>
      </c>
      <c r="U227" s="21">
        <v>5</v>
      </c>
      <c r="V227" s="21">
        <v>5</v>
      </c>
      <c r="W227" s="21">
        <v>5</v>
      </c>
      <c r="X227" s="21">
        <v>5</v>
      </c>
      <c r="Y227" s="21">
        <v>5</v>
      </c>
      <c r="Z227" s="21">
        <v>5</v>
      </c>
      <c r="AA227" s="21">
        <v>5</v>
      </c>
      <c r="AB227" s="21">
        <v>5</v>
      </c>
      <c r="AC227" s="21">
        <v>5</v>
      </c>
      <c r="AD227" s="21">
        <v>5</v>
      </c>
      <c r="AE227" s="11">
        <v>3</v>
      </c>
      <c r="AF227" s="12">
        <v>1</v>
      </c>
      <c r="AG227" s="12">
        <v>1</v>
      </c>
      <c r="AH227" s="12">
        <v>4</v>
      </c>
      <c r="AI227" s="11">
        <v>3</v>
      </c>
      <c r="AJ227" s="11">
        <v>8</v>
      </c>
      <c r="AK227" s="12">
        <v>4</v>
      </c>
    </row>
    <row r="228" spans="1:37">
      <c r="A228" s="10" t="s">
        <v>260</v>
      </c>
      <c r="B228" s="11">
        <v>2</v>
      </c>
      <c r="C228" s="12">
        <v>1</v>
      </c>
      <c r="D228" s="12"/>
      <c r="E228" s="12"/>
      <c r="F228" s="12"/>
      <c r="G228" s="12"/>
      <c r="H228" s="12">
        <v>1</v>
      </c>
      <c r="I228" s="10">
        <v>2</v>
      </c>
      <c r="J228" s="12">
        <v>3</v>
      </c>
      <c r="K228" s="12">
        <v>0</v>
      </c>
      <c r="L228" s="12">
        <v>6</v>
      </c>
      <c r="M228" s="12"/>
      <c r="N228" s="13">
        <v>1</v>
      </c>
      <c r="O228" s="11">
        <v>3</v>
      </c>
      <c r="P228" s="21">
        <v>3</v>
      </c>
      <c r="Q228" s="21">
        <v>2</v>
      </c>
      <c r="R228" s="21">
        <v>4</v>
      </c>
      <c r="S228" s="21">
        <v>4</v>
      </c>
      <c r="T228" s="21">
        <v>4</v>
      </c>
      <c r="U228" s="21">
        <v>4</v>
      </c>
      <c r="V228" s="21">
        <v>5</v>
      </c>
      <c r="W228" s="21">
        <v>1</v>
      </c>
      <c r="X228" s="21">
        <v>4</v>
      </c>
      <c r="Y228" s="21">
        <v>1</v>
      </c>
      <c r="Z228" s="21">
        <v>5</v>
      </c>
      <c r="AA228" s="21">
        <v>2</v>
      </c>
      <c r="AB228" s="21">
        <v>1</v>
      </c>
      <c r="AC228" s="21">
        <v>4</v>
      </c>
      <c r="AD228" s="21">
        <v>5</v>
      </c>
      <c r="AE228" s="11">
        <v>2</v>
      </c>
      <c r="AF228" s="12">
        <v>0</v>
      </c>
      <c r="AG228" s="12">
        <v>1</v>
      </c>
      <c r="AH228" s="12">
        <v>4</v>
      </c>
      <c r="AI228" s="11">
        <v>2</v>
      </c>
      <c r="AJ228" s="11">
        <v>9</v>
      </c>
      <c r="AK228" s="12">
        <v>4</v>
      </c>
    </row>
    <row r="229" spans="1:37">
      <c r="A229" s="10" t="s">
        <v>261</v>
      </c>
      <c r="B229" s="11">
        <v>1</v>
      </c>
      <c r="C229" s="12">
        <v>1</v>
      </c>
      <c r="D229" s="12"/>
      <c r="E229" s="12"/>
      <c r="F229" s="12"/>
      <c r="G229" s="12"/>
      <c r="H229" s="12">
        <v>1</v>
      </c>
      <c r="I229" s="10">
        <v>1</v>
      </c>
      <c r="J229" s="12">
        <v>4</v>
      </c>
      <c r="K229" s="12">
        <v>1</v>
      </c>
      <c r="L229" s="12">
        <v>6</v>
      </c>
      <c r="M229" s="12"/>
      <c r="N229" s="13">
        <v>0</v>
      </c>
      <c r="O229" s="11">
        <v>0</v>
      </c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11">
        <v>2</v>
      </c>
      <c r="AF229" s="12">
        <v>1</v>
      </c>
      <c r="AG229" s="12">
        <v>1</v>
      </c>
      <c r="AH229" s="12">
        <v>4</v>
      </c>
      <c r="AI229" s="11">
        <v>2</v>
      </c>
      <c r="AJ229" s="11">
        <v>5</v>
      </c>
      <c r="AK229" s="12">
        <v>4</v>
      </c>
    </row>
    <row r="230" spans="1:37">
      <c r="A230" s="10" t="s">
        <v>262</v>
      </c>
      <c r="B230" s="11">
        <v>3</v>
      </c>
      <c r="C230" s="12">
        <v>1</v>
      </c>
      <c r="D230" s="12"/>
      <c r="E230" s="12"/>
      <c r="F230" s="12"/>
      <c r="G230" s="12"/>
      <c r="H230" s="12">
        <v>1</v>
      </c>
      <c r="I230" s="10">
        <v>4</v>
      </c>
      <c r="J230" s="12">
        <v>4</v>
      </c>
      <c r="K230" s="12">
        <v>1</v>
      </c>
      <c r="L230" s="12">
        <v>4</v>
      </c>
      <c r="M230" s="12"/>
      <c r="N230" s="13">
        <v>1</v>
      </c>
      <c r="O230" s="11">
        <v>2</v>
      </c>
      <c r="P230" s="21">
        <v>2</v>
      </c>
      <c r="Q230" s="21">
        <v>3</v>
      </c>
      <c r="R230" s="21">
        <v>5</v>
      </c>
      <c r="S230" s="21">
        <v>5</v>
      </c>
      <c r="T230" s="21">
        <v>5</v>
      </c>
      <c r="U230" s="21">
        <v>5</v>
      </c>
      <c r="V230" s="21">
        <v>3</v>
      </c>
      <c r="W230" s="21">
        <v>2</v>
      </c>
      <c r="X230" s="21">
        <v>3</v>
      </c>
      <c r="Y230" s="21">
        <v>2</v>
      </c>
      <c r="Z230" s="21">
        <v>4</v>
      </c>
      <c r="AA230" s="21">
        <v>1</v>
      </c>
      <c r="AB230" s="21">
        <v>2</v>
      </c>
      <c r="AC230" s="21">
        <v>3</v>
      </c>
      <c r="AD230" s="21">
        <v>2</v>
      </c>
      <c r="AE230" s="11">
        <v>3</v>
      </c>
      <c r="AF230" s="12">
        <v>1</v>
      </c>
      <c r="AG230" s="12">
        <v>1</v>
      </c>
      <c r="AH230" s="12">
        <v>4</v>
      </c>
      <c r="AI230" s="11">
        <v>3</v>
      </c>
      <c r="AJ230" s="11">
        <v>7</v>
      </c>
      <c r="AK230" s="12">
        <v>4</v>
      </c>
    </row>
    <row r="231" spans="1:37">
      <c r="A231" s="10" t="s">
        <v>263</v>
      </c>
      <c r="B231" s="11">
        <v>4</v>
      </c>
      <c r="C231" s="12">
        <v>1</v>
      </c>
      <c r="D231" s="12">
        <v>2</v>
      </c>
      <c r="E231" s="12"/>
      <c r="F231" s="12"/>
      <c r="G231" s="12"/>
      <c r="H231" s="12">
        <v>1</v>
      </c>
      <c r="I231" s="10">
        <v>5</v>
      </c>
      <c r="J231" s="12">
        <v>7</v>
      </c>
      <c r="K231" s="12">
        <v>1</v>
      </c>
      <c r="L231" s="12">
        <v>6</v>
      </c>
      <c r="M231" s="12"/>
      <c r="N231" s="13">
        <v>1</v>
      </c>
      <c r="O231" s="11">
        <v>4</v>
      </c>
      <c r="P231" s="21">
        <v>3</v>
      </c>
      <c r="Q231" s="21">
        <v>2</v>
      </c>
      <c r="R231" s="21">
        <v>3</v>
      </c>
      <c r="S231" s="21">
        <v>2</v>
      </c>
      <c r="T231" s="21">
        <v>2</v>
      </c>
      <c r="U231" s="21">
        <v>2</v>
      </c>
      <c r="V231" s="21">
        <v>2</v>
      </c>
      <c r="W231" s="21">
        <v>3</v>
      </c>
      <c r="X231" s="21">
        <v>2</v>
      </c>
      <c r="Y231" s="21">
        <v>1</v>
      </c>
      <c r="Z231" s="21">
        <v>3</v>
      </c>
      <c r="AA231" s="21">
        <v>2</v>
      </c>
      <c r="AB231" s="21">
        <v>1</v>
      </c>
      <c r="AC231" s="21">
        <v>1</v>
      </c>
      <c r="AD231" s="21">
        <v>2</v>
      </c>
      <c r="AE231" s="11">
        <v>2</v>
      </c>
      <c r="AF231" s="12">
        <v>1</v>
      </c>
      <c r="AG231" s="12">
        <v>1</v>
      </c>
      <c r="AH231" s="12">
        <v>4</v>
      </c>
      <c r="AI231" s="11">
        <v>4</v>
      </c>
      <c r="AJ231" s="11">
        <v>12</v>
      </c>
      <c r="AK231" s="12">
        <v>4</v>
      </c>
    </row>
    <row r="232" spans="1:37">
      <c r="A232" s="10" t="s">
        <v>264</v>
      </c>
      <c r="B232" s="11">
        <v>2</v>
      </c>
      <c r="C232" s="12"/>
      <c r="D232" s="12">
        <v>2</v>
      </c>
      <c r="E232" s="12"/>
      <c r="F232" s="12"/>
      <c r="G232" s="12"/>
      <c r="H232" s="12">
        <v>1</v>
      </c>
      <c r="I232" s="10">
        <v>4</v>
      </c>
      <c r="J232" s="12">
        <v>6</v>
      </c>
      <c r="K232" s="12">
        <v>1</v>
      </c>
      <c r="L232" s="12">
        <v>6</v>
      </c>
      <c r="M232" s="12"/>
      <c r="N232" s="13">
        <v>1</v>
      </c>
      <c r="O232" s="11">
        <v>3</v>
      </c>
      <c r="P232" s="21">
        <v>4</v>
      </c>
      <c r="Q232" s="21">
        <v>3</v>
      </c>
      <c r="R232" s="21">
        <v>5</v>
      </c>
      <c r="S232" s="21">
        <v>4</v>
      </c>
      <c r="T232" s="21">
        <v>4</v>
      </c>
      <c r="U232" s="21">
        <v>5</v>
      </c>
      <c r="V232" s="21">
        <v>3</v>
      </c>
      <c r="W232" s="21">
        <v>4</v>
      </c>
      <c r="X232" s="21">
        <v>4</v>
      </c>
      <c r="Y232" s="21">
        <v>5</v>
      </c>
      <c r="Z232" s="21">
        <v>5</v>
      </c>
      <c r="AA232" s="21">
        <v>4</v>
      </c>
      <c r="AB232" s="21">
        <v>5</v>
      </c>
      <c r="AC232" s="21">
        <v>5</v>
      </c>
      <c r="AD232" s="21">
        <v>3</v>
      </c>
      <c r="AE232" s="11">
        <v>2</v>
      </c>
      <c r="AF232" s="12">
        <v>1</v>
      </c>
      <c r="AG232" s="12">
        <v>1</v>
      </c>
      <c r="AH232" s="12">
        <v>4</v>
      </c>
      <c r="AI232" s="11">
        <v>2</v>
      </c>
      <c r="AJ232" s="11">
        <v>9</v>
      </c>
      <c r="AK232" s="12">
        <v>4</v>
      </c>
    </row>
    <row r="233" spans="1:37">
      <c r="A233" s="10" t="s">
        <v>264</v>
      </c>
      <c r="B233" s="11">
        <v>2</v>
      </c>
      <c r="C233" s="12">
        <v>1</v>
      </c>
      <c r="D233" s="12"/>
      <c r="E233" s="12"/>
      <c r="F233" s="12"/>
      <c r="G233" s="12"/>
      <c r="H233" s="12">
        <v>1</v>
      </c>
      <c r="I233" s="10">
        <v>2</v>
      </c>
      <c r="J233" s="12">
        <v>3</v>
      </c>
      <c r="K233" s="12">
        <v>0</v>
      </c>
      <c r="L233" s="12">
        <v>1</v>
      </c>
      <c r="M233" s="12"/>
      <c r="N233" s="13">
        <v>0</v>
      </c>
      <c r="O233" s="11">
        <v>0</v>
      </c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11">
        <v>1</v>
      </c>
      <c r="AF233" s="12">
        <v>1</v>
      </c>
      <c r="AG233" s="12">
        <v>1</v>
      </c>
      <c r="AH233" s="12">
        <v>4</v>
      </c>
      <c r="AI233" s="11">
        <v>2</v>
      </c>
      <c r="AJ233" s="11">
        <v>9</v>
      </c>
      <c r="AK233" s="12">
        <v>4</v>
      </c>
    </row>
    <row r="234" spans="1:37">
      <c r="A234" s="10" t="s">
        <v>265</v>
      </c>
      <c r="B234" s="11">
        <v>1</v>
      </c>
      <c r="C234" s="12"/>
      <c r="D234" s="12"/>
      <c r="E234" s="12"/>
      <c r="F234" s="12">
        <v>4</v>
      </c>
      <c r="G234" s="12"/>
      <c r="H234" s="12">
        <v>1</v>
      </c>
      <c r="I234" s="10">
        <v>2</v>
      </c>
      <c r="J234" s="12">
        <v>4</v>
      </c>
      <c r="K234" s="12">
        <v>1</v>
      </c>
      <c r="L234" s="12">
        <v>2</v>
      </c>
      <c r="M234" s="12"/>
      <c r="N234" s="13">
        <v>0</v>
      </c>
      <c r="O234" s="11">
        <v>0</v>
      </c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11">
        <v>1</v>
      </c>
      <c r="AF234" s="12">
        <v>1</v>
      </c>
      <c r="AG234" s="12">
        <v>0</v>
      </c>
      <c r="AH234" s="12">
        <v>4</v>
      </c>
      <c r="AI234" s="11">
        <v>2</v>
      </c>
      <c r="AJ234" s="11">
        <v>5</v>
      </c>
      <c r="AK234" s="12">
        <v>4</v>
      </c>
    </row>
    <row r="235" spans="1:37">
      <c r="A235" s="10" t="s">
        <v>266</v>
      </c>
      <c r="B235" s="11">
        <v>1</v>
      </c>
      <c r="C235" s="12"/>
      <c r="D235" s="12"/>
      <c r="E235" s="12">
        <v>3</v>
      </c>
      <c r="F235" s="12"/>
      <c r="G235" s="12"/>
      <c r="H235" s="12">
        <v>1</v>
      </c>
      <c r="I235" s="10">
        <v>2</v>
      </c>
      <c r="J235" s="12">
        <v>4</v>
      </c>
      <c r="K235" s="12">
        <v>1</v>
      </c>
      <c r="L235" s="12">
        <v>6</v>
      </c>
      <c r="M235" s="12"/>
      <c r="N235" s="13">
        <v>0</v>
      </c>
      <c r="O235" s="11">
        <v>0</v>
      </c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11">
        <v>2</v>
      </c>
      <c r="AF235" s="12">
        <v>1</v>
      </c>
      <c r="AG235" s="12">
        <v>1</v>
      </c>
      <c r="AH235" s="12">
        <v>4</v>
      </c>
      <c r="AI235" s="11">
        <v>3</v>
      </c>
      <c r="AJ235" s="11">
        <v>7</v>
      </c>
      <c r="AK235" s="12">
        <v>4</v>
      </c>
    </row>
    <row r="236" spans="1:37">
      <c r="A236" s="10" t="s">
        <v>267</v>
      </c>
      <c r="B236" s="11">
        <v>2</v>
      </c>
      <c r="C236" s="12">
        <v>1</v>
      </c>
      <c r="D236" s="12"/>
      <c r="E236" s="12"/>
      <c r="F236" s="12"/>
      <c r="G236" s="12"/>
      <c r="H236" s="12">
        <v>1</v>
      </c>
      <c r="I236" s="10">
        <v>2</v>
      </c>
      <c r="J236" s="12">
        <v>6</v>
      </c>
      <c r="K236" s="12">
        <v>0</v>
      </c>
      <c r="L236" s="12">
        <v>6</v>
      </c>
      <c r="M236" s="12"/>
      <c r="N236" s="13">
        <v>1</v>
      </c>
      <c r="O236" s="11">
        <v>4</v>
      </c>
      <c r="P236" s="21">
        <v>4</v>
      </c>
      <c r="Q236" s="21">
        <v>5</v>
      </c>
      <c r="R236" s="21">
        <v>3</v>
      </c>
      <c r="S236" s="21">
        <v>2</v>
      </c>
      <c r="T236" s="21">
        <v>1</v>
      </c>
      <c r="U236" s="21">
        <v>1</v>
      </c>
      <c r="V236" s="21">
        <v>1</v>
      </c>
      <c r="W236" s="21">
        <v>3</v>
      </c>
      <c r="X236" s="21">
        <v>1</v>
      </c>
      <c r="Y236" s="21">
        <v>5</v>
      </c>
      <c r="Z236" s="21">
        <v>1</v>
      </c>
      <c r="AA236" s="21">
        <v>4</v>
      </c>
      <c r="AB236" s="21">
        <v>4</v>
      </c>
      <c r="AC236" s="21">
        <v>3</v>
      </c>
      <c r="AD236" s="21">
        <v>1</v>
      </c>
      <c r="AE236" s="11">
        <v>3</v>
      </c>
      <c r="AF236" s="12">
        <v>1</v>
      </c>
      <c r="AG236" s="12">
        <v>0</v>
      </c>
      <c r="AH236" s="12">
        <v>2</v>
      </c>
      <c r="AI236" s="11">
        <v>2</v>
      </c>
      <c r="AJ236" s="11">
        <v>10</v>
      </c>
      <c r="AK236" s="12">
        <v>4</v>
      </c>
    </row>
    <row r="237" spans="1:37">
      <c r="A237" s="10" t="s">
        <v>268</v>
      </c>
      <c r="B237" s="11">
        <v>1</v>
      </c>
      <c r="C237" s="12">
        <v>1</v>
      </c>
      <c r="D237" s="12"/>
      <c r="E237" s="12"/>
      <c r="F237" s="12"/>
      <c r="G237" s="12"/>
      <c r="H237" s="12">
        <v>1</v>
      </c>
      <c r="I237" s="10">
        <v>2</v>
      </c>
      <c r="J237" s="12">
        <v>5</v>
      </c>
      <c r="K237" s="12">
        <v>0</v>
      </c>
      <c r="L237" s="12">
        <v>2</v>
      </c>
      <c r="M237" s="12"/>
      <c r="N237" s="13">
        <v>0</v>
      </c>
      <c r="O237" s="11">
        <v>0</v>
      </c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11">
        <v>1</v>
      </c>
      <c r="AF237" s="12">
        <v>1</v>
      </c>
      <c r="AG237" s="12">
        <v>1</v>
      </c>
      <c r="AH237" s="12">
        <v>4</v>
      </c>
      <c r="AI237" s="11">
        <v>3</v>
      </c>
      <c r="AJ237" s="11">
        <v>4</v>
      </c>
      <c r="AK237" s="12">
        <v>4</v>
      </c>
    </row>
    <row r="238" spans="1:37">
      <c r="A238" s="10" t="s">
        <v>269</v>
      </c>
      <c r="B238" s="11">
        <v>2</v>
      </c>
      <c r="C238" s="12">
        <v>1</v>
      </c>
      <c r="D238" s="12"/>
      <c r="E238" s="12">
        <v>3</v>
      </c>
      <c r="F238" s="12"/>
      <c r="G238" s="12"/>
      <c r="H238" s="12">
        <v>1</v>
      </c>
      <c r="I238" s="10">
        <v>2</v>
      </c>
      <c r="J238" s="12">
        <v>4</v>
      </c>
      <c r="K238" s="12">
        <v>0</v>
      </c>
      <c r="L238" s="12">
        <v>6</v>
      </c>
      <c r="M238" s="12"/>
      <c r="N238" s="13">
        <v>1</v>
      </c>
      <c r="O238" s="11">
        <v>3</v>
      </c>
      <c r="P238" s="21">
        <v>5</v>
      </c>
      <c r="Q238" s="21">
        <v>5</v>
      </c>
      <c r="R238" s="21">
        <v>3</v>
      </c>
      <c r="S238" s="21">
        <v>4</v>
      </c>
      <c r="T238" s="21">
        <v>2</v>
      </c>
      <c r="U238" s="21">
        <v>2</v>
      </c>
      <c r="V238" s="21">
        <v>1</v>
      </c>
      <c r="W238" s="21">
        <v>2</v>
      </c>
      <c r="X238" s="21">
        <v>3</v>
      </c>
      <c r="Y238" s="21">
        <v>2</v>
      </c>
      <c r="Z238" s="21">
        <v>2</v>
      </c>
      <c r="AA238" s="21">
        <v>4</v>
      </c>
      <c r="AB238" s="21">
        <v>4</v>
      </c>
      <c r="AC238" s="21">
        <v>5</v>
      </c>
      <c r="AD238" s="21">
        <v>1</v>
      </c>
      <c r="AE238" s="11">
        <v>2</v>
      </c>
      <c r="AF238" s="12">
        <v>0</v>
      </c>
      <c r="AG238" s="12">
        <v>1</v>
      </c>
      <c r="AH238" s="12">
        <v>4</v>
      </c>
      <c r="AI238" s="11">
        <v>2</v>
      </c>
      <c r="AJ238" s="11">
        <v>8</v>
      </c>
      <c r="AK238" s="12">
        <v>4</v>
      </c>
    </row>
    <row r="239" spans="1:37">
      <c r="A239" s="10" t="s">
        <v>270</v>
      </c>
      <c r="B239" s="11">
        <v>2</v>
      </c>
      <c r="C239" s="12">
        <v>1</v>
      </c>
      <c r="D239" s="12"/>
      <c r="E239" s="12"/>
      <c r="F239" s="12"/>
      <c r="G239" s="12"/>
      <c r="H239" s="12">
        <v>1</v>
      </c>
      <c r="I239" s="10">
        <v>4</v>
      </c>
      <c r="J239" s="12">
        <v>3</v>
      </c>
      <c r="K239" s="12">
        <v>1</v>
      </c>
      <c r="L239" s="12">
        <v>1</v>
      </c>
      <c r="M239" s="12"/>
      <c r="N239" s="13">
        <v>0</v>
      </c>
      <c r="O239" s="11">
        <v>0</v>
      </c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11">
        <v>1</v>
      </c>
      <c r="AF239" s="12">
        <v>1</v>
      </c>
      <c r="AG239" s="12">
        <v>1</v>
      </c>
      <c r="AH239" s="12">
        <v>4</v>
      </c>
      <c r="AI239" s="11">
        <v>2</v>
      </c>
      <c r="AJ239" s="11">
        <v>5</v>
      </c>
      <c r="AK239" s="12">
        <v>4</v>
      </c>
    </row>
    <row r="240" spans="1:37">
      <c r="A240" s="10" t="s">
        <v>271</v>
      </c>
      <c r="B240" s="11">
        <v>1</v>
      </c>
      <c r="C240" s="12"/>
      <c r="D240" s="12">
        <v>2</v>
      </c>
      <c r="E240" s="12"/>
      <c r="F240" s="12"/>
      <c r="G240" s="12"/>
      <c r="H240" s="12">
        <v>1</v>
      </c>
      <c r="I240" s="10">
        <v>5</v>
      </c>
      <c r="J240" s="12">
        <v>3</v>
      </c>
      <c r="K240" s="12">
        <v>1</v>
      </c>
      <c r="L240" s="12">
        <v>6</v>
      </c>
      <c r="M240" s="12"/>
      <c r="N240" s="13">
        <v>1</v>
      </c>
      <c r="O240" s="11">
        <v>2</v>
      </c>
      <c r="P240" s="21">
        <v>5</v>
      </c>
      <c r="Q240" s="21">
        <v>4</v>
      </c>
      <c r="R240" s="21">
        <v>3</v>
      </c>
      <c r="S240" s="21">
        <v>2</v>
      </c>
      <c r="T240" s="21">
        <v>3</v>
      </c>
      <c r="U240" s="21">
        <v>3</v>
      </c>
      <c r="V240" s="21">
        <v>2</v>
      </c>
      <c r="W240" s="21">
        <v>3</v>
      </c>
      <c r="X240" s="21">
        <v>2</v>
      </c>
      <c r="Y240" s="21">
        <v>5</v>
      </c>
      <c r="Z240" s="21">
        <v>2</v>
      </c>
      <c r="AA240" s="21">
        <v>4</v>
      </c>
      <c r="AB240" s="21">
        <v>4</v>
      </c>
      <c r="AC240" s="21">
        <v>2</v>
      </c>
      <c r="AD240" s="21">
        <v>3</v>
      </c>
      <c r="AE240" s="11">
        <v>2</v>
      </c>
      <c r="AF240" s="12">
        <v>1</v>
      </c>
      <c r="AG240" s="12">
        <v>1</v>
      </c>
      <c r="AH240" s="12">
        <v>4</v>
      </c>
      <c r="AI240" s="11">
        <v>3</v>
      </c>
      <c r="AJ240" s="11">
        <v>15</v>
      </c>
      <c r="AK240" s="12">
        <v>4</v>
      </c>
    </row>
    <row r="241" spans="1:37">
      <c r="A241" s="10" t="s">
        <v>272</v>
      </c>
      <c r="B241" s="11">
        <v>2</v>
      </c>
      <c r="C241" s="12">
        <v>1</v>
      </c>
      <c r="D241" s="12">
        <v>2</v>
      </c>
      <c r="E241" s="12"/>
      <c r="F241" s="12"/>
      <c r="G241" s="12"/>
      <c r="H241" s="12">
        <v>1</v>
      </c>
      <c r="I241" s="10">
        <v>4</v>
      </c>
      <c r="J241" s="12">
        <v>5</v>
      </c>
      <c r="K241" s="12">
        <v>0</v>
      </c>
      <c r="L241" s="12">
        <v>3</v>
      </c>
      <c r="M241" s="12"/>
      <c r="N241" s="13">
        <v>1</v>
      </c>
      <c r="O241" s="11">
        <v>2</v>
      </c>
      <c r="P241" s="21">
        <v>2</v>
      </c>
      <c r="Q241" s="21">
        <v>3</v>
      </c>
      <c r="R241" s="21">
        <v>4</v>
      </c>
      <c r="S241" s="21">
        <v>3</v>
      </c>
      <c r="T241" s="21">
        <v>3</v>
      </c>
      <c r="U241" s="21">
        <v>2</v>
      </c>
      <c r="V241" s="21">
        <v>2</v>
      </c>
      <c r="W241" s="21">
        <v>5</v>
      </c>
      <c r="X241" s="21">
        <v>5</v>
      </c>
      <c r="Y241" s="21">
        <v>5</v>
      </c>
      <c r="Z241" s="21">
        <v>3</v>
      </c>
      <c r="AA241" s="21">
        <v>5</v>
      </c>
      <c r="AB241" s="21">
        <v>5</v>
      </c>
      <c r="AC241" s="21">
        <v>3</v>
      </c>
      <c r="AD241" s="21">
        <v>4</v>
      </c>
      <c r="AE241" s="11">
        <v>3</v>
      </c>
      <c r="AF241" s="12">
        <v>1</v>
      </c>
      <c r="AG241" s="12">
        <v>0</v>
      </c>
      <c r="AH241" s="12">
        <v>2</v>
      </c>
      <c r="AI241" s="11">
        <v>2</v>
      </c>
      <c r="AJ241" s="11">
        <v>10</v>
      </c>
      <c r="AK241" s="12">
        <v>4</v>
      </c>
    </row>
    <row r="242" spans="1:37">
      <c r="A242" s="10" t="s">
        <v>273</v>
      </c>
      <c r="B242" s="11">
        <v>3</v>
      </c>
      <c r="C242" s="12">
        <v>1</v>
      </c>
      <c r="D242" s="12"/>
      <c r="E242" s="12"/>
      <c r="F242" s="12"/>
      <c r="G242" s="12"/>
      <c r="H242" s="12">
        <v>1</v>
      </c>
      <c r="I242" s="10">
        <v>1</v>
      </c>
      <c r="J242" s="12">
        <v>4</v>
      </c>
      <c r="K242" s="12">
        <v>0</v>
      </c>
      <c r="L242" s="12">
        <v>3</v>
      </c>
      <c r="M242" s="12"/>
      <c r="N242" s="13">
        <v>1</v>
      </c>
      <c r="O242" s="11">
        <v>3</v>
      </c>
      <c r="P242" s="21">
        <v>5</v>
      </c>
      <c r="Q242" s="21">
        <v>5</v>
      </c>
      <c r="R242" s="21">
        <v>5</v>
      </c>
      <c r="S242" s="21">
        <v>5</v>
      </c>
      <c r="T242" s="21">
        <v>5</v>
      </c>
      <c r="U242" s="21">
        <v>5</v>
      </c>
      <c r="V242" s="21">
        <v>4</v>
      </c>
      <c r="W242" s="21">
        <v>5</v>
      </c>
      <c r="X242" s="21">
        <v>4</v>
      </c>
      <c r="Y242" s="21">
        <v>5</v>
      </c>
      <c r="Z242" s="21">
        <v>5</v>
      </c>
      <c r="AA242" s="21">
        <v>5</v>
      </c>
      <c r="AB242" s="21">
        <v>4</v>
      </c>
      <c r="AC242" s="21">
        <v>5</v>
      </c>
      <c r="AD242" s="21">
        <v>2</v>
      </c>
      <c r="AE242" s="11">
        <v>1</v>
      </c>
      <c r="AF242" s="12">
        <v>1</v>
      </c>
      <c r="AG242" s="12">
        <v>0</v>
      </c>
      <c r="AH242" s="12">
        <v>4</v>
      </c>
      <c r="AI242" s="11">
        <v>2</v>
      </c>
      <c r="AJ242" s="11">
        <v>9</v>
      </c>
      <c r="AK242" s="12">
        <v>4</v>
      </c>
    </row>
    <row r="243" spans="1:37">
      <c r="A243" s="10" t="s">
        <v>273</v>
      </c>
      <c r="B243" s="11">
        <v>1</v>
      </c>
      <c r="C243" s="12">
        <v>1</v>
      </c>
      <c r="D243" s="12"/>
      <c r="E243" s="12"/>
      <c r="F243" s="12"/>
      <c r="G243" s="12"/>
      <c r="H243" s="12">
        <v>1</v>
      </c>
      <c r="I243" s="10">
        <v>4</v>
      </c>
      <c r="J243" s="12">
        <v>4</v>
      </c>
      <c r="K243" s="12">
        <v>1</v>
      </c>
      <c r="L243" s="12">
        <v>6</v>
      </c>
      <c r="M243" s="12"/>
      <c r="N243" s="13">
        <v>0</v>
      </c>
      <c r="O243" s="11">
        <v>0</v>
      </c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11">
        <v>2</v>
      </c>
      <c r="AF243" s="12">
        <v>1</v>
      </c>
      <c r="AG243" s="12">
        <v>1</v>
      </c>
      <c r="AH243" s="12">
        <v>5</v>
      </c>
      <c r="AI243" s="11">
        <v>4</v>
      </c>
      <c r="AJ243" s="11">
        <v>4</v>
      </c>
      <c r="AK243" s="12">
        <v>4</v>
      </c>
    </row>
    <row r="244" spans="1:37">
      <c r="A244" s="10" t="s">
        <v>274</v>
      </c>
      <c r="B244" s="11">
        <v>3</v>
      </c>
      <c r="C244" s="12">
        <v>1</v>
      </c>
      <c r="D244" s="12">
        <v>2</v>
      </c>
      <c r="E244" s="12"/>
      <c r="F244" s="12"/>
      <c r="G244" s="12"/>
      <c r="H244" s="12">
        <v>1</v>
      </c>
      <c r="I244" s="10">
        <v>5</v>
      </c>
      <c r="J244" s="12">
        <v>4</v>
      </c>
      <c r="K244" s="12">
        <v>0</v>
      </c>
      <c r="L244" s="12">
        <v>6</v>
      </c>
      <c r="M244" s="12"/>
      <c r="N244" s="13">
        <v>1</v>
      </c>
      <c r="O244" s="11">
        <v>4</v>
      </c>
      <c r="P244" s="21">
        <v>5</v>
      </c>
      <c r="Q244" s="21">
        <v>5</v>
      </c>
      <c r="R244" s="21">
        <v>2</v>
      </c>
      <c r="S244" s="21">
        <v>3</v>
      </c>
      <c r="T244" s="21">
        <v>3</v>
      </c>
      <c r="U244" s="21">
        <v>4</v>
      </c>
      <c r="V244" s="21">
        <v>3</v>
      </c>
      <c r="W244" s="21">
        <v>4</v>
      </c>
      <c r="X244" s="21">
        <v>3</v>
      </c>
      <c r="Y244" s="21">
        <v>4</v>
      </c>
      <c r="Z244" s="21">
        <v>3</v>
      </c>
      <c r="AA244" s="21">
        <v>4</v>
      </c>
      <c r="AB244" s="21">
        <v>4</v>
      </c>
      <c r="AC244" s="21">
        <v>4</v>
      </c>
      <c r="AD244" s="21">
        <v>2</v>
      </c>
      <c r="AE244" s="11">
        <v>2</v>
      </c>
      <c r="AF244" s="12">
        <v>1</v>
      </c>
      <c r="AG244" s="12">
        <v>0</v>
      </c>
      <c r="AH244" s="12">
        <v>2</v>
      </c>
      <c r="AI244" s="11">
        <v>3</v>
      </c>
      <c r="AJ244" s="11">
        <v>13</v>
      </c>
      <c r="AK244" s="12">
        <v>4</v>
      </c>
    </row>
    <row r="245" spans="1:37">
      <c r="A245" s="10" t="s">
        <v>275</v>
      </c>
      <c r="B245" s="11">
        <v>1</v>
      </c>
      <c r="C245" s="12">
        <v>1</v>
      </c>
      <c r="D245" s="12"/>
      <c r="E245" s="12"/>
      <c r="F245" s="12"/>
      <c r="G245" s="12"/>
      <c r="H245" s="12">
        <v>1</v>
      </c>
      <c r="I245" s="10">
        <v>5</v>
      </c>
      <c r="J245" s="12">
        <v>3</v>
      </c>
      <c r="K245" s="12">
        <v>0</v>
      </c>
      <c r="L245" s="12">
        <v>3</v>
      </c>
      <c r="M245" s="12"/>
      <c r="N245" s="13">
        <v>0</v>
      </c>
      <c r="O245" s="11">
        <v>0</v>
      </c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11">
        <v>2</v>
      </c>
      <c r="AF245" s="12">
        <v>1</v>
      </c>
      <c r="AG245" s="12">
        <v>1</v>
      </c>
      <c r="AH245" s="12">
        <v>4</v>
      </c>
      <c r="AI245" s="11">
        <v>2</v>
      </c>
      <c r="AJ245" s="11">
        <v>9</v>
      </c>
      <c r="AK245" s="12">
        <v>4</v>
      </c>
    </row>
    <row r="246" spans="1:37">
      <c r="A246" s="10" t="s">
        <v>276</v>
      </c>
      <c r="B246" s="11">
        <v>1</v>
      </c>
      <c r="C246" s="12">
        <v>1</v>
      </c>
      <c r="D246" s="12"/>
      <c r="E246" s="12"/>
      <c r="F246" s="12"/>
      <c r="G246" s="12"/>
      <c r="H246" s="12">
        <v>1</v>
      </c>
      <c r="I246" s="10">
        <v>2</v>
      </c>
      <c r="J246" s="12">
        <v>3</v>
      </c>
      <c r="K246" s="12">
        <v>1</v>
      </c>
      <c r="L246" s="12">
        <v>4</v>
      </c>
      <c r="M246" s="12"/>
      <c r="N246" s="13">
        <v>0</v>
      </c>
      <c r="O246" s="11">
        <v>0</v>
      </c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11">
        <v>2</v>
      </c>
      <c r="AF246" s="12">
        <v>1</v>
      </c>
      <c r="AG246" s="12">
        <v>1</v>
      </c>
      <c r="AH246" s="12">
        <v>4</v>
      </c>
      <c r="AI246" s="11">
        <v>3</v>
      </c>
      <c r="AJ246" s="11">
        <v>6</v>
      </c>
      <c r="AK246" s="12">
        <v>4</v>
      </c>
    </row>
    <row r="247" spans="1:37">
      <c r="A247" s="10" t="s">
        <v>277</v>
      </c>
      <c r="B247" s="11">
        <v>1</v>
      </c>
      <c r="C247" s="12">
        <v>1</v>
      </c>
      <c r="D247" s="12"/>
      <c r="E247" s="12"/>
      <c r="F247" s="12"/>
      <c r="G247" s="12"/>
      <c r="H247" s="12">
        <v>1</v>
      </c>
      <c r="I247" s="10">
        <v>2</v>
      </c>
      <c r="J247" s="12">
        <v>3</v>
      </c>
      <c r="K247" s="12">
        <v>1</v>
      </c>
      <c r="L247" s="12">
        <v>4</v>
      </c>
      <c r="M247" s="12"/>
      <c r="N247" s="13">
        <v>0</v>
      </c>
      <c r="O247" s="11">
        <v>0</v>
      </c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11">
        <v>2</v>
      </c>
      <c r="AF247" s="12">
        <v>1</v>
      </c>
      <c r="AG247" s="12">
        <v>1</v>
      </c>
      <c r="AH247" s="12">
        <v>4</v>
      </c>
      <c r="AI247" s="11">
        <v>2</v>
      </c>
      <c r="AJ247" s="11">
        <v>6</v>
      </c>
      <c r="AK247" s="12">
        <v>4</v>
      </c>
    </row>
    <row r="248" spans="1:37">
      <c r="A248" s="10" t="s">
        <v>278</v>
      </c>
      <c r="B248" s="11">
        <v>1</v>
      </c>
      <c r="C248" s="12"/>
      <c r="D248" s="12">
        <v>2</v>
      </c>
      <c r="E248" s="12"/>
      <c r="F248" s="12"/>
      <c r="G248" s="12"/>
      <c r="H248" s="12">
        <v>1</v>
      </c>
      <c r="I248" s="10">
        <v>1</v>
      </c>
      <c r="J248" s="12">
        <v>6</v>
      </c>
      <c r="K248" s="12">
        <v>1</v>
      </c>
      <c r="L248" s="12">
        <v>7</v>
      </c>
      <c r="M248" s="12"/>
      <c r="N248" s="13">
        <v>0</v>
      </c>
      <c r="O248" s="11">
        <v>0</v>
      </c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11">
        <v>1</v>
      </c>
      <c r="AF248" s="12">
        <v>1</v>
      </c>
      <c r="AG248" s="12">
        <v>0</v>
      </c>
      <c r="AH248" s="12">
        <v>2</v>
      </c>
      <c r="AI248" s="11">
        <v>3</v>
      </c>
      <c r="AJ248" s="11">
        <v>9</v>
      </c>
      <c r="AK248" s="12">
        <v>4</v>
      </c>
    </row>
    <row r="249" spans="1:37">
      <c r="A249" s="10" t="s">
        <v>279</v>
      </c>
      <c r="B249" s="11">
        <v>1</v>
      </c>
      <c r="C249" s="12">
        <v>1</v>
      </c>
      <c r="D249" s="12"/>
      <c r="E249" s="12"/>
      <c r="F249" s="12"/>
      <c r="G249" s="12"/>
      <c r="H249" s="12">
        <v>1</v>
      </c>
      <c r="I249" s="10">
        <v>2</v>
      </c>
      <c r="J249" s="12">
        <v>3</v>
      </c>
      <c r="K249" s="12">
        <v>0</v>
      </c>
      <c r="L249" s="12">
        <v>3</v>
      </c>
      <c r="M249" s="12"/>
      <c r="N249" s="13">
        <v>0</v>
      </c>
      <c r="O249" s="11">
        <v>0</v>
      </c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11">
        <v>2</v>
      </c>
      <c r="AF249" s="12">
        <v>1</v>
      </c>
      <c r="AG249" s="12">
        <v>1</v>
      </c>
      <c r="AH249" s="12">
        <v>4</v>
      </c>
      <c r="AI249" s="11">
        <v>3</v>
      </c>
      <c r="AJ249" s="11">
        <v>4</v>
      </c>
      <c r="AK249" s="12">
        <v>4</v>
      </c>
    </row>
    <row r="250" spans="1:37">
      <c r="A250" s="10" t="s">
        <v>280</v>
      </c>
      <c r="B250" s="11">
        <v>1</v>
      </c>
      <c r="C250" s="12">
        <v>1</v>
      </c>
      <c r="D250" s="12"/>
      <c r="E250" s="12"/>
      <c r="F250" s="12"/>
      <c r="G250" s="12"/>
      <c r="H250" s="12">
        <v>1</v>
      </c>
      <c r="I250" s="10">
        <v>4</v>
      </c>
      <c r="J250" s="12">
        <v>3</v>
      </c>
      <c r="K250" s="12">
        <v>1</v>
      </c>
      <c r="L250" s="12">
        <v>4</v>
      </c>
      <c r="M250" s="12"/>
      <c r="N250" s="13">
        <v>0</v>
      </c>
      <c r="O250" s="11">
        <v>0</v>
      </c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11"/>
      <c r="AF250" s="12">
        <v>1</v>
      </c>
      <c r="AG250" s="12">
        <v>1</v>
      </c>
      <c r="AH250" s="12">
        <v>4</v>
      </c>
      <c r="AI250" s="11">
        <v>2</v>
      </c>
      <c r="AJ250" s="11">
        <v>6</v>
      </c>
      <c r="AK250" s="12">
        <v>4</v>
      </c>
    </row>
    <row r="251" spans="1:37">
      <c r="A251" s="10" t="s">
        <v>281</v>
      </c>
      <c r="B251" s="11">
        <v>1</v>
      </c>
      <c r="C251" s="12">
        <v>1</v>
      </c>
      <c r="D251" s="12"/>
      <c r="E251" s="12"/>
      <c r="F251" s="12"/>
      <c r="G251" s="12"/>
      <c r="H251" s="12">
        <v>1</v>
      </c>
      <c r="I251" s="10">
        <v>2</v>
      </c>
      <c r="J251" s="12">
        <v>4</v>
      </c>
      <c r="K251" s="12">
        <v>1</v>
      </c>
      <c r="L251" s="12">
        <v>3</v>
      </c>
      <c r="M251" s="12"/>
      <c r="N251" s="13">
        <v>0</v>
      </c>
      <c r="O251" s="11">
        <v>0</v>
      </c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11">
        <v>3</v>
      </c>
      <c r="AF251" s="12">
        <v>1</v>
      </c>
      <c r="AG251" s="12">
        <v>1</v>
      </c>
      <c r="AH251" s="12">
        <v>4</v>
      </c>
      <c r="AI251" s="11">
        <v>4</v>
      </c>
      <c r="AJ251" s="11">
        <v>6</v>
      </c>
      <c r="AK251" s="12">
        <v>4</v>
      </c>
    </row>
    <row r="252" spans="1:37">
      <c r="A252" s="10" t="s">
        <v>282</v>
      </c>
      <c r="B252" s="11">
        <v>1</v>
      </c>
      <c r="C252" s="12">
        <v>1</v>
      </c>
      <c r="D252" s="12"/>
      <c r="E252" s="12"/>
      <c r="F252" s="12"/>
      <c r="G252" s="12"/>
      <c r="H252" s="12">
        <v>1</v>
      </c>
      <c r="I252" s="10">
        <v>2</v>
      </c>
      <c r="J252" s="12">
        <v>4</v>
      </c>
      <c r="K252" s="12">
        <v>1</v>
      </c>
      <c r="L252" s="12">
        <v>5</v>
      </c>
      <c r="M252" s="12"/>
      <c r="N252" s="13">
        <v>0</v>
      </c>
      <c r="O252" s="11">
        <v>0</v>
      </c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11">
        <v>2</v>
      </c>
      <c r="AF252" s="12">
        <v>1</v>
      </c>
      <c r="AG252" s="12">
        <v>1</v>
      </c>
      <c r="AH252" s="12">
        <v>4</v>
      </c>
      <c r="AI252" s="11">
        <v>2</v>
      </c>
      <c r="AJ252" s="11">
        <v>6</v>
      </c>
      <c r="AK252" s="12">
        <v>4</v>
      </c>
    </row>
    <row r="253" spans="1:37">
      <c r="A253" s="10" t="s">
        <v>282</v>
      </c>
      <c r="B253" s="11">
        <v>2</v>
      </c>
      <c r="C253" s="12">
        <v>1</v>
      </c>
      <c r="D253" s="12"/>
      <c r="E253" s="12"/>
      <c r="F253" s="12"/>
      <c r="G253" s="12"/>
      <c r="H253" s="12">
        <v>1</v>
      </c>
      <c r="I253" s="10">
        <v>4</v>
      </c>
      <c r="J253" s="12">
        <v>3</v>
      </c>
      <c r="K253" s="12">
        <v>1</v>
      </c>
      <c r="L253" s="12">
        <v>5</v>
      </c>
      <c r="M253" s="12"/>
      <c r="N253" s="13">
        <v>0</v>
      </c>
      <c r="O253" s="11">
        <v>0</v>
      </c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11">
        <v>2</v>
      </c>
      <c r="AF253" s="12">
        <v>1</v>
      </c>
      <c r="AG253" s="12">
        <v>1</v>
      </c>
      <c r="AH253" s="12">
        <v>4</v>
      </c>
      <c r="AI253" s="11">
        <v>2</v>
      </c>
      <c r="AJ253" s="11">
        <v>7</v>
      </c>
      <c r="AK253" s="12">
        <v>4</v>
      </c>
    </row>
    <row r="254" spans="1:37">
      <c r="A254" s="10" t="s">
        <v>283</v>
      </c>
      <c r="B254" s="11">
        <v>2</v>
      </c>
      <c r="C254" s="12">
        <v>1</v>
      </c>
      <c r="D254" s="12"/>
      <c r="E254" s="12"/>
      <c r="F254" s="12"/>
      <c r="G254" s="12"/>
      <c r="H254" s="12">
        <v>1</v>
      </c>
      <c r="I254" s="10">
        <v>2</v>
      </c>
      <c r="J254" s="12">
        <v>4</v>
      </c>
      <c r="K254" s="12">
        <v>1</v>
      </c>
      <c r="L254" s="12">
        <v>5</v>
      </c>
      <c r="M254" s="12"/>
      <c r="N254" s="13">
        <v>0</v>
      </c>
      <c r="O254" s="11">
        <v>0</v>
      </c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11">
        <v>3</v>
      </c>
      <c r="AF254" s="12">
        <v>1</v>
      </c>
      <c r="AG254" s="12">
        <v>1</v>
      </c>
      <c r="AH254" s="12">
        <v>4</v>
      </c>
      <c r="AI254" s="11">
        <v>2</v>
      </c>
      <c r="AJ254" s="11">
        <v>6</v>
      </c>
      <c r="AK254" s="12">
        <v>4</v>
      </c>
    </row>
    <row r="255" spans="1:37">
      <c r="A255" s="10" t="s">
        <v>284</v>
      </c>
      <c r="B255" s="11">
        <v>1</v>
      </c>
      <c r="C255" s="12">
        <v>1</v>
      </c>
      <c r="D255" s="12"/>
      <c r="E255" s="12"/>
      <c r="F255" s="12"/>
      <c r="G255" s="12"/>
      <c r="H255" s="12">
        <v>1</v>
      </c>
      <c r="I255" s="10">
        <v>2</v>
      </c>
      <c r="J255" s="12">
        <v>3</v>
      </c>
      <c r="K255" s="12">
        <v>1</v>
      </c>
      <c r="L255" s="12">
        <v>2</v>
      </c>
      <c r="M255" s="12"/>
      <c r="N255" s="13">
        <v>0</v>
      </c>
      <c r="O255" s="11">
        <v>0</v>
      </c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11">
        <v>1</v>
      </c>
      <c r="AF255" s="12">
        <v>1</v>
      </c>
      <c r="AG255" s="12">
        <v>1</v>
      </c>
      <c r="AH255" s="12">
        <v>4</v>
      </c>
      <c r="AI255" s="11">
        <v>3</v>
      </c>
      <c r="AJ255" s="11">
        <v>6</v>
      </c>
      <c r="AK255" s="12">
        <v>4</v>
      </c>
    </row>
    <row r="256" spans="1:37">
      <c r="A256" s="10" t="s">
        <v>285</v>
      </c>
      <c r="B256" s="11">
        <v>1</v>
      </c>
      <c r="C256" s="12">
        <v>1</v>
      </c>
      <c r="D256" s="12"/>
      <c r="E256" s="12"/>
      <c r="F256" s="12"/>
      <c r="G256" s="12"/>
      <c r="H256" s="12">
        <v>1</v>
      </c>
      <c r="I256" s="10">
        <v>2</v>
      </c>
      <c r="J256" s="12">
        <v>8</v>
      </c>
      <c r="K256" s="12">
        <v>1</v>
      </c>
      <c r="L256" s="12">
        <v>3</v>
      </c>
      <c r="M256" s="12"/>
      <c r="N256" s="13">
        <v>0</v>
      </c>
      <c r="O256" s="11">
        <v>0</v>
      </c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11">
        <v>3</v>
      </c>
      <c r="AF256" s="12">
        <v>1</v>
      </c>
      <c r="AG256" s="12">
        <v>1</v>
      </c>
      <c r="AH256" s="12">
        <v>7</v>
      </c>
      <c r="AI256" s="11">
        <v>2</v>
      </c>
      <c r="AJ256" s="11">
        <v>10</v>
      </c>
      <c r="AK256" s="12">
        <v>4</v>
      </c>
    </row>
    <row r="257" spans="1:37">
      <c r="A257" s="10" t="s">
        <v>286</v>
      </c>
      <c r="B257" s="11">
        <v>1</v>
      </c>
      <c r="C257" s="12">
        <v>1</v>
      </c>
      <c r="D257" s="12"/>
      <c r="E257" s="12"/>
      <c r="F257" s="12"/>
      <c r="G257" s="12"/>
      <c r="H257" s="12">
        <v>1</v>
      </c>
      <c r="I257" s="10">
        <v>2</v>
      </c>
      <c r="J257" s="12">
        <v>4</v>
      </c>
      <c r="K257" s="12">
        <v>1</v>
      </c>
      <c r="L257" s="12">
        <v>2</v>
      </c>
      <c r="M257" s="12"/>
      <c r="N257" s="13">
        <v>0</v>
      </c>
      <c r="O257" s="11">
        <v>0</v>
      </c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11">
        <v>2</v>
      </c>
      <c r="AF257" s="12">
        <v>1</v>
      </c>
      <c r="AG257" s="12">
        <v>1</v>
      </c>
      <c r="AH257" s="12">
        <v>4</v>
      </c>
      <c r="AI257" s="11">
        <v>3</v>
      </c>
      <c r="AJ257" s="11">
        <v>6</v>
      </c>
      <c r="AK257" s="12">
        <v>4</v>
      </c>
    </row>
    <row r="258" spans="1:37">
      <c r="A258" s="10" t="s">
        <v>287</v>
      </c>
      <c r="B258" s="11">
        <v>1</v>
      </c>
      <c r="C258" s="12">
        <v>1</v>
      </c>
      <c r="D258" s="12"/>
      <c r="E258" s="12"/>
      <c r="F258" s="12"/>
      <c r="G258" s="12"/>
      <c r="H258" s="12">
        <v>1</v>
      </c>
      <c r="I258" s="10">
        <v>3</v>
      </c>
      <c r="J258" s="12">
        <v>5</v>
      </c>
      <c r="K258" s="12">
        <v>1</v>
      </c>
      <c r="L258" s="12">
        <v>3</v>
      </c>
      <c r="M258" s="12"/>
      <c r="N258" s="13">
        <v>0</v>
      </c>
      <c r="O258" s="11">
        <v>0</v>
      </c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11">
        <v>1</v>
      </c>
      <c r="AF258" s="12">
        <v>1</v>
      </c>
      <c r="AG258" s="12">
        <v>1</v>
      </c>
      <c r="AH258" s="12">
        <v>4</v>
      </c>
      <c r="AI258" s="11">
        <v>2</v>
      </c>
      <c r="AJ258" s="11">
        <v>7</v>
      </c>
      <c r="AK258" s="12">
        <v>4</v>
      </c>
    </row>
    <row r="259" spans="1:37">
      <c r="A259" s="10" t="s">
        <v>288</v>
      </c>
      <c r="B259" s="11">
        <v>3</v>
      </c>
      <c r="C259" s="12">
        <v>1</v>
      </c>
      <c r="D259" s="12"/>
      <c r="E259" s="12">
        <v>3</v>
      </c>
      <c r="F259" s="12"/>
      <c r="G259" s="12"/>
      <c r="H259" s="12">
        <v>1</v>
      </c>
      <c r="I259" s="10">
        <v>2</v>
      </c>
      <c r="J259" s="12">
        <v>23</v>
      </c>
      <c r="K259" s="12">
        <v>0</v>
      </c>
      <c r="L259" s="12">
        <v>2</v>
      </c>
      <c r="M259" s="12"/>
      <c r="N259" s="13">
        <v>0</v>
      </c>
      <c r="O259" s="11">
        <v>0</v>
      </c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11">
        <v>2</v>
      </c>
      <c r="AF259" s="12">
        <v>1</v>
      </c>
      <c r="AG259" s="12">
        <v>1</v>
      </c>
      <c r="AH259" s="12">
        <v>2</v>
      </c>
      <c r="AI259" s="11">
        <v>3</v>
      </c>
      <c r="AJ259" s="11">
        <v>14</v>
      </c>
      <c r="AK259" s="12">
        <v>4</v>
      </c>
    </row>
    <row r="260" spans="1:37">
      <c r="A260" s="10" t="s">
        <v>289</v>
      </c>
      <c r="B260" s="11">
        <v>2</v>
      </c>
      <c r="C260" s="12">
        <v>1</v>
      </c>
      <c r="D260" s="12"/>
      <c r="E260" s="12"/>
      <c r="F260" s="12"/>
      <c r="G260" s="12"/>
      <c r="H260" s="12">
        <v>1</v>
      </c>
      <c r="I260" s="10">
        <v>4</v>
      </c>
      <c r="J260" s="12">
        <v>3</v>
      </c>
      <c r="K260" s="12">
        <v>0</v>
      </c>
      <c r="L260" s="12">
        <v>3</v>
      </c>
      <c r="M260" s="12"/>
      <c r="N260" s="13">
        <v>0</v>
      </c>
      <c r="O260" s="11">
        <v>0</v>
      </c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11">
        <v>1</v>
      </c>
      <c r="AF260" s="12">
        <v>1</v>
      </c>
      <c r="AG260" s="12">
        <v>1</v>
      </c>
      <c r="AH260" s="12">
        <v>2</v>
      </c>
      <c r="AI260" s="11">
        <v>2</v>
      </c>
      <c r="AJ260" s="11">
        <v>7</v>
      </c>
      <c r="AK260" s="12">
        <v>4</v>
      </c>
    </row>
    <row r="261" spans="1:37">
      <c r="A261" s="10" t="s">
        <v>290</v>
      </c>
      <c r="B261" s="11">
        <v>1</v>
      </c>
      <c r="C261" s="12">
        <v>1</v>
      </c>
      <c r="D261" s="12"/>
      <c r="E261" s="12"/>
      <c r="F261" s="12"/>
      <c r="G261" s="12"/>
      <c r="H261" s="12">
        <v>1</v>
      </c>
      <c r="I261" s="10">
        <v>5</v>
      </c>
      <c r="J261" s="12">
        <v>4</v>
      </c>
      <c r="K261" s="12">
        <v>1</v>
      </c>
      <c r="L261" s="12">
        <v>4</v>
      </c>
      <c r="M261" s="12"/>
      <c r="N261" s="13">
        <v>0</v>
      </c>
      <c r="O261" s="11">
        <v>0</v>
      </c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11">
        <v>2</v>
      </c>
      <c r="AF261" s="12">
        <v>1</v>
      </c>
      <c r="AG261" s="12">
        <v>1</v>
      </c>
      <c r="AH261" s="12">
        <v>3</v>
      </c>
      <c r="AI261" s="11">
        <v>3</v>
      </c>
      <c r="AJ261" s="11">
        <v>7</v>
      </c>
      <c r="AK261" s="12">
        <v>4</v>
      </c>
    </row>
    <row r="262" spans="1:37">
      <c r="A262" s="10" t="s">
        <v>291</v>
      </c>
      <c r="B262" s="11">
        <v>1</v>
      </c>
      <c r="C262" s="12">
        <v>1</v>
      </c>
      <c r="D262" s="12"/>
      <c r="E262" s="12"/>
      <c r="F262" s="12"/>
      <c r="G262" s="12"/>
      <c r="H262" s="12">
        <v>1</v>
      </c>
      <c r="I262" s="10">
        <v>2</v>
      </c>
      <c r="J262" s="12">
        <v>2</v>
      </c>
      <c r="K262" s="12">
        <v>1</v>
      </c>
      <c r="L262" s="12">
        <v>2</v>
      </c>
      <c r="M262" s="12"/>
      <c r="N262" s="13">
        <v>0</v>
      </c>
      <c r="O262" s="11">
        <v>0</v>
      </c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11">
        <v>2</v>
      </c>
      <c r="AF262" s="12">
        <v>1</v>
      </c>
      <c r="AG262" s="12">
        <v>1</v>
      </c>
      <c r="AH262" s="12">
        <v>4</v>
      </c>
      <c r="AI262" s="11">
        <v>2</v>
      </c>
      <c r="AJ262" s="11">
        <v>9</v>
      </c>
      <c r="AK262" s="12">
        <v>4</v>
      </c>
    </row>
    <row r="263" spans="1:37">
      <c r="A263" s="10" t="s">
        <v>291</v>
      </c>
      <c r="B263" s="11">
        <v>1</v>
      </c>
      <c r="C263" s="12">
        <v>1</v>
      </c>
      <c r="D263" s="12"/>
      <c r="E263" s="12"/>
      <c r="F263" s="12"/>
      <c r="G263" s="12"/>
      <c r="H263" s="12">
        <v>1</v>
      </c>
      <c r="I263" s="10">
        <v>5</v>
      </c>
      <c r="J263" s="12">
        <v>9</v>
      </c>
      <c r="K263" s="12">
        <v>1</v>
      </c>
      <c r="L263" s="12">
        <v>3</v>
      </c>
      <c r="M263" s="12"/>
      <c r="N263" s="13">
        <v>0</v>
      </c>
      <c r="O263" s="11">
        <v>0</v>
      </c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11">
        <v>2</v>
      </c>
      <c r="AF263" s="12">
        <v>1</v>
      </c>
      <c r="AG263" s="12">
        <v>1</v>
      </c>
      <c r="AH263" s="12">
        <v>4</v>
      </c>
      <c r="AI263" s="11">
        <v>3</v>
      </c>
      <c r="AJ263" s="11">
        <v>7</v>
      </c>
      <c r="AK263" s="12">
        <v>4</v>
      </c>
    </row>
    <row r="264" spans="1:37">
      <c r="A264" s="10" t="s">
        <v>292</v>
      </c>
      <c r="B264" s="11">
        <v>1</v>
      </c>
      <c r="C264" s="12">
        <v>1</v>
      </c>
      <c r="D264" s="12"/>
      <c r="E264" s="12"/>
      <c r="F264" s="12"/>
      <c r="G264" s="12"/>
      <c r="H264" s="12">
        <v>1</v>
      </c>
      <c r="I264" s="10">
        <v>4</v>
      </c>
      <c r="J264" s="12">
        <v>5</v>
      </c>
      <c r="K264" s="12">
        <v>1</v>
      </c>
      <c r="L264" s="12">
        <v>3</v>
      </c>
      <c r="M264" s="12"/>
      <c r="N264" s="13">
        <v>0</v>
      </c>
      <c r="O264" s="11">
        <v>0</v>
      </c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11">
        <v>2</v>
      </c>
      <c r="AF264" s="12">
        <v>1</v>
      </c>
      <c r="AG264" s="12">
        <v>1</v>
      </c>
      <c r="AH264" s="12">
        <v>4</v>
      </c>
      <c r="AI264" s="11">
        <v>2</v>
      </c>
      <c r="AJ264" s="11">
        <v>7</v>
      </c>
      <c r="AK264" s="12">
        <v>4</v>
      </c>
    </row>
    <row r="265" spans="1:37">
      <c r="A265" s="10" t="s">
        <v>293</v>
      </c>
      <c r="B265" s="11">
        <v>1</v>
      </c>
      <c r="C265" s="12"/>
      <c r="D265" s="12"/>
      <c r="E265" s="12"/>
      <c r="F265" s="12">
        <v>4</v>
      </c>
      <c r="G265" s="12"/>
      <c r="H265" s="12">
        <v>1</v>
      </c>
      <c r="I265" s="10">
        <v>4</v>
      </c>
      <c r="J265" s="12">
        <v>4</v>
      </c>
      <c r="K265" s="12">
        <v>1</v>
      </c>
      <c r="L265" s="12">
        <v>3</v>
      </c>
      <c r="M265" s="12"/>
      <c r="N265" s="13">
        <v>0</v>
      </c>
      <c r="O265" s="11">
        <v>0</v>
      </c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11">
        <v>2</v>
      </c>
      <c r="AF265" s="12">
        <v>1</v>
      </c>
      <c r="AG265" s="12">
        <v>1</v>
      </c>
      <c r="AH265" s="12">
        <v>4</v>
      </c>
      <c r="AI265" s="11">
        <v>2</v>
      </c>
      <c r="AJ265" s="11">
        <v>6</v>
      </c>
      <c r="AK265" s="12">
        <v>4</v>
      </c>
    </row>
    <row r="266" spans="1:37">
      <c r="A266" s="10" t="s">
        <v>294</v>
      </c>
      <c r="B266" s="11">
        <v>1</v>
      </c>
      <c r="C266" s="12">
        <v>1</v>
      </c>
      <c r="D266" s="12"/>
      <c r="E266" s="12"/>
      <c r="F266" s="12"/>
      <c r="G266" s="12"/>
      <c r="H266" s="12">
        <v>1</v>
      </c>
      <c r="I266" s="10">
        <v>4</v>
      </c>
      <c r="J266" s="12">
        <v>3</v>
      </c>
      <c r="K266" s="12">
        <v>1</v>
      </c>
      <c r="L266" s="12">
        <v>4</v>
      </c>
      <c r="M266" s="12"/>
      <c r="N266" s="13">
        <v>0</v>
      </c>
      <c r="O266" s="11">
        <v>0</v>
      </c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11">
        <v>1</v>
      </c>
      <c r="AF266" s="12">
        <v>0</v>
      </c>
      <c r="AG266" s="12">
        <v>1</v>
      </c>
      <c r="AH266" s="12">
        <v>3</v>
      </c>
      <c r="AI266" s="11">
        <v>3</v>
      </c>
      <c r="AJ266" s="11">
        <v>7</v>
      </c>
      <c r="AK266" s="12">
        <v>4</v>
      </c>
    </row>
    <row r="267" spans="1:37">
      <c r="A267" s="10" t="s">
        <v>295</v>
      </c>
      <c r="B267" s="11">
        <v>1</v>
      </c>
      <c r="C267" s="12">
        <v>1</v>
      </c>
      <c r="D267" s="12"/>
      <c r="E267" s="12"/>
      <c r="F267" s="12"/>
      <c r="G267" s="12"/>
      <c r="H267" s="12">
        <v>1</v>
      </c>
      <c r="I267" s="10">
        <v>2</v>
      </c>
      <c r="J267" s="12">
        <v>2</v>
      </c>
      <c r="K267" s="12">
        <v>1</v>
      </c>
      <c r="L267" s="12">
        <v>3</v>
      </c>
      <c r="M267" s="12"/>
      <c r="N267" s="13">
        <v>0</v>
      </c>
      <c r="O267" s="11">
        <v>0</v>
      </c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11">
        <v>4</v>
      </c>
      <c r="AF267" s="12">
        <v>1</v>
      </c>
      <c r="AG267" s="12">
        <v>1</v>
      </c>
      <c r="AH267" s="12">
        <v>3</v>
      </c>
      <c r="AI267" s="11">
        <v>2</v>
      </c>
      <c r="AJ267" s="11">
        <v>7</v>
      </c>
      <c r="AK267" s="12">
        <v>4</v>
      </c>
    </row>
    <row r="268" spans="1:37">
      <c r="A268" s="10" t="s">
        <v>296</v>
      </c>
      <c r="B268" s="11">
        <v>1</v>
      </c>
      <c r="C268" s="12">
        <v>1</v>
      </c>
      <c r="D268" s="12"/>
      <c r="E268" s="12"/>
      <c r="F268" s="12"/>
      <c r="G268" s="12"/>
      <c r="H268" s="12">
        <v>1</v>
      </c>
      <c r="I268" s="10">
        <v>5</v>
      </c>
      <c r="J268" s="12">
        <v>4</v>
      </c>
      <c r="K268" s="12">
        <v>0</v>
      </c>
      <c r="L268" s="12">
        <v>3</v>
      </c>
      <c r="M268" s="12"/>
      <c r="N268" s="13">
        <v>0</v>
      </c>
      <c r="O268" s="11">
        <v>0</v>
      </c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11">
        <v>4</v>
      </c>
      <c r="AF268" s="12">
        <v>1</v>
      </c>
      <c r="AG268" s="12">
        <v>1</v>
      </c>
      <c r="AH268" s="12">
        <v>3</v>
      </c>
      <c r="AI268" s="11">
        <v>2</v>
      </c>
      <c r="AJ268" s="11">
        <v>8</v>
      </c>
      <c r="AK268" s="12">
        <v>4</v>
      </c>
    </row>
    <row r="269" spans="1:37">
      <c r="A269" s="10" t="s">
        <v>297</v>
      </c>
      <c r="B269" s="11">
        <v>1</v>
      </c>
      <c r="C269" s="12">
        <v>1</v>
      </c>
      <c r="D269" s="12"/>
      <c r="E269" s="12"/>
      <c r="F269" s="12"/>
      <c r="G269" s="12"/>
      <c r="H269" s="12">
        <v>1</v>
      </c>
      <c r="I269" s="10">
        <v>4</v>
      </c>
      <c r="J269" s="12">
        <v>2</v>
      </c>
      <c r="K269" s="12">
        <v>1</v>
      </c>
      <c r="L269" s="12">
        <v>3</v>
      </c>
      <c r="M269" s="12"/>
      <c r="N269" s="13">
        <v>0</v>
      </c>
      <c r="O269" s="11">
        <v>0</v>
      </c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11"/>
      <c r="AF269" s="12">
        <v>1</v>
      </c>
      <c r="AG269" s="12">
        <v>1</v>
      </c>
      <c r="AH269" s="12">
        <v>3</v>
      </c>
      <c r="AI269" s="11">
        <v>2</v>
      </c>
      <c r="AJ269" s="11">
        <v>7</v>
      </c>
      <c r="AK269" s="12">
        <v>4</v>
      </c>
    </row>
    <row r="270" spans="1:37">
      <c r="A270" s="10" t="s">
        <v>298</v>
      </c>
      <c r="B270" s="11">
        <v>2</v>
      </c>
      <c r="C270" s="12">
        <v>1</v>
      </c>
      <c r="D270" s="12"/>
      <c r="E270" s="12"/>
      <c r="F270" s="12"/>
      <c r="G270" s="12"/>
      <c r="H270" s="12">
        <v>1</v>
      </c>
      <c r="I270" s="10">
        <v>8</v>
      </c>
      <c r="J270" s="12">
        <v>4</v>
      </c>
      <c r="K270" s="12">
        <v>1</v>
      </c>
      <c r="L270" s="12">
        <v>5</v>
      </c>
      <c r="M270" s="12"/>
      <c r="N270" s="13">
        <v>0</v>
      </c>
      <c r="O270" s="11">
        <v>0</v>
      </c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11">
        <v>2</v>
      </c>
      <c r="AF270" s="12">
        <v>1</v>
      </c>
      <c r="AG270" s="12">
        <v>1</v>
      </c>
      <c r="AH270" s="12">
        <v>4</v>
      </c>
      <c r="AI270" s="11">
        <v>2</v>
      </c>
      <c r="AJ270" s="11">
        <v>4</v>
      </c>
      <c r="AK270" s="12">
        <v>4</v>
      </c>
    </row>
    <row r="271" spans="1:37">
      <c r="A271" s="10" t="s">
        <v>299</v>
      </c>
      <c r="B271" s="11">
        <v>1</v>
      </c>
      <c r="C271" s="12">
        <v>1</v>
      </c>
      <c r="D271" s="12"/>
      <c r="E271" s="12"/>
      <c r="F271" s="12"/>
      <c r="G271" s="12"/>
      <c r="H271" s="12">
        <v>1</v>
      </c>
      <c r="I271" s="10">
        <v>2</v>
      </c>
      <c r="J271" s="12">
        <v>4</v>
      </c>
      <c r="K271" s="12">
        <v>0</v>
      </c>
      <c r="L271" s="12">
        <v>1</v>
      </c>
      <c r="M271" s="12"/>
      <c r="N271" s="13">
        <v>0</v>
      </c>
      <c r="O271" s="11">
        <v>0</v>
      </c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11">
        <v>4</v>
      </c>
      <c r="AF271" s="12">
        <v>1</v>
      </c>
      <c r="AG271" s="12">
        <v>1</v>
      </c>
      <c r="AH271" s="12">
        <v>3</v>
      </c>
      <c r="AI271" s="11">
        <v>3</v>
      </c>
      <c r="AJ271" s="11">
        <v>11</v>
      </c>
      <c r="AK271" s="12">
        <v>4</v>
      </c>
    </row>
    <row r="272" spans="1:37">
      <c r="A272" s="10" t="s">
        <v>300</v>
      </c>
      <c r="B272" s="11">
        <v>1</v>
      </c>
      <c r="C272" s="12">
        <v>1</v>
      </c>
      <c r="D272" s="12"/>
      <c r="E272" s="12"/>
      <c r="F272" s="12"/>
      <c r="G272" s="12"/>
      <c r="H272" s="12">
        <v>1</v>
      </c>
      <c r="I272" s="10">
        <v>2</v>
      </c>
      <c r="J272" s="12">
        <v>2</v>
      </c>
      <c r="K272" s="12">
        <v>1</v>
      </c>
      <c r="L272" s="12">
        <v>2</v>
      </c>
      <c r="M272" s="12"/>
      <c r="N272" s="13">
        <v>0</v>
      </c>
      <c r="O272" s="11">
        <v>0</v>
      </c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11">
        <v>1</v>
      </c>
      <c r="AF272" s="12">
        <v>1</v>
      </c>
      <c r="AG272" s="12">
        <v>1</v>
      </c>
      <c r="AH272" s="12">
        <v>3</v>
      </c>
      <c r="AI272" s="11">
        <v>4</v>
      </c>
      <c r="AJ272" s="11">
        <v>6</v>
      </c>
      <c r="AK272" s="12">
        <v>4</v>
      </c>
    </row>
    <row r="273" spans="1:37">
      <c r="A273" s="10" t="s">
        <v>300</v>
      </c>
      <c r="B273" s="11">
        <v>1</v>
      </c>
      <c r="C273" s="12">
        <v>1</v>
      </c>
      <c r="D273" s="12"/>
      <c r="E273" s="12"/>
      <c r="F273" s="12"/>
      <c r="G273" s="12"/>
      <c r="H273" s="12">
        <v>1</v>
      </c>
      <c r="I273" s="10">
        <v>11</v>
      </c>
      <c r="J273" s="12">
        <v>4</v>
      </c>
      <c r="K273" s="12">
        <v>1</v>
      </c>
      <c r="L273" s="12">
        <v>1</v>
      </c>
      <c r="M273" s="12"/>
      <c r="N273" s="13">
        <v>0</v>
      </c>
      <c r="O273" s="11">
        <v>0</v>
      </c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11">
        <v>2</v>
      </c>
      <c r="AF273" s="12">
        <v>1</v>
      </c>
      <c r="AG273" s="12">
        <v>0</v>
      </c>
      <c r="AH273" s="12">
        <v>3</v>
      </c>
      <c r="AI273" s="11">
        <v>3</v>
      </c>
      <c r="AJ273" s="11">
        <v>7</v>
      </c>
      <c r="AK273" s="12">
        <v>4</v>
      </c>
    </row>
    <row r="274" spans="1:37">
      <c r="A274" s="10" t="s">
        <v>301</v>
      </c>
      <c r="B274" s="11">
        <v>2</v>
      </c>
      <c r="C274" s="12">
        <v>1</v>
      </c>
      <c r="D274" s="12"/>
      <c r="E274" s="12"/>
      <c r="F274" s="12"/>
      <c r="G274" s="12"/>
      <c r="H274" s="12">
        <v>1</v>
      </c>
      <c r="I274" s="10">
        <v>2</v>
      </c>
      <c r="J274" s="12">
        <v>2</v>
      </c>
      <c r="K274" s="12">
        <v>1</v>
      </c>
      <c r="L274" s="12">
        <v>5</v>
      </c>
      <c r="M274" s="12"/>
      <c r="N274" s="13">
        <v>0</v>
      </c>
      <c r="O274" s="11">
        <v>0</v>
      </c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11">
        <v>4</v>
      </c>
      <c r="AF274" s="12">
        <v>1</v>
      </c>
      <c r="AG274" s="12">
        <v>1</v>
      </c>
      <c r="AH274" s="12">
        <v>3</v>
      </c>
      <c r="AI274" s="11">
        <v>2</v>
      </c>
      <c r="AJ274" s="11">
        <v>7</v>
      </c>
      <c r="AK274" s="12">
        <v>4</v>
      </c>
    </row>
    <row r="275" spans="1:37">
      <c r="A275" s="10" t="s">
        <v>302</v>
      </c>
      <c r="B275" s="11">
        <v>1</v>
      </c>
      <c r="C275" s="12">
        <v>1</v>
      </c>
      <c r="D275" s="12"/>
      <c r="E275" s="12"/>
      <c r="F275" s="12"/>
      <c r="G275" s="12"/>
      <c r="H275" s="12">
        <v>1</v>
      </c>
      <c r="I275" s="10">
        <v>2</v>
      </c>
      <c r="J275" s="12">
        <v>3</v>
      </c>
      <c r="K275" s="12">
        <v>1</v>
      </c>
      <c r="L275" s="12">
        <v>4</v>
      </c>
      <c r="M275" s="12"/>
      <c r="N275" s="13">
        <v>0</v>
      </c>
      <c r="O275" s="11">
        <v>0</v>
      </c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11">
        <v>1</v>
      </c>
      <c r="AF275" s="12">
        <v>0</v>
      </c>
      <c r="AG275" s="12">
        <v>1</v>
      </c>
      <c r="AH275" s="12">
        <v>3</v>
      </c>
      <c r="AI275" s="11">
        <v>3</v>
      </c>
      <c r="AJ275" s="11">
        <v>6</v>
      </c>
      <c r="AK275" s="12">
        <v>4</v>
      </c>
    </row>
    <row r="276" spans="1:37">
      <c r="A276" s="10" t="s">
        <v>303</v>
      </c>
      <c r="B276" s="11">
        <v>2</v>
      </c>
      <c r="C276" s="12">
        <v>1</v>
      </c>
      <c r="D276" s="12"/>
      <c r="E276" s="12"/>
      <c r="F276" s="12"/>
      <c r="G276" s="12"/>
      <c r="H276" s="12">
        <v>1</v>
      </c>
      <c r="I276" s="10">
        <v>2</v>
      </c>
      <c r="J276" s="12">
        <v>8</v>
      </c>
      <c r="K276" s="12">
        <v>0</v>
      </c>
      <c r="L276" s="12">
        <v>5</v>
      </c>
      <c r="M276" s="12"/>
      <c r="N276" s="13">
        <v>0</v>
      </c>
      <c r="O276" s="11">
        <v>0</v>
      </c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11">
        <v>2</v>
      </c>
      <c r="AF276" s="12">
        <v>0</v>
      </c>
      <c r="AG276" s="12">
        <v>1</v>
      </c>
      <c r="AH276" s="12">
        <v>3</v>
      </c>
      <c r="AI276" s="11">
        <v>2</v>
      </c>
      <c r="AJ276" s="11">
        <v>7</v>
      </c>
      <c r="AK276" s="12">
        <v>4</v>
      </c>
    </row>
    <row r="277" spans="1:37">
      <c r="A277" s="10" t="s">
        <v>304</v>
      </c>
      <c r="B277" s="11">
        <v>1</v>
      </c>
      <c r="C277" s="12">
        <v>1</v>
      </c>
      <c r="D277" s="12"/>
      <c r="E277" s="12"/>
      <c r="F277" s="12"/>
      <c r="G277" s="12"/>
      <c r="H277" s="12">
        <v>1</v>
      </c>
      <c r="I277" s="10">
        <v>2</v>
      </c>
      <c r="J277" s="12">
        <v>4</v>
      </c>
      <c r="K277" s="12">
        <v>1</v>
      </c>
      <c r="L277" s="12">
        <v>2</v>
      </c>
      <c r="M277" s="12"/>
      <c r="N277" s="13">
        <v>0</v>
      </c>
      <c r="O277" s="11">
        <v>0</v>
      </c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11">
        <v>3</v>
      </c>
      <c r="AF277" s="12">
        <v>1</v>
      </c>
      <c r="AG277" s="12">
        <v>1</v>
      </c>
      <c r="AH277" s="12">
        <v>3</v>
      </c>
      <c r="AI277" s="11">
        <v>2</v>
      </c>
      <c r="AJ277" s="11">
        <v>6</v>
      </c>
      <c r="AK277" s="12">
        <v>4</v>
      </c>
    </row>
    <row r="278" spans="1:37">
      <c r="A278" s="10" t="s">
        <v>305</v>
      </c>
      <c r="B278" s="11">
        <v>2</v>
      </c>
      <c r="C278" s="12">
        <v>1</v>
      </c>
      <c r="D278" s="12"/>
      <c r="E278" s="12"/>
      <c r="F278" s="12"/>
      <c r="G278" s="12"/>
      <c r="H278" s="12">
        <v>1</v>
      </c>
      <c r="I278" s="10">
        <v>8</v>
      </c>
      <c r="J278" s="12">
        <v>4</v>
      </c>
      <c r="K278" s="12">
        <v>1</v>
      </c>
      <c r="L278" s="12">
        <v>4</v>
      </c>
      <c r="M278" s="12"/>
      <c r="N278" s="13">
        <v>0</v>
      </c>
      <c r="O278" s="11">
        <v>0</v>
      </c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11">
        <v>4</v>
      </c>
      <c r="AF278" s="12">
        <v>0</v>
      </c>
      <c r="AG278" s="12">
        <v>1</v>
      </c>
      <c r="AH278" s="12">
        <v>3</v>
      </c>
      <c r="AI278" s="11">
        <v>2</v>
      </c>
      <c r="AJ278" s="11">
        <v>7</v>
      </c>
      <c r="AK278" s="12">
        <v>4</v>
      </c>
    </row>
    <row r="279" spans="1:37">
      <c r="A279" s="10" t="s">
        <v>306</v>
      </c>
      <c r="B279" s="11">
        <v>3</v>
      </c>
      <c r="C279" s="12">
        <v>1</v>
      </c>
      <c r="D279" s="12">
        <v>2</v>
      </c>
      <c r="E279" s="12"/>
      <c r="F279" s="12"/>
      <c r="G279" s="12"/>
      <c r="H279" s="12">
        <v>1</v>
      </c>
      <c r="I279" s="10">
        <v>5</v>
      </c>
      <c r="J279" s="12">
        <v>5</v>
      </c>
      <c r="K279" s="12">
        <v>0</v>
      </c>
      <c r="L279" s="12">
        <v>3</v>
      </c>
      <c r="M279" s="12"/>
      <c r="N279" s="13">
        <v>0</v>
      </c>
      <c r="O279" s="11">
        <v>0</v>
      </c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11">
        <v>1</v>
      </c>
      <c r="AF279" s="12">
        <v>1</v>
      </c>
      <c r="AG279" s="12">
        <v>0</v>
      </c>
      <c r="AH279" s="12">
        <v>2</v>
      </c>
      <c r="AI279" s="11">
        <v>3</v>
      </c>
      <c r="AJ279" s="11">
        <v>10</v>
      </c>
      <c r="AK279" s="12">
        <v>4</v>
      </c>
    </row>
    <row r="280" spans="1:37">
      <c r="A280" s="10" t="s">
        <v>307</v>
      </c>
      <c r="B280" s="11">
        <v>1</v>
      </c>
      <c r="C280" s="12">
        <v>1</v>
      </c>
      <c r="D280" s="12"/>
      <c r="E280" s="12"/>
      <c r="F280" s="12"/>
      <c r="G280" s="12"/>
      <c r="H280" s="12">
        <v>1</v>
      </c>
      <c r="I280" s="10">
        <v>4</v>
      </c>
      <c r="J280" s="12">
        <v>4</v>
      </c>
      <c r="K280" s="12">
        <v>1</v>
      </c>
      <c r="L280" s="12">
        <v>4</v>
      </c>
      <c r="M280" s="12"/>
      <c r="N280" s="13">
        <v>0</v>
      </c>
      <c r="O280" s="11">
        <v>0</v>
      </c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11">
        <v>2</v>
      </c>
      <c r="AF280" s="12">
        <v>1</v>
      </c>
      <c r="AG280" s="12">
        <v>1</v>
      </c>
      <c r="AH280" s="12">
        <v>3</v>
      </c>
      <c r="AI280" s="11">
        <v>3</v>
      </c>
      <c r="AJ280" s="11">
        <v>7</v>
      </c>
      <c r="AK280" s="12">
        <v>4</v>
      </c>
    </row>
    <row r="281" spans="1:37">
      <c r="A281" s="10" t="s">
        <v>308</v>
      </c>
      <c r="B281" s="11">
        <v>1</v>
      </c>
      <c r="C281" s="12">
        <v>1</v>
      </c>
      <c r="D281" s="12"/>
      <c r="E281" s="12"/>
      <c r="F281" s="12"/>
      <c r="G281" s="12"/>
      <c r="H281" s="12">
        <v>1</v>
      </c>
      <c r="I281" s="10">
        <v>2</v>
      </c>
      <c r="J281" s="12">
        <v>4</v>
      </c>
      <c r="K281" s="12">
        <v>1</v>
      </c>
      <c r="L281" s="12">
        <v>5</v>
      </c>
      <c r="M281" s="12"/>
      <c r="N281" s="13">
        <v>0</v>
      </c>
      <c r="O281" s="11">
        <v>0</v>
      </c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11">
        <v>3</v>
      </c>
      <c r="AF281" s="12">
        <v>0</v>
      </c>
      <c r="AG281" s="12">
        <v>0</v>
      </c>
      <c r="AH281" s="12">
        <v>4</v>
      </c>
      <c r="AI281" s="11">
        <v>2</v>
      </c>
      <c r="AJ281" s="11">
        <v>5</v>
      </c>
      <c r="AK281" s="12">
        <v>4</v>
      </c>
    </row>
    <row r="282" spans="1:37">
      <c r="A282" s="10" t="s">
        <v>309</v>
      </c>
      <c r="B282" s="11">
        <v>1</v>
      </c>
      <c r="C282" s="12">
        <v>1</v>
      </c>
      <c r="D282" s="12"/>
      <c r="E282" s="12"/>
      <c r="F282" s="12"/>
      <c r="G282" s="12"/>
      <c r="H282" s="12">
        <v>1</v>
      </c>
      <c r="I282" s="10">
        <v>2</v>
      </c>
      <c r="J282" s="12">
        <v>4</v>
      </c>
      <c r="K282" s="12">
        <v>1</v>
      </c>
      <c r="L282" s="12">
        <v>2</v>
      </c>
      <c r="M282" s="12"/>
      <c r="N282" s="13">
        <v>0</v>
      </c>
      <c r="O282" s="11">
        <v>0</v>
      </c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11">
        <v>4</v>
      </c>
      <c r="AF282" s="12">
        <v>1</v>
      </c>
      <c r="AG282" s="12">
        <v>1</v>
      </c>
      <c r="AH282" s="12">
        <v>3</v>
      </c>
      <c r="AI282" s="11">
        <v>2</v>
      </c>
      <c r="AJ282" s="11">
        <v>9</v>
      </c>
      <c r="AK282" s="12">
        <v>4</v>
      </c>
    </row>
    <row r="283" spans="1:37">
      <c r="A283" s="10" t="s">
        <v>309</v>
      </c>
      <c r="B283" s="11">
        <v>1</v>
      </c>
      <c r="C283" s="12">
        <v>1</v>
      </c>
      <c r="D283" s="12"/>
      <c r="E283" s="12"/>
      <c r="F283" s="12"/>
      <c r="G283" s="12"/>
      <c r="H283" s="12">
        <v>1</v>
      </c>
      <c r="I283" s="10">
        <v>5</v>
      </c>
      <c r="J283" s="12">
        <v>3</v>
      </c>
      <c r="K283" s="12">
        <v>1</v>
      </c>
      <c r="L283" s="12">
        <v>4</v>
      </c>
      <c r="M283" s="12"/>
      <c r="N283" s="13">
        <v>0</v>
      </c>
      <c r="O283" s="11">
        <v>0</v>
      </c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11">
        <v>1</v>
      </c>
      <c r="AF283" s="12">
        <v>1</v>
      </c>
      <c r="AG283" s="12">
        <v>1</v>
      </c>
      <c r="AH283" s="12">
        <v>4</v>
      </c>
      <c r="AI283" s="11">
        <v>3</v>
      </c>
      <c r="AJ283" s="11">
        <v>6</v>
      </c>
      <c r="AK283" s="12">
        <v>4</v>
      </c>
    </row>
    <row r="284" spans="1:37">
      <c r="A284" s="10" t="s">
        <v>310</v>
      </c>
      <c r="B284" s="11">
        <v>1</v>
      </c>
      <c r="C284" s="12">
        <v>1</v>
      </c>
      <c r="D284" s="12"/>
      <c r="E284" s="12"/>
      <c r="F284" s="12"/>
      <c r="G284" s="12"/>
      <c r="H284" s="12">
        <v>1</v>
      </c>
      <c r="I284" s="10">
        <v>1</v>
      </c>
      <c r="J284" s="12">
        <v>3</v>
      </c>
      <c r="K284" s="12">
        <v>0</v>
      </c>
      <c r="L284" s="12">
        <v>2</v>
      </c>
      <c r="M284" s="12"/>
      <c r="N284" s="13">
        <v>0</v>
      </c>
      <c r="O284" s="11">
        <v>0</v>
      </c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11">
        <v>1</v>
      </c>
      <c r="AF284" s="12">
        <v>0</v>
      </c>
      <c r="AG284" s="12">
        <v>0</v>
      </c>
      <c r="AH284" s="12">
        <v>4</v>
      </c>
      <c r="AI284" s="11">
        <v>2</v>
      </c>
      <c r="AJ284" s="11">
        <v>5</v>
      </c>
      <c r="AK284" s="12">
        <v>4</v>
      </c>
    </row>
    <row r="285" spans="1:37">
      <c r="A285" s="10" t="s">
        <v>311</v>
      </c>
      <c r="B285" s="11">
        <v>1</v>
      </c>
      <c r="C285" s="12">
        <v>1</v>
      </c>
      <c r="D285" s="12"/>
      <c r="E285" s="12"/>
      <c r="F285" s="12"/>
      <c r="G285" s="12"/>
      <c r="H285" s="12">
        <v>1</v>
      </c>
      <c r="I285" s="10">
        <v>1</v>
      </c>
      <c r="J285" s="12">
        <v>3</v>
      </c>
      <c r="K285" s="12">
        <v>0</v>
      </c>
      <c r="L285" s="12">
        <v>1</v>
      </c>
      <c r="M285" s="12"/>
      <c r="N285" s="13">
        <v>0</v>
      </c>
      <c r="O285" s="11">
        <v>0</v>
      </c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11">
        <v>1</v>
      </c>
      <c r="AF285" s="12">
        <v>1</v>
      </c>
      <c r="AG285" s="12">
        <v>1</v>
      </c>
      <c r="AH285" s="12">
        <v>4</v>
      </c>
      <c r="AI285" s="11">
        <v>2</v>
      </c>
      <c r="AJ285" s="11">
        <v>5</v>
      </c>
      <c r="AK285" s="12">
        <v>4</v>
      </c>
    </row>
    <row r="286" spans="1:37">
      <c r="A286" s="10" t="s">
        <v>312</v>
      </c>
      <c r="B286" s="11">
        <v>2</v>
      </c>
      <c r="C286" s="12">
        <v>1</v>
      </c>
      <c r="D286" s="12"/>
      <c r="E286" s="12"/>
      <c r="F286" s="12"/>
      <c r="G286" s="12"/>
      <c r="H286" s="12">
        <v>1</v>
      </c>
      <c r="I286" s="10">
        <v>1</v>
      </c>
      <c r="J286" s="12">
        <v>3</v>
      </c>
      <c r="K286" s="12">
        <v>0</v>
      </c>
      <c r="L286" s="12">
        <v>2</v>
      </c>
      <c r="M286" s="12"/>
      <c r="N286" s="13">
        <v>1</v>
      </c>
      <c r="O286" s="11">
        <v>3</v>
      </c>
      <c r="P286" s="21">
        <v>5</v>
      </c>
      <c r="Q286" s="21">
        <v>5</v>
      </c>
      <c r="R286" s="21">
        <v>5</v>
      </c>
      <c r="S286" s="21">
        <v>5</v>
      </c>
      <c r="T286" s="21">
        <v>5</v>
      </c>
      <c r="U286" s="21">
        <v>5</v>
      </c>
      <c r="V286" s="21">
        <v>5</v>
      </c>
      <c r="W286" s="21">
        <v>5</v>
      </c>
      <c r="X286" s="21">
        <v>5</v>
      </c>
      <c r="Y286" s="21">
        <v>5</v>
      </c>
      <c r="Z286" s="21">
        <v>5</v>
      </c>
      <c r="AA286" s="21">
        <v>5</v>
      </c>
      <c r="AB286" s="21">
        <v>5</v>
      </c>
      <c r="AC286" s="21">
        <v>5</v>
      </c>
      <c r="AD286" s="21">
        <v>5</v>
      </c>
      <c r="AE286" s="11">
        <v>2</v>
      </c>
      <c r="AF286" s="12">
        <v>1</v>
      </c>
      <c r="AG286" s="12">
        <v>0</v>
      </c>
      <c r="AH286" s="12">
        <v>4</v>
      </c>
      <c r="AI286" s="11">
        <v>3</v>
      </c>
      <c r="AJ286" s="11">
        <v>12</v>
      </c>
      <c r="AK286" s="12">
        <v>4</v>
      </c>
    </row>
    <row r="287" spans="1:37">
      <c r="A287" s="10" t="s">
        <v>313</v>
      </c>
      <c r="B287" s="11">
        <v>4</v>
      </c>
      <c r="C287" s="12">
        <v>1</v>
      </c>
      <c r="D287" s="12">
        <v>2</v>
      </c>
      <c r="E287" s="12">
        <v>3</v>
      </c>
      <c r="F287" s="12"/>
      <c r="G287" s="12"/>
      <c r="H287" s="12">
        <v>1</v>
      </c>
      <c r="I287" s="10">
        <v>5</v>
      </c>
      <c r="J287" s="12">
        <v>4</v>
      </c>
      <c r="K287" s="12">
        <v>0</v>
      </c>
      <c r="L287" s="12">
        <v>2</v>
      </c>
      <c r="M287" s="12"/>
      <c r="N287" s="13">
        <v>1</v>
      </c>
      <c r="O287" s="11">
        <v>3</v>
      </c>
      <c r="P287" s="21">
        <v>2</v>
      </c>
      <c r="Q287" s="21">
        <v>3</v>
      </c>
      <c r="R287" s="21">
        <v>3</v>
      </c>
      <c r="S287" s="21">
        <v>2</v>
      </c>
      <c r="T287" s="21">
        <v>5</v>
      </c>
      <c r="U287" s="21">
        <v>4</v>
      </c>
      <c r="V287" s="21">
        <v>5</v>
      </c>
      <c r="W287" s="21">
        <v>3</v>
      </c>
      <c r="X287" s="21">
        <v>2</v>
      </c>
      <c r="Y287" s="21">
        <v>3</v>
      </c>
      <c r="Z287" s="21">
        <v>4</v>
      </c>
      <c r="AA287" s="21">
        <v>2</v>
      </c>
      <c r="AB287" s="21">
        <v>2</v>
      </c>
      <c r="AC287" s="21">
        <v>2</v>
      </c>
      <c r="AD287" s="21">
        <v>1</v>
      </c>
      <c r="AE287" s="11">
        <v>1</v>
      </c>
      <c r="AF287" s="12">
        <v>1</v>
      </c>
      <c r="AG287" s="12">
        <v>0</v>
      </c>
      <c r="AH287" s="12">
        <v>4</v>
      </c>
      <c r="AI287" s="11">
        <v>1</v>
      </c>
      <c r="AJ287" s="11">
        <v>9</v>
      </c>
      <c r="AK287" s="12">
        <v>4</v>
      </c>
    </row>
    <row r="288" spans="1:37">
      <c r="A288" s="10" t="s">
        <v>314</v>
      </c>
      <c r="B288" s="11">
        <v>1</v>
      </c>
      <c r="C288" s="12">
        <v>1</v>
      </c>
      <c r="D288" s="12"/>
      <c r="E288" s="12"/>
      <c r="F288" s="12"/>
      <c r="G288" s="12"/>
      <c r="H288" s="12">
        <v>1</v>
      </c>
      <c r="I288" s="10">
        <v>4</v>
      </c>
      <c r="J288" s="12">
        <v>4</v>
      </c>
      <c r="K288" s="12">
        <v>1</v>
      </c>
      <c r="L288" s="12">
        <v>5</v>
      </c>
      <c r="M288" s="12"/>
      <c r="N288" s="13">
        <v>0</v>
      </c>
      <c r="O288" s="11">
        <v>0</v>
      </c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11">
        <v>1</v>
      </c>
      <c r="AF288" s="12">
        <v>0</v>
      </c>
      <c r="AG288" s="12">
        <v>0</v>
      </c>
      <c r="AH288" s="12">
        <v>4</v>
      </c>
      <c r="AI288" s="11">
        <v>2</v>
      </c>
      <c r="AJ288" s="11">
        <v>6</v>
      </c>
      <c r="AK288" s="12">
        <v>4</v>
      </c>
    </row>
    <row r="289" spans="1:37">
      <c r="A289" s="10" t="s">
        <v>315</v>
      </c>
      <c r="B289" s="11">
        <v>1</v>
      </c>
      <c r="C289" s="12">
        <v>1</v>
      </c>
      <c r="D289" s="12"/>
      <c r="E289" s="12"/>
      <c r="F289" s="12"/>
      <c r="G289" s="12"/>
      <c r="H289" s="12">
        <v>1</v>
      </c>
      <c r="I289" s="10">
        <v>1</v>
      </c>
      <c r="J289" s="12">
        <v>4</v>
      </c>
      <c r="K289" s="12">
        <v>1</v>
      </c>
      <c r="L289" s="12">
        <v>4</v>
      </c>
      <c r="M289" s="12"/>
      <c r="N289" s="13">
        <v>0</v>
      </c>
      <c r="O289" s="11">
        <v>0</v>
      </c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11">
        <v>1</v>
      </c>
      <c r="AF289" s="12">
        <v>1</v>
      </c>
      <c r="AG289" s="12">
        <v>0</v>
      </c>
      <c r="AH289" s="12">
        <v>4</v>
      </c>
      <c r="AI289" s="11">
        <v>2</v>
      </c>
      <c r="AJ289" s="11">
        <v>5</v>
      </c>
      <c r="AK289" s="12">
        <v>4</v>
      </c>
    </row>
    <row r="290" spans="1:37">
      <c r="A290" s="10" t="s">
        <v>316</v>
      </c>
      <c r="B290" s="11">
        <v>1</v>
      </c>
      <c r="C290" s="12">
        <v>1</v>
      </c>
      <c r="D290" s="12"/>
      <c r="E290" s="12"/>
      <c r="F290" s="12">
        <v>4</v>
      </c>
      <c r="G290" s="12"/>
      <c r="H290" s="12">
        <v>1</v>
      </c>
      <c r="I290" s="10">
        <v>8</v>
      </c>
      <c r="J290" s="12">
        <v>3</v>
      </c>
      <c r="K290" s="12">
        <v>1</v>
      </c>
      <c r="L290" s="12">
        <v>4</v>
      </c>
      <c r="M290" s="12"/>
      <c r="N290" s="13">
        <v>0</v>
      </c>
      <c r="O290" s="11">
        <v>0</v>
      </c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11">
        <v>1</v>
      </c>
      <c r="AF290" s="12">
        <v>1</v>
      </c>
      <c r="AG290" s="12">
        <v>0</v>
      </c>
      <c r="AH290" s="12">
        <v>4</v>
      </c>
      <c r="AI290" s="11">
        <v>2</v>
      </c>
      <c r="AJ290" s="11">
        <v>7</v>
      </c>
      <c r="AK290" s="12">
        <v>4</v>
      </c>
    </row>
    <row r="291" spans="1:37">
      <c r="A291" s="10" t="s">
        <v>317</v>
      </c>
      <c r="B291" s="11">
        <v>1</v>
      </c>
      <c r="C291" s="12">
        <v>1</v>
      </c>
      <c r="D291" s="12"/>
      <c r="E291" s="12"/>
      <c r="F291" s="12"/>
      <c r="G291" s="12"/>
      <c r="H291" s="12">
        <v>1</v>
      </c>
      <c r="I291" s="10">
        <v>5</v>
      </c>
      <c r="J291" s="12">
        <v>3</v>
      </c>
      <c r="K291" s="12">
        <v>1</v>
      </c>
      <c r="L291" s="12">
        <v>5</v>
      </c>
      <c r="M291" s="12"/>
      <c r="N291" s="13">
        <v>0</v>
      </c>
      <c r="O291" s="11">
        <v>0</v>
      </c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11">
        <v>1</v>
      </c>
      <c r="AF291" s="12">
        <v>1</v>
      </c>
      <c r="AG291" s="12">
        <v>1</v>
      </c>
      <c r="AH291" s="12">
        <v>4</v>
      </c>
      <c r="AI291" s="11">
        <v>2</v>
      </c>
      <c r="AJ291" s="11">
        <v>6</v>
      </c>
      <c r="AK291" s="12">
        <v>4</v>
      </c>
    </row>
    <row r="292" spans="1:37">
      <c r="A292" s="10" t="s">
        <v>318</v>
      </c>
      <c r="B292" s="11">
        <v>1</v>
      </c>
      <c r="C292" s="12">
        <v>1</v>
      </c>
      <c r="D292" s="12"/>
      <c r="E292" s="12"/>
      <c r="F292" s="12"/>
      <c r="G292" s="12"/>
      <c r="H292" s="12">
        <v>1</v>
      </c>
      <c r="I292" s="10">
        <v>2</v>
      </c>
      <c r="J292" s="12">
        <v>4</v>
      </c>
      <c r="K292" s="12">
        <v>0</v>
      </c>
      <c r="L292" s="12">
        <v>1</v>
      </c>
      <c r="M292" s="12"/>
      <c r="N292" s="13">
        <v>0</v>
      </c>
      <c r="O292" s="11">
        <v>0</v>
      </c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11">
        <v>2</v>
      </c>
      <c r="AF292" s="12">
        <v>1</v>
      </c>
      <c r="AG292" s="12">
        <v>1</v>
      </c>
      <c r="AH292" s="12">
        <v>4</v>
      </c>
      <c r="AI292" s="11">
        <v>2</v>
      </c>
      <c r="AJ292" s="11">
        <v>5</v>
      </c>
      <c r="AK292" s="12">
        <v>4</v>
      </c>
    </row>
    <row r="293" spans="1:37">
      <c r="A293" s="10" t="s">
        <v>318</v>
      </c>
      <c r="B293" s="11">
        <v>2</v>
      </c>
      <c r="C293" s="12">
        <v>1</v>
      </c>
      <c r="D293" s="12"/>
      <c r="E293" s="12"/>
      <c r="F293" s="12"/>
      <c r="G293" s="12"/>
      <c r="H293" s="12">
        <v>1</v>
      </c>
      <c r="I293" s="10">
        <v>9</v>
      </c>
      <c r="J293" s="12">
        <v>2</v>
      </c>
      <c r="K293" s="12">
        <v>1</v>
      </c>
      <c r="L293" s="12">
        <v>3</v>
      </c>
      <c r="M293" s="12"/>
      <c r="N293" s="13">
        <v>0</v>
      </c>
      <c r="O293" s="1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11">
        <v>1</v>
      </c>
      <c r="AF293" s="12">
        <v>1</v>
      </c>
      <c r="AG293" s="12">
        <v>0</v>
      </c>
      <c r="AH293" s="12">
        <v>4</v>
      </c>
      <c r="AI293" s="11">
        <v>2</v>
      </c>
      <c r="AJ293" s="11">
        <v>5</v>
      </c>
      <c r="AK293" s="12">
        <v>4</v>
      </c>
    </row>
    <row r="294" spans="1:37">
      <c r="A294" s="10" t="s">
        <v>319</v>
      </c>
      <c r="B294" s="11">
        <v>3</v>
      </c>
      <c r="C294" s="12">
        <v>1</v>
      </c>
      <c r="D294" s="12">
        <v>2</v>
      </c>
      <c r="E294" s="12"/>
      <c r="F294" s="12"/>
      <c r="G294" s="12"/>
      <c r="H294" s="12">
        <v>1</v>
      </c>
      <c r="I294" s="10">
        <v>4</v>
      </c>
      <c r="J294" s="12">
        <v>6</v>
      </c>
      <c r="K294" s="12">
        <v>1</v>
      </c>
      <c r="L294" s="12">
        <v>5</v>
      </c>
      <c r="M294" s="12"/>
      <c r="N294" s="13">
        <v>1</v>
      </c>
      <c r="O294" s="11">
        <v>3</v>
      </c>
      <c r="P294" s="21">
        <v>5</v>
      </c>
      <c r="Q294" s="21">
        <v>5</v>
      </c>
      <c r="R294" s="21">
        <v>4</v>
      </c>
      <c r="S294" s="21">
        <v>4</v>
      </c>
      <c r="T294" s="21">
        <v>4</v>
      </c>
      <c r="U294" s="21">
        <v>4</v>
      </c>
      <c r="V294" s="21">
        <v>4</v>
      </c>
      <c r="W294" s="21">
        <v>5</v>
      </c>
      <c r="X294" s="21">
        <v>3</v>
      </c>
      <c r="Y294" s="21">
        <v>3</v>
      </c>
      <c r="Z294" s="21">
        <v>4</v>
      </c>
      <c r="AA294" s="21">
        <v>4</v>
      </c>
      <c r="AB294" s="21">
        <v>5</v>
      </c>
      <c r="AC294" s="21">
        <v>3</v>
      </c>
      <c r="AD294" s="21">
        <v>3</v>
      </c>
      <c r="AE294" s="11">
        <v>1</v>
      </c>
      <c r="AF294" s="12">
        <v>1</v>
      </c>
      <c r="AG294" s="12">
        <v>0</v>
      </c>
      <c r="AH294" s="12">
        <v>4</v>
      </c>
      <c r="AI294" s="11">
        <v>3</v>
      </c>
      <c r="AJ294" s="11">
        <v>9</v>
      </c>
      <c r="AK294" s="12">
        <v>4</v>
      </c>
    </row>
    <row r="295" spans="1:37">
      <c r="A295" s="10" t="s">
        <v>320</v>
      </c>
      <c r="B295" s="11">
        <v>1</v>
      </c>
      <c r="C295" s="12">
        <v>1</v>
      </c>
      <c r="D295" s="12">
        <v>2</v>
      </c>
      <c r="E295" s="12"/>
      <c r="F295" s="12"/>
      <c r="G295" s="12"/>
      <c r="H295" s="12">
        <v>1</v>
      </c>
      <c r="I295" s="10">
        <v>4</v>
      </c>
      <c r="J295" s="12">
        <v>4</v>
      </c>
      <c r="K295" s="12">
        <v>0</v>
      </c>
      <c r="L295" s="12">
        <v>2</v>
      </c>
      <c r="M295" s="12"/>
      <c r="N295" s="13">
        <v>0</v>
      </c>
      <c r="O295" s="11">
        <v>0</v>
      </c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11">
        <v>1</v>
      </c>
      <c r="AF295" s="12">
        <v>1</v>
      </c>
      <c r="AG295" s="12">
        <v>0</v>
      </c>
      <c r="AH295" s="12">
        <v>2</v>
      </c>
      <c r="AI295" s="11">
        <v>1</v>
      </c>
      <c r="AJ295" s="11">
        <v>7</v>
      </c>
      <c r="AK295" s="12">
        <v>4</v>
      </c>
    </row>
    <row r="296" spans="1:37">
      <c r="A296" s="10" t="s">
        <v>321</v>
      </c>
      <c r="B296" s="11">
        <v>2</v>
      </c>
      <c r="C296" s="12">
        <v>1</v>
      </c>
      <c r="D296" s="12"/>
      <c r="E296" s="12"/>
      <c r="F296" s="12"/>
      <c r="G296" s="12"/>
      <c r="H296" s="12">
        <v>1</v>
      </c>
      <c r="I296" s="10">
        <v>4</v>
      </c>
      <c r="J296" s="12">
        <v>2</v>
      </c>
      <c r="K296" s="12">
        <v>0</v>
      </c>
      <c r="L296" s="12">
        <v>7</v>
      </c>
      <c r="M296" s="12"/>
      <c r="N296" s="13">
        <v>1</v>
      </c>
      <c r="O296" s="11">
        <v>2</v>
      </c>
      <c r="P296" s="21">
        <v>2</v>
      </c>
      <c r="Q296" s="21">
        <v>3</v>
      </c>
      <c r="R296" s="21">
        <v>4</v>
      </c>
      <c r="S296" s="21">
        <v>3</v>
      </c>
      <c r="T296" s="21">
        <v>5</v>
      </c>
      <c r="U296" s="21">
        <v>4</v>
      </c>
      <c r="V296" s="21">
        <v>4</v>
      </c>
      <c r="W296" s="21">
        <v>4</v>
      </c>
      <c r="X296" s="21">
        <v>3</v>
      </c>
      <c r="Y296" s="21">
        <v>1</v>
      </c>
      <c r="Z296" s="21">
        <v>3</v>
      </c>
      <c r="AA296" s="21">
        <v>2</v>
      </c>
      <c r="AB296" s="21">
        <v>1</v>
      </c>
      <c r="AC296" s="21">
        <v>4</v>
      </c>
      <c r="AD296" s="21">
        <v>2</v>
      </c>
      <c r="AE296" s="11">
        <v>1</v>
      </c>
      <c r="AF296" s="12">
        <v>1</v>
      </c>
      <c r="AG296" s="12">
        <v>0</v>
      </c>
      <c r="AH296" s="12">
        <v>4</v>
      </c>
      <c r="AI296" s="11">
        <v>2</v>
      </c>
      <c r="AJ296" s="11">
        <v>14</v>
      </c>
      <c r="AK296" s="12">
        <v>4</v>
      </c>
    </row>
    <row r="297" spans="1:37">
      <c r="A297" s="10" t="s">
        <v>322</v>
      </c>
      <c r="B297" s="11">
        <v>3</v>
      </c>
      <c r="C297" s="12">
        <v>1</v>
      </c>
      <c r="D297" s="12"/>
      <c r="E297" s="12">
        <v>3</v>
      </c>
      <c r="F297" s="12"/>
      <c r="G297" s="12"/>
      <c r="H297" s="12">
        <v>1</v>
      </c>
      <c r="I297" s="10">
        <v>3</v>
      </c>
      <c r="J297" s="12">
        <v>3</v>
      </c>
      <c r="K297" s="12">
        <v>1</v>
      </c>
      <c r="L297" s="12">
        <v>7</v>
      </c>
      <c r="M297" s="12"/>
      <c r="N297" s="13">
        <v>1</v>
      </c>
      <c r="O297" s="11">
        <v>3</v>
      </c>
      <c r="P297" s="21">
        <v>3</v>
      </c>
      <c r="Q297" s="21">
        <v>3</v>
      </c>
      <c r="R297" s="21">
        <v>2</v>
      </c>
      <c r="S297" s="21">
        <v>2</v>
      </c>
      <c r="T297" s="21">
        <v>5</v>
      </c>
      <c r="U297" s="21">
        <v>5</v>
      </c>
      <c r="V297" s="21">
        <v>5</v>
      </c>
      <c r="W297" s="21">
        <v>4</v>
      </c>
      <c r="X297" s="21">
        <v>4</v>
      </c>
      <c r="Y297" s="21">
        <v>1</v>
      </c>
      <c r="Z297" s="21">
        <v>1</v>
      </c>
      <c r="AA297" s="21">
        <v>1</v>
      </c>
      <c r="AB297" s="21">
        <v>1</v>
      </c>
      <c r="AC297" s="21">
        <v>2</v>
      </c>
      <c r="AD297" s="21">
        <v>1</v>
      </c>
      <c r="AE297" s="11">
        <v>3</v>
      </c>
      <c r="AF297" s="12">
        <v>1</v>
      </c>
      <c r="AG297" s="12">
        <v>1</v>
      </c>
      <c r="AH297" s="12">
        <v>5</v>
      </c>
      <c r="AI297" s="11">
        <v>4</v>
      </c>
      <c r="AJ297" s="11">
        <v>9</v>
      </c>
      <c r="AK297" s="12">
        <v>4</v>
      </c>
    </row>
    <row r="298" spans="1:37">
      <c r="A298" s="10" t="s">
        <v>323</v>
      </c>
      <c r="B298" s="11">
        <v>2</v>
      </c>
      <c r="C298" s="12">
        <v>1</v>
      </c>
      <c r="D298" s="12"/>
      <c r="E298" s="12"/>
      <c r="F298" s="12"/>
      <c r="G298" s="12"/>
      <c r="H298" s="12">
        <v>0</v>
      </c>
      <c r="I298" s="10">
        <v>2</v>
      </c>
      <c r="J298" s="12">
        <v>3</v>
      </c>
      <c r="K298" s="12">
        <v>0</v>
      </c>
      <c r="L298" s="12">
        <v>7</v>
      </c>
      <c r="M298" s="12"/>
      <c r="N298" s="13">
        <v>1</v>
      </c>
      <c r="O298" s="11">
        <v>4</v>
      </c>
      <c r="P298" s="21">
        <v>5</v>
      </c>
      <c r="Q298" s="21">
        <v>5</v>
      </c>
      <c r="R298" s="21">
        <v>1</v>
      </c>
      <c r="S298" s="21">
        <v>1</v>
      </c>
      <c r="T298" s="21">
        <v>3</v>
      </c>
      <c r="U298" s="21">
        <v>3</v>
      </c>
      <c r="V298" s="21">
        <v>3</v>
      </c>
      <c r="W298" s="21">
        <v>4</v>
      </c>
      <c r="X298" s="21">
        <v>2</v>
      </c>
      <c r="Y298" s="21">
        <v>3</v>
      </c>
      <c r="Z298" s="21">
        <v>2</v>
      </c>
      <c r="AA298" s="21">
        <v>3</v>
      </c>
      <c r="AB298" s="21">
        <v>3</v>
      </c>
      <c r="AC298" s="21">
        <v>2</v>
      </c>
      <c r="AD298" s="21">
        <v>2</v>
      </c>
      <c r="AE298" s="11">
        <v>2</v>
      </c>
      <c r="AF298" s="12">
        <v>1</v>
      </c>
      <c r="AG298" s="12">
        <v>0</v>
      </c>
      <c r="AH298" s="12">
        <v>2</v>
      </c>
      <c r="AI298" s="11">
        <v>2</v>
      </c>
      <c r="AJ298" s="11">
        <v>10</v>
      </c>
      <c r="AK298" s="12">
        <v>4</v>
      </c>
    </row>
    <row r="299" spans="1:37">
      <c r="A299" s="10" t="s">
        <v>324</v>
      </c>
      <c r="B299" s="11">
        <v>1</v>
      </c>
      <c r="C299" s="12">
        <v>1</v>
      </c>
      <c r="D299" s="12"/>
      <c r="E299" s="12"/>
      <c r="F299" s="12"/>
      <c r="G299" s="12"/>
      <c r="H299" s="12">
        <v>1</v>
      </c>
      <c r="I299" s="10">
        <v>5</v>
      </c>
      <c r="J299" s="12">
        <v>6</v>
      </c>
      <c r="K299" s="12">
        <v>1</v>
      </c>
      <c r="L299" s="12">
        <v>6</v>
      </c>
      <c r="M299" s="12"/>
      <c r="N299" s="13">
        <v>0</v>
      </c>
      <c r="O299" s="11">
        <v>0</v>
      </c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11">
        <v>1</v>
      </c>
      <c r="AF299" s="12">
        <v>1</v>
      </c>
      <c r="AG299" s="12">
        <v>0</v>
      </c>
      <c r="AH299" s="12">
        <v>2</v>
      </c>
      <c r="AI299" s="11">
        <v>1</v>
      </c>
      <c r="AJ299" s="11">
        <v>7</v>
      </c>
      <c r="AK299" s="12">
        <v>4</v>
      </c>
    </row>
    <row r="300" spans="1:37">
      <c r="A300" s="10" t="s">
        <v>325</v>
      </c>
      <c r="B300" s="11">
        <v>2</v>
      </c>
      <c r="C300" s="12">
        <v>1</v>
      </c>
      <c r="D300" s="12"/>
      <c r="E300" s="12"/>
      <c r="F300" s="12"/>
      <c r="G300" s="12"/>
      <c r="H300" s="12">
        <v>1</v>
      </c>
      <c r="I300" s="10">
        <v>4</v>
      </c>
      <c r="J300" s="12">
        <v>6</v>
      </c>
      <c r="K300" s="12">
        <v>1</v>
      </c>
      <c r="L300" s="12">
        <v>5</v>
      </c>
      <c r="M300" s="12"/>
      <c r="N300" s="13">
        <v>1</v>
      </c>
      <c r="O300" s="11">
        <v>2</v>
      </c>
      <c r="P300" s="21">
        <v>4</v>
      </c>
      <c r="Q300" s="21">
        <v>4</v>
      </c>
      <c r="R300" s="21">
        <v>4</v>
      </c>
      <c r="S300" s="21">
        <v>3</v>
      </c>
      <c r="T300" s="21">
        <v>4</v>
      </c>
      <c r="U300" s="21">
        <v>5</v>
      </c>
      <c r="V300" s="21">
        <v>4</v>
      </c>
      <c r="W300" s="21">
        <v>4</v>
      </c>
      <c r="X300" s="21">
        <v>4</v>
      </c>
      <c r="Y300" s="21">
        <v>4</v>
      </c>
      <c r="Z300" s="21">
        <v>4</v>
      </c>
      <c r="AA300" s="21">
        <v>3</v>
      </c>
      <c r="AB300" s="21">
        <v>3</v>
      </c>
      <c r="AC300" s="21">
        <v>4</v>
      </c>
      <c r="AD300" s="21">
        <v>2</v>
      </c>
      <c r="AE300" s="11">
        <v>4</v>
      </c>
      <c r="AF300" s="12">
        <v>1</v>
      </c>
      <c r="AG300" s="12">
        <v>1</v>
      </c>
      <c r="AH300" s="12">
        <v>4</v>
      </c>
      <c r="AI300" s="11">
        <v>2</v>
      </c>
      <c r="AJ300" s="11">
        <v>13</v>
      </c>
      <c r="AK300" s="12">
        <v>4</v>
      </c>
    </row>
    <row r="301" spans="1:37">
      <c r="A301" s="10" t="s">
        <v>326</v>
      </c>
      <c r="B301" s="11">
        <v>3</v>
      </c>
      <c r="C301" s="12">
        <v>1</v>
      </c>
      <c r="D301" s="12"/>
      <c r="E301" s="12"/>
      <c r="F301" s="12"/>
      <c r="G301" s="12"/>
      <c r="H301" s="12">
        <v>1</v>
      </c>
      <c r="I301" s="10">
        <v>1</v>
      </c>
      <c r="J301" s="12">
        <v>4</v>
      </c>
      <c r="K301" s="12">
        <v>0</v>
      </c>
      <c r="L301" s="12">
        <v>3</v>
      </c>
      <c r="M301" s="12"/>
      <c r="N301" s="13">
        <v>1</v>
      </c>
      <c r="O301" s="11">
        <v>3</v>
      </c>
      <c r="P301" s="21">
        <v>2</v>
      </c>
      <c r="Q301" s="21">
        <v>1</v>
      </c>
      <c r="R301" s="21">
        <v>3</v>
      </c>
      <c r="S301" s="21">
        <v>2</v>
      </c>
      <c r="T301" s="21">
        <v>1</v>
      </c>
      <c r="U301" s="21">
        <v>2</v>
      </c>
      <c r="V301" s="21">
        <v>2</v>
      </c>
      <c r="W301" s="21">
        <v>1</v>
      </c>
      <c r="X301" s="21">
        <v>1</v>
      </c>
      <c r="Y301" s="21">
        <v>3</v>
      </c>
      <c r="Z301" s="21">
        <v>2</v>
      </c>
      <c r="AA301" s="21">
        <v>1</v>
      </c>
      <c r="AB301" s="21">
        <v>3</v>
      </c>
      <c r="AC301" s="21">
        <v>2</v>
      </c>
      <c r="AD301" s="21">
        <v>2</v>
      </c>
      <c r="AE301" s="11">
        <v>3</v>
      </c>
      <c r="AF301" s="12">
        <v>1</v>
      </c>
      <c r="AG301" s="12">
        <v>0</v>
      </c>
      <c r="AH301" s="12">
        <v>4</v>
      </c>
      <c r="AI301" s="11">
        <v>3</v>
      </c>
      <c r="AJ301" s="11">
        <v>9</v>
      </c>
      <c r="AK301" s="12">
        <v>4</v>
      </c>
    </row>
    <row r="302" spans="1:37">
      <c r="A302" s="10" t="s">
        <v>327</v>
      </c>
      <c r="B302" s="11">
        <v>3</v>
      </c>
      <c r="C302" s="12">
        <v>1</v>
      </c>
      <c r="D302" s="12"/>
      <c r="E302" s="12"/>
      <c r="F302" s="12"/>
      <c r="G302" s="12"/>
      <c r="H302" s="12">
        <v>1</v>
      </c>
      <c r="I302" s="10">
        <v>4</v>
      </c>
      <c r="J302" s="12">
        <v>4</v>
      </c>
      <c r="K302" s="12">
        <v>1</v>
      </c>
      <c r="L302" s="12">
        <v>4</v>
      </c>
      <c r="M302" s="12"/>
      <c r="N302" s="13">
        <v>1</v>
      </c>
      <c r="O302" s="11">
        <v>4</v>
      </c>
      <c r="P302" s="21">
        <v>5</v>
      </c>
      <c r="Q302" s="21">
        <v>5</v>
      </c>
      <c r="R302" s="21">
        <v>2</v>
      </c>
      <c r="S302" s="21">
        <v>2</v>
      </c>
      <c r="T302" s="21">
        <v>4</v>
      </c>
      <c r="U302" s="21">
        <v>4</v>
      </c>
      <c r="V302" s="21">
        <v>4</v>
      </c>
      <c r="W302" s="21">
        <v>3</v>
      </c>
      <c r="X302" s="21">
        <v>3</v>
      </c>
      <c r="Y302" s="21">
        <v>4</v>
      </c>
      <c r="Z302" s="21">
        <v>1</v>
      </c>
      <c r="AA302" s="21">
        <v>4</v>
      </c>
      <c r="AB302" s="21">
        <v>4</v>
      </c>
      <c r="AC302" s="21">
        <v>2</v>
      </c>
      <c r="AD302" s="21">
        <v>1</v>
      </c>
      <c r="AE302" s="11">
        <v>2</v>
      </c>
      <c r="AF302" s="12">
        <v>1</v>
      </c>
      <c r="AG302" s="12">
        <v>0</v>
      </c>
      <c r="AH302" s="12">
        <v>4</v>
      </c>
      <c r="AI302" s="11">
        <v>3</v>
      </c>
      <c r="AJ302" s="11">
        <v>11</v>
      </c>
      <c r="AK302" s="12">
        <v>4</v>
      </c>
    </row>
    <row r="303" spans="1:37">
      <c r="A303" s="10" t="s">
        <v>327</v>
      </c>
      <c r="B303" s="11">
        <v>1</v>
      </c>
      <c r="C303" s="12">
        <v>1</v>
      </c>
      <c r="D303" s="12"/>
      <c r="E303" s="12"/>
      <c r="F303" s="12"/>
      <c r="G303" s="12"/>
      <c r="H303" s="12">
        <v>1</v>
      </c>
      <c r="I303" s="10">
        <v>5</v>
      </c>
      <c r="J303" s="12">
        <v>4</v>
      </c>
      <c r="K303" s="12">
        <v>1</v>
      </c>
      <c r="L303" s="12">
        <v>3</v>
      </c>
      <c r="M303" s="12"/>
      <c r="N303" s="13">
        <v>0</v>
      </c>
      <c r="O303" s="11">
        <v>0</v>
      </c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11">
        <v>2</v>
      </c>
      <c r="AF303" s="12">
        <v>1</v>
      </c>
      <c r="AG303" s="12">
        <v>0</v>
      </c>
      <c r="AH303" s="12">
        <v>4</v>
      </c>
      <c r="AI303" s="11">
        <v>3</v>
      </c>
      <c r="AJ303" s="11">
        <v>7</v>
      </c>
      <c r="AK303" s="12">
        <v>4</v>
      </c>
    </row>
    <row r="304" spans="1:37">
      <c r="A304" s="10" t="s">
        <v>328</v>
      </c>
      <c r="B304" s="11">
        <v>2</v>
      </c>
      <c r="C304" s="12">
        <v>1</v>
      </c>
      <c r="D304" s="12"/>
      <c r="E304" s="12"/>
      <c r="F304" s="12"/>
      <c r="G304" s="12"/>
      <c r="H304" s="12">
        <v>1</v>
      </c>
      <c r="I304" s="10">
        <v>2</v>
      </c>
      <c r="J304" s="12">
        <v>4</v>
      </c>
      <c r="K304" s="12">
        <v>0</v>
      </c>
      <c r="L304" s="12">
        <v>3</v>
      </c>
      <c r="M304" s="12"/>
      <c r="N304" s="13">
        <v>0</v>
      </c>
      <c r="O304" s="11">
        <v>0</v>
      </c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11">
        <v>1</v>
      </c>
      <c r="AF304" s="12">
        <v>1</v>
      </c>
      <c r="AG304" s="12">
        <v>1</v>
      </c>
      <c r="AH304" s="12">
        <v>4</v>
      </c>
      <c r="AI304" s="11">
        <v>2</v>
      </c>
      <c r="AJ304" s="11">
        <v>5</v>
      </c>
      <c r="AK304" s="12">
        <v>4</v>
      </c>
    </row>
    <row r="305" spans="1:37">
      <c r="A305" s="10" t="s">
        <v>329</v>
      </c>
      <c r="B305" s="11">
        <v>2</v>
      </c>
      <c r="C305" s="12">
        <v>1</v>
      </c>
      <c r="D305" s="12"/>
      <c r="E305" s="12"/>
      <c r="F305" s="12"/>
      <c r="G305" s="12"/>
      <c r="H305" s="12">
        <v>1</v>
      </c>
      <c r="I305" s="10">
        <v>2</v>
      </c>
      <c r="J305" s="12">
        <v>5</v>
      </c>
      <c r="K305" s="12">
        <v>1</v>
      </c>
      <c r="L305" s="12">
        <v>3</v>
      </c>
      <c r="M305" s="12"/>
      <c r="N305" s="13">
        <v>1</v>
      </c>
      <c r="O305" s="11">
        <v>3</v>
      </c>
      <c r="P305" s="21">
        <v>5</v>
      </c>
      <c r="Q305" s="21">
        <v>4</v>
      </c>
      <c r="R305" s="21">
        <v>5</v>
      </c>
      <c r="S305" s="21">
        <v>5</v>
      </c>
      <c r="T305" s="21">
        <v>5</v>
      </c>
      <c r="U305" s="21">
        <v>4</v>
      </c>
      <c r="V305" s="21">
        <v>5</v>
      </c>
      <c r="W305" s="21">
        <v>4</v>
      </c>
      <c r="X305" s="21">
        <v>5</v>
      </c>
      <c r="Y305" s="21">
        <v>5</v>
      </c>
      <c r="Z305" s="21">
        <v>4</v>
      </c>
      <c r="AA305" s="21">
        <v>4</v>
      </c>
      <c r="AB305" s="21">
        <v>4</v>
      </c>
      <c r="AC305" s="21">
        <v>5</v>
      </c>
      <c r="AD305" s="21">
        <v>4</v>
      </c>
      <c r="AE305" s="11">
        <v>3</v>
      </c>
      <c r="AF305" s="12">
        <v>1</v>
      </c>
      <c r="AG305" s="12">
        <v>0</v>
      </c>
      <c r="AH305" s="12">
        <v>4</v>
      </c>
      <c r="AI305" s="11">
        <v>2</v>
      </c>
      <c r="AJ305" s="11">
        <v>8</v>
      </c>
      <c r="AK305" s="12">
        <v>4</v>
      </c>
    </row>
    <row r="306" spans="1:37">
      <c r="A306" s="10" t="s">
        <v>330</v>
      </c>
      <c r="B306" s="11">
        <v>1</v>
      </c>
      <c r="C306" s="12">
        <v>1</v>
      </c>
      <c r="D306" s="12"/>
      <c r="E306" s="12"/>
      <c r="F306" s="12"/>
      <c r="G306" s="12"/>
      <c r="H306" s="12">
        <v>1</v>
      </c>
      <c r="I306" s="10">
        <v>2</v>
      </c>
      <c r="J306" s="12">
        <v>8</v>
      </c>
      <c r="K306" s="12">
        <v>1</v>
      </c>
      <c r="L306" s="12">
        <v>3</v>
      </c>
      <c r="M306" s="12"/>
      <c r="N306" s="13">
        <v>0</v>
      </c>
      <c r="O306" s="11">
        <v>0</v>
      </c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11">
        <v>1</v>
      </c>
      <c r="AF306" s="12">
        <v>1</v>
      </c>
      <c r="AG306" s="12">
        <v>0</v>
      </c>
      <c r="AH306" s="12">
        <v>2</v>
      </c>
      <c r="AI306" s="11">
        <v>1</v>
      </c>
      <c r="AJ306" s="11">
        <v>4</v>
      </c>
      <c r="AK306" s="12">
        <v>4</v>
      </c>
    </row>
    <row r="307" spans="1:37">
      <c r="A307" s="10" t="s">
        <v>331</v>
      </c>
      <c r="B307" s="11">
        <v>1</v>
      </c>
      <c r="C307" s="12">
        <v>1</v>
      </c>
      <c r="D307" s="12">
        <v>2</v>
      </c>
      <c r="E307" s="12"/>
      <c r="F307" s="12"/>
      <c r="G307" s="12"/>
      <c r="H307" s="12">
        <v>1</v>
      </c>
      <c r="I307" s="10">
        <v>10</v>
      </c>
      <c r="J307" s="12">
        <v>2</v>
      </c>
      <c r="K307" s="12">
        <v>1</v>
      </c>
      <c r="L307" s="12">
        <v>3</v>
      </c>
      <c r="M307" s="12"/>
      <c r="N307" s="13">
        <v>0</v>
      </c>
      <c r="O307" s="11">
        <v>0</v>
      </c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11">
        <v>1</v>
      </c>
      <c r="AF307" s="12">
        <v>0</v>
      </c>
      <c r="AG307" s="12">
        <v>0</v>
      </c>
      <c r="AH307" s="12">
        <v>4</v>
      </c>
      <c r="AI307" s="11">
        <v>2</v>
      </c>
      <c r="AJ307" s="11">
        <v>10</v>
      </c>
      <c r="AK307" s="12">
        <v>4</v>
      </c>
    </row>
    <row r="308" spans="1:37">
      <c r="A308" s="10" t="s">
        <v>332</v>
      </c>
      <c r="B308" s="11">
        <v>2</v>
      </c>
      <c r="C308" s="12">
        <v>1</v>
      </c>
      <c r="D308" s="12"/>
      <c r="E308" s="12"/>
      <c r="F308" s="12"/>
      <c r="G308" s="12"/>
      <c r="H308" s="12">
        <v>1</v>
      </c>
      <c r="I308" s="10">
        <v>2</v>
      </c>
      <c r="J308" s="12">
        <v>3</v>
      </c>
      <c r="K308" s="12">
        <v>1</v>
      </c>
      <c r="L308" s="12">
        <v>4</v>
      </c>
      <c r="M308" s="12"/>
      <c r="N308" s="13">
        <v>0</v>
      </c>
      <c r="O308" s="11">
        <v>0</v>
      </c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11">
        <v>1</v>
      </c>
      <c r="AF308" s="12">
        <v>1</v>
      </c>
      <c r="AG308" s="12">
        <v>0</v>
      </c>
      <c r="AH308" s="12">
        <v>4</v>
      </c>
      <c r="AI308" s="11">
        <v>2</v>
      </c>
      <c r="AJ308" s="11">
        <v>4</v>
      </c>
      <c r="AK308" s="12">
        <v>4</v>
      </c>
    </row>
    <row r="309" spans="1:37">
      <c r="A309" s="10" t="s">
        <v>333</v>
      </c>
      <c r="B309" s="11">
        <v>2</v>
      </c>
      <c r="C309" s="12">
        <v>1</v>
      </c>
      <c r="D309" s="12"/>
      <c r="E309" s="12"/>
      <c r="F309" s="12"/>
      <c r="G309" s="12"/>
      <c r="H309" s="12">
        <v>1</v>
      </c>
      <c r="I309" s="10">
        <v>1</v>
      </c>
      <c r="J309" s="12">
        <v>3</v>
      </c>
      <c r="K309" s="12">
        <v>1</v>
      </c>
      <c r="L309" s="12">
        <v>3</v>
      </c>
      <c r="M309" s="12"/>
      <c r="N309" s="13">
        <v>1</v>
      </c>
      <c r="O309" s="11">
        <v>2</v>
      </c>
      <c r="P309" s="21">
        <v>1</v>
      </c>
      <c r="Q309" s="21">
        <v>1</v>
      </c>
      <c r="R309" s="21">
        <v>2</v>
      </c>
      <c r="S309" s="21">
        <v>2</v>
      </c>
      <c r="T309" s="21">
        <v>3</v>
      </c>
      <c r="U309" s="21">
        <v>3</v>
      </c>
      <c r="V309" s="21">
        <v>3</v>
      </c>
      <c r="W309" s="21">
        <v>2</v>
      </c>
      <c r="X309" s="21">
        <v>2</v>
      </c>
      <c r="Y309" s="21">
        <v>1</v>
      </c>
      <c r="Z309" s="21">
        <v>1</v>
      </c>
      <c r="AA309" s="21">
        <v>1</v>
      </c>
      <c r="AB309" s="21">
        <v>1</v>
      </c>
      <c r="AC309" s="21">
        <v>2</v>
      </c>
      <c r="AD309" s="21">
        <v>1</v>
      </c>
      <c r="AE309" s="11">
        <v>2</v>
      </c>
      <c r="AF309" s="12">
        <v>1</v>
      </c>
      <c r="AG309" s="12">
        <v>0</v>
      </c>
      <c r="AH309" s="12">
        <v>4</v>
      </c>
      <c r="AI309" s="11">
        <v>3</v>
      </c>
      <c r="AJ309" s="11">
        <v>9</v>
      </c>
      <c r="AK309" s="12">
        <v>4</v>
      </c>
    </row>
    <row r="310" spans="1:37">
      <c r="A310" s="10" t="s">
        <v>334</v>
      </c>
      <c r="B310" s="11">
        <v>1</v>
      </c>
      <c r="C310" s="12">
        <v>1</v>
      </c>
      <c r="D310" s="12"/>
      <c r="E310" s="12"/>
      <c r="F310" s="12"/>
      <c r="G310" s="12"/>
      <c r="H310" s="12">
        <v>1</v>
      </c>
      <c r="I310" s="10">
        <v>2</v>
      </c>
      <c r="J310" s="12">
        <v>4</v>
      </c>
      <c r="K310" s="12">
        <v>1</v>
      </c>
      <c r="L310" s="12">
        <v>3</v>
      </c>
      <c r="M310" s="12"/>
      <c r="N310" s="13">
        <v>0</v>
      </c>
      <c r="O310" s="11">
        <v>0</v>
      </c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11">
        <v>1</v>
      </c>
      <c r="AF310" s="12">
        <v>1</v>
      </c>
      <c r="AG310" s="12">
        <v>0</v>
      </c>
      <c r="AH310" s="12">
        <v>4</v>
      </c>
      <c r="AI310" s="11">
        <v>2</v>
      </c>
      <c r="AJ310" s="11">
        <v>7</v>
      </c>
      <c r="AK310" s="12">
        <v>4</v>
      </c>
    </row>
    <row r="311" spans="1:37">
      <c r="A311" s="10" t="s">
        <v>335</v>
      </c>
      <c r="B311" s="11">
        <v>1</v>
      </c>
      <c r="C311" s="12">
        <v>1</v>
      </c>
      <c r="D311" s="12"/>
      <c r="E311" s="12"/>
      <c r="F311" s="12"/>
      <c r="G311" s="12"/>
      <c r="H311" s="12">
        <v>1</v>
      </c>
      <c r="I311" s="10">
        <v>2</v>
      </c>
      <c r="J311" s="12">
        <v>3</v>
      </c>
      <c r="K311" s="12">
        <v>1</v>
      </c>
      <c r="L311" s="12">
        <v>3</v>
      </c>
      <c r="M311" s="12"/>
      <c r="N311" s="13">
        <v>0</v>
      </c>
      <c r="O311" s="11">
        <v>0</v>
      </c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11">
        <v>1</v>
      </c>
      <c r="AF311" s="12">
        <v>1</v>
      </c>
      <c r="AG311" s="12">
        <v>0</v>
      </c>
      <c r="AH311" s="12">
        <v>4</v>
      </c>
      <c r="AI311" s="11">
        <v>2</v>
      </c>
      <c r="AJ311" s="11">
        <v>7</v>
      </c>
      <c r="AK311" s="12">
        <v>4</v>
      </c>
    </row>
    <row r="312" spans="1:37">
      <c r="A312" s="10" t="s">
        <v>336</v>
      </c>
      <c r="B312" s="11">
        <v>1</v>
      </c>
      <c r="C312" s="12">
        <v>1</v>
      </c>
      <c r="D312" s="12"/>
      <c r="E312" s="12"/>
      <c r="F312" s="12"/>
      <c r="G312" s="12"/>
      <c r="H312" s="12">
        <v>1</v>
      </c>
      <c r="I312" s="10">
        <v>2</v>
      </c>
      <c r="J312" s="12">
        <v>2</v>
      </c>
      <c r="K312" s="12">
        <v>1</v>
      </c>
      <c r="L312" s="12">
        <v>4</v>
      </c>
      <c r="M312" s="12"/>
      <c r="N312" s="13">
        <v>0</v>
      </c>
      <c r="O312" s="11">
        <v>0</v>
      </c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11">
        <v>1</v>
      </c>
      <c r="AF312" s="12">
        <v>1</v>
      </c>
      <c r="AG312" s="12">
        <v>0</v>
      </c>
      <c r="AH312" s="12">
        <v>4</v>
      </c>
      <c r="AI312" s="11">
        <v>2</v>
      </c>
      <c r="AJ312" s="11">
        <v>7</v>
      </c>
      <c r="AK312" s="12">
        <v>4</v>
      </c>
    </row>
    <row r="313" spans="1:37">
      <c r="A313" s="10" t="s">
        <v>336</v>
      </c>
      <c r="B313" s="11">
        <v>1</v>
      </c>
      <c r="C313" s="12">
        <v>1</v>
      </c>
      <c r="D313" s="12"/>
      <c r="E313" s="12"/>
      <c r="F313" s="12"/>
      <c r="G313" s="12"/>
      <c r="H313" s="12">
        <v>1</v>
      </c>
      <c r="I313" s="10">
        <v>5</v>
      </c>
      <c r="J313" s="12">
        <v>5</v>
      </c>
      <c r="K313" s="12">
        <v>0</v>
      </c>
      <c r="L313" s="12">
        <v>4</v>
      </c>
      <c r="M313" s="12"/>
      <c r="N313" s="13">
        <v>0</v>
      </c>
      <c r="O313" s="11">
        <v>0</v>
      </c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11">
        <v>1</v>
      </c>
      <c r="AF313" s="12">
        <v>1</v>
      </c>
      <c r="AG313" s="12">
        <v>0</v>
      </c>
      <c r="AH313" s="12">
        <v>4</v>
      </c>
      <c r="AI313" s="11">
        <v>2</v>
      </c>
      <c r="AJ313" s="11">
        <v>7</v>
      </c>
      <c r="AK313" s="12">
        <v>4</v>
      </c>
    </row>
    <row r="314" spans="1:37">
      <c r="A314" s="10" t="s">
        <v>337</v>
      </c>
      <c r="B314" s="11">
        <v>1</v>
      </c>
      <c r="C314" s="12">
        <v>1</v>
      </c>
      <c r="D314" s="12"/>
      <c r="E314" s="12"/>
      <c r="F314" s="12"/>
      <c r="G314" s="12"/>
      <c r="H314" s="12">
        <v>1</v>
      </c>
      <c r="I314" s="10">
        <v>2</v>
      </c>
      <c r="J314" s="12">
        <v>6</v>
      </c>
      <c r="K314" s="12">
        <v>1</v>
      </c>
      <c r="L314" s="12">
        <v>4</v>
      </c>
      <c r="M314" s="12"/>
      <c r="N314" s="13">
        <v>0</v>
      </c>
      <c r="O314" s="11">
        <v>0</v>
      </c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11">
        <v>1</v>
      </c>
      <c r="AF314" s="12">
        <v>1</v>
      </c>
      <c r="AG314" s="12">
        <v>0</v>
      </c>
      <c r="AH314" s="12">
        <v>4</v>
      </c>
      <c r="AI314" s="11">
        <v>2</v>
      </c>
      <c r="AJ314" s="11">
        <v>6</v>
      </c>
      <c r="AK314" s="12">
        <v>4</v>
      </c>
    </row>
    <row r="315" spans="1:37">
      <c r="A315" s="10" t="s">
        <v>338</v>
      </c>
      <c r="B315" s="11">
        <v>2</v>
      </c>
      <c r="C315" s="12">
        <v>1</v>
      </c>
      <c r="D315" s="12"/>
      <c r="E315" s="12"/>
      <c r="F315" s="12"/>
      <c r="G315" s="12"/>
      <c r="H315" s="12">
        <v>1</v>
      </c>
      <c r="I315" s="10">
        <v>2</v>
      </c>
      <c r="J315" s="12">
        <v>4</v>
      </c>
      <c r="K315" s="12">
        <v>1</v>
      </c>
      <c r="L315" s="12">
        <v>3</v>
      </c>
      <c r="M315" s="12"/>
      <c r="N315" s="13">
        <v>1</v>
      </c>
      <c r="O315" s="11">
        <v>3</v>
      </c>
      <c r="P315" s="21">
        <v>2</v>
      </c>
      <c r="Q315" s="21">
        <v>2</v>
      </c>
      <c r="R315" s="21">
        <v>1</v>
      </c>
      <c r="S315" s="21">
        <v>2</v>
      </c>
      <c r="T315" s="21">
        <v>2</v>
      </c>
      <c r="U315" s="21">
        <v>2</v>
      </c>
      <c r="V315" s="21">
        <v>2</v>
      </c>
      <c r="W315" s="21">
        <v>2</v>
      </c>
      <c r="X315" s="21">
        <v>2</v>
      </c>
      <c r="Y315" s="21">
        <v>2</v>
      </c>
      <c r="Z315" s="21">
        <v>2</v>
      </c>
      <c r="AA315" s="21">
        <v>1</v>
      </c>
      <c r="AB315" s="21">
        <v>2</v>
      </c>
      <c r="AC315" s="21">
        <v>1</v>
      </c>
      <c r="AD315" s="21">
        <v>2</v>
      </c>
      <c r="AE315" s="11">
        <v>4</v>
      </c>
      <c r="AF315" s="12">
        <v>0</v>
      </c>
      <c r="AG315" s="12">
        <v>0</v>
      </c>
      <c r="AH315" s="12">
        <v>4</v>
      </c>
      <c r="AI315" s="11">
        <v>3</v>
      </c>
      <c r="AJ315" s="11">
        <v>9</v>
      </c>
      <c r="AK315" s="12">
        <v>4</v>
      </c>
    </row>
    <row r="316" spans="1:37">
      <c r="A316" s="10" t="s">
        <v>339</v>
      </c>
      <c r="B316" s="11">
        <v>1</v>
      </c>
      <c r="C316" s="12">
        <v>1</v>
      </c>
      <c r="D316" s="12"/>
      <c r="E316" s="12"/>
      <c r="F316" s="12"/>
      <c r="G316" s="12"/>
      <c r="H316" s="12">
        <v>1</v>
      </c>
      <c r="I316" s="10">
        <v>2</v>
      </c>
      <c r="J316" s="12">
        <v>2</v>
      </c>
      <c r="K316" s="12">
        <v>1</v>
      </c>
      <c r="L316" s="12">
        <v>3</v>
      </c>
      <c r="M316" s="12"/>
      <c r="N316" s="13">
        <v>0</v>
      </c>
      <c r="O316" s="11">
        <v>0</v>
      </c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11">
        <v>1</v>
      </c>
      <c r="AF316" s="12">
        <v>1</v>
      </c>
      <c r="AG316" s="12">
        <v>0</v>
      </c>
      <c r="AH316" s="12">
        <v>4</v>
      </c>
      <c r="AI316" s="11">
        <v>1</v>
      </c>
      <c r="AJ316" s="11">
        <v>6</v>
      </c>
      <c r="AK316" s="12">
        <v>4</v>
      </c>
    </row>
    <row r="317" spans="1:37">
      <c r="A317" s="10" t="s">
        <v>340</v>
      </c>
      <c r="B317" s="11">
        <v>1</v>
      </c>
      <c r="C317" s="12">
        <v>1</v>
      </c>
      <c r="D317" s="12"/>
      <c r="E317" s="12"/>
      <c r="F317" s="12"/>
      <c r="G317" s="12"/>
      <c r="H317" s="12">
        <v>0</v>
      </c>
      <c r="I317" s="10">
        <v>1</v>
      </c>
      <c r="J317" s="12">
        <v>4</v>
      </c>
      <c r="K317" s="12">
        <v>1</v>
      </c>
      <c r="L317" s="12">
        <v>4</v>
      </c>
      <c r="M317" s="12"/>
      <c r="N317" s="13">
        <v>0</v>
      </c>
      <c r="O317" s="11">
        <v>0</v>
      </c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11">
        <v>1</v>
      </c>
      <c r="AF317" s="12">
        <v>1</v>
      </c>
      <c r="AG317" s="12">
        <v>0</v>
      </c>
      <c r="AH317" s="12">
        <v>4</v>
      </c>
      <c r="AI317" s="11">
        <v>2</v>
      </c>
      <c r="AJ317" s="11">
        <v>6</v>
      </c>
      <c r="AK317" s="12">
        <v>4</v>
      </c>
    </row>
    <row r="318" spans="1:37">
      <c r="A318" s="10" t="s">
        <v>341</v>
      </c>
      <c r="B318" s="11">
        <v>1</v>
      </c>
      <c r="C318" s="12"/>
      <c r="D318" s="12">
        <v>2</v>
      </c>
      <c r="E318" s="12"/>
      <c r="F318" s="12"/>
      <c r="G318" s="12"/>
      <c r="H318" s="12">
        <v>1</v>
      </c>
      <c r="I318" s="10">
        <v>2</v>
      </c>
      <c r="J318" s="12">
        <v>4</v>
      </c>
      <c r="K318" s="12">
        <v>0</v>
      </c>
      <c r="L318" s="12">
        <v>6</v>
      </c>
      <c r="M318" s="12"/>
      <c r="N318" s="13">
        <v>0</v>
      </c>
      <c r="O318" s="11">
        <v>0</v>
      </c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11">
        <v>2</v>
      </c>
      <c r="AF318" s="12">
        <v>1</v>
      </c>
      <c r="AG318" s="12">
        <v>1</v>
      </c>
      <c r="AH318" s="12">
        <v>4</v>
      </c>
      <c r="AI318" s="11">
        <v>2</v>
      </c>
      <c r="AJ318" s="11">
        <v>7</v>
      </c>
      <c r="AK318" s="12">
        <v>4</v>
      </c>
    </row>
    <row r="319" spans="1:37">
      <c r="A319" s="10" t="s">
        <v>342</v>
      </c>
      <c r="B319" s="11">
        <v>4</v>
      </c>
      <c r="C319" s="12">
        <v>1</v>
      </c>
      <c r="D319" s="12">
        <v>2</v>
      </c>
      <c r="E319" s="12">
        <v>3</v>
      </c>
      <c r="F319" s="12"/>
      <c r="G319" s="12"/>
      <c r="H319" s="12">
        <v>1</v>
      </c>
      <c r="I319" s="10">
        <v>4</v>
      </c>
      <c r="J319" s="12">
        <v>7</v>
      </c>
      <c r="K319" s="12">
        <v>1</v>
      </c>
      <c r="L319" s="12">
        <v>6</v>
      </c>
      <c r="M319" s="12"/>
      <c r="N319" s="13">
        <v>1</v>
      </c>
      <c r="O319" s="11">
        <v>4</v>
      </c>
      <c r="P319" s="21">
        <v>4</v>
      </c>
      <c r="Q319" s="21">
        <v>4</v>
      </c>
      <c r="R319" s="21">
        <v>3</v>
      </c>
      <c r="S319" s="21">
        <v>2</v>
      </c>
      <c r="T319" s="21">
        <v>1</v>
      </c>
      <c r="U319" s="21">
        <v>1</v>
      </c>
      <c r="V319" s="21">
        <v>1</v>
      </c>
      <c r="W319" s="21">
        <v>4</v>
      </c>
      <c r="X319" s="21">
        <v>3</v>
      </c>
      <c r="Y319" s="21">
        <v>4</v>
      </c>
      <c r="Z319" s="21">
        <v>2</v>
      </c>
      <c r="AA319" s="21">
        <v>4</v>
      </c>
      <c r="AB319" s="21">
        <v>4</v>
      </c>
      <c r="AC319" s="21">
        <v>2</v>
      </c>
      <c r="AD319" s="21">
        <v>2</v>
      </c>
      <c r="AE319" s="11">
        <v>2</v>
      </c>
      <c r="AF319" s="12">
        <v>1</v>
      </c>
      <c r="AG319" s="12">
        <v>1</v>
      </c>
      <c r="AH319" s="12">
        <v>4</v>
      </c>
      <c r="AI319" s="11">
        <v>3</v>
      </c>
      <c r="AJ319" s="11">
        <v>12</v>
      </c>
      <c r="AK319" s="12">
        <v>4</v>
      </c>
    </row>
    <row r="320" spans="1:37">
      <c r="A320" s="10" t="s">
        <v>343</v>
      </c>
      <c r="B320" s="11">
        <v>1</v>
      </c>
      <c r="C320" s="12">
        <v>1</v>
      </c>
      <c r="D320" s="12"/>
      <c r="E320" s="12"/>
      <c r="F320" s="12"/>
      <c r="G320" s="12"/>
      <c r="H320" s="12">
        <v>1</v>
      </c>
      <c r="I320" s="10">
        <v>2</v>
      </c>
      <c r="J320" s="12">
        <v>8</v>
      </c>
      <c r="K320" s="12">
        <v>1</v>
      </c>
      <c r="L320" s="12">
        <v>2</v>
      </c>
      <c r="M320" s="12"/>
      <c r="N320" s="13">
        <v>0</v>
      </c>
      <c r="O320" s="11">
        <v>0</v>
      </c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11">
        <v>2</v>
      </c>
      <c r="AF320" s="12">
        <v>1</v>
      </c>
      <c r="AG320" s="12">
        <v>1</v>
      </c>
      <c r="AH320" s="12">
        <v>2</v>
      </c>
      <c r="AI320" s="11">
        <v>2</v>
      </c>
      <c r="AJ320" s="11">
        <v>9</v>
      </c>
      <c r="AK320" s="12">
        <v>4</v>
      </c>
    </row>
    <row r="321" spans="1:37">
      <c r="A321" s="10" t="s">
        <v>344</v>
      </c>
      <c r="B321" s="11">
        <v>2</v>
      </c>
      <c r="C321" s="12">
        <v>1</v>
      </c>
      <c r="D321" s="12"/>
      <c r="E321" s="12"/>
      <c r="F321" s="12"/>
      <c r="G321" s="12"/>
      <c r="H321" s="12">
        <v>0</v>
      </c>
      <c r="I321" s="10">
        <v>2</v>
      </c>
      <c r="J321" s="12">
        <v>4</v>
      </c>
      <c r="K321" s="12">
        <v>1</v>
      </c>
      <c r="L321" s="12">
        <v>1</v>
      </c>
      <c r="M321" s="12"/>
      <c r="N321" s="13">
        <v>1</v>
      </c>
      <c r="O321" s="11">
        <v>2</v>
      </c>
      <c r="P321" s="21">
        <v>3</v>
      </c>
      <c r="Q321" s="21">
        <v>2</v>
      </c>
      <c r="R321" s="21">
        <v>5</v>
      </c>
      <c r="S321" s="21">
        <v>5</v>
      </c>
      <c r="T321" s="21">
        <v>5</v>
      </c>
      <c r="U321" s="21">
        <v>4</v>
      </c>
      <c r="V321" s="21">
        <v>3</v>
      </c>
      <c r="W321" s="21">
        <v>3</v>
      </c>
      <c r="X321" s="21">
        <v>3</v>
      </c>
      <c r="Y321" s="21">
        <v>3</v>
      </c>
      <c r="Z321" s="21">
        <v>1</v>
      </c>
      <c r="AA321" s="21">
        <v>3</v>
      </c>
      <c r="AB321" s="21">
        <v>3</v>
      </c>
      <c r="AC321" s="21">
        <v>1</v>
      </c>
      <c r="AD321" s="21">
        <v>1</v>
      </c>
      <c r="AE321" s="11">
        <v>2</v>
      </c>
      <c r="AF321" s="12">
        <v>1</v>
      </c>
      <c r="AG321" s="12">
        <v>1</v>
      </c>
      <c r="AH321" s="12">
        <v>6</v>
      </c>
      <c r="AI321" s="11">
        <v>3</v>
      </c>
      <c r="AJ321" s="11">
        <v>11</v>
      </c>
      <c r="AK321" s="12">
        <v>4</v>
      </c>
    </row>
    <row r="322" spans="1:37">
      <c r="A322" s="10" t="s">
        <v>345</v>
      </c>
      <c r="B322" s="11">
        <v>3</v>
      </c>
      <c r="C322" s="12">
        <v>1</v>
      </c>
      <c r="D322" s="12"/>
      <c r="E322" s="12"/>
      <c r="F322" s="12"/>
      <c r="G322" s="12"/>
      <c r="H322" s="12">
        <v>1</v>
      </c>
      <c r="I322" s="10">
        <v>2</v>
      </c>
      <c r="J322" s="12">
        <v>9</v>
      </c>
      <c r="K322" s="12">
        <v>0</v>
      </c>
      <c r="L322" s="12">
        <v>6</v>
      </c>
      <c r="M322" s="12"/>
      <c r="N322" s="13">
        <v>1</v>
      </c>
      <c r="O322" s="11">
        <v>4</v>
      </c>
      <c r="P322" s="21">
        <v>4</v>
      </c>
      <c r="Q322" s="21">
        <v>3</v>
      </c>
      <c r="R322" s="21">
        <v>4</v>
      </c>
      <c r="S322" s="21">
        <v>3</v>
      </c>
      <c r="T322" s="21">
        <v>5</v>
      </c>
      <c r="U322" s="21">
        <v>4</v>
      </c>
      <c r="V322" s="21">
        <v>5</v>
      </c>
      <c r="W322" s="21">
        <v>3</v>
      </c>
      <c r="X322" s="21">
        <v>3</v>
      </c>
      <c r="Y322" s="21">
        <v>1</v>
      </c>
      <c r="Z322" s="21">
        <v>4</v>
      </c>
      <c r="AA322" s="21">
        <v>1</v>
      </c>
      <c r="AB322" s="21">
        <v>1</v>
      </c>
      <c r="AC322" s="21">
        <v>2</v>
      </c>
      <c r="AD322" s="21">
        <v>3</v>
      </c>
      <c r="AE322" s="11">
        <v>2</v>
      </c>
      <c r="AF322" s="12">
        <v>1</v>
      </c>
      <c r="AG322" s="12">
        <v>1</v>
      </c>
      <c r="AH322" s="12">
        <v>2</v>
      </c>
      <c r="AI322" s="11">
        <v>2</v>
      </c>
      <c r="AJ322" s="11">
        <v>13</v>
      </c>
      <c r="AK322" s="12">
        <v>4</v>
      </c>
    </row>
    <row r="323" spans="1:37">
      <c r="A323" s="10" t="s">
        <v>345</v>
      </c>
      <c r="B323" s="11">
        <v>2</v>
      </c>
      <c r="C323" s="12">
        <v>1</v>
      </c>
      <c r="D323" s="12">
        <v>2</v>
      </c>
      <c r="E323" s="12"/>
      <c r="F323" s="12"/>
      <c r="G323" s="12"/>
      <c r="H323" s="12">
        <v>1</v>
      </c>
      <c r="I323" s="10">
        <v>2</v>
      </c>
      <c r="J323" s="12">
        <v>6</v>
      </c>
      <c r="K323" s="12">
        <v>1</v>
      </c>
      <c r="L323" s="12">
        <v>4</v>
      </c>
      <c r="M323" s="12"/>
      <c r="N323" s="13">
        <v>0</v>
      </c>
      <c r="O323" s="11">
        <v>0</v>
      </c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11">
        <v>1</v>
      </c>
      <c r="AF323" s="12">
        <v>1</v>
      </c>
      <c r="AG323" s="12">
        <v>1</v>
      </c>
      <c r="AH323" s="12">
        <v>2</v>
      </c>
      <c r="AI323" s="11">
        <v>2</v>
      </c>
      <c r="AJ323" s="11">
        <v>9</v>
      </c>
      <c r="AK323" s="12">
        <v>4</v>
      </c>
    </row>
    <row r="324" spans="1:37">
      <c r="A324" s="10" t="s">
        <v>346</v>
      </c>
      <c r="B324" s="11">
        <v>1</v>
      </c>
      <c r="C324" s="12">
        <v>1</v>
      </c>
      <c r="D324" s="12"/>
      <c r="E324" s="12"/>
      <c r="F324" s="12"/>
      <c r="G324" s="12"/>
      <c r="H324" s="12">
        <v>1</v>
      </c>
      <c r="I324" s="10">
        <v>10</v>
      </c>
      <c r="J324" s="12">
        <v>4</v>
      </c>
      <c r="K324" s="12">
        <v>0</v>
      </c>
      <c r="L324" s="12">
        <v>3</v>
      </c>
      <c r="M324" s="12"/>
      <c r="N324" s="13">
        <v>0</v>
      </c>
      <c r="O324" s="11">
        <v>0</v>
      </c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11">
        <v>2</v>
      </c>
      <c r="AF324" s="12">
        <v>1</v>
      </c>
      <c r="AG324" s="12">
        <v>1</v>
      </c>
      <c r="AH324" s="12">
        <v>4</v>
      </c>
      <c r="AI324" s="11">
        <v>2</v>
      </c>
      <c r="AJ324" s="11">
        <v>7</v>
      </c>
      <c r="AK324" s="12">
        <v>4</v>
      </c>
    </row>
    <row r="325" spans="1:37">
      <c r="A325" s="10" t="s">
        <v>338</v>
      </c>
      <c r="B325" s="11">
        <v>1</v>
      </c>
      <c r="C325" s="12">
        <v>1</v>
      </c>
      <c r="D325" s="12"/>
      <c r="E325" s="12"/>
      <c r="F325" s="12"/>
      <c r="G325" s="12"/>
      <c r="H325" s="12">
        <v>1</v>
      </c>
      <c r="I325" s="10">
        <v>4</v>
      </c>
      <c r="J325" s="12">
        <v>2</v>
      </c>
      <c r="K325" s="12">
        <v>1</v>
      </c>
      <c r="L325" s="12">
        <v>4</v>
      </c>
      <c r="M325" s="12"/>
      <c r="N325" s="13">
        <v>0</v>
      </c>
      <c r="O325" s="11">
        <v>0</v>
      </c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11">
        <v>1</v>
      </c>
      <c r="AF325" s="12">
        <v>1</v>
      </c>
      <c r="AG325" s="12">
        <v>1</v>
      </c>
      <c r="AH325" s="12">
        <v>4</v>
      </c>
      <c r="AI325" s="11">
        <v>3</v>
      </c>
      <c r="AJ325" s="11">
        <v>4</v>
      </c>
      <c r="AK325" s="12">
        <v>4</v>
      </c>
    </row>
    <row r="326" spans="1:37">
      <c r="A326" s="10" t="s">
        <v>339</v>
      </c>
      <c r="B326" s="11">
        <v>1</v>
      </c>
      <c r="C326" s="12">
        <v>1</v>
      </c>
      <c r="D326" s="12"/>
      <c r="E326" s="12"/>
      <c r="F326" s="12"/>
      <c r="G326" s="12"/>
      <c r="H326" s="12">
        <v>1</v>
      </c>
      <c r="I326" s="10">
        <v>5</v>
      </c>
      <c r="J326" s="12">
        <v>5</v>
      </c>
      <c r="K326" s="12">
        <v>1</v>
      </c>
      <c r="L326" s="12">
        <v>2</v>
      </c>
      <c r="M326" s="12"/>
      <c r="N326" s="13"/>
      <c r="O326" s="11">
        <v>0</v>
      </c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11">
        <v>2</v>
      </c>
      <c r="AF326" s="12">
        <v>1</v>
      </c>
      <c r="AG326" s="12">
        <v>1</v>
      </c>
      <c r="AH326" s="12">
        <v>2</v>
      </c>
      <c r="AI326" s="11">
        <v>3</v>
      </c>
      <c r="AJ326" s="11">
        <v>6</v>
      </c>
      <c r="AK326" s="12">
        <v>4</v>
      </c>
    </row>
    <row r="327" spans="1:37">
      <c r="A327" s="10" t="s">
        <v>340</v>
      </c>
      <c r="B327" s="11">
        <v>2</v>
      </c>
      <c r="C327" s="12">
        <v>1</v>
      </c>
      <c r="D327" s="12"/>
      <c r="E327" s="12">
        <v>3</v>
      </c>
      <c r="F327" s="12"/>
      <c r="G327" s="12"/>
      <c r="H327" s="12">
        <v>1</v>
      </c>
      <c r="I327" s="10">
        <v>4</v>
      </c>
      <c r="J327" s="12">
        <v>3</v>
      </c>
      <c r="K327" s="12">
        <v>0</v>
      </c>
      <c r="L327" s="12">
        <v>1</v>
      </c>
      <c r="M327" s="12"/>
      <c r="N327" s="13">
        <v>1</v>
      </c>
      <c r="O327" s="11">
        <v>2</v>
      </c>
      <c r="P327" s="21">
        <v>4</v>
      </c>
      <c r="Q327" s="21">
        <v>4</v>
      </c>
      <c r="R327" s="21">
        <v>2</v>
      </c>
      <c r="S327" s="21">
        <v>1</v>
      </c>
      <c r="T327" s="21">
        <v>3</v>
      </c>
      <c r="U327" s="21">
        <v>2</v>
      </c>
      <c r="V327" s="21">
        <v>3</v>
      </c>
      <c r="W327" s="21">
        <v>3</v>
      </c>
      <c r="X327" s="21">
        <v>2</v>
      </c>
      <c r="Y327" s="21">
        <v>4</v>
      </c>
      <c r="Z327" s="21">
        <v>2</v>
      </c>
      <c r="AA327" s="21">
        <v>3</v>
      </c>
      <c r="AB327" s="21">
        <v>4</v>
      </c>
      <c r="AC327" s="21">
        <v>2</v>
      </c>
      <c r="AD327" s="21">
        <v>2</v>
      </c>
      <c r="AE327" s="11">
        <v>3</v>
      </c>
      <c r="AF327" s="12">
        <v>1</v>
      </c>
      <c r="AG327" s="12">
        <v>1</v>
      </c>
      <c r="AH327" s="12">
        <v>4</v>
      </c>
      <c r="AI327" s="11">
        <v>2</v>
      </c>
      <c r="AJ327" s="11">
        <v>8</v>
      </c>
      <c r="AK327" s="12">
        <v>4</v>
      </c>
    </row>
    <row r="328" spans="1:37">
      <c r="A328" s="10" t="s">
        <v>341</v>
      </c>
      <c r="B328" s="11">
        <v>1</v>
      </c>
      <c r="C328" s="12">
        <v>1</v>
      </c>
      <c r="D328" s="12"/>
      <c r="E328" s="12"/>
      <c r="F328" s="12"/>
      <c r="G328" s="12"/>
      <c r="H328" s="12">
        <v>1</v>
      </c>
      <c r="I328" s="10">
        <v>5</v>
      </c>
      <c r="J328" s="12">
        <v>3</v>
      </c>
      <c r="K328" s="12">
        <v>0</v>
      </c>
      <c r="L328" s="12">
        <v>2</v>
      </c>
      <c r="M328" s="12"/>
      <c r="N328" s="13">
        <v>0</v>
      </c>
      <c r="O328" s="11">
        <v>0</v>
      </c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11">
        <v>1</v>
      </c>
      <c r="AF328" s="12">
        <v>1</v>
      </c>
      <c r="AG328" s="12">
        <v>0</v>
      </c>
      <c r="AH328" s="12">
        <v>4</v>
      </c>
      <c r="AI328" s="11">
        <v>2</v>
      </c>
      <c r="AJ328" s="11">
        <v>7</v>
      </c>
      <c r="AK328" s="12">
        <v>4</v>
      </c>
    </row>
    <row r="329" spans="1:37">
      <c r="A329" s="10" t="s">
        <v>342</v>
      </c>
      <c r="B329" s="11">
        <v>1</v>
      </c>
      <c r="C329" s="12">
        <v>1</v>
      </c>
      <c r="D329" s="12"/>
      <c r="E329" s="12"/>
      <c r="F329" s="12"/>
      <c r="G329" s="12"/>
      <c r="H329" s="12">
        <v>1</v>
      </c>
      <c r="I329" s="10">
        <v>6</v>
      </c>
      <c r="J329" s="12">
        <v>4</v>
      </c>
      <c r="K329" s="12">
        <v>1</v>
      </c>
      <c r="L329" s="12">
        <v>2</v>
      </c>
      <c r="M329" s="12"/>
      <c r="N329" s="13">
        <v>0</v>
      </c>
      <c r="O329" s="11">
        <v>0</v>
      </c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11">
        <v>2</v>
      </c>
      <c r="AF329" s="12">
        <v>1</v>
      </c>
      <c r="AG329" s="12">
        <v>1</v>
      </c>
      <c r="AH329" s="12">
        <v>3</v>
      </c>
      <c r="AI329" s="11">
        <v>2</v>
      </c>
      <c r="AJ329" s="11">
        <v>5</v>
      </c>
      <c r="AK329" s="12">
        <v>4</v>
      </c>
    </row>
    <row r="330" spans="1:37">
      <c r="A330" s="10" t="s">
        <v>343</v>
      </c>
      <c r="B330" s="11">
        <v>1</v>
      </c>
      <c r="C330" s="12">
        <v>1</v>
      </c>
      <c r="D330" s="12"/>
      <c r="E330" s="12"/>
      <c r="F330" s="12"/>
      <c r="G330" s="12"/>
      <c r="H330" s="12">
        <v>1</v>
      </c>
      <c r="I330" s="10">
        <v>4</v>
      </c>
      <c r="J330" s="12">
        <v>4</v>
      </c>
      <c r="K330" s="12">
        <v>0</v>
      </c>
      <c r="L330" s="12">
        <v>3</v>
      </c>
      <c r="M330" s="12"/>
      <c r="N330" s="13">
        <v>0</v>
      </c>
      <c r="O330" s="11">
        <v>0</v>
      </c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11">
        <v>3</v>
      </c>
      <c r="AF330" s="12">
        <v>1</v>
      </c>
      <c r="AG330" s="12">
        <v>1</v>
      </c>
      <c r="AH330" s="12">
        <v>3</v>
      </c>
      <c r="AI330" s="11">
        <v>2</v>
      </c>
      <c r="AJ330" s="11">
        <v>5</v>
      </c>
      <c r="AK330" s="12">
        <v>4</v>
      </c>
    </row>
    <row r="331" spans="1:37">
      <c r="A331" s="10" t="s">
        <v>344</v>
      </c>
      <c r="B331" s="11">
        <v>2</v>
      </c>
      <c r="C331" s="12">
        <v>1</v>
      </c>
      <c r="D331" s="12"/>
      <c r="E331" s="12"/>
      <c r="F331" s="12"/>
      <c r="G331" s="12"/>
      <c r="H331" s="12">
        <v>1</v>
      </c>
      <c r="I331" s="10">
        <v>1</v>
      </c>
      <c r="J331" s="12">
        <v>2</v>
      </c>
      <c r="K331" s="12">
        <v>0</v>
      </c>
      <c r="L331" s="12">
        <v>1</v>
      </c>
      <c r="M331" s="12"/>
      <c r="N331" s="13">
        <v>0</v>
      </c>
      <c r="O331" s="11">
        <v>0</v>
      </c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11">
        <v>2</v>
      </c>
      <c r="AF331" s="12">
        <v>1</v>
      </c>
      <c r="AG331" s="12">
        <v>1</v>
      </c>
      <c r="AH331" s="12">
        <v>8</v>
      </c>
      <c r="AI331" s="11">
        <v>1</v>
      </c>
      <c r="AJ331" s="11">
        <v>6</v>
      </c>
      <c r="AK331" s="12">
        <v>4</v>
      </c>
    </row>
    <row r="332" spans="1:37">
      <c r="A332" s="10" t="s">
        <v>345</v>
      </c>
      <c r="B332" s="11">
        <v>1</v>
      </c>
      <c r="C332" s="12">
        <v>1</v>
      </c>
      <c r="D332" s="12"/>
      <c r="E332" s="12"/>
      <c r="F332" s="12"/>
      <c r="G332" s="12"/>
      <c r="H332" s="12">
        <v>1</v>
      </c>
      <c r="I332" s="10">
        <v>5</v>
      </c>
      <c r="J332" s="12">
        <v>22</v>
      </c>
      <c r="K332" s="12">
        <v>1</v>
      </c>
      <c r="L332" s="12">
        <v>2</v>
      </c>
      <c r="M332" s="12"/>
      <c r="N332" s="13">
        <v>0</v>
      </c>
      <c r="O332" s="11">
        <v>0</v>
      </c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11">
        <v>2</v>
      </c>
      <c r="AF332" s="12">
        <v>1</v>
      </c>
      <c r="AG332" s="12">
        <v>1</v>
      </c>
      <c r="AH332" s="12">
        <v>4</v>
      </c>
      <c r="AI332" s="11">
        <v>2</v>
      </c>
      <c r="AJ332" s="11">
        <v>7</v>
      </c>
      <c r="AK332" s="12">
        <v>4</v>
      </c>
    </row>
    <row r="333" spans="1:37">
      <c r="A333" s="10" t="s">
        <v>345</v>
      </c>
      <c r="B333" s="11">
        <v>1</v>
      </c>
      <c r="C333" s="12"/>
      <c r="D333" s="12">
        <v>2</v>
      </c>
      <c r="E333" s="12"/>
      <c r="F333" s="12"/>
      <c r="G333" s="12"/>
      <c r="H333" s="12">
        <v>1</v>
      </c>
      <c r="I333" s="10">
        <v>1</v>
      </c>
      <c r="J333" s="12">
        <v>2</v>
      </c>
      <c r="K333" s="12">
        <v>1</v>
      </c>
      <c r="L333" s="12">
        <v>2</v>
      </c>
      <c r="M333" s="12"/>
      <c r="N333" s="13">
        <v>0</v>
      </c>
      <c r="O333" s="11">
        <v>0</v>
      </c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11">
        <v>2</v>
      </c>
      <c r="AF333" s="12">
        <v>1</v>
      </c>
      <c r="AG333" s="12">
        <v>0</v>
      </c>
      <c r="AH333" s="12">
        <v>4</v>
      </c>
      <c r="AI333" s="11">
        <v>3</v>
      </c>
      <c r="AJ333" s="11">
        <v>6</v>
      </c>
      <c r="AK333" s="12">
        <v>4</v>
      </c>
    </row>
    <row r="334" spans="1:37">
      <c r="A334" s="10" t="s">
        <v>346</v>
      </c>
      <c r="B334" s="11">
        <v>1</v>
      </c>
      <c r="C334" s="12">
        <v>1</v>
      </c>
      <c r="D334" s="12"/>
      <c r="E334" s="12"/>
      <c r="F334" s="12"/>
      <c r="G334" s="12"/>
      <c r="H334" s="12">
        <v>1</v>
      </c>
      <c r="I334" s="10">
        <v>12</v>
      </c>
      <c r="J334" s="12">
        <v>3</v>
      </c>
      <c r="K334" s="12">
        <v>1</v>
      </c>
      <c r="L334" s="12">
        <v>1</v>
      </c>
      <c r="M334" s="12"/>
      <c r="N334" s="13">
        <v>0</v>
      </c>
      <c r="O334" s="11">
        <v>0</v>
      </c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11">
        <v>1</v>
      </c>
      <c r="AF334" s="12">
        <v>1</v>
      </c>
      <c r="AG334" s="12">
        <v>0</v>
      </c>
      <c r="AH334" s="12">
        <v>4</v>
      </c>
      <c r="AI334" s="11">
        <v>3</v>
      </c>
      <c r="AJ334" s="11">
        <v>5</v>
      </c>
      <c r="AK334" s="12">
        <v>4</v>
      </c>
    </row>
    <row r="335" spans="1:37">
      <c r="A335" s="10" t="s">
        <v>347</v>
      </c>
      <c r="B335" s="11">
        <v>1</v>
      </c>
      <c r="C335" s="12"/>
      <c r="D335" s="12">
        <v>2</v>
      </c>
      <c r="E335" s="12"/>
      <c r="F335" s="12"/>
      <c r="G335" s="12"/>
      <c r="H335" s="12">
        <v>1</v>
      </c>
      <c r="I335" s="10">
        <v>1</v>
      </c>
      <c r="J335" s="12">
        <v>4</v>
      </c>
      <c r="K335" s="12">
        <v>1</v>
      </c>
      <c r="L335" s="12">
        <v>2</v>
      </c>
      <c r="M335" s="12"/>
      <c r="N335" s="13">
        <v>0</v>
      </c>
      <c r="O335" s="11">
        <v>0</v>
      </c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11">
        <v>1</v>
      </c>
      <c r="AF335" s="12">
        <v>1</v>
      </c>
      <c r="AG335" s="12">
        <v>0</v>
      </c>
      <c r="AH335" s="12">
        <v>6</v>
      </c>
      <c r="AI335" s="11">
        <v>3</v>
      </c>
      <c r="AJ335" s="11">
        <v>7</v>
      </c>
      <c r="AK335" s="12">
        <v>4</v>
      </c>
    </row>
    <row r="336" spans="1:37">
      <c r="A336" s="10" t="s">
        <v>348</v>
      </c>
      <c r="B336" s="11">
        <v>2</v>
      </c>
      <c r="C336" s="12">
        <v>1</v>
      </c>
      <c r="D336" s="12"/>
      <c r="E336" s="12"/>
      <c r="F336" s="12"/>
      <c r="G336" s="12"/>
      <c r="H336" s="12">
        <v>1</v>
      </c>
      <c r="I336" s="10">
        <v>1</v>
      </c>
      <c r="J336" s="12">
        <v>8</v>
      </c>
      <c r="K336" s="12">
        <v>1</v>
      </c>
      <c r="L336" s="12">
        <v>2</v>
      </c>
      <c r="M336" s="12"/>
      <c r="N336" s="13">
        <v>0</v>
      </c>
      <c r="O336" s="11">
        <v>0</v>
      </c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11">
        <v>2</v>
      </c>
      <c r="AF336" s="12">
        <v>1</v>
      </c>
      <c r="AG336" s="12">
        <v>1</v>
      </c>
      <c r="AH336" s="12">
        <v>1</v>
      </c>
      <c r="AI336" s="11">
        <v>1</v>
      </c>
      <c r="AJ336" s="11">
        <v>10</v>
      </c>
      <c r="AK336" s="12">
        <v>4</v>
      </c>
    </row>
    <row r="337" spans="1:37">
      <c r="A337" s="10" t="s">
        <v>349</v>
      </c>
      <c r="B337" s="11">
        <v>2</v>
      </c>
      <c r="C337" s="12"/>
      <c r="D337" s="12">
        <v>2</v>
      </c>
      <c r="E337" s="12"/>
      <c r="F337" s="12"/>
      <c r="G337" s="12"/>
      <c r="H337" s="12">
        <v>1</v>
      </c>
      <c r="I337" s="10">
        <v>2</v>
      </c>
      <c r="J337" s="12">
        <v>9</v>
      </c>
      <c r="K337" s="12">
        <v>0</v>
      </c>
      <c r="L337" s="12">
        <v>1</v>
      </c>
      <c r="M337" s="12"/>
      <c r="N337" s="13">
        <v>1</v>
      </c>
      <c r="O337" s="11">
        <v>2</v>
      </c>
      <c r="P337" s="21">
        <v>4</v>
      </c>
      <c r="Q337" s="21">
        <v>5</v>
      </c>
      <c r="R337" s="21">
        <v>2</v>
      </c>
      <c r="S337" s="21">
        <v>3</v>
      </c>
      <c r="T337" s="21">
        <v>2</v>
      </c>
      <c r="U337" s="21">
        <v>3</v>
      </c>
      <c r="V337" s="21">
        <v>3</v>
      </c>
      <c r="W337" s="21">
        <v>4</v>
      </c>
      <c r="X337" s="21">
        <v>2</v>
      </c>
      <c r="Y337" s="21">
        <v>4</v>
      </c>
      <c r="Z337" s="21">
        <v>5</v>
      </c>
      <c r="AA337" s="21">
        <v>4</v>
      </c>
      <c r="AB337" s="21">
        <v>5</v>
      </c>
      <c r="AC337" s="21">
        <v>3</v>
      </c>
      <c r="AD337" s="21">
        <v>3</v>
      </c>
      <c r="AE337" s="11">
        <v>2</v>
      </c>
      <c r="AF337" s="12">
        <v>1</v>
      </c>
      <c r="AG337" s="12">
        <v>1</v>
      </c>
      <c r="AH337" s="12">
        <v>4</v>
      </c>
      <c r="AI337" s="11">
        <v>2</v>
      </c>
      <c r="AJ337" s="11">
        <v>11</v>
      </c>
      <c r="AK337" s="12">
        <v>4</v>
      </c>
    </row>
    <row r="338" spans="1:37">
      <c r="A338" s="10" t="s">
        <v>350</v>
      </c>
      <c r="B338" s="11">
        <v>1</v>
      </c>
      <c r="C338" s="12">
        <v>1</v>
      </c>
      <c r="D338" s="12"/>
      <c r="E338" s="12"/>
      <c r="F338" s="12"/>
      <c r="G338" s="12"/>
      <c r="H338" s="12">
        <v>1</v>
      </c>
      <c r="I338" s="10">
        <v>2</v>
      </c>
      <c r="J338" s="12">
        <v>4</v>
      </c>
      <c r="K338" s="12">
        <v>0</v>
      </c>
      <c r="L338" s="12">
        <v>6</v>
      </c>
      <c r="M338" s="12"/>
      <c r="N338" s="13">
        <v>0</v>
      </c>
      <c r="O338" s="11">
        <v>0</v>
      </c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11">
        <v>1</v>
      </c>
      <c r="AF338" s="12">
        <v>1</v>
      </c>
      <c r="AG338" s="12">
        <v>1</v>
      </c>
      <c r="AH338" s="12">
        <v>4</v>
      </c>
      <c r="AI338" s="11">
        <v>3</v>
      </c>
      <c r="AJ338" s="11">
        <v>5</v>
      </c>
      <c r="AK338" s="12">
        <v>4</v>
      </c>
    </row>
    <row r="339" spans="1:37">
      <c r="A339" s="10" t="s">
        <v>351</v>
      </c>
      <c r="B339" s="11">
        <v>2</v>
      </c>
      <c r="C339" s="12">
        <v>1</v>
      </c>
      <c r="D339" s="12"/>
      <c r="E339" s="12"/>
      <c r="F339" s="12"/>
      <c r="G339" s="12"/>
      <c r="H339" s="12">
        <v>1</v>
      </c>
      <c r="I339" s="10">
        <v>7</v>
      </c>
      <c r="J339" s="12">
        <v>3</v>
      </c>
      <c r="K339" s="12">
        <v>1</v>
      </c>
      <c r="L339" s="12">
        <v>2</v>
      </c>
      <c r="M339" s="12"/>
      <c r="N339" s="13">
        <v>0</v>
      </c>
      <c r="O339" s="11">
        <v>0</v>
      </c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11">
        <v>1</v>
      </c>
      <c r="AF339" s="12">
        <v>1</v>
      </c>
      <c r="AG339" s="12">
        <v>1</v>
      </c>
      <c r="AH339" s="12">
        <v>2</v>
      </c>
      <c r="AI339" s="11">
        <v>2</v>
      </c>
      <c r="AJ339" s="11">
        <v>6</v>
      </c>
      <c r="AK339" s="12">
        <v>4</v>
      </c>
    </row>
    <row r="340" spans="1:37">
      <c r="A340" s="10" t="s">
        <v>352</v>
      </c>
      <c r="B340" s="11">
        <v>1</v>
      </c>
      <c r="C340" s="12">
        <v>1</v>
      </c>
      <c r="D340" s="12"/>
      <c r="E340" s="12"/>
      <c r="F340" s="12"/>
      <c r="G340" s="12"/>
      <c r="H340" s="12">
        <v>1</v>
      </c>
      <c r="I340" s="10">
        <v>2</v>
      </c>
      <c r="J340" s="12">
        <v>2</v>
      </c>
      <c r="K340" s="12">
        <v>1</v>
      </c>
      <c r="L340" s="12">
        <v>2</v>
      </c>
      <c r="M340" s="12"/>
      <c r="N340" s="13">
        <v>0</v>
      </c>
      <c r="O340" s="11">
        <v>0</v>
      </c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11">
        <v>1</v>
      </c>
      <c r="AF340" s="12">
        <v>1</v>
      </c>
      <c r="AG340" s="12">
        <v>0</v>
      </c>
      <c r="AH340" s="12">
        <v>4</v>
      </c>
      <c r="AI340" s="11">
        <v>3</v>
      </c>
      <c r="AJ340" s="11">
        <v>4</v>
      </c>
      <c r="AK340" s="12">
        <v>4</v>
      </c>
    </row>
    <row r="341" spans="1:37">
      <c r="A341" s="10" t="s">
        <v>353</v>
      </c>
      <c r="B341" s="11">
        <v>1</v>
      </c>
      <c r="C341" s="12">
        <v>1</v>
      </c>
      <c r="D341" s="12"/>
      <c r="E341" s="12"/>
      <c r="F341" s="12"/>
      <c r="G341" s="12"/>
      <c r="H341" s="12">
        <v>1</v>
      </c>
      <c r="I341" s="10">
        <v>7</v>
      </c>
      <c r="J341" s="12">
        <v>4</v>
      </c>
      <c r="K341" s="12">
        <v>0</v>
      </c>
      <c r="L341" s="12">
        <v>6</v>
      </c>
      <c r="M341" s="12"/>
      <c r="N341" s="13">
        <v>0</v>
      </c>
      <c r="O341" s="11">
        <v>0</v>
      </c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11">
        <v>2</v>
      </c>
      <c r="AF341" s="12">
        <v>1</v>
      </c>
      <c r="AG341" s="12">
        <v>1</v>
      </c>
      <c r="AH341" s="12">
        <v>4</v>
      </c>
      <c r="AI341" s="11">
        <v>2</v>
      </c>
      <c r="AJ341" s="11">
        <v>6</v>
      </c>
      <c r="AK341" s="12">
        <v>4</v>
      </c>
    </row>
    <row r="342" spans="1:37">
      <c r="A342" s="10" t="s">
        <v>354</v>
      </c>
      <c r="B342" s="11">
        <v>1</v>
      </c>
      <c r="C342" s="12">
        <v>1</v>
      </c>
      <c r="D342" s="12"/>
      <c r="E342" s="12"/>
      <c r="F342" s="12"/>
      <c r="G342" s="12"/>
      <c r="H342" s="12">
        <v>1</v>
      </c>
      <c r="I342" s="10">
        <v>6</v>
      </c>
      <c r="J342" s="12">
        <v>3</v>
      </c>
      <c r="K342" s="12">
        <v>0</v>
      </c>
      <c r="L342" s="12">
        <v>2</v>
      </c>
      <c r="M342" s="12"/>
      <c r="N342" s="13">
        <v>0</v>
      </c>
      <c r="O342" s="11">
        <v>0</v>
      </c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11">
        <v>1</v>
      </c>
      <c r="AF342" s="12">
        <v>1</v>
      </c>
      <c r="AG342" s="12">
        <v>0</v>
      </c>
      <c r="AH342" s="12">
        <v>4</v>
      </c>
      <c r="AI342" s="11">
        <v>2</v>
      </c>
      <c r="AJ342" s="11">
        <v>6</v>
      </c>
      <c r="AK342" s="12">
        <v>4</v>
      </c>
    </row>
    <row r="343" spans="1:37">
      <c r="A343" s="10" t="s">
        <v>354</v>
      </c>
      <c r="B343" s="11">
        <v>2</v>
      </c>
      <c r="C343" s="12">
        <v>1</v>
      </c>
      <c r="D343" s="12"/>
      <c r="E343" s="12">
        <v>3</v>
      </c>
      <c r="F343" s="12"/>
      <c r="G343" s="12"/>
      <c r="H343" s="12">
        <v>1</v>
      </c>
      <c r="I343" s="10">
        <v>1</v>
      </c>
      <c r="J343" s="12">
        <v>3</v>
      </c>
      <c r="K343" s="12">
        <v>1</v>
      </c>
      <c r="L343" s="12">
        <v>6</v>
      </c>
      <c r="M343" s="12"/>
      <c r="N343" s="13">
        <v>0</v>
      </c>
      <c r="O343" s="11">
        <v>0</v>
      </c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11">
        <v>2</v>
      </c>
      <c r="AF343" s="12">
        <v>1</v>
      </c>
      <c r="AG343" s="12">
        <v>0</v>
      </c>
      <c r="AH343" s="12">
        <v>4</v>
      </c>
      <c r="AI343" s="11">
        <v>2</v>
      </c>
      <c r="AJ343" s="11">
        <v>4</v>
      </c>
      <c r="AK343" s="12">
        <v>4</v>
      </c>
    </row>
    <row r="344" spans="1:37">
      <c r="A344" s="10" t="s">
        <v>355</v>
      </c>
      <c r="B344" s="11">
        <v>3</v>
      </c>
      <c r="C344" s="12">
        <v>1</v>
      </c>
      <c r="D344" s="12"/>
      <c r="E344" s="12"/>
      <c r="F344" s="12"/>
      <c r="G344" s="12"/>
      <c r="H344" s="12">
        <v>1</v>
      </c>
      <c r="I344" s="10">
        <v>2</v>
      </c>
      <c r="J344" s="12">
        <v>24</v>
      </c>
      <c r="K344" s="12">
        <v>1</v>
      </c>
      <c r="L344" s="12">
        <v>1</v>
      </c>
      <c r="M344" s="12"/>
      <c r="N344" s="13">
        <v>1</v>
      </c>
      <c r="O344" s="11">
        <v>4</v>
      </c>
      <c r="P344" s="21">
        <v>3</v>
      </c>
      <c r="Q344" s="21">
        <v>5</v>
      </c>
      <c r="R344" s="21">
        <v>2</v>
      </c>
      <c r="S344" s="21">
        <v>3</v>
      </c>
      <c r="T344" s="21">
        <v>3</v>
      </c>
      <c r="U344" s="21">
        <v>3</v>
      </c>
      <c r="V344" s="21">
        <v>3</v>
      </c>
      <c r="W344" s="21">
        <v>4</v>
      </c>
      <c r="X344" s="21">
        <v>4</v>
      </c>
      <c r="Y344" s="21">
        <v>4</v>
      </c>
      <c r="Z344" s="21">
        <v>4</v>
      </c>
      <c r="AA344" s="21">
        <v>3</v>
      </c>
      <c r="AB344" s="21">
        <v>4</v>
      </c>
      <c r="AC344" s="21">
        <v>1</v>
      </c>
      <c r="AD344" s="21">
        <v>4</v>
      </c>
      <c r="AE344" s="11">
        <v>2</v>
      </c>
      <c r="AF344" s="12">
        <v>1</v>
      </c>
      <c r="AG344" s="12">
        <v>0</v>
      </c>
      <c r="AH344" s="12">
        <v>6</v>
      </c>
      <c r="AI344" s="11">
        <v>2</v>
      </c>
      <c r="AJ344" s="11">
        <v>15</v>
      </c>
      <c r="AK344" s="12">
        <v>4</v>
      </c>
    </row>
    <row r="345" spans="1:37">
      <c r="A345" s="10" t="s">
        <v>356</v>
      </c>
      <c r="B345" s="11">
        <v>4</v>
      </c>
      <c r="C345" s="12"/>
      <c r="D345" s="12">
        <v>2</v>
      </c>
      <c r="E345" s="12"/>
      <c r="F345" s="12"/>
      <c r="G345" s="12"/>
      <c r="H345" s="12">
        <v>1</v>
      </c>
      <c r="I345" s="10">
        <v>1</v>
      </c>
      <c r="J345" s="12">
        <v>7</v>
      </c>
      <c r="K345" s="12">
        <v>0</v>
      </c>
      <c r="L345" s="12">
        <v>2</v>
      </c>
      <c r="M345" s="12"/>
      <c r="N345" s="13">
        <v>1</v>
      </c>
      <c r="O345" s="11">
        <v>4</v>
      </c>
      <c r="P345" s="21">
        <v>3</v>
      </c>
      <c r="Q345" s="21">
        <v>4</v>
      </c>
      <c r="R345" s="21">
        <v>5</v>
      </c>
      <c r="S345" s="21">
        <v>5</v>
      </c>
      <c r="T345" s="21">
        <v>3</v>
      </c>
      <c r="U345" s="21">
        <v>4</v>
      </c>
      <c r="V345" s="21">
        <v>4</v>
      </c>
      <c r="W345" s="21">
        <v>4</v>
      </c>
      <c r="X345" s="21">
        <v>2</v>
      </c>
      <c r="Y345" s="21">
        <v>4</v>
      </c>
      <c r="Z345" s="21">
        <v>3</v>
      </c>
      <c r="AA345" s="21">
        <v>2</v>
      </c>
      <c r="AB345" s="21">
        <v>1</v>
      </c>
      <c r="AC345" s="21">
        <v>2</v>
      </c>
      <c r="AD345" s="21">
        <v>2</v>
      </c>
      <c r="AE345" s="11">
        <v>1</v>
      </c>
      <c r="AF345" s="12">
        <v>1</v>
      </c>
      <c r="AG345" s="12">
        <v>0</v>
      </c>
      <c r="AH345" s="12">
        <v>4</v>
      </c>
      <c r="AI345" s="11">
        <v>3</v>
      </c>
      <c r="AJ345" s="11">
        <v>14</v>
      </c>
      <c r="AK345" s="12">
        <v>4</v>
      </c>
    </row>
    <row r="346" spans="1:37">
      <c r="A346" s="10" t="s">
        <v>357</v>
      </c>
      <c r="B346" s="11">
        <v>2</v>
      </c>
      <c r="C346" s="12">
        <v>1</v>
      </c>
      <c r="D346" s="12"/>
      <c r="E346" s="12"/>
      <c r="F346" s="12"/>
      <c r="G346" s="12"/>
      <c r="H346" s="12">
        <v>1</v>
      </c>
      <c r="I346" s="10">
        <v>4</v>
      </c>
      <c r="J346" s="12">
        <v>6</v>
      </c>
      <c r="K346" s="12">
        <v>1</v>
      </c>
      <c r="L346" s="12">
        <v>3</v>
      </c>
      <c r="M346" s="12"/>
      <c r="N346" s="13">
        <v>1</v>
      </c>
      <c r="O346" s="11">
        <v>4</v>
      </c>
      <c r="P346" s="21">
        <v>5</v>
      </c>
      <c r="Q346" s="21">
        <v>5</v>
      </c>
      <c r="R346" s="21">
        <v>5</v>
      </c>
      <c r="S346" s="21">
        <v>5</v>
      </c>
      <c r="T346" s="21">
        <v>5</v>
      </c>
      <c r="U346" s="21">
        <v>5</v>
      </c>
      <c r="V346" s="21">
        <v>5</v>
      </c>
      <c r="W346" s="21">
        <v>5</v>
      </c>
      <c r="X346" s="21">
        <v>5</v>
      </c>
      <c r="Y346" s="21">
        <v>5</v>
      </c>
      <c r="Z346" s="21">
        <v>5</v>
      </c>
      <c r="AA346" s="21">
        <v>5</v>
      </c>
      <c r="AB346" s="21">
        <v>5</v>
      </c>
      <c r="AC346" s="21">
        <v>5</v>
      </c>
      <c r="AD346" s="21">
        <v>5</v>
      </c>
      <c r="AE346" s="11">
        <v>3</v>
      </c>
      <c r="AF346" s="12">
        <v>1</v>
      </c>
      <c r="AG346" s="12">
        <v>0</v>
      </c>
      <c r="AH346" s="12">
        <v>3</v>
      </c>
      <c r="AI346" s="11">
        <v>2</v>
      </c>
      <c r="AJ346" s="11">
        <v>13</v>
      </c>
      <c r="AK346" s="12">
        <v>4</v>
      </c>
    </row>
    <row r="347" spans="1:37">
      <c r="A347" s="10" t="s">
        <v>358</v>
      </c>
      <c r="B347" s="11">
        <v>2</v>
      </c>
      <c r="C347" s="12">
        <v>1</v>
      </c>
      <c r="D347" s="12"/>
      <c r="E347" s="12"/>
      <c r="F347" s="12"/>
      <c r="G347" s="12"/>
      <c r="H347" s="12">
        <v>1</v>
      </c>
      <c r="I347" s="10">
        <v>4</v>
      </c>
      <c r="J347" s="12">
        <v>3</v>
      </c>
      <c r="K347" s="12">
        <v>1</v>
      </c>
      <c r="L347" s="12">
        <v>2</v>
      </c>
      <c r="M347" s="12"/>
      <c r="N347" s="13">
        <v>1</v>
      </c>
      <c r="O347" s="11">
        <v>3</v>
      </c>
      <c r="P347" s="21">
        <v>4</v>
      </c>
      <c r="Q347" s="21">
        <v>5</v>
      </c>
      <c r="R347" s="21">
        <v>2</v>
      </c>
      <c r="S347" s="21">
        <v>2</v>
      </c>
      <c r="T347" s="21">
        <v>2</v>
      </c>
      <c r="U347" s="21">
        <v>2</v>
      </c>
      <c r="V347" s="21">
        <v>2</v>
      </c>
      <c r="W347" s="21">
        <v>5</v>
      </c>
      <c r="X347" s="21">
        <v>1</v>
      </c>
      <c r="Y347" s="21">
        <v>5</v>
      </c>
      <c r="Z347" s="21">
        <v>2</v>
      </c>
      <c r="AA347" s="21">
        <v>4</v>
      </c>
      <c r="AB347" s="21">
        <v>5</v>
      </c>
      <c r="AC347" s="21">
        <v>5</v>
      </c>
      <c r="AD347" s="21">
        <v>1</v>
      </c>
      <c r="AE347" s="11">
        <v>2</v>
      </c>
      <c r="AF347" s="12">
        <v>1</v>
      </c>
      <c r="AG347" s="12">
        <v>1</v>
      </c>
      <c r="AH347" s="12">
        <v>2</v>
      </c>
      <c r="AI347" s="11">
        <v>2</v>
      </c>
      <c r="AJ347" s="11">
        <v>9</v>
      </c>
      <c r="AK347" s="12">
        <v>4</v>
      </c>
    </row>
    <row r="348" spans="1:37">
      <c r="A348" s="10" t="s">
        <v>359</v>
      </c>
      <c r="B348" s="11">
        <v>1</v>
      </c>
      <c r="C348" s="12">
        <v>1</v>
      </c>
      <c r="D348" s="12"/>
      <c r="E348" s="12"/>
      <c r="F348" s="12"/>
      <c r="G348" s="12"/>
      <c r="H348" s="12">
        <v>1</v>
      </c>
      <c r="I348" s="10">
        <v>2</v>
      </c>
      <c r="J348" s="12">
        <v>3</v>
      </c>
      <c r="K348" s="12">
        <v>1</v>
      </c>
      <c r="L348" s="12">
        <v>6</v>
      </c>
      <c r="M348" s="12"/>
      <c r="N348" s="13">
        <v>0</v>
      </c>
      <c r="O348" s="11">
        <v>0</v>
      </c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11">
        <v>1</v>
      </c>
      <c r="AF348" s="12">
        <v>0</v>
      </c>
      <c r="AG348" s="12">
        <v>0</v>
      </c>
      <c r="AH348" s="12">
        <v>4</v>
      </c>
      <c r="AI348" s="11">
        <v>2</v>
      </c>
      <c r="AJ348" s="11">
        <v>4</v>
      </c>
      <c r="AK348" s="12">
        <v>4</v>
      </c>
    </row>
    <row r="349" spans="1:37">
      <c r="A349" s="10" t="s">
        <v>360</v>
      </c>
      <c r="B349" s="11">
        <v>2</v>
      </c>
      <c r="C349" s="12"/>
      <c r="D349" s="12">
        <v>2</v>
      </c>
      <c r="E349" s="12"/>
      <c r="F349" s="12"/>
      <c r="G349" s="12"/>
      <c r="H349" s="12">
        <v>0</v>
      </c>
      <c r="I349" s="10">
        <v>2</v>
      </c>
      <c r="J349" s="12">
        <v>9</v>
      </c>
      <c r="K349" s="12">
        <v>1</v>
      </c>
      <c r="L349" s="12">
        <v>1</v>
      </c>
      <c r="M349" s="12"/>
      <c r="N349" s="13">
        <v>0</v>
      </c>
      <c r="O349" s="11">
        <v>0</v>
      </c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11">
        <v>2</v>
      </c>
      <c r="AF349" s="12">
        <v>1</v>
      </c>
      <c r="AG349" s="12">
        <v>1</v>
      </c>
      <c r="AH349" s="12">
        <v>2</v>
      </c>
      <c r="AI349" s="11">
        <v>2</v>
      </c>
      <c r="AJ349" s="11">
        <v>5</v>
      </c>
      <c r="AK349" s="12">
        <v>4</v>
      </c>
    </row>
    <row r="350" spans="1:37">
      <c r="A350" s="10" t="s">
        <v>361</v>
      </c>
      <c r="B350" s="11">
        <v>2</v>
      </c>
      <c r="C350" s="12">
        <v>1</v>
      </c>
      <c r="D350" s="12"/>
      <c r="E350" s="12">
        <v>3</v>
      </c>
      <c r="F350" s="12"/>
      <c r="G350" s="12"/>
      <c r="H350" s="12">
        <v>1</v>
      </c>
      <c r="I350" s="10">
        <v>6</v>
      </c>
      <c r="J350" s="12">
        <v>4</v>
      </c>
      <c r="K350" s="12">
        <v>1</v>
      </c>
      <c r="L350" s="12">
        <v>3</v>
      </c>
      <c r="M350" s="12"/>
      <c r="N350" s="13">
        <v>1</v>
      </c>
      <c r="O350" s="11">
        <v>3</v>
      </c>
      <c r="P350" s="21">
        <v>4</v>
      </c>
      <c r="Q350" s="21">
        <v>5</v>
      </c>
      <c r="R350" s="21">
        <v>2</v>
      </c>
      <c r="S350" s="21">
        <v>3</v>
      </c>
      <c r="T350" s="21">
        <v>2</v>
      </c>
      <c r="U350" s="21">
        <v>3</v>
      </c>
      <c r="V350" s="21">
        <v>3</v>
      </c>
      <c r="W350" s="21">
        <v>4</v>
      </c>
      <c r="X350" s="21">
        <v>2</v>
      </c>
      <c r="Y350" s="21">
        <v>4</v>
      </c>
      <c r="Z350" s="21">
        <v>5</v>
      </c>
      <c r="AA350" s="21">
        <v>4</v>
      </c>
      <c r="AB350" s="21">
        <v>5</v>
      </c>
      <c r="AC350" s="21">
        <v>3</v>
      </c>
      <c r="AD350" s="21">
        <v>3</v>
      </c>
      <c r="AE350" s="11">
        <v>1</v>
      </c>
      <c r="AF350" s="12">
        <v>1</v>
      </c>
      <c r="AG350" s="12">
        <v>0</v>
      </c>
      <c r="AH350" s="12">
        <v>4</v>
      </c>
      <c r="AI350" s="11">
        <v>2</v>
      </c>
      <c r="AJ350" s="11">
        <v>10</v>
      </c>
      <c r="AK350" s="12">
        <v>4</v>
      </c>
    </row>
    <row r="351" spans="1:37">
      <c r="A351" s="10" t="s">
        <v>362</v>
      </c>
      <c r="B351" s="11">
        <v>1</v>
      </c>
      <c r="C351" s="12"/>
      <c r="D351" s="12">
        <v>2</v>
      </c>
      <c r="E351" s="12"/>
      <c r="F351" s="12"/>
      <c r="G351" s="12"/>
      <c r="H351" s="12">
        <v>1</v>
      </c>
      <c r="I351" s="10">
        <v>5</v>
      </c>
      <c r="J351" s="12">
        <v>3</v>
      </c>
      <c r="K351" s="12">
        <v>1</v>
      </c>
      <c r="L351" s="12">
        <v>2</v>
      </c>
      <c r="M351" s="12"/>
      <c r="N351" s="13">
        <v>0</v>
      </c>
      <c r="O351" s="11">
        <v>0</v>
      </c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11">
        <v>1</v>
      </c>
      <c r="AF351" s="12">
        <v>1</v>
      </c>
      <c r="AG351" s="12">
        <v>1</v>
      </c>
      <c r="AH351" s="12">
        <v>2</v>
      </c>
      <c r="AI351" s="11">
        <v>1</v>
      </c>
      <c r="AJ351" s="11">
        <v>5</v>
      </c>
      <c r="AK351" s="12">
        <v>4</v>
      </c>
    </row>
    <row r="352" spans="1:37">
      <c r="A352" s="10" t="s">
        <v>363</v>
      </c>
      <c r="B352" s="11">
        <v>2</v>
      </c>
      <c r="C352" s="12"/>
      <c r="D352" s="12">
        <v>2</v>
      </c>
      <c r="E352" s="12"/>
      <c r="F352" s="12"/>
      <c r="G352" s="12"/>
      <c r="H352" s="12">
        <v>1</v>
      </c>
      <c r="I352" s="10">
        <v>2</v>
      </c>
      <c r="J352" s="12">
        <v>5</v>
      </c>
      <c r="K352" s="12">
        <v>0</v>
      </c>
      <c r="L352" s="12">
        <v>5</v>
      </c>
      <c r="M352" s="12"/>
      <c r="N352" s="13">
        <v>1</v>
      </c>
      <c r="O352" s="11">
        <v>2</v>
      </c>
      <c r="P352" s="21">
        <v>4</v>
      </c>
      <c r="Q352" s="21">
        <v>5</v>
      </c>
      <c r="R352" s="21">
        <v>3</v>
      </c>
      <c r="S352" s="21">
        <v>2</v>
      </c>
      <c r="T352" s="21">
        <v>2</v>
      </c>
      <c r="U352" s="21">
        <v>1</v>
      </c>
      <c r="V352" s="21">
        <v>1</v>
      </c>
      <c r="W352" s="21">
        <v>2</v>
      </c>
      <c r="X352" s="21">
        <v>1</v>
      </c>
      <c r="Y352" s="21">
        <v>4</v>
      </c>
      <c r="Z352" s="21">
        <v>1</v>
      </c>
      <c r="AA352" s="21">
        <v>5</v>
      </c>
      <c r="AB352" s="21">
        <v>4</v>
      </c>
      <c r="AC352" s="21">
        <v>3</v>
      </c>
      <c r="AD352" s="21">
        <v>1</v>
      </c>
      <c r="AE352" s="11">
        <v>1</v>
      </c>
      <c r="AF352" s="12">
        <v>1</v>
      </c>
      <c r="AG352" s="12">
        <v>1</v>
      </c>
      <c r="AH352" s="12">
        <v>4</v>
      </c>
      <c r="AI352" s="11">
        <v>3</v>
      </c>
      <c r="AJ352" s="11">
        <v>14</v>
      </c>
      <c r="AK352" s="12">
        <v>4</v>
      </c>
    </row>
    <row r="353" spans="1:37">
      <c r="A353" s="10" t="s">
        <v>363</v>
      </c>
      <c r="B353" s="11">
        <v>1</v>
      </c>
      <c r="C353" s="12">
        <v>1</v>
      </c>
      <c r="D353" s="12"/>
      <c r="E353" s="12"/>
      <c r="F353" s="12"/>
      <c r="G353" s="12"/>
      <c r="H353" s="12">
        <v>1</v>
      </c>
      <c r="I353" s="10">
        <v>6</v>
      </c>
      <c r="J353" s="12">
        <v>4</v>
      </c>
      <c r="K353" s="12">
        <v>0</v>
      </c>
      <c r="L353" s="12">
        <v>1</v>
      </c>
      <c r="M353" s="12"/>
      <c r="N353" s="13">
        <v>0</v>
      </c>
      <c r="O353" s="11">
        <v>0</v>
      </c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11">
        <v>2</v>
      </c>
      <c r="AF353" s="12">
        <v>1</v>
      </c>
      <c r="AG353" s="12">
        <v>1</v>
      </c>
      <c r="AH353" s="12">
        <v>3</v>
      </c>
      <c r="AI353" s="11">
        <v>2</v>
      </c>
      <c r="AJ353" s="11">
        <v>4</v>
      </c>
      <c r="AK353" s="12">
        <v>4</v>
      </c>
    </row>
    <row r="354" spans="1:37">
      <c r="A354" s="10" t="s">
        <v>364</v>
      </c>
      <c r="B354" s="11">
        <v>1</v>
      </c>
      <c r="C354" s="12">
        <v>1</v>
      </c>
      <c r="D354" s="12"/>
      <c r="E354" s="12"/>
      <c r="F354" s="12"/>
      <c r="G354" s="12"/>
      <c r="H354" s="12">
        <v>1</v>
      </c>
      <c r="I354" s="10">
        <v>1</v>
      </c>
      <c r="J354" s="12">
        <v>2</v>
      </c>
      <c r="K354" s="12">
        <v>1</v>
      </c>
      <c r="L354" s="12">
        <v>4</v>
      </c>
      <c r="M354" s="12"/>
      <c r="N354" s="13">
        <v>0</v>
      </c>
      <c r="O354" s="11">
        <v>0</v>
      </c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11">
        <v>2</v>
      </c>
      <c r="AF354" s="12">
        <v>1</v>
      </c>
      <c r="AG354" s="12">
        <v>0</v>
      </c>
      <c r="AH354" s="12">
        <v>4</v>
      </c>
      <c r="AI354" s="11">
        <v>2</v>
      </c>
      <c r="AJ354" s="11"/>
      <c r="AK354" s="12">
        <v>4</v>
      </c>
    </row>
    <row r="355" spans="1:37">
      <c r="A355" s="10" t="s">
        <v>365</v>
      </c>
      <c r="B355" s="11">
        <v>2</v>
      </c>
      <c r="C355" s="12">
        <v>1</v>
      </c>
      <c r="D355" s="12"/>
      <c r="E355" s="12"/>
      <c r="F355" s="12"/>
      <c r="G355" s="12"/>
      <c r="H355" s="12">
        <v>0</v>
      </c>
      <c r="I355" s="10">
        <v>9</v>
      </c>
      <c r="J355" s="12">
        <v>2</v>
      </c>
      <c r="K355" s="12">
        <v>1</v>
      </c>
      <c r="L355" s="12">
        <v>2</v>
      </c>
      <c r="M355" s="12"/>
      <c r="N355" s="13">
        <v>0</v>
      </c>
      <c r="O355" s="11">
        <v>0</v>
      </c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11">
        <v>1</v>
      </c>
      <c r="AF355" s="12">
        <v>1</v>
      </c>
      <c r="AG355" s="12">
        <v>0</v>
      </c>
      <c r="AH355" s="12">
        <v>4</v>
      </c>
      <c r="AI355" s="11">
        <v>2</v>
      </c>
      <c r="AJ355" s="11">
        <v>5</v>
      </c>
      <c r="AK355" s="12">
        <v>4</v>
      </c>
    </row>
    <row r="356" spans="1:37">
      <c r="A356" s="10" t="s">
        <v>366</v>
      </c>
      <c r="B356" s="11">
        <v>2</v>
      </c>
      <c r="C356" s="12">
        <v>1</v>
      </c>
      <c r="D356" s="12"/>
      <c r="E356" s="12"/>
      <c r="F356" s="12"/>
      <c r="G356" s="12"/>
      <c r="H356" s="12">
        <v>1</v>
      </c>
      <c r="I356" s="10">
        <v>1</v>
      </c>
      <c r="J356" s="12">
        <v>9</v>
      </c>
      <c r="K356" s="12">
        <v>1</v>
      </c>
      <c r="L356" s="12">
        <v>3</v>
      </c>
      <c r="M356" s="12"/>
      <c r="N356" s="13">
        <v>1</v>
      </c>
      <c r="O356" s="11">
        <v>4</v>
      </c>
      <c r="P356" s="21">
        <v>4</v>
      </c>
      <c r="Q356" s="21">
        <v>4</v>
      </c>
      <c r="R356" s="21">
        <v>5</v>
      </c>
      <c r="S356" s="21">
        <v>4</v>
      </c>
      <c r="T356" s="21">
        <v>5</v>
      </c>
      <c r="U356" s="21">
        <v>4</v>
      </c>
      <c r="V356" s="21">
        <v>3</v>
      </c>
      <c r="W356" s="21">
        <v>4</v>
      </c>
      <c r="X356" s="21">
        <v>3</v>
      </c>
      <c r="Y356" s="21">
        <v>5</v>
      </c>
      <c r="Z356" s="21">
        <v>2</v>
      </c>
      <c r="AA356" s="21">
        <v>5</v>
      </c>
      <c r="AB356" s="21">
        <v>4</v>
      </c>
      <c r="AC356" s="21">
        <v>5</v>
      </c>
      <c r="AD356" s="21">
        <v>4</v>
      </c>
      <c r="AE356" s="11">
        <v>2</v>
      </c>
      <c r="AF356" s="12">
        <v>1</v>
      </c>
      <c r="AG356" s="12">
        <v>0</v>
      </c>
      <c r="AH356" s="12">
        <v>4</v>
      </c>
      <c r="AI356" s="11">
        <v>2</v>
      </c>
      <c r="AJ356" s="11">
        <v>12</v>
      </c>
      <c r="AK356" s="12">
        <v>4</v>
      </c>
    </row>
    <row r="357" spans="1:37">
      <c r="A357" s="10" t="s">
        <v>367</v>
      </c>
      <c r="B357" s="11">
        <v>3</v>
      </c>
      <c r="C357" s="12"/>
      <c r="D357" s="12">
        <v>2</v>
      </c>
      <c r="E357" s="12"/>
      <c r="F357" s="12"/>
      <c r="G357" s="12"/>
      <c r="H357" s="12">
        <v>1</v>
      </c>
      <c r="I357" s="10">
        <v>4</v>
      </c>
      <c r="J357" s="12">
        <v>4</v>
      </c>
      <c r="K357" s="12">
        <v>1</v>
      </c>
      <c r="L357" s="12">
        <v>6</v>
      </c>
      <c r="M357" s="12"/>
      <c r="N357" s="13">
        <v>1</v>
      </c>
      <c r="O357" s="11">
        <v>2</v>
      </c>
      <c r="P357" s="21">
        <v>4</v>
      </c>
      <c r="Q357" s="21">
        <v>5</v>
      </c>
      <c r="R357" s="21">
        <v>3</v>
      </c>
      <c r="S357" s="21">
        <v>2</v>
      </c>
      <c r="T357" s="21">
        <v>2</v>
      </c>
      <c r="U357" s="21">
        <v>2</v>
      </c>
      <c r="V357" s="21">
        <v>2</v>
      </c>
      <c r="W357" s="21">
        <v>2</v>
      </c>
      <c r="X357" s="21">
        <v>2</v>
      </c>
      <c r="Y357" s="21">
        <v>5</v>
      </c>
      <c r="Z357" s="21">
        <v>2</v>
      </c>
      <c r="AA357" s="21">
        <v>5</v>
      </c>
      <c r="AB357" s="21">
        <v>4</v>
      </c>
      <c r="AC357" s="21">
        <v>3</v>
      </c>
      <c r="AD357" s="21">
        <v>1</v>
      </c>
      <c r="AE357" s="11">
        <v>2</v>
      </c>
      <c r="AF357" s="12">
        <v>1</v>
      </c>
      <c r="AG357" s="12">
        <v>1</v>
      </c>
      <c r="AH357" s="12">
        <v>4</v>
      </c>
      <c r="AI357" s="11">
        <v>3</v>
      </c>
      <c r="AJ357" s="11">
        <v>9</v>
      </c>
      <c r="AK357" s="12">
        <v>4</v>
      </c>
    </row>
    <row r="358" spans="1:37">
      <c r="A358" s="10" t="s">
        <v>368</v>
      </c>
      <c r="B358" s="11">
        <v>1</v>
      </c>
      <c r="C358" s="12">
        <v>1</v>
      </c>
      <c r="D358" s="12"/>
      <c r="E358" s="12"/>
      <c r="F358" s="12"/>
      <c r="G358" s="12"/>
      <c r="H358" s="12">
        <v>1</v>
      </c>
      <c r="I358" s="10">
        <v>4</v>
      </c>
      <c r="J358" s="12">
        <v>4</v>
      </c>
      <c r="K358" s="12">
        <v>1</v>
      </c>
      <c r="L358" s="12">
        <v>2</v>
      </c>
      <c r="M358" s="12"/>
      <c r="N358" s="13">
        <v>0</v>
      </c>
      <c r="O358" s="11">
        <v>0</v>
      </c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11">
        <v>1</v>
      </c>
      <c r="AF358" s="12">
        <v>1</v>
      </c>
      <c r="AG358" s="12">
        <v>0</v>
      </c>
      <c r="AH358" s="12">
        <v>2</v>
      </c>
      <c r="AI358" s="11">
        <v>2</v>
      </c>
      <c r="AJ358" s="11">
        <v>6</v>
      </c>
      <c r="AK358" s="12">
        <v>4</v>
      </c>
    </row>
    <row r="359" spans="1:37">
      <c r="A359" s="10" t="s">
        <v>369</v>
      </c>
      <c r="B359" s="11">
        <v>2</v>
      </c>
      <c r="C359" s="12">
        <v>1</v>
      </c>
      <c r="D359" s="12"/>
      <c r="E359" s="12"/>
      <c r="F359" s="12">
        <v>4</v>
      </c>
      <c r="G359" s="12"/>
      <c r="H359" s="12">
        <v>1</v>
      </c>
      <c r="I359" s="10">
        <v>3</v>
      </c>
      <c r="J359" s="12">
        <v>6</v>
      </c>
      <c r="K359" s="12">
        <v>0</v>
      </c>
      <c r="L359" s="12">
        <v>2</v>
      </c>
      <c r="M359" s="12"/>
      <c r="N359" s="13">
        <v>1</v>
      </c>
      <c r="O359" s="11">
        <v>2</v>
      </c>
      <c r="P359" s="21">
        <v>3</v>
      </c>
      <c r="Q359" s="21">
        <v>4</v>
      </c>
      <c r="R359" s="21">
        <v>2</v>
      </c>
      <c r="S359" s="21">
        <v>4</v>
      </c>
      <c r="T359" s="21">
        <v>4</v>
      </c>
      <c r="U359" s="21">
        <v>5</v>
      </c>
      <c r="V359" s="21">
        <v>2</v>
      </c>
      <c r="W359" s="21">
        <v>3</v>
      </c>
      <c r="X359" s="21">
        <v>5</v>
      </c>
      <c r="Y359" s="21">
        <v>3</v>
      </c>
      <c r="Z359" s="21">
        <v>4</v>
      </c>
      <c r="AA359" s="21">
        <v>2</v>
      </c>
      <c r="AB359" s="21">
        <v>3</v>
      </c>
      <c r="AC359" s="21">
        <v>4</v>
      </c>
      <c r="AD359" s="21">
        <v>5</v>
      </c>
      <c r="AE359" s="11">
        <v>3</v>
      </c>
      <c r="AF359" s="12">
        <v>1</v>
      </c>
      <c r="AG359" s="12">
        <v>0</v>
      </c>
      <c r="AH359" s="12">
        <v>7</v>
      </c>
      <c r="AI359" s="11">
        <v>2</v>
      </c>
      <c r="AJ359" s="11">
        <v>7</v>
      </c>
      <c r="AK359" s="12">
        <v>4</v>
      </c>
    </row>
    <row r="360" spans="1:37">
      <c r="A360" s="10" t="s">
        <v>370</v>
      </c>
      <c r="B360" s="11">
        <v>3</v>
      </c>
      <c r="C360" s="12">
        <v>1</v>
      </c>
      <c r="D360" s="12"/>
      <c r="E360" s="12"/>
      <c r="F360" s="12"/>
      <c r="G360" s="12"/>
      <c r="H360" s="12">
        <v>1</v>
      </c>
      <c r="I360" s="10">
        <v>3</v>
      </c>
      <c r="J360" s="12">
        <v>2</v>
      </c>
      <c r="K360" s="12">
        <v>0</v>
      </c>
      <c r="L360" s="12">
        <v>1</v>
      </c>
      <c r="M360" s="12"/>
      <c r="N360" s="13">
        <v>1</v>
      </c>
      <c r="O360" s="11">
        <v>3</v>
      </c>
      <c r="P360" s="21">
        <v>5</v>
      </c>
      <c r="Q360" s="21">
        <v>5</v>
      </c>
      <c r="R360" s="21">
        <v>4</v>
      </c>
      <c r="S360" s="21">
        <v>4</v>
      </c>
      <c r="T360" s="21">
        <v>5</v>
      </c>
      <c r="U360" s="21">
        <v>5</v>
      </c>
      <c r="V360" s="21">
        <v>5</v>
      </c>
      <c r="W360" s="21">
        <v>3</v>
      </c>
      <c r="X360" s="21">
        <v>5</v>
      </c>
      <c r="Y360" s="21">
        <v>2</v>
      </c>
      <c r="Z360" s="21">
        <v>5</v>
      </c>
      <c r="AA360" s="21">
        <v>3</v>
      </c>
      <c r="AB360" s="21">
        <v>3</v>
      </c>
      <c r="AC360" s="21">
        <v>3</v>
      </c>
      <c r="AD360" s="21">
        <v>4</v>
      </c>
      <c r="AE360" s="11">
        <v>2</v>
      </c>
      <c r="AF360" s="12">
        <v>1</v>
      </c>
      <c r="AG360" s="12">
        <v>1</v>
      </c>
      <c r="AH360" s="12">
        <v>6</v>
      </c>
      <c r="AI360" s="11">
        <v>3</v>
      </c>
      <c r="AJ360" s="11">
        <v>9</v>
      </c>
      <c r="AK360" s="12">
        <v>4</v>
      </c>
    </row>
    <row r="361" spans="1:37">
      <c r="A361" s="10" t="s">
        <v>371</v>
      </c>
      <c r="B361" s="11">
        <v>1</v>
      </c>
      <c r="C361" s="12">
        <v>1</v>
      </c>
      <c r="D361" s="12"/>
      <c r="E361" s="12"/>
      <c r="F361" s="12"/>
      <c r="G361" s="12"/>
      <c r="H361" s="12">
        <v>1</v>
      </c>
      <c r="I361" s="10">
        <v>2</v>
      </c>
      <c r="J361" s="12">
        <v>6</v>
      </c>
      <c r="K361" s="12">
        <v>1</v>
      </c>
      <c r="L361" s="12">
        <v>2</v>
      </c>
      <c r="M361" s="12"/>
      <c r="N361" s="13">
        <v>0</v>
      </c>
      <c r="O361" s="11">
        <v>0</v>
      </c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11">
        <v>1</v>
      </c>
      <c r="AF361" s="12">
        <v>1</v>
      </c>
      <c r="AG361" s="12">
        <v>1</v>
      </c>
      <c r="AH361" s="12">
        <v>4</v>
      </c>
      <c r="AI361" s="11">
        <v>2</v>
      </c>
      <c r="AJ361" s="11">
        <v>7</v>
      </c>
      <c r="AK361" s="12">
        <v>4</v>
      </c>
    </row>
    <row r="362" spans="1:37">
      <c r="A362" s="10" t="s">
        <v>372</v>
      </c>
      <c r="B362" s="11">
        <v>2</v>
      </c>
      <c r="C362" s="12">
        <v>1</v>
      </c>
      <c r="D362" s="12">
        <v>2</v>
      </c>
      <c r="E362" s="12"/>
      <c r="F362" s="12"/>
      <c r="G362" s="12"/>
      <c r="H362" s="12">
        <v>0</v>
      </c>
      <c r="I362" s="10">
        <v>5</v>
      </c>
      <c r="J362" s="12">
        <v>2</v>
      </c>
      <c r="K362" s="12">
        <v>0</v>
      </c>
      <c r="L362" s="12">
        <v>2</v>
      </c>
      <c r="M362" s="12"/>
      <c r="N362" s="13">
        <v>1</v>
      </c>
      <c r="O362" s="11">
        <v>2</v>
      </c>
      <c r="P362" s="21">
        <v>3</v>
      </c>
      <c r="Q362" s="21">
        <v>2</v>
      </c>
      <c r="R362" s="21">
        <v>4</v>
      </c>
      <c r="S362" s="21">
        <v>5</v>
      </c>
      <c r="T362" s="21">
        <v>4</v>
      </c>
      <c r="U362" s="21">
        <v>3</v>
      </c>
      <c r="V362" s="21">
        <v>4</v>
      </c>
      <c r="W362" s="21">
        <v>4</v>
      </c>
      <c r="X362" s="21">
        <v>3</v>
      </c>
      <c r="Y362" s="21">
        <v>4</v>
      </c>
      <c r="Z362" s="21">
        <v>5</v>
      </c>
      <c r="AA362" s="21">
        <v>4</v>
      </c>
      <c r="AB362" s="21">
        <v>4</v>
      </c>
      <c r="AC362" s="21">
        <v>4</v>
      </c>
      <c r="AD362" s="21">
        <v>5</v>
      </c>
      <c r="AE362" s="11">
        <v>2</v>
      </c>
      <c r="AF362" s="12">
        <v>1</v>
      </c>
      <c r="AG362" s="12">
        <v>1</v>
      </c>
      <c r="AH362" s="12">
        <v>4</v>
      </c>
      <c r="AI362" s="11">
        <v>2</v>
      </c>
      <c r="AJ362" s="11">
        <v>9</v>
      </c>
      <c r="AK362" s="12">
        <v>4</v>
      </c>
    </row>
    <row r="363" spans="1:37">
      <c r="A363" s="10" t="s">
        <v>372</v>
      </c>
      <c r="B363" s="11">
        <v>1</v>
      </c>
      <c r="C363" s="12">
        <v>1</v>
      </c>
      <c r="D363" s="12"/>
      <c r="E363" s="12"/>
      <c r="F363" s="12"/>
      <c r="G363" s="12"/>
      <c r="H363" s="12">
        <v>1</v>
      </c>
      <c r="I363" s="10">
        <v>1</v>
      </c>
      <c r="J363" s="12">
        <v>2</v>
      </c>
      <c r="K363" s="12">
        <v>1</v>
      </c>
      <c r="L363" s="12">
        <v>4</v>
      </c>
      <c r="M363" s="12"/>
      <c r="N363" s="13">
        <v>0</v>
      </c>
      <c r="O363" s="11">
        <v>0</v>
      </c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11">
        <v>1</v>
      </c>
      <c r="AF363" s="12">
        <v>1</v>
      </c>
      <c r="AG363" s="12">
        <v>1</v>
      </c>
      <c r="AH363" s="12">
        <v>4</v>
      </c>
      <c r="AI363" s="11">
        <v>3</v>
      </c>
      <c r="AJ363" s="11">
        <v>6</v>
      </c>
      <c r="AK363" s="12">
        <v>4</v>
      </c>
    </row>
    <row r="364" spans="1:37">
      <c r="A364" s="10" t="s">
        <v>373</v>
      </c>
      <c r="B364" s="11">
        <v>1</v>
      </c>
      <c r="C364" s="12">
        <v>1</v>
      </c>
      <c r="D364" s="12"/>
      <c r="E364" s="12"/>
      <c r="F364" s="12"/>
      <c r="G364" s="12"/>
      <c r="H364" s="12">
        <v>1</v>
      </c>
      <c r="I364" s="10">
        <v>11</v>
      </c>
      <c r="J364" s="12">
        <v>5</v>
      </c>
      <c r="K364" s="12">
        <v>1</v>
      </c>
      <c r="L364" s="12">
        <v>2</v>
      </c>
      <c r="M364" s="12"/>
      <c r="N364" s="13">
        <v>1</v>
      </c>
      <c r="O364" s="11">
        <v>4</v>
      </c>
      <c r="P364" s="21">
        <v>4</v>
      </c>
      <c r="Q364" s="21">
        <v>5</v>
      </c>
      <c r="R364" s="21">
        <v>3</v>
      </c>
      <c r="S364" s="21">
        <v>2</v>
      </c>
      <c r="T364" s="21">
        <v>3</v>
      </c>
      <c r="U364" s="21">
        <v>3</v>
      </c>
      <c r="V364" s="21">
        <v>2</v>
      </c>
      <c r="W364" s="21">
        <v>3</v>
      </c>
      <c r="X364" s="21">
        <v>2</v>
      </c>
      <c r="Y364" s="21">
        <v>5</v>
      </c>
      <c r="Z364" s="21">
        <v>2</v>
      </c>
      <c r="AA364" s="21">
        <v>4</v>
      </c>
      <c r="AB364" s="21">
        <v>5</v>
      </c>
      <c r="AC364" s="21">
        <v>4</v>
      </c>
      <c r="AD364" s="21">
        <v>1</v>
      </c>
      <c r="AE364" s="11">
        <v>2</v>
      </c>
      <c r="AF364" s="12">
        <v>1</v>
      </c>
      <c r="AG364" s="12">
        <v>0</v>
      </c>
      <c r="AH364" s="12">
        <v>4</v>
      </c>
      <c r="AI364" s="11">
        <v>2</v>
      </c>
      <c r="AJ364" s="11">
        <v>12</v>
      </c>
      <c r="AK364" s="12">
        <v>4</v>
      </c>
    </row>
    <row r="365" spans="1:37">
      <c r="A365" s="10" t="s">
        <v>374</v>
      </c>
      <c r="B365" s="11">
        <v>2</v>
      </c>
      <c r="C365" s="12">
        <v>1</v>
      </c>
      <c r="D365" s="12"/>
      <c r="E365" s="12"/>
      <c r="F365" s="12"/>
      <c r="G365" s="12"/>
      <c r="H365" s="12">
        <v>0</v>
      </c>
      <c r="I365" s="10">
        <v>8</v>
      </c>
      <c r="J365" s="12">
        <v>2</v>
      </c>
      <c r="K365" s="12">
        <v>1</v>
      </c>
      <c r="L365" s="12">
        <v>1</v>
      </c>
      <c r="M365" s="12"/>
      <c r="N365" s="13">
        <v>1</v>
      </c>
      <c r="O365" s="11">
        <v>2</v>
      </c>
      <c r="P365" s="21">
        <v>5</v>
      </c>
      <c r="Q365" s="21">
        <v>4</v>
      </c>
      <c r="R365" s="21">
        <v>3</v>
      </c>
      <c r="S365" s="21">
        <v>2</v>
      </c>
      <c r="T365" s="21">
        <v>4</v>
      </c>
      <c r="U365" s="21">
        <v>3</v>
      </c>
      <c r="V365" s="21">
        <v>2</v>
      </c>
      <c r="W365" s="21">
        <v>4</v>
      </c>
      <c r="X365" s="21">
        <v>2</v>
      </c>
      <c r="Y365" s="21">
        <v>4</v>
      </c>
      <c r="Z365" s="21">
        <v>3</v>
      </c>
      <c r="AA365" s="21">
        <v>3</v>
      </c>
      <c r="AB365" s="21">
        <v>4</v>
      </c>
      <c r="AC365" s="21">
        <v>5</v>
      </c>
      <c r="AD365" s="21">
        <v>1</v>
      </c>
      <c r="AE365" s="11">
        <v>3</v>
      </c>
      <c r="AF365" s="12">
        <v>1</v>
      </c>
      <c r="AG365" s="12">
        <v>0</v>
      </c>
      <c r="AH365" s="12">
        <v>3</v>
      </c>
      <c r="AI365" s="11">
        <v>2</v>
      </c>
      <c r="AJ365" s="11">
        <v>13</v>
      </c>
      <c r="AK365" s="12">
        <v>4</v>
      </c>
    </row>
    <row r="366" spans="1:37">
      <c r="A366" s="10" t="s">
        <v>375</v>
      </c>
      <c r="B366" s="11">
        <v>1</v>
      </c>
      <c r="C366" s="12">
        <v>1</v>
      </c>
      <c r="D366" s="12">
        <v>2</v>
      </c>
      <c r="E366" s="12"/>
      <c r="F366" s="12"/>
      <c r="G366" s="12"/>
      <c r="H366" s="12">
        <v>0</v>
      </c>
      <c r="I366" s="10">
        <v>1</v>
      </c>
      <c r="J366" s="12">
        <v>2</v>
      </c>
      <c r="K366" s="12">
        <v>0</v>
      </c>
      <c r="L366" s="12">
        <v>1</v>
      </c>
      <c r="M366" s="12"/>
      <c r="N366" s="13">
        <v>0</v>
      </c>
      <c r="O366" s="11">
        <v>0</v>
      </c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11">
        <v>1</v>
      </c>
      <c r="AF366" s="12">
        <v>1</v>
      </c>
      <c r="AG366" s="12">
        <v>1</v>
      </c>
      <c r="AH366" s="12">
        <v>9</v>
      </c>
      <c r="AI366" s="11">
        <v>2</v>
      </c>
      <c r="AJ366" s="11">
        <v>4</v>
      </c>
      <c r="AK366" s="12">
        <v>4</v>
      </c>
    </row>
    <row r="367" spans="1:37">
      <c r="A367" s="10" t="s">
        <v>376</v>
      </c>
      <c r="B367" s="11">
        <v>2</v>
      </c>
      <c r="C367" s="12">
        <v>1</v>
      </c>
      <c r="D367" s="12">
        <v>2</v>
      </c>
      <c r="E367" s="12"/>
      <c r="F367" s="12"/>
      <c r="G367" s="12"/>
      <c r="H367" s="12">
        <v>1</v>
      </c>
      <c r="I367" s="10">
        <v>1</v>
      </c>
      <c r="J367" s="12">
        <v>4</v>
      </c>
      <c r="K367" s="12">
        <v>0</v>
      </c>
      <c r="L367" s="12">
        <v>6</v>
      </c>
      <c r="M367" s="12"/>
      <c r="N367" s="13">
        <v>0</v>
      </c>
      <c r="O367" s="11">
        <v>0</v>
      </c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11">
        <v>1</v>
      </c>
      <c r="AF367" s="12">
        <v>1</v>
      </c>
      <c r="AG367" s="12">
        <v>0</v>
      </c>
      <c r="AH367" s="12">
        <v>2</v>
      </c>
      <c r="AI367" s="11">
        <v>2</v>
      </c>
      <c r="AJ367" s="11">
        <v>7</v>
      </c>
      <c r="AK367" s="12">
        <v>4</v>
      </c>
    </row>
    <row r="368" spans="1:37">
      <c r="A368" s="10" t="s">
        <v>377</v>
      </c>
      <c r="B368" s="11">
        <v>0</v>
      </c>
      <c r="C368" s="12"/>
      <c r="D368" s="12"/>
      <c r="E368" s="12"/>
      <c r="F368" s="12"/>
      <c r="G368" s="12"/>
      <c r="H368" s="12"/>
      <c r="I368" s="10"/>
      <c r="J368" s="12"/>
      <c r="K368" s="12"/>
      <c r="L368" s="12"/>
      <c r="M368" s="12">
        <v>1</v>
      </c>
      <c r="N368" s="13">
        <v>0</v>
      </c>
      <c r="O368" s="11">
        <v>0</v>
      </c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11">
        <v>1</v>
      </c>
      <c r="AF368" s="12">
        <v>1</v>
      </c>
      <c r="AG368" s="12">
        <v>2</v>
      </c>
      <c r="AH368" s="12">
        <v>4</v>
      </c>
      <c r="AI368" s="11">
        <v>2</v>
      </c>
      <c r="AJ368" s="11">
        <v>5</v>
      </c>
      <c r="AK368" s="12">
        <v>4</v>
      </c>
    </row>
    <row r="369" spans="1:37">
      <c r="A369" s="10" t="s">
        <v>378</v>
      </c>
      <c r="B369" s="11">
        <v>0</v>
      </c>
      <c r="C369" s="12"/>
      <c r="D369" s="12"/>
      <c r="E369" s="12"/>
      <c r="F369" s="12"/>
      <c r="G369" s="12"/>
      <c r="H369" s="12"/>
      <c r="I369" s="10"/>
      <c r="J369" s="12"/>
      <c r="K369" s="12"/>
      <c r="L369" s="12"/>
      <c r="M369" s="12">
        <v>1</v>
      </c>
      <c r="N369" s="13">
        <v>0</v>
      </c>
      <c r="O369" s="11">
        <v>0</v>
      </c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11">
        <v>1</v>
      </c>
      <c r="AF369" s="12">
        <v>1</v>
      </c>
      <c r="AG369" s="12">
        <v>2</v>
      </c>
      <c r="AH369" s="12">
        <v>2</v>
      </c>
      <c r="AI369" s="11">
        <v>2</v>
      </c>
      <c r="AJ369" s="11">
        <v>5</v>
      </c>
      <c r="AK369" s="12">
        <v>4</v>
      </c>
    </row>
    <row r="370" spans="1:37">
      <c r="A370" s="10" t="s">
        <v>379</v>
      </c>
      <c r="B370" s="11">
        <v>0</v>
      </c>
      <c r="C370" s="12"/>
      <c r="D370" s="12"/>
      <c r="E370" s="12"/>
      <c r="F370" s="12"/>
      <c r="G370" s="12"/>
      <c r="H370" s="12"/>
      <c r="I370" s="10"/>
      <c r="J370" s="12"/>
      <c r="K370" s="12"/>
      <c r="L370" s="12"/>
      <c r="M370" s="12">
        <v>4</v>
      </c>
      <c r="N370" s="13">
        <v>1</v>
      </c>
      <c r="O370" s="11">
        <v>2</v>
      </c>
      <c r="P370" s="21">
        <v>3</v>
      </c>
      <c r="Q370" s="21">
        <v>2</v>
      </c>
      <c r="R370" s="21">
        <v>4</v>
      </c>
      <c r="S370" s="21">
        <v>5</v>
      </c>
      <c r="T370" s="21">
        <v>2</v>
      </c>
      <c r="U370" s="21">
        <v>4</v>
      </c>
      <c r="V370" s="21">
        <v>5</v>
      </c>
      <c r="W370" s="21">
        <v>3</v>
      </c>
      <c r="X370" s="21">
        <v>5</v>
      </c>
      <c r="Y370" s="21">
        <v>3</v>
      </c>
      <c r="Z370" s="21">
        <v>4</v>
      </c>
      <c r="AA370" s="21">
        <v>2</v>
      </c>
      <c r="AB370" s="21">
        <v>3</v>
      </c>
      <c r="AC370" s="21">
        <v>3</v>
      </c>
      <c r="AD370" s="21">
        <v>3</v>
      </c>
      <c r="AE370" s="11">
        <v>2</v>
      </c>
      <c r="AF370" s="12">
        <v>1</v>
      </c>
      <c r="AG370" s="12">
        <v>2</v>
      </c>
      <c r="AH370" s="12">
        <v>4</v>
      </c>
      <c r="AI370" s="11">
        <v>3</v>
      </c>
      <c r="AJ370" s="11">
        <v>9</v>
      </c>
      <c r="AK370" s="12">
        <v>4</v>
      </c>
    </row>
    <row r="371" spans="1:37">
      <c r="A371" s="10" t="s">
        <v>380</v>
      </c>
      <c r="B371" s="11">
        <v>0</v>
      </c>
      <c r="C371" s="12"/>
      <c r="D371" s="12"/>
      <c r="E371" s="12"/>
      <c r="F371" s="12"/>
      <c r="G371" s="12"/>
      <c r="H371" s="12"/>
      <c r="I371" s="10"/>
      <c r="J371" s="12"/>
      <c r="K371" s="12"/>
      <c r="L371" s="12"/>
      <c r="M371" s="12">
        <v>3</v>
      </c>
      <c r="N371" s="13">
        <v>0</v>
      </c>
      <c r="O371" s="11">
        <v>0</v>
      </c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11">
        <v>1</v>
      </c>
      <c r="AF371" s="12">
        <v>1</v>
      </c>
      <c r="AG371" s="12">
        <v>1</v>
      </c>
      <c r="AH371" s="12">
        <v>4</v>
      </c>
      <c r="AI371" s="11">
        <v>2</v>
      </c>
      <c r="AJ371" s="11">
        <v>7</v>
      </c>
      <c r="AK371" s="12">
        <v>4</v>
      </c>
    </row>
    <row r="372" spans="1:37">
      <c r="A372" s="10" t="s">
        <v>381</v>
      </c>
      <c r="B372" s="11">
        <v>0</v>
      </c>
      <c r="C372" s="12"/>
      <c r="D372" s="12"/>
      <c r="E372" s="12"/>
      <c r="F372" s="12"/>
      <c r="G372" s="12"/>
      <c r="H372" s="12"/>
      <c r="I372" s="10"/>
      <c r="J372" s="12"/>
      <c r="K372" s="12"/>
      <c r="L372" s="12"/>
      <c r="M372" s="12">
        <v>3</v>
      </c>
      <c r="N372" s="13">
        <v>0</v>
      </c>
      <c r="O372" s="11">
        <v>0</v>
      </c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11">
        <v>3</v>
      </c>
      <c r="AF372" s="12">
        <v>1</v>
      </c>
      <c r="AG372" s="12">
        <v>1</v>
      </c>
      <c r="AH372" s="12">
        <v>4</v>
      </c>
      <c r="AI372" s="11">
        <v>1</v>
      </c>
      <c r="AJ372" s="11">
        <v>8</v>
      </c>
      <c r="AK372" s="12">
        <v>4</v>
      </c>
    </row>
    <row r="373" spans="1:37">
      <c r="A373" s="10" t="s">
        <v>382</v>
      </c>
      <c r="B373" s="11">
        <v>0</v>
      </c>
      <c r="C373" s="12"/>
      <c r="D373" s="12"/>
      <c r="E373" s="12"/>
      <c r="F373" s="12"/>
      <c r="G373" s="12"/>
      <c r="H373" s="12"/>
      <c r="I373" s="10"/>
      <c r="J373" s="12"/>
      <c r="K373" s="12"/>
      <c r="L373" s="12"/>
      <c r="M373" s="12">
        <v>1</v>
      </c>
      <c r="N373" s="13">
        <v>0</v>
      </c>
      <c r="O373" s="11">
        <v>0</v>
      </c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11">
        <v>1</v>
      </c>
      <c r="AF373" s="12">
        <v>1</v>
      </c>
      <c r="AG373" s="12">
        <v>1</v>
      </c>
      <c r="AH373" s="12">
        <v>4</v>
      </c>
      <c r="AI373" s="11">
        <v>2</v>
      </c>
      <c r="AJ373" s="11">
        <v>4</v>
      </c>
      <c r="AK373" s="12">
        <v>4</v>
      </c>
    </row>
    <row r="374" spans="1:37">
      <c r="A374" s="10" t="s">
        <v>383</v>
      </c>
      <c r="B374" s="11">
        <v>0</v>
      </c>
      <c r="C374" s="12"/>
      <c r="D374" s="12"/>
      <c r="E374" s="12"/>
      <c r="F374" s="12"/>
      <c r="G374" s="12"/>
      <c r="H374" s="12"/>
      <c r="I374" s="10"/>
      <c r="J374" s="12"/>
      <c r="K374" s="12"/>
      <c r="L374" s="12"/>
      <c r="M374" s="12">
        <v>4</v>
      </c>
      <c r="N374" s="13">
        <v>0</v>
      </c>
      <c r="O374" s="11">
        <v>0</v>
      </c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11">
        <v>1</v>
      </c>
      <c r="AF374" s="12">
        <v>1</v>
      </c>
      <c r="AG374" s="12">
        <v>2</v>
      </c>
      <c r="AH374" s="12">
        <v>4</v>
      </c>
      <c r="AI374" s="11">
        <v>2</v>
      </c>
      <c r="AJ374" s="11">
        <v>7</v>
      </c>
      <c r="AK374" s="12">
        <v>4</v>
      </c>
    </row>
    <row r="375" spans="1:37">
      <c r="A375" s="10" t="s">
        <v>384</v>
      </c>
      <c r="B375" s="11">
        <v>0</v>
      </c>
      <c r="C375" s="12"/>
      <c r="D375" s="12"/>
      <c r="E375" s="12"/>
      <c r="F375" s="12"/>
      <c r="G375" s="12"/>
      <c r="H375" s="12"/>
      <c r="I375" s="10"/>
      <c r="J375" s="12"/>
      <c r="K375" s="12"/>
      <c r="L375" s="12"/>
      <c r="M375" s="12">
        <v>1</v>
      </c>
      <c r="N375" s="13">
        <v>0</v>
      </c>
      <c r="O375" s="11">
        <v>0</v>
      </c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11">
        <v>1</v>
      </c>
      <c r="AF375" s="12">
        <v>1</v>
      </c>
      <c r="AG375" s="12">
        <v>2</v>
      </c>
      <c r="AH375" s="12">
        <v>4</v>
      </c>
      <c r="AI375" s="11">
        <v>2</v>
      </c>
      <c r="AJ375" s="11">
        <v>4</v>
      </c>
      <c r="AK375" s="12">
        <v>4</v>
      </c>
    </row>
    <row r="376" spans="1:37">
      <c r="A376" s="10" t="s">
        <v>385</v>
      </c>
      <c r="B376" s="11">
        <v>0</v>
      </c>
      <c r="C376" s="12"/>
      <c r="D376" s="12"/>
      <c r="E376" s="12"/>
      <c r="F376" s="12"/>
      <c r="G376" s="12"/>
      <c r="H376" s="12"/>
      <c r="I376" s="10"/>
      <c r="J376" s="12"/>
      <c r="K376" s="12"/>
      <c r="L376" s="12"/>
      <c r="M376" s="12">
        <v>3</v>
      </c>
      <c r="N376" s="13">
        <v>1</v>
      </c>
      <c r="O376" s="11">
        <v>4</v>
      </c>
      <c r="P376" s="21">
        <v>3</v>
      </c>
      <c r="Q376" s="21">
        <v>3</v>
      </c>
      <c r="R376" s="21">
        <v>3</v>
      </c>
      <c r="S376" s="21">
        <v>3</v>
      </c>
      <c r="T376" s="21">
        <v>3</v>
      </c>
      <c r="U376" s="21">
        <v>2</v>
      </c>
      <c r="V376" s="21">
        <v>3</v>
      </c>
      <c r="W376" s="21">
        <v>3</v>
      </c>
      <c r="X376" s="21">
        <v>4</v>
      </c>
      <c r="Y376" s="21">
        <v>3</v>
      </c>
      <c r="Z376" s="21">
        <v>3</v>
      </c>
      <c r="AA376" s="21">
        <v>3</v>
      </c>
      <c r="AB376" s="21">
        <v>4</v>
      </c>
      <c r="AC376" s="21">
        <v>5</v>
      </c>
      <c r="AD376" s="21">
        <v>5</v>
      </c>
      <c r="AE376" s="11">
        <v>3</v>
      </c>
      <c r="AF376" s="12">
        <v>1</v>
      </c>
      <c r="AG376" s="12">
        <v>2</v>
      </c>
      <c r="AH376" s="12">
        <v>4</v>
      </c>
      <c r="AI376" s="11">
        <v>3</v>
      </c>
      <c r="AJ376" s="11">
        <v>9</v>
      </c>
      <c r="AK376" s="12">
        <v>4</v>
      </c>
    </row>
    <row r="377" spans="1:37">
      <c r="A377" s="10" t="s">
        <v>386</v>
      </c>
      <c r="B377" s="11">
        <v>0</v>
      </c>
      <c r="C377" s="12"/>
      <c r="D377" s="12"/>
      <c r="E377" s="12"/>
      <c r="F377" s="12"/>
      <c r="G377" s="12"/>
      <c r="H377" s="12"/>
      <c r="I377" s="10"/>
      <c r="J377" s="12"/>
      <c r="K377" s="12"/>
      <c r="L377" s="12"/>
      <c r="M377" s="12">
        <v>3</v>
      </c>
      <c r="N377" s="13">
        <v>0</v>
      </c>
      <c r="O377" s="11">
        <v>0</v>
      </c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11">
        <v>2</v>
      </c>
      <c r="AF377" s="12">
        <v>1</v>
      </c>
      <c r="AG377" s="12">
        <v>1</v>
      </c>
      <c r="AH377" s="12">
        <v>2</v>
      </c>
      <c r="AI377" s="11">
        <v>2</v>
      </c>
      <c r="AJ377" s="11">
        <v>7</v>
      </c>
      <c r="AK377" s="12">
        <v>4</v>
      </c>
    </row>
    <row r="378" spans="1:37">
      <c r="A378" s="10" t="s">
        <v>387</v>
      </c>
      <c r="B378" s="11">
        <v>0</v>
      </c>
      <c r="C378" s="12"/>
      <c r="D378" s="12"/>
      <c r="E378" s="12"/>
      <c r="F378" s="12"/>
      <c r="G378" s="12"/>
      <c r="H378" s="12"/>
      <c r="I378" s="10"/>
      <c r="J378" s="12"/>
      <c r="K378" s="12"/>
      <c r="L378" s="12"/>
      <c r="M378" s="12">
        <v>4</v>
      </c>
      <c r="N378" s="13">
        <v>0</v>
      </c>
      <c r="O378" s="11">
        <v>0</v>
      </c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11">
        <v>3</v>
      </c>
      <c r="AF378" s="12">
        <v>0</v>
      </c>
      <c r="AG378" s="12">
        <v>2</v>
      </c>
      <c r="AH378" s="12">
        <v>2</v>
      </c>
      <c r="AI378" s="11">
        <v>1</v>
      </c>
      <c r="AJ378" s="11">
        <v>6</v>
      </c>
      <c r="AK378" s="12">
        <v>4</v>
      </c>
    </row>
    <row r="379" spans="1:37">
      <c r="A379" s="10" t="s">
        <v>388</v>
      </c>
      <c r="B379" s="11">
        <v>0</v>
      </c>
      <c r="C379" s="12"/>
      <c r="D379" s="12"/>
      <c r="E379" s="12"/>
      <c r="F379" s="12"/>
      <c r="G379" s="12"/>
      <c r="H379" s="12"/>
      <c r="I379" s="10"/>
      <c r="J379" s="12"/>
      <c r="K379" s="12"/>
      <c r="L379" s="12"/>
      <c r="M379" s="12">
        <v>3</v>
      </c>
      <c r="N379" s="13">
        <v>0</v>
      </c>
      <c r="O379" s="11">
        <v>0</v>
      </c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11">
        <v>1</v>
      </c>
      <c r="AF379" s="12">
        <v>1</v>
      </c>
      <c r="AG379" s="12">
        <v>2</v>
      </c>
      <c r="AH379" s="12">
        <v>2</v>
      </c>
      <c r="AI379" s="11">
        <v>2</v>
      </c>
      <c r="AJ379" s="11">
        <v>8</v>
      </c>
      <c r="AK379" s="12">
        <v>4</v>
      </c>
    </row>
    <row r="380" spans="1:37">
      <c r="A380" s="10" t="s">
        <v>389</v>
      </c>
      <c r="B380" s="11">
        <v>0</v>
      </c>
      <c r="C380" s="12"/>
      <c r="D380" s="12"/>
      <c r="E380" s="12"/>
      <c r="F380" s="12"/>
      <c r="G380" s="12"/>
      <c r="H380" s="12"/>
      <c r="I380" s="10"/>
      <c r="J380" s="12"/>
      <c r="K380" s="12"/>
      <c r="L380" s="12"/>
      <c r="M380" s="12">
        <v>1</v>
      </c>
      <c r="N380" s="13">
        <v>0</v>
      </c>
      <c r="O380" s="11">
        <v>0</v>
      </c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11">
        <v>1</v>
      </c>
      <c r="AF380" s="12">
        <v>1</v>
      </c>
      <c r="AG380" s="12">
        <v>1</v>
      </c>
      <c r="AH380" s="12">
        <v>4</v>
      </c>
      <c r="AI380" s="11">
        <v>3</v>
      </c>
      <c r="AJ380" s="11">
        <v>5</v>
      </c>
      <c r="AK380" s="12">
        <v>4</v>
      </c>
    </row>
    <row r="381" spans="1:37">
      <c r="A381" s="10" t="s">
        <v>390</v>
      </c>
      <c r="B381" s="11">
        <v>0</v>
      </c>
      <c r="C381" s="12"/>
      <c r="D381" s="12"/>
      <c r="E381" s="12"/>
      <c r="F381" s="12"/>
      <c r="G381" s="12"/>
      <c r="H381" s="12"/>
      <c r="I381" s="10"/>
      <c r="J381" s="12"/>
      <c r="K381" s="12"/>
      <c r="L381" s="12"/>
      <c r="M381" s="12">
        <v>2</v>
      </c>
      <c r="N381" s="13">
        <v>0</v>
      </c>
      <c r="O381" s="11">
        <v>0</v>
      </c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11">
        <v>1</v>
      </c>
      <c r="AF381" s="12">
        <v>1</v>
      </c>
      <c r="AG381" s="12">
        <v>2</v>
      </c>
      <c r="AH381" s="12">
        <v>4</v>
      </c>
      <c r="AI381" s="11">
        <v>2</v>
      </c>
      <c r="AJ381" s="11">
        <v>5</v>
      </c>
      <c r="AK381" s="12">
        <v>4</v>
      </c>
    </row>
    <row r="382" spans="1:37">
      <c r="A382" s="10" t="s">
        <v>391</v>
      </c>
      <c r="B382" s="11">
        <v>0</v>
      </c>
      <c r="C382" s="12"/>
      <c r="D382" s="12"/>
      <c r="E382" s="12"/>
      <c r="F382" s="12"/>
      <c r="G382" s="12"/>
      <c r="H382" s="12"/>
      <c r="I382" s="10"/>
      <c r="J382" s="12"/>
      <c r="K382" s="12"/>
      <c r="L382" s="12"/>
      <c r="M382" s="12">
        <v>1</v>
      </c>
      <c r="N382" s="13">
        <v>0</v>
      </c>
      <c r="O382" s="11">
        <v>0</v>
      </c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11">
        <v>1</v>
      </c>
      <c r="AF382" s="12">
        <v>1</v>
      </c>
      <c r="AG382" s="12">
        <v>2</v>
      </c>
      <c r="AH382" s="12">
        <v>4</v>
      </c>
      <c r="AI382" s="11">
        <v>2</v>
      </c>
      <c r="AJ382" s="11">
        <v>4</v>
      </c>
      <c r="AK382" s="12">
        <v>4</v>
      </c>
    </row>
    <row r="383" spans="1:37">
      <c r="A383" s="10" t="s">
        <v>392</v>
      </c>
      <c r="B383" s="11">
        <v>0</v>
      </c>
      <c r="C383" s="12"/>
      <c r="D383" s="12"/>
      <c r="E383" s="12"/>
      <c r="F383" s="12"/>
      <c r="G383" s="12"/>
      <c r="H383" s="12"/>
      <c r="I383" s="10"/>
      <c r="J383" s="12"/>
      <c r="K383" s="12"/>
      <c r="L383" s="12"/>
      <c r="M383" s="12">
        <v>3</v>
      </c>
      <c r="N383" s="13">
        <v>0</v>
      </c>
      <c r="O383" s="11">
        <v>0</v>
      </c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11">
        <v>4</v>
      </c>
      <c r="AF383" s="12">
        <v>1</v>
      </c>
      <c r="AG383" s="12">
        <v>2</v>
      </c>
      <c r="AH383" s="12">
        <v>4</v>
      </c>
      <c r="AI383" s="11">
        <v>3</v>
      </c>
      <c r="AJ383" s="11">
        <v>12</v>
      </c>
      <c r="AK383" s="12">
        <v>4</v>
      </c>
    </row>
    <row r="384" spans="1:37">
      <c r="A384" s="10" t="s">
        <v>393</v>
      </c>
      <c r="B384" s="11">
        <v>0</v>
      </c>
      <c r="C384" s="12"/>
      <c r="D384" s="12"/>
      <c r="E384" s="12"/>
      <c r="F384" s="12"/>
      <c r="G384" s="12"/>
      <c r="H384" s="12"/>
      <c r="I384" s="10"/>
      <c r="J384" s="12"/>
      <c r="K384" s="12"/>
      <c r="L384" s="12"/>
      <c r="M384" s="12">
        <v>3</v>
      </c>
      <c r="N384" s="13">
        <v>1</v>
      </c>
      <c r="O384" s="11">
        <v>3</v>
      </c>
      <c r="P384" s="21">
        <v>2</v>
      </c>
      <c r="Q384" s="21">
        <v>3</v>
      </c>
      <c r="R384" s="21">
        <v>5</v>
      </c>
      <c r="S384" s="21">
        <v>4</v>
      </c>
      <c r="T384" s="21">
        <v>3</v>
      </c>
      <c r="U384" s="21">
        <v>3</v>
      </c>
      <c r="V384" s="21">
        <v>4</v>
      </c>
      <c r="W384" s="21">
        <v>3</v>
      </c>
      <c r="X384" s="21">
        <v>4</v>
      </c>
      <c r="Y384" s="21">
        <v>4</v>
      </c>
      <c r="Z384" s="21">
        <v>1</v>
      </c>
      <c r="AA384" s="21">
        <v>4</v>
      </c>
      <c r="AB384" s="21">
        <v>4</v>
      </c>
      <c r="AC384" s="21">
        <v>3</v>
      </c>
      <c r="AD384" s="21">
        <v>2</v>
      </c>
      <c r="AE384" s="11">
        <v>2</v>
      </c>
      <c r="AF384" s="12">
        <v>1</v>
      </c>
      <c r="AG384" s="12">
        <v>2</v>
      </c>
      <c r="AH384" s="12">
        <v>4</v>
      </c>
      <c r="AI384" s="11">
        <v>2</v>
      </c>
      <c r="AJ384" s="11">
        <v>10</v>
      </c>
      <c r="AK384" s="12">
        <v>4</v>
      </c>
    </row>
    <row r="385" spans="1:37">
      <c r="A385" s="10" t="s">
        <v>394</v>
      </c>
      <c r="B385" s="11">
        <v>0</v>
      </c>
      <c r="C385" s="12"/>
      <c r="D385" s="12"/>
      <c r="E385" s="12"/>
      <c r="F385" s="12"/>
      <c r="G385" s="12"/>
      <c r="H385" s="12"/>
      <c r="I385" s="10"/>
      <c r="J385" s="12"/>
      <c r="K385" s="12"/>
      <c r="L385" s="12"/>
      <c r="M385" s="12">
        <v>2</v>
      </c>
      <c r="N385" s="13">
        <v>0</v>
      </c>
      <c r="O385" s="11">
        <v>0</v>
      </c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11">
        <v>1</v>
      </c>
      <c r="AF385" s="12">
        <v>1</v>
      </c>
      <c r="AG385" s="12">
        <v>2</v>
      </c>
      <c r="AH385" s="12">
        <v>4</v>
      </c>
      <c r="AI385" s="11">
        <v>2</v>
      </c>
      <c r="AJ385" s="11">
        <v>8</v>
      </c>
      <c r="AK385" s="12">
        <v>4</v>
      </c>
    </row>
    <row r="386" spans="1:37">
      <c r="A386" s="10" t="s">
        <v>395</v>
      </c>
      <c r="B386" s="11">
        <v>0</v>
      </c>
      <c r="C386" s="12"/>
      <c r="D386" s="12"/>
      <c r="E386" s="12"/>
      <c r="F386" s="12"/>
      <c r="G386" s="12"/>
      <c r="H386" s="12"/>
      <c r="I386" s="10"/>
      <c r="J386" s="12"/>
      <c r="K386" s="12"/>
      <c r="L386" s="12"/>
      <c r="M386" s="12">
        <v>1</v>
      </c>
      <c r="N386" s="13">
        <v>0</v>
      </c>
      <c r="O386" s="11">
        <v>0</v>
      </c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11">
        <v>2</v>
      </c>
      <c r="AF386" s="12">
        <v>1</v>
      </c>
      <c r="AG386" s="12">
        <v>1</v>
      </c>
      <c r="AH386" s="12">
        <v>4</v>
      </c>
      <c r="AI386" s="11">
        <v>2</v>
      </c>
      <c r="AJ386" s="11">
        <v>4</v>
      </c>
      <c r="AK386" s="12">
        <v>4</v>
      </c>
    </row>
    <row r="387" spans="1:37">
      <c r="A387" s="10" t="s">
        <v>396</v>
      </c>
      <c r="B387" s="11">
        <v>0</v>
      </c>
      <c r="C387" s="12"/>
      <c r="D387" s="12"/>
      <c r="E387" s="12"/>
      <c r="F387" s="12"/>
      <c r="G387" s="12"/>
      <c r="H387" s="12"/>
      <c r="I387" s="10"/>
      <c r="J387" s="12"/>
      <c r="K387" s="12"/>
      <c r="L387" s="12"/>
      <c r="M387" s="12">
        <v>1</v>
      </c>
      <c r="N387" s="13">
        <v>0</v>
      </c>
      <c r="O387" s="11">
        <v>0</v>
      </c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11">
        <v>1</v>
      </c>
      <c r="AF387" s="12">
        <v>0</v>
      </c>
      <c r="AG387" s="12">
        <v>2</v>
      </c>
      <c r="AH387" s="12">
        <v>4</v>
      </c>
      <c r="AI387" s="11">
        <v>1</v>
      </c>
      <c r="AJ387" s="11">
        <v>5</v>
      </c>
      <c r="AK387" s="12">
        <v>4</v>
      </c>
    </row>
    <row r="388" spans="1:37">
      <c r="A388" s="10" t="s">
        <v>397</v>
      </c>
      <c r="B388" s="11">
        <v>0</v>
      </c>
      <c r="C388" s="12"/>
      <c r="D388" s="12"/>
      <c r="E388" s="12"/>
      <c r="F388" s="12"/>
      <c r="G388" s="12"/>
      <c r="H388" s="12"/>
      <c r="I388" s="10"/>
      <c r="J388" s="12"/>
      <c r="K388" s="12"/>
      <c r="L388" s="12"/>
      <c r="M388" s="12">
        <v>4</v>
      </c>
      <c r="N388" s="13">
        <v>0</v>
      </c>
      <c r="O388" s="11">
        <v>0</v>
      </c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11">
        <v>2</v>
      </c>
      <c r="AF388" s="12">
        <v>1</v>
      </c>
      <c r="AG388" s="12">
        <v>1</v>
      </c>
      <c r="AH388" s="12">
        <v>2</v>
      </c>
      <c r="AI388" s="11">
        <v>1</v>
      </c>
      <c r="AJ388" s="11">
        <v>8</v>
      </c>
      <c r="AK388" s="12">
        <v>4</v>
      </c>
    </row>
    <row r="389" spans="1:37">
      <c r="A389" s="10" t="s">
        <v>398</v>
      </c>
      <c r="B389" s="11">
        <v>0</v>
      </c>
      <c r="C389" s="12"/>
      <c r="D389" s="12"/>
      <c r="E389" s="12"/>
      <c r="F389" s="12"/>
      <c r="G389" s="12"/>
      <c r="H389" s="12"/>
      <c r="I389" s="10"/>
      <c r="J389" s="12"/>
      <c r="K389" s="12"/>
      <c r="L389" s="12"/>
      <c r="M389" s="12">
        <v>4</v>
      </c>
      <c r="N389" s="13">
        <v>0</v>
      </c>
      <c r="O389" s="11">
        <v>0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11">
        <v>1</v>
      </c>
      <c r="AF389" s="12">
        <v>1</v>
      </c>
      <c r="AG389" s="12">
        <v>1</v>
      </c>
      <c r="AH389" s="12">
        <v>2</v>
      </c>
      <c r="AI389" s="11">
        <v>1</v>
      </c>
      <c r="AJ389" s="11">
        <v>6</v>
      </c>
      <c r="AK389" s="12">
        <v>4</v>
      </c>
    </row>
    <row r="390" spans="1:37">
      <c r="A390" s="10" t="s">
        <v>399</v>
      </c>
      <c r="B390" s="11">
        <v>0</v>
      </c>
      <c r="C390" s="12"/>
      <c r="D390" s="12"/>
      <c r="E390" s="12"/>
      <c r="F390" s="12"/>
      <c r="G390" s="12"/>
      <c r="H390" s="12"/>
      <c r="I390" s="10"/>
      <c r="J390" s="12"/>
      <c r="K390" s="12"/>
      <c r="L390" s="12"/>
      <c r="M390" s="12">
        <v>4</v>
      </c>
      <c r="N390" s="13">
        <v>0</v>
      </c>
      <c r="O390" s="11">
        <v>0</v>
      </c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11">
        <v>1</v>
      </c>
      <c r="AF390" s="12">
        <v>0</v>
      </c>
      <c r="AG390" s="12">
        <v>0</v>
      </c>
      <c r="AH390" s="12">
        <v>4</v>
      </c>
      <c r="AI390" s="11">
        <v>2</v>
      </c>
      <c r="AJ390" s="11">
        <v>5</v>
      </c>
      <c r="AK390" s="12">
        <v>4</v>
      </c>
    </row>
    <row r="391" spans="1:37">
      <c r="A391" s="10" t="s">
        <v>400</v>
      </c>
      <c r="B391" s="11">
        <v>0</v>
      </c>
      <c r="C391" s="12"/>
      <c r="D391" s="12"/>
      <c r="E391" s="12"/>
      <c r="F391" s="12"/>
      <c r="G391" s="12"/>
      <c r="H391" s="12"/>
      <c r="I391" s="10"/>
      <c r="J391" s="12"/>
      <c r="K391" s="12"/>
      <c r="L391" s="12"/>
      <c r="M391" s="12">
        <v>3</v>
      </c>
      <c r="N391" s="13">
        <v>0</v>
      </c>
      <c r="O391" s="11">
        <v>0</v>
      </c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11">
        <v>1</v>
      </c>
      <c r="AF391" s="12">
        <v>1</v>
      </c>
      <c r="AG391" s="12">
        <v>1</v>
      </c>
      <c r="AH391" s="12">
        <v>4</v>
      </c>
      <c r="AI391" s="11">
        <v>2</v>
      </c>
      <c r="AJ391" s="11">
        <v>6</v>
      </c>
      <c r="AK391" s="12">
        <v>4</v>
      </c>
    </row>
    <row r="392" spans="1:37">
      <c r="A392" s="10" t="s">
        <v>401</v>
      </c>
      <c r="B392" s="11">
        <v>0</v>
      </c>
      <c r="C392" s="12"/>
      <c r="D392" s="12"/>
      <c r="E392" s="12"/>
      <c r="F392" s="12"/>
      <c r="G392" s="12"/>
      <c r="H392" s="12"/>
      <c r="I392" s="10"/>
      <c r="J392" s="12"/>
      <c r="K392" s="12"/>
      <c r="L392" s="12"/>
      <c r="M392" s="12">
        <v>3</v>
      </c>
      <c r="N392" s="13">
        <v>0</v>
      </c>
      <c r="O392" s="11">
        <v>0</v>
      </c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11">
        <v>3</v>
      </c>
      <c r="AF392" s="12">
        <v>1</v>
      </c>
      <c r="AG392" s="12">
        <v>0</v>
      </c>
      <c r="AH392" s="12">
        <v>4</v>
      </c>
      <c r="AI392" s="11">
        <v>3</v>
      </c>
      <c r="AJ392" s="11">
        <v>8</v>
      </c>
      <c r="AK392" s="12">
        <v>4</v>
      </c>
    </row>
    <row r="393" spans="1:37">
      <c r="A393" s="10" t="s">
        <v>402</v>
      </c>
      <c r="B393" s="11">
        <v>0</v>
      </c>
      <c r="C393" s="12"/>
      <c r="D393" s="12"/>
      <c r="E393" s="12"/>
      <c r="F393" s="12"/>
      <c r="G393" s="12"/>
      <c r="H393" s="12"/>
      <c r="I393" s="10"/>
      <c r="J393" s="12"/>
      <c r="K393" s="12"/>
      <c r="L393" s="12"/>
      <c r="M393" s="12">
        <v>1</v>
      </c>
      <c r="N393" s="13">
        <v>1</v>
      </c>
      <c r="O393" s="11">
        <v>1</v>
      </c>
      <c r="P393" s="21">
        <v>3</v>
      </c>
      <c r="Q393" s="21">
        <v>2</v>
      </c>
      <c r="R393" s="21">
        <v>3</v>
      </c>
      <c r="S393" s="21">
        <v>2</v>
      </c>
      <c r="T393" s="21">
        <v>3</v>
      </c>
      <c r="U393" s="21">
        <v>4</v>
      </c>
      <c r="V393" s="21">
        <v>3</v>
      </c>
      <c r="W393" s="21">
        <v>4</v>
      </c>
      <c r="X393" s="21">
        <v>3</v>
      </c>
      <c r="Y393" s="21">
        <v>4</v>
      </c>
      <c r="Z393" s="21">
        <v>4</v>
      </c>
      <c r="AA393" s="21">
        <v>4</v>
      </c>
      <c r="AB393" s="21">
        <v>4</v>
      </c>
      <c r="AC393" s="21">
        <v>4</v>
      </c>
      <c r="AD393" s="21">
        <v>3</v>
      </c>
      <c r="AE393" s="11">
        <v>2</v>
      </c>
      <c r="AF393" s="12">
        <v>1</v>
      </c>
      <c r="AG393" s="12">
        <v>0</v>
      </c>
      <c r="AH393" s="12">
        <v>4</v>
      </c>
      <c r="AI393" s="11">
        <v>3</v>
      </c>
      <c r="AJ393" s="11">
        <v>8</v>
      </c>
      <c r="AK393" s="12">
        <v>4</v>
      </c>
    </row>
    <row r="394" spans="1:37">
      <c r="A394" s="10" t="s">
        <v>403</v>
      </c>
      <c r="B394" s="11">
        <v>0</v>
      </c>
      <c r="C394" s="12"/>
      <c r="D394" s="12"/>
      <c r="E394" s="12"/>
      <c r="F394" s="12"/>
      <c r="G394" s="12"/>
      <c r="H394" s="12"/>
      <c r="I394" s="10"/>
      <c r="J394" s="12"/>
      <c r="K394" s="12"/>
      <c r="L394" s="12"/>
      <c r="M394" s="12">
        <v>2</v>
      </c>
      <c r="N394" s="13">
        <v>0</v>
      </c>
      <c r="O394" s="11">
        <v>0</v>
      </c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11">
        <v>1</v>
      </c>
      <c r="AF394" s="12">
        <v>1</v>
      </c>
      <c r="AG394" s="12">
        <v>0</v>
      </c>
      <c r="AH394" s="12">
        <v>4</v>
      </c>
      <c r="AI394" s="11">
        <v>2</v>
      </c>
      <c r="AJ394" s="11">
        <v>7</v>
      </c>
      <c r="AK394" s="12">
        <v>4</v>
      </c>
    </row>
    <row r="395" spans="1:37">
      <c r="A395" s="10" t="s">
        <v>404</v>
      </c>
      <c r="B395" s="11">
        <v>0</v>
      </c>
      <c r="C395" s="12"/>
      <c r="D395" s="12"/>
      <c r="E395" s="12"/>
      <c r="F395" s="12"/>
      <c r="G395" s="12"/>
      <c r="H395" s="12"/>
      <c r="I395" s="10"/>
      <c r="J395" s="12"/>
      <c r="K395" s="12"/>
      <c r="L395" s="12"/>
      <c r="M395" s="12">
        <v>1</v>
      </c>
      <c r="N395" s="13">
        <v>0</v>
      </c>
      <c r="O395" s="11">
        <v>0</v>
      </c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11">
        <v>2</v>
      </c>
      <c r="AF395" s="12">
        <v>1</v>
      </c>
      <c r="AG395" s="12">
        <v>0</v>
      </c>
      <c r="AH395" s="12">
        <v>4</v>
      </c>
      <c r="AI395" s="11">
        <v>2</v>
      </c>
      <c r="AJ395" s="11">
        <v>6</v>
      </c>
      <c r="AK395" s="12">
        <v>4</v>
      </c>
    </row>
    <row r="396" spans="1:37">
      <c r="A396" s="10" t="s">
        <v>405</v>
      </c>
      <c r="B396" s="11">
        <v>0</v>
      </c>
      <c r="C396" s="12"/>
      <c r="D396" s="12"/>
      <c r="E396" s="12"/>
      <c r="F396" s="12"/>
      <c r="G396" s="12"/>
      <c r="H396" s="12"/>
      <c r="I396" s="10"/>
      <c r="J396" s="12"/>
      <c r="K396" s="12"/>
      <c r="L396" s="12"/>
      <c r="M396" s="12">
        <v>4</v>
      </c>
      <c r="N396" s="13">
        <v>1</v>
      </c>
      <c r="O396" s="11">
        <v>3</v>
      </c>
      <c r="P396" s="21">
        <v>4</v>
      </c>
      <c r="Q396" s="21">
        <v>3</v>
      </c>
      <c r="R396" s="21">
        <v>2</v>
      </c>
      <c r="S396" s="21">
        <v>2</v>
      </c>
      <c r="T396" s="21">
        <v>2</v>
      </c>
      <c r="U396" s="21">
        <v>3</v>
      </c>
      <c r="V396" s="21">
        <v>2</v>
      </c>
      <c r="W396" s="21">
        <v>4</v>
      </c>
      <c r="X396" s="21">
        <v>2</v>
      </c>
      <c r="Y396" s="21">
        <v>4</v>
      </c>
      <c r="Z396" s="21">
        <v>3</v>
      </c>
      <c r="AA396" s="21">
        <v>4</v>
      </c>
      <c r="AB396" s="21">
        <v>4</v>
      </c>
      <c r="AC396" s="21">
        <v>2</v>
      </c>
      <c r="AD396" s="21">
        <v>3</v>
      </c>
      <c r="AE396" s="11">
        <v>2</v>
      </c>
      <c r="AF396" s="12">
        <v>1</v>
      </c>
      <c r="AG396" s="12">
        <v>0</v>
      </c>
      <c r="AH396" s="12">
        <v>3</v>
      </c>
      <c r="AI396" s="11">
        <v>2</v>
      </c>
      <c r="AJ396" s="11">
        <v>9</v>
      </c>
      <c r="AK396" s="12">
        <v>4</v>
      </c>
    </row>
    <row r="397" spans="1:37">
      <c r="A397" s="10" t="s">
        <v>406</v>
      </c>
      <c r="B397" s="11">
        <v>0</v>
      </c>
      <c r="C397" s="12"/>
      <c r="D397" s="12"/>
      <c r="E397" s="12"/>
      <c r="F397" s="12"/>
      <c r="G397" s="12"/>
      <c r="H397" s="12"/>
      <c r="I397" s="10"/>
      <c r="J397" s="12"/>
      <c r="K397" s="12"/>
      <c r="L397" s="12"/>
      <c r="M397" s="12">
        <v>2</v>
      </c>
      <c r="N397" s="13">
        <v>0</v>
      </c>
      <c r="O397" s="11">
        <v>0</v>
      </c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11">
        <v>1</v>
      </c>
      <c r="AF397" s="12">
        <v>1</v>
      </c>
      <c r="AG397" s="12">
        <v>0</v>
      </c>
      <c r="AH397" s="12">
        <v>4</v>
      </c>
      <c r="AI397" s="11">
        <v>2</v>
      </c>
      <c r="AJ397" s="11">
        <v>6</v>
      </c>
      <c r="AK397" s="12">
        <v>4</v>
      </c>
    </row>
    <row r="398" spans="1:37">
      <c r="A398" s="10" t="s">
        <v>407</v>
      </c>
      <c r="B398" s="11">
        <v>0</v>
      </c>
      <c r="C398" s="12"/>
      <c r="D398" s="12"/>
      <c r="E398" s="12"/>
      <c r="F398" s="12"/>
      <c r="G398" s="12"/>
      <c r="H398" s="12"/>
      <c r="I398" s="10"/>
      <c r="J398" s="12"/>
      <c r="K398" s="12"/>
      <c r="L398" s="12"/>
      <c r="M398" s="12">
        <v>2</v>
      </c>
      <c r="N398" s="13">
        <v>0</v>
      </c>
      <c r="O398" s="11">
        <v>0</v>
      </c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11">
        <v>2</v>
      </c>
      <c r="AF398" s="12">
        <v>1</v>
      </c>
      <c r="AG398" s="12">
        <v>0</v>
      </c>
      <c r="AH398" s="12">
        <v>4</v>
      </c>
      <c r="AI398" s="11">
        <v>2</v>
      </c>
      <c r="AJ398" s="11">
        <v>7</v>
      </c>
      <c r="AK398" s="12">
        <v>4</v>
      </c>
    </row>
    <row r="399" spans="1:37">
      <c r="A399" s="10" t="s">
        <v>408</v>
      </c>
      <c r="B399" s="11">
        <v>0</v>
      </c>
      <c r="C399" s="12"/>
      <c r="D399" s="12"/>
      <c r="E399" s="12"/>
      <c r="F399" s="12"/>
      <c r="G399" s="12"/>
      <c r="H399" s="12"/>
      <c r="I399" s="10"/>
      <c r="J399" s="12"/>
      <c r="K399" s="12"/>
      <c r="L399" s="12"/>
      <c r="M399" s="12">
        <v>3</v>
      </c>
      <c r="N399" s="13">
        <v>0</v>
      </c>
      <c r="O399" s="11">
        <v>0</v>
      </c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11">
        <v>2</v>
      </c>
      <c r="AF399" s="12">
        <v>1</v>
      </c>
      <c r="AG399" s="12">
        <v>0</v>
      </c>
      <c r="AH399" s="12">
        <v>4</v>
      </c>
      <c r="AI399" s="11">
        <v>3</v>
      </c>
      <c r="AJ399" s="11">
        <v>8</v>
      </c>
      <c r="AK399" s="12">
        <v>4</v>
      </c>
    </row>
    <row r="400" spans="1:37">
      <c r="A400" s="10" t="s">
        <v>409</v>
      </c>
      <c r="B400" s="11">
        <v>0</v>
      </c>
      <c r="C400" s="12"/>
      <c r="D400" s="12"/>
      <c r="E400" s="12"/>
      <c r="F400" s="12"/>
      <c r="G400" s="12"/>
      <c r="H400" s="12"/>
      <c r="I400" s="10"/>
      <c r="J400" s="12"/>
      <c r="K400" s="12"/>
      <c r="L400" s="12"/>
      <c r="M400" s="12">
        <v>1</v>
      </c>
      <c r="N400" s="13">
        <v>0</v>
      </c>
      <c r="O400" s="11">
        <v>0</v>
      </c>
      <c r="AE400" s="11">
        <v>3</v>
      </c>
      <c r="AF400" s="12">
        <v>1</v>
      </c>
      <c r="AG400" s="12">
        <v>0</v>
      </c>
      <c r="AH400" s="12">
        <v>2</v>
      </c>
      <c r="AI400" s="11">
        <v>1</v>
      </c>
      <c r="AJ400" s="11">
        <v>4</v>
      </c>
      <c r="AK400" s="12">
        <v>4</v>
      </c>
    </row>
    <row r="401" spans="1:37">
      <c r="A401" s="10" t="s">
        <v>410</v>
      </c>
      <c r="B401" s="11">
        <v>0</v>
      </c>
      <c r="C401" s="12"/>
      <c r="D401" s="12"/>
      <c r="E401" s="12"/>
      <c r="F401" s="12"/>
      <c r="G401" s="12"/>
      <c r="H401" s="12"/>
      <c r="I401" s="10"/>
      <c r="J401" s="12"/>
      <c r="K401" s="12"/>
      <c r="L401" s="12"/>
      <c r="M401" s="12">
        <v>2</v>
      </c>
      <c r="N401" s="13">
        <v>0</v>
      </c>
      <c r="O401" s="11">
        <v>0</v>
      </c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11">
        <v>1</v>
      </c>
      <c r="AF401" s="12">
        <v>1</v>
      </c>
      <c r="AG401" s="12">
        <v>0</v>
      </c>
      <c r="AH401" s="12">
        <v>4</v>
      </c>
      <c r="AI401" s="11">
        <v>3</v>
      </c>
      <c r="AJ401" s="11">
        <v>6</v>
      </c>
      <c r="AK401" s="12">
        <v>4</v>
      </c>
    </row>
    <row r="402" spans="1:37">
      <c r="A402" s="10" t="s">
        <v>411</v>
      </c>
      <c r="B402" s="11">
        <v>0</v>
      </c>
      <c r="C402" s="12"/>
      <c r="D402" s="12"/>
      <c r="E402" s="12"/>
      <c r="F402" s="12"/>
      <c r="G402" s="12"/>
      <c r="H402" s="12"/>
      <c r="I402" s="10"/>
      <c r="J402" s="12"/>
      <c r="K402" s="12"/>
      <c r="L402" s="12"/>
      <c r="M402" s="12">
        <v>4</v>
      </c>
      <c r="N402" s="13">
        <v>0</v>
      </c>
      <c r="O402" s="11">
        <v>0</v>
      </c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11">
        <v>2</v>
      </c>
      <c r="AF402" s="12">
        <v>1</v>
      </c>
      <c r="AG402" s="12">
        <v>0</v>
      </c>
      <c r="AH402" s="12">
        <v>4</v>
      </c>
      <c r="AI402" s="11">
        <v>2</v>
      </c>
      <c r="AJ402" s="11">
        <v>8</v>
      </c>
      <c r="AK402" s="12">
        <v>4</v>
      </c>
    </row>
    <row r="403" spans="1:37">
      <c r="A403" s="10" t="s">
        <v>412</v>
      </c>
      <c r="B403" s="11">
        <v>0</v>
      </c>
      <c r="C403" s="12"/>
      <c r="D403" s="12"/>
      <c r="E403" s="12"/>
      <c r="F403" s="12"/>
      <c r="G403" s="12"/>
      <c r="H403" s="12"/>
      <c r="I403" s="10"/>
      <c r="J403" s="12"/>
      <c r="K403" s="12"/>
      <c r="L403" s="12"/>
      <c r="M403" s="12">
        <v>1</v>
      </c>
      <c r="N403" s="13">
        <v>0</v>
      </c>
      <c r="O403" s="11">
        <v>0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11">
        <v>1</v>
      </c>
      <c r="AF403" s="12">
        <v>0</v>
      </c>
      <c r="AG403" s="12">
        <v>0</v>
      </c>
      <c r="AH403" s="12">
        <v>2</v>
      </c>
      <c r="AI403" s="11">
        <v>2</v>
      </c>
      <c r="AJ403" s="11">
        <v>4</v>
      </c>
      <c r="AK403" s="12">
        <v>4</v>
      </c>
    </row>
    <row r="404" spans="1:37">
      <c r="A404" s="10" t="s">
        <v>413</v>
      </c>
      <c r="B404" s="11">
        <v>0</v>
      </c>
      <c r="C404" s="12"/>
      <c r="D404" s="12"/>
      <c r="E404" s="12"/>
      <c r="F404" s="12"/>
      <c r="G404" s="12"/>
      <c r="H404" s="12"/>
      <c r="I404" s="10"/>
      <c r="J404" s="12"/>
      <c r="K404" s="12"/>
      <c r="L404" s="12"/>
      <c r="M404" s="12">
        <v>4</v>
      </c>
      <c r="N404" s="13">
        <v>1</v>
      </c>
      <c r="O404" s="11">
        <v>2</v>
      </c>
      <c r="P404" s="21">
        <v>2</v>
      </c>
      <c r="Q404" s="21">
        <v>1</v>
      </c>
      <c r="R404" s="21">
        <v>5</v>
      </c>
      <c r="S404" s="21">
        <v>3</v>
      </c>
      <c r="T404" s="21">
        <v>5</v>
      </c>
      <c r="U404" s="21">
        <v>3</v>
      </c>
      <c r="V404" s="21">
        <v>5</v>
      </c>
      <c r="W404" s="21">
        <v>3</v>
      </c>
      <c r="X404" s="21">
        <v>4</v>
      </c>
      <c r="Y404" s="21">
        <v>3</v>
      </c>
      <c r="Z404" s="21">
        <v>4</v>
      </c>
      <c r="AA404" s="21">
        <v>1</v>
      </c>
      <c r="AB404" s="21">
        <v>2</v>
      </c>
      <c r="AC404" s="21">
        <v>4</v>
      </c>
      <c r="AD404" s="21">
        <v>3</v>
      </c>
      <c r="AE404" s="11">
        <v>2</v>
      </c>
      <c r="AF404" s="12">
        <v>1</v>
      </c>
      <c r="AG404" s="12">
        <v>1</v>
      </c>
      <c r="AH404" s="12">
        <v>3</v>
      </c>
      <c r="AI404" s="11">
        <v>3</v>
      </c>
      <c r="AJ404" s="11">
        <v>8</v>
      </c>
      <c r="AK404" s="12">
        <v>4</v>
      </c>
    </row>
    <row r="405" spans="1:37">
      <c r="A405" s="10" t="s">
        <v>414</v>
      </c>
      <c r="B405" s="11">
        <v>0</v>
      </c>
      <c r="C405" s="12"/>
      <c r="D405" s="12"/>
      <c r="E405" s="12"/>
      <c r="F405" s="12"/>
      <c r="G405" s="12"/>
      <c r="H405" s="12"/>
      <c r="I405" s="10"/>
      <c r="J405" s="12"/>
      <c r="K405" s="12"/>
      <c r="L405" s="12"/>
      <c r="M405" s="12">
        <v>2</v>
      </c>
      <c r="N405" s="13">
        <v>0</v>
      </c>
      <c r="O405" s="11">
        <v>0</v>
      </c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11">
        <v>2</v>
      </c>
      <c r="AF405" s="12">
        <v>0</v>
      </c>
      <c r="AG405" s="12">
        <v>0</v>
      </c>
      <c r="AH405" s="12">
        <v>2</v>
      </c>
      <c r="AI405" s="11">
        <v>2</v>
      </c>
      <c r="AJ405" s="11">
        <v>5</v>
      </c>
      <c r="AK405" s="12">
        <v>4</v>
      </c>
    </row>
    <row r="406" spans="1:37">
      <c r="A406" s="10" t="s">
        <v>415</v>
      </c>
      <c r="B406" s="11">
        <v>0</v>
      </c>
      <c r="C406" s="12"/>
      <c r="D406" s="12"/>
      <c r="E406" s="12"/>
      <c r="F406" s="12"/>
      <c r="G406" s="12"/>
      <c r="H406" s="12"/>
      <c r="I406" s="10"/>
      <c r="J406" s="12"/>
      <c r="K406" s="12"/>
      <c r="L406" s="12"/>
      <c r="M406" s="12">
        <v>2</v>
      </c>
      <c r="N406" s="13">
        <v>0</v>
      </c>
      <c r="O406" s="11">
        <v>0</v>
      </c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11">
        <v>1</v>
      </c>
      <c r="AF406" s="12">
        <v>1</v>
      </c>
      <c r="AG406" s="12">
        <v>1</v>
      </c>
      <c r="AH406" s="12">
        <v>2</v>
      </c>
      <c r="AI406" s="11">
        <v>3</v>
      </c>
      <c r="AJ406" s="11">
        <v>5</v>
      </c>
      <c r="AK406" s="12">
        <v>4</v>
      </c>
    </row>
    <row r="407" spans="1:37">
      <c r="A407" s="10" t="s">
        <v>416</v>
      </c>
      <c r="B407" s="11">
        <v>0</v>
      </c>
      <c r="C407" s="12"/>
      <c r="D407" s="12"/>
      <c r="E407" s="12"/>
      <c r="F407" s="12"/>
      <c r="G407" s="12"/>
      <c r="H407" s="12"/>
      <c r="I407" s="10"/>
      <c r="J407" s="12"/>
      <c r="K407" s="12"/>
      <c r="L407" s="12"/>
      <c r="M407" s="12">
        <v>3</v>
      </c>
      <c r="N407" s="13">
        <v>0</v>
      </c>
      <c r="O407" s="11">
        <v>0</v>
      </c>
      <c r="P407" s="21"/>
      <c r="Q407" s="21"/>
      <c r="R407" s="21"/>
      <c r="S407" s="21"/>
      <c r="T407" s="21"/>
      <c r="U407" s="21"/>
      <c r="V407" s="4"/>
      <c r="W407" s="4"/>
      <c r="X407" s="4"/>
      <c r="Y407" s="4"/>
      <c r="Z407" s="4"/>
      <c r="AA407" s="4"/>
      <c r="AB407" s="4"/>
      <c r="AC407" s="4"/>
      <c r="AD407" s="4"/>
      <c r="AE407" s="11">
        <v>4</v>
      </c>
      <c r="AF407" s="12">
        <v>2</v>
      </c>
      <c r="AG407" s="12">
        <v>0</v>
      </c>
      <c r="AH407" s="12">
        <v>4</v>
      </c>
      <c r="AI407" s="11">
        <v>2</v>
      </c>
      <c r="AJ407" s="11">
        <v>7</v>
      </c>
      <c r="AK407" s="12">
        <v>4</v>
      </c>
    </row>
    <row r="408" spans="1:37">
      <c r="A408" s="10" t="s">
        <v>417</v>
      </c>
      <c r="B408" s="11">
        <v>0</v>
      </c>
      <c r="C408" s="12"/>
      <c r="D408" s="12"/>
      <c r="E408" s="12"/>
      <c r="F408" s="12"/>
      <c r="G408" s="12"/>
      <c r="H408" s="12"/>
      <c r="I408" s="10"/>
      <c r="J408" s="12"/>
      <c r="K408" s="12"/>
      <c r="L408" s="12"/>
      <c r="M408" s="12">
        <v>4</v>
      </c>
      <c r="N408" s="13">
        <v>0</v>
      </c>
      <c r="O408" s="11">
        <v>0</v>
      </c>
      <c r="P408" s="21"/>
      <c r="Q408" s="21"/>
      <c r="R408" s="21"/>
      <c r="S408" s="21"/>
      <c r="T408" s="21"/>
      <c r="U408" s="21"/>
      <c r="V408" s="4"/>
      <c r="W408" s="4"/>
      <c r="X408" s="4"/>
      <c r="Y408" s="4"/>
      <c r="Z408" s="4"/>
      <c r="AA408" s="4"/>
      <c r="AB408" s="4"/>
      <c r="AC408" s="4"/>
      <c r="AD408" s="4"/>
      <c r="AE408" s="11">
        <v>3</v>
      </c>
      <c r="AF408" s="12">
        <v>1</v>
      </c>
      <c r="AG408" s="12">
        <v>0</v>
      </c>
      <c r="AH408" s="12">
        <v>4</v>
      </c>
      <c r="AI408" s="11">
        <v>3</v>
      </c>
      <c r="AJ408" s="11">
        <v>8</v>
      </c>
      <c r="AK408" s="12">
        <v>4</v>
      </c>
    </row>
    <row r="409" spans="1:37">
      <c r="A409" s="10" t="s">
        <v>418</v>
      </c>
      <c r="B409" s="11">
        <v>0</v>
      </c>
      <c r="C409" s="12"/>
      <c r="D409" s="12"/>
      <c r="E409" s="12"/>
      <c r="F409" s="12"/>
      <c r="G409" s="12"/>
      <c r="H409" s="12"/>
      <c r="I409" s="10"/>
      <c r="J409" s="12"/>
      <c r="K409" s="12"/>
      <c r="L409" s="12"/>
      <c r="M409" s="12">
        <v>2</v>
      </c>
      <c r="N409" s="13">
        <v>0</v>
      </c>
      <c r="O409" s="11">
        <v>0</v>
      </c>
      <c r="P409" s="21"/>
      <c r="Q409" s="21"/>
      <c r="R409" s="21"/>
      <c r="S409" s="21"/>
      <c r="T409" s="21"/>
      <c r="U409" s="21"/>
      <c r="V409" s="4"/>
      <c r="W409" s="4"/>
      <c r="X409" s="4"/>
      <c r="Y409" s="4"/>
      <c r="Z409" s="4"/>
      <c r="AA409" s="4"/>
      <c r="AB409" s="4"/>
      <c r="AC409" s="4"/>
      <c r="AD409" s="4"/>
      <c r="AE409" s="11">
        <v>2</v>
      </c>
      <c r="AF409" s="12">
        <v>1</v>
      </c>
      <c r="AG409" s="12">
        <v>0</v>
      </c>
      <c r="AH409" s="12">
        <v>4</v>
      </c>
      <c r="AI409" s="11">
        <v>3</v>
      </c>
      <c r="AJ409" s="11">
        <v>6</v>
      </c>
      <c r="AK409" s="12">
        <v>4</v>
      </c>
    </row>
    <row r="410" spans="1:37">
      <c r="A410" s="10" t="s">
        <v>419</v>
      </c>
      <c r="B410" s="11">
        <v>0</v>
      </c>
      <c r="C410" s="12"/>
      <c r="D410" s="12"/>
      <c r="E410" s="12"/>
      <c r="F410" s="12"/>
      <c r="G410" s="12"/>
      <c r="H410" s="12"/>
      <c r="I410" s="10"/>
      <c r="J410" s="12"/>
      <c r="K410" s="12"/>
      <c r="L410" s="12"/>
      <c r="M410" s="12">
        <v>2</v>
      </c>
      <c r="N410" s="13">
        <v>0</v>
      </c>
      <c r="O410" s="11">
        <v>0</v>
      </c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11">
        <v>1</v>
      </c>
      <c r="AF410" s="12">
        <v>1</v>
      </c>
      <c r="AG410" s="12">
        <v>0</v>
      </c>
      <c r="AH410" s="12">
        <v>4</v>
      </c>
      <c r="AI410" s="11">
        <v>2</v>
      </c>
      <c r="AJ410" s="11">
        <v>5</v>
      </c>
      <c r="AK410" s="12">
        <v>4</v>
      </c>
    </row>
    <row r="411" spans="1:37">
      <c r="A411" s="10" t="s">
        <v>420</v>
      </c>
      <c r="B411" s="11">
        <v>0</v>
      </c>
      <c r="C411" s="12"/>
      <c r="D411" s="12"/>
      <c r="E411" s="12"/>
      <c r="F411" s="12"/>
      <c r="G411" s="12"/>
      <c r="H411" s="12"/>
      <c r="I411" s="10"/>
      <c r="J411" s="12"/>
      <c r="K411" s="12"/>
      <c r="L411" s="12"/>
      <c r="M411" s="12">
        <v>1</v>
      </c>
      <c r="N411" s="13">
        <v>0</v>
      </c>
      <c r="O411" s="11">
        <v>0</v>
      </c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11">
        <v>2</v>
      </c>
      <c r="AF411" s="12">
        <v>1</v>
      </c>
      <c r="AG411" s="12">
        <v>1</v>
      </c>
      <c r="AH411" s="12">
        <v>4</v>
      </c>
      <c r="AI411" s="11">
        <v>2</v>
      </c>
      <c r="AJ411" s="11">
        <v>4</v>
      </c>
      <c r="AK411" s="12">
        <v>4</v>
      </c>
    </row>
    <row r="412" spans="1:37">
      <c r="A412" s="10" t="s">
        <v>421</v>
      </c>
      <c r="B412" s="11">
        <v>0</v>
      </c>
      <c r="C412" s="12"/>
      <c r="D412" s="12"/>
      <c r="E412" s="12"/>
      <c r="F412" s="12"/>
      <c r="G412" s="12"/>
      <c r="H412" s="12"/>
      <c r="I412" s="10"/>
      <c r="J412" s="12"/>
      <c r="K412" s="12"/>
      <c r="L412" s="12"/>
      <c r="M412" s="12">
        <v>1</v>
      </c>
      <c r="N412" s="13">
        <v>0</v>
      </c>
      <c r="O412" s="11">
        <v>0</v>
      </c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11">
        <v>1</v>
      </c>
      <c r="AF412" s="12">
        <v>1</v>
      </c>
      <c r="AG412" s="12">
        <v>0</v>
      </c>
      <c r="AH412" s="12">
        <v>4</v>
      </c>
      <c r="AI412" s="11">
        <v>2</v>
      </c>
      <c r="AJ412" s="11">
        <v>4</v>
      </c>
      <c r="AK412" s="12">
        <v>4</v>
      </c>
    </row>
    <row r="413" spans="1:37">
      <c r="A413" s="10" t="s">
        <v>422</v>
      </c>
      <c r="B413" s="13">
        <v>1</v>
      </c>
      <c r="C413" s="10">
        <v>1</v>
      </c>
      <c r="D413" s="10"/>
      <c r="E413" s="10"/>
      <c r="F413" s="10"/>
      <c r="G413" s="10"/>
      <c r="H413" s="10">
        <v>1</v>
      </c>
      <c r="I413" s="10">
        <v>6</v>
      </c>
      <c r="J413" s="10">
        <v>6</v>
      </c>
      <c r="K413" s="10">
        <v>1</v>
      </c>
      <c r="L413" s="10">
        <v>3</v>
      </c>
      <c r="M413" s="10"/>
      <c r="N413" s="13">
        <v>0</v>
      </c>
      <c r="O413" s="13">
        <v>0</v>
      </c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13"/>
      <c r="AF413" s="10">
        <v>1</v>
      </c>
      <c r="AG413" s="10">
        <v>0</v>
      </c>
      <c r="AH413" s="12">
        <v>4</v>
      </c>
      <c r="AI413" s="13">
        <v>2</v>
      </c>
      <c r="AJ413" s="13">
        <v>10</v>
      </c>
      <c r="AK413" s="10">
        <v>3</v>
      </c>
    </row>
    <row r="414" spans="1:37">
      <c r="A414" s="10" t="s">
        <v>423</v>
      </c>
      <c r="B414" s="13">
        <v>2</v>
      </c>
      <c r="C414" s="10">
        <v>1</v>
      </c>
      <c r="D414" s="10"/>
      <c r="E414" s="10"/>
      <c r="F414" s="10"/>
      <c r="G414" s="10"/>
      <c r="H414" s="10">
        <v>1</v>
      </c>
      <c r="I414" s="10">
        <v>2</v>
      </c>
      <c r="J414" s="10">
        <v>4</v>
      </c>
      <c r="K414" s="10">
        <v>1</v>
      </c>
      <c r="L414" s="10">
        <v>5</v>
      </c>
      <c r="M414" s="10"/>
      <c r="N414" s="13">
        <v>1</v>
      </c>
      <c r="O414" s="13">
        <v>3</v>
      </c>
      <c r="P414" s="21">
        <v>5</v>
      </c>
      <c r="Q414" s="21">
        <v>3</v>
      </c>
      <c r="R414" s="21">
        <v>4</v>
      </c>
      <c r="S414" s="21">
        <v>3</v>
      </c>
      <c r="T414" s="21">
        <v>5</v>
      </c>
      <c r="U414" s="21">
        <v>4</v>
      </c>
      <c r="V414" s="4">
        <v>5</v>
      </c>
      <c r="W414" s="4">
        <v>3</v>
      </c>
      <c r="X414" s="4">
        <v>3</v>
      </c>
      <c r="Y414" s="4">
        <v>3</v>
      </c>
      <c r="Z414" s="4">
        <v>2</v>
      </c>
      <c r="AA414" s="4">
        <v>3</v>
      </c>
      <c r="AB414" s="4">
        <v>2</v>
      </c>
      <c r="AC414" s="4">
        <v>3</v>
      </c>
      <c r="AD414" s="4">
        <v>1</v>
      </c>
      <c r="AE414" s="13">
        <v>2</v>
      </c>
      <c r="AF414" s="10">
        <v>1</v>
      </c>
      <c r="AG414" s="10">
        <v>1</v>
      </c>
      <c r="AH414" s="12">
        <v>4</v>
      </c>
      <c r="AI414" s="13">
        <v>3</v>
      </c>
      <c r="AJ414" s="13">
        <v>9</v>
      </c>
      <c r="AK414" s="10">
        <v>3</v>
      </c>
    </row>
    <row r="415" spans="1:37">
      <c r="A415" s="10" t="s">
        <v>424</v>
      </c>
      <c r="B415" s="13">
        <v>4</v>
      </c>
      <c r="C415" s="10"/>
      <c r="D415" s="10">
        <v>2</v>
      </c>
      <c r="E415" s="10"/>
      <c r="F415" s="10"/>
      <c r="G415" s="10"/>
      <c r="H415" s="10">
        <v>1</v>
      </c>
      <c r="I415" s="10">
        <v>2</v>
      </c>
      <c r="J415" s="10">
        <v>6</v>
      </c>
      <c r="K415" s="10">
        <v>1</v>
      </c>
      <c r="L415" s="10">
        <v>4</v>
      </c>
      <c r="M415" s="10"/>
      <c r="N415" s="13">
        <v>1</v>
      </c>
      <c r="O415" s="13">
        <v>4</v>
      </c>
      <c r="P415" s="21">
        <v>4</v>
      </c>
      <c r="Q415" s="21">
        <v>5</v>
      </c>
      <c r="R415" s="21">
        <v>5</v>
      </c>
      <c r="S415" s="21">
        <v>4</v>
      </c>
      <c r="T415" s="21">
        <v>5</v>
      </c>
      <c r="U415" s="21">
        <v>4</v>
      </c>
      <c r="V415" s="4">
        <v>3</v>
      </c>
      <c r="W415" s="4">
        <v>3</v>
      </c>
      <c r="X415" s="4">
        <v>3</v>
      </c>
      <c r="Y415" s="4">
        <v>4</v>
      </c>
      <c r="Z415" s="4">
        <v>4</v>
      </c>
      <c r="AA415" s="4">
        <v>5</v>
      </c>
      <c r="AB415" s="4">
        <v>4</v>
      </c>
      <c r="AC415" s="4">
        <v>5</v>
      </c>
      <c r="AD415" s="4">
        <v>3</v>
      </c>
      <c r="AE415" s="13">
        <v>2</v>
      </c>
      <c r="AF415" s="10">
        <v>1</v>
      </c>
      <c r="AG415" s="10">
        <v>0</v>
      </c>
      <c r="AH415" s="12">
        <v>2</v>
      </c>
      <c r="AI415" s="13">
        <v>4</v>
      </c>
      <c r="AJ415" s="13">
        <v>14</v>
      </c>
      <c r="AK415" s="10">
        <v>3</v>
      </c>
    </row>
    <row r="416" spans="1:37">
      <c r="A416" s="10" t="s">
        <v>425</v>
      </c>
      <c r="B416" s="13">
        <v>3</v>
      </c>
      <c r="C416" s="10">
        <v>1</v>
      </c>
      <c r="D416" s="10">
        <v>2</v>
      </c>
      <c r="E416" s="10"/>
      <c r="F416" s="10"/>
      <c r="G416" s="10"/>
      <c r="H416" s="10">
        <v>1</v>
      </c>
      <c r="I416" s="10">
        <v>5</v>
      </c>
      <c r="J416" s="10">
        <v>8</v>
      </c>
      <c r="K416" s="10">
        <v>1</v>
      </c>
      <c r="L416" s="10">
        <v>2</v>
      </c>
      <c r="M416" s="10"/>
      <c r="N416" s="13">
        <v>1</v>
      </c>
      <c r="O416" s="13">
        <v>4</v>
      </c>
      <c r="P416" s="21">
        <v>5</v>
      </c>
      <c r="Q416" s="21">
        <v>4</v>
      </c>
      <c r="R416" s="21">
        <v>5</v>
      </c>
      <c r="S416" s="21">
        <v>4</v>
      </c>
      <c r="T416" s="21">
        <v>5</v>
      </c>
      <c r="U416" s="21">
        <v>4</v>
      </c>
      <c r="V416" s="4">
        <v>3</v>
      </c>
      <c r="W416" s="4">
        <v>4</v>
      </c>
      <c r="X416" s="4">
        <v>5</v>
      </c>
      <c r="Y416" s="4">
        <v>4</v>
      </c>
      <c r="Z416" s="4">
        <v>5</v>
      </c>
      <c r="AA416" s="4">
        <v>5</v>
      </c>
      <c r="AB416" s="4">
        <v>5</v>
      </c>
      <c r="AC416" s="4">
        <v>4</v>
      </c>
      <c r="AD416" s="4">
        <v>3</v>
      </c>
      <c r="AE416" s="13">
        <v>3</v>
      </c>
      <c r="AF416" s="10">
        <v>1</v>
      </c>
      <c r="AG416" s="10">
        <v>1</v>
      </c>
      <c r="AH416" s="12">
        <v>4</v>
      </c>
      <c r="AI416" s="13">
        <v>3</v>
      </c>
      <c r="AJ416" s="13">
        <v>15</v>
      </c>
      <c r="AK416" s="10">
        <v>3</v>
      </c>
    </row>
    <row r="417" spans="1:37">
      <c r="A417" s="10" t="s">
        <v>426</v>
      </c>
      <c r="B417" s="13">
        <v>1</v>
      </c>
      <c r="C417" s="10">
        <v>1</v>
      </c>
      <c r="D417" s="10"/>
      <c r="E417" s="10"/>
      <c r="F417" s="10"/>
      <c r="G417" s="10"/>
      <c r="H417" s="10">
        <v>1</v>
      </c>
      <c r="I417" s="10">
        <v>2</v>
      </c>
      <c r="J417" s="10">
        <v>5</v>
      </c>
      <c r="K417" s="10">
        <v>0</v>
      </c>
      <c r="L417" s="10">
        <v>1</v>
      </c>
      <c r="M417" s="10"/>
      <c r="N417" s="13">
        <v>1</v>
      </c>
      <c r="O417" s="13">
        <v>4</v>
      </c>
      <c r="P417" s="21">
        <v>4</v>
      </c>
      <c r="Q417" s="21">
        <v>4</v>
      </c>
      <c r="R417" s="21">
        <v>3</v>
      </c>
      <c r="S417" s="21">
        <v>2</v>
      </c>
      <c r="T417" s="21">
        <v>2</v>
      </c>
      <c r="U417" s="21">
        <v>1</v>
      </c>
      <c r="V417" s="4">
        <v>1</v>
      </c>
      <c r="W417" s="4">
        <v>5</v>
      </c>
      <c r="X417" s="4">
        <v>2</v>
      </c>
      <c r="Y417" s="4">
        <v>5</v>
      </c>
      <c r="Z417" s="4">
        <v>1</v>
      </c>
      <c r="AA417" s="4">
        <v>5</v>
      </c>
      <c r="AB417" s="4">
        <v>5</v>
      </c>
      <c r="AC417" s="4">
        <v>4</v>
      </c>
      <c r="AD417" s="4">
        <v>1</v>
      </c>
      <c r="AE417" s="13">
        <v>4</v>
      </c>
      <c r="AF417" s="10">
        <v>1</v>
      </c>
      <c r="AG417" s="10">
        <v>1</v>
      </c>
      <c r="AH417" s="12">
        <v>4</v>
      </c>
      <c r="AI417" s="13">
        <v>2</v>
      </c>
      <c r="AJ417" s="13">
        <v>14</v>
      </c>
      <c r="AK417" s="10">
        <v>3</v>
      </c>
    </row>
    <row r="418" spans="1:37">
      <c r="A418" s="10" t="s">
        <v>427</v>
      </c>
      <c r="B418" s="13">
        <v>4</v>
      </c>
      <c r="C418" s="10">
        <v>1</v>
      </c>
      <c r="D418" s="10"/>
      <c r="E418" s="10">
        <v>3</v>
      </c>
      <c r="F418" s="10"/>
      <c r="G418" s="10"/>
      <c r="H418" s="10">
        <v>1</v>
      </c>
      <c r="I418" s="10">
        <v>5</v>
      </c>
      <c r="J418" s="10">
        <v>4</v>
      </c>
      <c r="K418" s="10">
        <v>0</v>
      </c>
      <c r="L418" s="10">
        <v>5</v>
      </c>
      <c r="M418" s="10"/>
      <c r="N418" s="13">
        <v>1</v>
      </c>
      <c r="O418" s="13">
        <v>1</v>
      </c>
      <c r="P418" s="21">
        <v>2</v>
      </c>
      <c r="Q418" s="21">
        <v>2</v>
      </c>
      <c r="R418" s="21">
        <v>4</v>
      </c>
      <c r="S418" s="21">
        <v>4</v>
      </c>
      <c r="T418" s="21">
        <v>4</v>
      </c>
      <c r="U418" s="21">
        <v>4</v>
      </c>
      <c r="V418" s="4">
        <v>3</v>
      </c>
      <c r="W418" s="4">
        <v>3</v>
      </c>
      <c r="X418" s="4">
        <v>3</v>
      </c>
      <c r="Y418" s="4">
        <v>4</v>
      </c>
      <c r="Z418" s="4">
        <v>4</v>
      </c>
      <c r="AA418" s="4">
        <v>3</v>
      </c>
      <c r="AB418" s="4">
        <v>5</v>
      </c>
      <c r="AC418" s="4">
        <v>4</v>
      </c>
      <c r="AD418" s="4">
        <v>3</v>
      </c>
      <c r="AE418" s="13">
        <v>3</v>
      </c>
      <c r="AF418" s="10">
        <v>1</v>
      </c>
      <c r="AG418" s="10">
        <v>1</v>
      </c>
      <c r="AH418" s="12">
        <v>4</v>
      </c>
      <c r="AI418" s="13">
        <v>4</v>
      </c>
      <c r="AJ418" s="13">
        <v>11</v>
      </c>
      <c r="AK418" s="10">
        <v>3</v>
      </c>
    </row>
    <row r="419" spans="1:37">
      <c r="A419" s="10" t="s">
        <v>428</v>
      </c>
      <c r="B419" s="13">
        <v>2</v>
      </c>
      <c r="C419" s="10"/>
      <c r="D419" s="10">
        <v>2</v>
      </c>
      <c r="E419" s="10"/>
      <c r="F419" s="10"/>
      <c r="G419" s="10"/>
      <c r="H419" s="10">
        <v>1</v>
      </c>
      <c r="I419" s="10">
        <v>12</v>
      </c>
      <c r="J419" s="10">
        <v>9</v>
      </c>
      <c r="K419" s="10">
        <v>1</v>
      </c>
      <c r="L419" s="10">
        <v>6</v>
      </c>
      <c r="M419" s="10"/>
      <c r="N419" s="13">
        <v>1</v>
      </c>
      <c r="O419" s="13">
        <v>2</v>
      </c>
      <c r="P419" s="21">
        <v>3</v>
      </c>
      <c r="Q419" s="21">
        <v>3</v>
      </c>
      <c r="R419" s="21">
        <v>4</v>
      </c>
      <c r="S419" s="21">
        <v>5</v>
      </c>
      <c r="T419" s="21">
        <v>5</v>
      </c>
      <c r="U419" s="21">
        <v>5</v>
      </c>
      <c r="V419" s="4">
        <v>3</v>
      </c>
      <c r="W419" s="4">
        <v>3</v>
      </c>
      <c r="X419" s="4">
        <v>4</v>
      </c>
      <c r="Y419" s="4">
        <v>3</v>
      </c>
      <c r="Z419" s="4">
        <v>4</v>
      </c>
      <c r="AA419" s="4">
        <v>3</v>
      </c>
      <c r="AB419" s="4">
        <v>3</v>
      </c>
      <c r="AC419" s="4">
        <v>5</v>
      </c>
      <c r="AD419" s="4">
        <v>3</v>
      </c>
      <c r="AE419" s="13">
        <v>4</v>
      </c>
      <c r="AF419" s="10">
        <v>1</v>
      </c>
      <c r="AG419" s="10">
        <v>1</v>
      </c>
      <c r="AH419" s="10">
        <v>2</v>
      </c>
      <c r="AI419" s="13">
        <v>2</v>
      </c>
      <c r="AJ419" s="13">
        <v>14</v>
      </c>
      <c r="AK419" s="10">
        <v>3</v>
      </c>
    </row>
    <row r="420" spans="1:37">
      <c r="A420" s="10" t="s">
        <v>428</v>
      </c>
      <c r="B420" s="13">
        <v>4</v>
      </c>
      <c r="C420" s="10"/>
      <c r="D420" s="10">
        <v>2</v>
      </c>
      <c r="E420" s="10">
        <v>3</v>
      </c>
      <c r="F420" s="10"/>
      <c r="G420" s="10"/>
      <c r="H420" s="10">
        <v>1</v>
      </c>
      <c r="I420" s="10">
        <v>4</v>
      </c>
      <c r="J420" s="10">
        <v>2</v>
      </c>
      <c r="K420" s="10">
        <v>1</v>
      </c>
      <c r="L420" s="10">
        <v>2</v>
      </c>
      <c r="M420" s="10"/>
      <c r="N420" s="13">
        <v>1</v>
      </c>
      <c r="O420" s="13">
        <v>3</v>
      </c>
      <c r="P420" s="21">
        <v>4</v>
      </c>
      <c r="Q420" s="21">
        <v>5</v>
      </c>
      <c r="R420" s="21">
        <v>3</v>
      </c>
      <c r="S420" s="21">
        <v>3</v>
      </c>
      <c r="T420" s="21">
        <v>4</v>
      </c>
      <c r="U420" s="21">
        <v>4</v>
      </c>
      <c r="V420" s="21">
        <v>3</v>
      </c>
      <c r="W420" s="21">
        <v>4</v>
      </c>
      <c r="X420" s="21">
        <v>3</v>
      </c>
      <c r="Y420" s="21">
        <v>5</v>
      </c>
      <c r="Z420" s="21">
        <v>3</v>
      </c>
      <c r="AA420" s="21">
        <v>4</v>
      </c>
      <c r="AB420" s="21">
        <v>5</v>
      </c>
      <c r="AC420" s="21">
        <v>3</v>
      </c>
      <c r="AD420" s="21">
        <v>3</v>
      </c>
      <c r="AE420" s="13">
        <v>2</v>
      </c>
      <c r="AF420" s="10">
        <v>1</v>
      </c>
      <c r="AG420" s="10">
        <v>1</v>
      </c>
      <c r="AH420" s="10">
        <v>2</v>
      </c>
      <c r="AI420" s="13">
        <v>4</v>
      </c>
      <c r="AJ420" s="13">
        <v>9</v>
      </c>
      <c r="AK420" s="10">
        <v>3</v>
      </c>
    </row>
    <row r="421" spans="1:37">
      <c r="A421" s="10" t="s">
        <v>429</v>
      </c>
      <c r="B421" s="13">
        <v>1</v>
      </c>
      <c r="C421" s="10">
        <v>1</v>
      </c>
      <c r="D421" s="10"/>
      <c r="E421" s="10"/>
      <c r="F421" s="10"/>
      <c r="G421" s="10"/>
      <c r="H421" s="10">
        <v>1</v>
      </c>
      <c r="I421" s="10">
        <v>2</v>
      </c>
      <c r="J421" s="10">
        <v>5</v>
      </c>
      <c r="K421" s="10">
        <v>1</v>
      </c>
      <c r="L421" s="10">
        <v>6</v>
      </c>
      <c r="M421" s="10"/>
      <c r="N421" s="13">
        <v>0</v>
      </c>
      <c r="O421" s="13">
        <v>0</v>
      </c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13">
        <v>1</v>
      </c>
      <c r="AF421" s="10">
        <v>1</v>
      </c>
      <c r="AG421" s="10">
        <v>1</v>
      </c>
      <c r="AH421" s="10">
        <v>6</v>
      </c>
      <c r="AI421" s="13">
        <v>2</v>
      </c>
      <c r="AJ421" s="13">
        <v>10</v>
      </c>
      <c r="AK421" s="10">
        <v>3</v>
      </c>
    </row>
    <row r="422" spans="1:37">
      <c r="A422" s="10" t="s">
        <v>430</v>
      </c>
      <c r="B422" s="13">
        <v>2</v>
      </c>
      <c r="C422" s="10">
        <v>1</v>
      </c>
      <c r="D422" s="10"/>
      <c r="E422" s="10"/>
      <c r="F422" s="10"/>
      <c r="G422" s="10"/>
      <c r="H422" s="10">
        <v>0</v>
      </c>
      <c r="I422" s="10">
        <v>4</v>
      </c>
      <c r="J422" s="10">
        <v>6</v>
      </c>
      <c r="K422" s="10">
        <v>0</v>
      </c>
      <c r="L422" s="10">
        <v>4</v>
      </c>
      <c r="M422" s="10"/>
      <c r="N422" s="13">
        <v>1</v>
      </c>
      <c r="O422" s="13">
        <v>4</v>
      </c>
      <c r="P422" s="21">
        <v>3</v>
      </c>
      <c r="Q422" s="21">
        <v>3</v>
      </c>
      <c r="R422" s="21">
        <v>3</v>
      </c>
      <c r="S422" s="21">
        <v>2</v>
      </c>
      <c r="T422" s="21">
        <v>3</v>
      </c>
      <c r="U422" s="21">
        <v>2</v>
      </c>
      <c r="V422" s="21">
        <v>2</v>
      </c>
      <c r="W422" s="21">
        <v>3</v>
      </c>
      <c r="X422" s="21">
        <v>2</v>
      </c>
      <c r="Y422" s="21">
        <v>4</v>
      </c>
      <c r="Z422" s="21">
        <v>2</v>
      </c>
      <c r="AA422" s="21">
        <v>2</v>
      </c>
      <c r="AB422" s="21">
        <v>2</v>
      </c>
      <c r="AC422" s="21">
        <v>4</v>
      </c>
      <c r="AD422" s="21">
        <v>3</v>
      </c>
      <c r="AE422" s="13">
        <v>2</v>
      </c>
      <c r="AF422" s="10">
        <v>1</v>
      </c>
      <c r="AG422" s="10">
        <v>1</v>
      </c>
      <c r="AH422" s="10">
        <v>4</v>
      </c>
      <c r="AI422" s="13">
        <v>2</v>
      </c>
      <c r="AJ422" s="13">
        <v>12</v>
      </c>
      <c r="AK422" s="10">
        <v>3</v>
      </c>
    </row>
    <row r="423" spans="1:37">
      <c r="A423" s="10" t="s">
        <v>431</v>
      </c>
      <c r="B423" s="13">
        <v>1</v>
      </c>
      <c r="C423" s="10">
        <v>1</v>
      </c>
      <c r="D423" s="10"/>
      <c r="E423" s="10"/>
      <c r="F423" s="10"/>
      <c r="G423" s="10"/>
      <c r="H423" s="10">
        <v>0</v>
      </c>
      <c r="I423" s="10">
        <v>3</v>
      </c>
      <c r="J423" s="10">
        <v>6</v>
      </c>
      <c r="K423" s="10">
        <v>0</v>
      </c>
      <c r="L423" s="10">
        <v>5</v>
      </c>
      <c r="M423" s="10"/>
      <c r="N423" s="13">
        <v>0</v>
      </c>
      <c r="O423" s="13">
        <v>0</v>
      </c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13">
        <v>2</v>
      </c>
      <c r="AF423" s="10">
        <v>1</v>
      </c>
      <c r="AG423" s="10">
        <v>1</v>
      </c>
      <c r="AH423" s="10">
        <v>4</v>
      </c>
      <c r="AI423" s="13">
        <v>3</v>
      </c>
      <c r="AJ423" s="13">
        <v>4</v>
      </c>
      <c r="AK423" s="10">
        <v>3</v>
      </c>
    </row>
    <row r="424" spans="1:37">
      <c r="A424" s="10" t="s">
        <v>432</v>
      </c>
      <c r="B424" s="13">
        <v>2</v>
      </c>
      <c r="C424" s="10">
        <v>1</v>
      </c>
      <c r="D424" s="10"/>
      <c r="E424" s="10"/>
      <c r="F424" s="10"/>
      <c r="G424" s="10"/>
      <c r="H424" s="10">
        <v>1</v>
      </c>
      <c r="I424" s="10">
        <v>3</v>
      </c>
      <c r="J424" s="10">
        <v>3</v>
      </c>
      <c r="K424" s="10">
        <v>0</v>
      </c>
      <c r="L424" s="10">
        <v>3</v>
      </c>
      <c r="M424" s="10"/>
      <c r="N424" s="13">
        <v>0</v>
      </c>
      <c r="O424" s="13">
        <v>0</v>
      </c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13">
        <v>1</v>
      </c>
      <c r="AF424" s="10">
        <v>1</v>
      </c>
      <c r="AG424" s="10">
        <v>0</v>
      </c>
      <c r="AH424" s="10">
        <v>4</v>
      </c>
      <c r="AI424" s="13">
        <v>2</v>
      </c>
      <c r="AJ424" s="13">
        <v>7</v>
      </c>
      <c r="AK424" s="10">
        <v>3</v>
      </c>
    </row>
    <row r="425" spans="1:37">
      <c r="A425" s="10" t="s">
        <v>433</v>
      </c>
      <c r="B425" s="13">
        <v>1</v>
      </c>
      <c r="C425" s="10">
        <v>1</v>
      </c>
      <c r="D425" s="10"/>
      <c r="E425" s="10"/>
      <c r="F425" s="10"/>
      <c r="G425" s="10"/>
      <c r="H425" s="10">
        <v>1</v>
      </c>
      <c r="I425" s="10">
        <v>2</v>
      </c>
      <c r="J425" s="10">
        <v>3</v>
      </c>
      <c r="K425" s="10">
        <v>1</v>
      </c>
      <c r="L425" s="10">
        <v>1</v>
      </c>
      <c r="M425" s="10"/>
      <c r="N425" s="13">
        <v>0</v>
      </c>
      <c r="O425" s="13">
        <v>0</v>
      </c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13">
        <v>1</v>
      </c>
      <c r="AF425" s="10">
        <v>1</v>
      </c>
      <c r="AG425" s="10">
        <v>0</v>
      </c>
      <c r="AH425" s="10">
        <v>3</v>
      </c>
      <c r="AI425" s="13">
        <v>3</v>
      </c>
      <c r="AJ425" s="13">
        <v>12</v>
      </c>
      <c r="AK425" s="10">
        <v>3</v>
      </c>
    </row>
    <row r="426" spans="1:37">
      <c r="A426" s="10" t="s">
        <v>434</v>
      </c>
      <c r="B426" s="13">
        <v>1</v>
      </c>
      <c r="C426" s="10">
        <v>1</v>
      </c>
      <c r="D426" s="10"/>
      <c r="E426" s="10"/>
      <c r="F426" s="10"/>
      <c r="G426" s="10"/>
      <c r="H426" s="10">
        <v>1</v>
      </c>
      <c r="I426" s="10">
        <v>10</v>
      </c>
      <c r="J426" s="10">
        <v>4</v>
      </c>
      <c r="K426" s="10">
        <v>1</v>
      </c>
      <c r="L426" s="10">
        <v>1</v>
      </c>
      <c r="M426" s="10"/>
      <c r="N426" s="13">
        <v>0</v>
      </c>
      <c r="O426" s="13">
        <v>0</v>
      </c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13">
        <v>1</v>
      </c>
      <c r="AF426" s="10">
        <v>1</v>
      </c>
      <c r="AG426" s="10">
        <v>1</v>
      </c>
      <c r="AH426" s="10">
        <v>4</v>
      </c>
      <c r="AI426" s="13">
        <v>2</v>
      </c>
      <c r="AJ426" s="13">
        <v>7</v>
      </c>
      <c r="AK426" s="10">
        <v>3</v>
      </c>
    </row>
    <row r="427" spans="1:37">
      <c r="A427" s="10" t="s">
        <v>435</v>
      </c>
      <c r="B427" s="13">
        <v>1</v>
      </c>
      <c r="C427" s="10">
        <v>1</v>
      </c>
      <c r="D427" s="10"/>
      <c r="E427" s="10"/>
      <c r="F427" s="10"/>
      <c r="G427" s="10"/>
      <c r="H427" s="10">
        <v>1</v>
      </c>
      <c r="I427" s="10">
        <v>4</v>
      </c>
      <c r="J427" s="10">
        <v>4</v>
      </c>
      <c r="K427" s="10">
        <v>0</v>
      </c>
      <c r="L427" s="10">
        <v>2</v>
      </c>
      <c r="M427" s="10"/>
      <c r="N427" s="13">
        <v>0</v>
      </c>
      <c r="O427" s="13">
        <v>0</v>
      </c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13">
        <v>1</v>
      </c>
      <c r="AF427" s="10">
        <v>0</v>
      </c>
      <c r="AG427" s="10">
        <v>1</v>
      </c>
      <c r="AH427" s="10">
        <v>2</v>
      </c>
      <c r="AI427" s="13">
        <v>3</v>
      </c>
      <c r="AJ427" s="13">
        <v>4</v>
      </c>
      <c r="AK427" s="10">
        <v>3</v>
      </c>
    </row>
    <row r="428" spans="1:37">
      <c r="A428" s="10" t="s">
        <v>436</v>
      </c>
      <c r="B428" s="13">
        <v>1</v>
      </c>
      <c r="C428" s="10">
        <v>1</v>
      </c>
      <c r="D428" s="10"/>
      <c r="E428" s="10"/>
      <c r="F428" s="10"/>
      <c r="G428" s="10"/>
      <c r="H428" s="10">
        <v>0</v>
      </c>
      <c r="I428" s="10">
        <v>8</v>
      </c>
      <c r="J428" s="10">
        <v>5</v>
      </c>
      <c r="K428" s="10">
        <v>0</v>
      </c>
      <c r="L428" s="10">
        <v>1</v>
      </c>
      <c r="M428" s="10"/>
      <c r="N428" s="13">
        <v>0</v>
      </c>
      <c r="O428" s="13">
        <v>0</v>
      </c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13">
        <v>1</v>
      </c>
      <c r="AF428" s="10">
        <v>0</v>
      </c>
      <c r="AG428" s="10">
        <v>1</v>
      </c>
      <c r="AH428" s="10">
        <v>4</v>
      </c>
      <c r="AI428" s="13">
        <v>2</v>
      </c>
      <c r="AJ428" s="13">
        <v>4</v>
      </c>
      <c r="AK428" s="10">
        <v>3</v>
      </c>
    </row>
    <row r="429" spans="1:37">
      <c r="A429" s="10" t="s">
        <v>437</v>
      </c>
      <c r="B429" s="13">
        <v>2</v>
      </c>
      <c r="C429" s="10">
        <v>1</v>
      </c>
      <c r="D429" s="10"/>
      <c r="E429" s="10"/>
      <c r="F429" s="10"/>
      <c r="G429" s="10"/>
      <c r="H429" s="10">
        <v>1</v>
      </c>
      <c r="I429" s="10">
        <v>5</v>
      </c>
      <c r="J429" s="10">
        <v>5</v>
      </c>
      <c r="K429" s="10">
        <v>0</v>
      </c>
      <c r="L429" s="10">
        <v>1</v>
      </c>
      <c r="M429" s="10"/>
      <c r="N429" s="13">
        <v>1</v>
      </c>
      <c r="O429" s="13">
        <v>3</v>
      </c>
      <c r="P429" s="21">
        <v>3</v>
      </c>
      <c r="Q429" s="21">
        <v>4</v>
      </c>
      <c r="R429" s="21">
        <v>3</v>
      </c>
      <c r="S429" s="21">
        <v>3</v>
      </c>
      <c r="T429" s="21">
        <v>3</v>
      </c>
      <c r="U429" s="21">
        <v>4</v>
      </c>
      <c r="V429" s="21">
        <v>2</v>
      </c>
      <c r="W429" s="21">
        <v>3</v>
      </c>
      <c r="X429" s="21">
        <v>2</v>
      </c>
      <c r="Y429" s="21">
        <v>3</v>
      </c>
      <c r="Z429" s="21">
        <v>2</v>
      </c>
      <c r="AA429" s="21">
        <v>3</v>
      </c>
      <c r="AB429" s="21">
        <v>2</v>
      </c>
      <c r="AC429" s="21">
        <v>3</v>
      </c>
      <c r="AD429" s="21">
        <v>2</v>
      </c>
      <c r="AE429" s="13">
        <v>2</v>
      </c>
      <c r="AF429" s="10">
        <v>1</v>
      </c>
      <c r="AG429" s="10">
        <v>1</v>
      </c>
      <c r="AH429" s="10">
        <v>2</v>
      </c>
      <c r="AI429" s="13">
        <v>2</v>
      </c>
      <c r="AJ429" s="13">
        <v>10</v>
      </c>
      <c r="AK429" s="10">
        <v>3</v>
      </c>
    </row>
    <row r="430" spans="1:37">
      <c r="A430" s="10" t="s">
        <v>437</v>
      </c>
      <c r="B430" s="13">
        <v>3</v>
      </c>
      <c r="C430" s="10"/>
      <c r="D430" s="10">
        <v>2</v>
      </c>
      <c r="E430" s="10"/>
      <c r="F430" s="10"/>
      <c r="G430" s="10"/>
      <c r="H430" s="10">
        <v>1</v>
      </c>
      <c r="I430" s="10">
        <v>10</v>
      </c>
      <c r="J430" s="10">
        <v>3</v>
      </c>
      <c r="K430" s="10">
        <v>1</v>
      </c>
      <c r="L430" s="10">
        <v>5</v>
      </c>
      <c r="M430" s="10"/>
      <c r="N430" s="13">
        <v>1</v>
      </c>
      <c r="O430" s="13">
        <v>2</v>
      </c>
      <c r="P430" s="23">
        <v>4</v>
      </c>
      <c r="Q430" s="23">
        <v>4</v>
      </c>
      <c r="R430" s="23">
        <v>4</v>
      </c>
      <c r="S430" s="23">
        <v>4</v>
      </c>
      <c r="T430" s="23">
        <v>5</v>
      </c>
      <c r="U430" s="23">
        <v>5</v>
      </c>
      <c r="V430" s="23">
        <v>3</v>
      </c>
      <c r="W430" s="23">
        <v>4</v>
      </c>
      <c r="X430" s="23">
        <v>4</v>
      </c>
      <c r="Y430" s="23">
        <v>5</v>
      </c>
      <c r="Z430" s="23">
        <v>5</v>
      </c>
      <c r="AA430" s="23">
        <v>5</v>
      </c>
      <c r="AB430" s="23">
        <v>5</v>
      </c>
      <c r="AC430" s="23">
        <v>5</v>
      </c>
      <c r="AD430" s="23">
        <v>2</v>
      </c>
      <c r="AE430" s="13">
        <v>3</v>
      </c>
      <c r="AF430" s="10">
        <v>1</v>
      </c>
      <c r="AG430" s="10">
        <v>1</v>
      </c>
      <c r="AH430" s="10">
        <v>2</v>
      </c>
      <c r="AI430" s="13">
        <v>2</v>
      </c>
      <c r="AJ430" s="13">
        <v>13</v>
      </c>
      <c r="AK430" s="10">
        <v>3</v>
      </c>
    </row>
    <row r="431" spans="1:37">
      <c r="A431" s="10" t="s">
        <v>438</v>
      </c>
      <c r="B431" s="13">
        <v>2</v>
      </c>
      <c r="C431" s="10">
        <v>1</v>
      </c>
      <c r="D431" s="10"/>
      <c r="E431" s="10"/>
      <c r="F431" s="10"/>
      <c r="G431" s="10"/>
      <c r="H431" s="10">
        <v>1</v>
      </c>
      <c r="I431" s="10">
        <v>6</v>
      </c>
      <c r="J431" s="10">
        <v>2</v>
      </c>
      <c r="K431" s="10">
        <v>1</v>
      </c>
      <c r="L431" s="10">
        <v>1</v>
      </c>
      <c r="M431" s="10"/>
      <c r="N431" s="13">
        <v>1</v>
      </c>
      <c r="O431" s="13">
        <v>3</v>
      </c>
      <c r="P431" s="23">
        <v>5</v>
      </c>
      <c r="Q431" s="23">
        <v>5</v>
      </c>
      <c r="R431" s="23">
        <v>5</v>
      </c>
      <c r="S431" s="23">
        <v>5</v>
      </c>
      <c r="T431" s="23">
        <v>4</v>
      </c>
      <c r="U431" s="23">
        <v>5</v>
      </c>
      <c r="V431" s="23">
        <v>3</v>
      </c>
      <c r="W431" s="23">
        <v>5</v>
      </c>
      <c r="X431" s="23">
        <v>4</v>
      </c>
      <c r="Y431" s="23">
        <v>5</v>
      </c>
      <c r="Z431" s="23">
        <v>5</v>
      </c>
      <c r="AA431" s="23">
        <v>5</v>
      </c>
      <c r="AB431" s="23">
        <v>5</v>
      </c>
      <c r="AC431" s="23">
        <v>5</v>
      </c>
      <c r="AD431" s="23">
        <v>3</v>
      </c>
      <c r="AE431" s="13">
        <v>2</v>
      </c>
      <c r="AF431" s="10">
        <v>1</v>
      </c>
      <c r="AG431" s="10">
        <v>0</v>
      </c>
      <c r="AH431" s="10">
        <v>2</v>
      </c>
      <c r="AI431" s="13">
        <v>3</v>
      </c>
      <c r="AJ431" s="13">
        <v>9</v>
      </c>
      <c r="AK431" s="10">
        <v>3</v>
      </c>
    </row>
    <row r="432" spans="1:37">
      <c r="A432" s="10" t="s">
        <v>439</v>
      </c>
      <c r="B432" s="13">
        <v>4</v>
      </c>
      <c r="C432" s="10">
        <v>1</v>
      </c>
      <c r="D432" s="10">
        <v>2</v>
      </c>
      <c r="E432" s="10">
        <v>3</v>
      </c>
      <c r="F432" s="10"/>
      <c r="G432" s="10"/>
      <c r="H432" s="10">
        <v>1</v>
      </c>
      <c r="I432" s="10">
        <v>7</v>
      </c>
      <c r="J432" s="10">
        <v>9</v>
      </c>
      <c r="K432" s="10">
        <v>1</v>
      </c>
      <c r="L432" s="10">
        <v>6</v>
      </c>
      <c r="M432" s="10"/>
      <c r="N432" s="13">
        <v>1</v>
      </c>
      <c r="O432" s="13">
        <v>4</v>
      </c>
      <c r="P432" s="23">
        <v>3</v>
      </c>
      <c r="Q432" s="23">
        <v>2</v>
      </c>
      <c r="R432" s="23">
        <v>5</v>
      </c>
      <c r="S432" s="23">
        <v>5</v>
      </c>
      <c r="T432" s="23">
        <v>5</v>
      </c>
      <c r="U432" s="23">
        <v>4</v>
      </c>
      <c r="V432" s="23">
        <v>3</v>
      </c>
      <c r="W432" s="23">
        <v>2</v>
      </c>
      <c r="X432" s="23">
        <v>2</v>
      </c>
      <c r="Y432" s="23">
        <v>2</v>
      </c>
      <c r="Z432" s="23">
        <v>3</v>
      </c>
      <c r="AA432" s="23">
        <v>2</v>
      </c>
      <c r="AB432" s="23">
        <v>2</v>
      </c>
      <c r="AC432" s="23">
        <v>5</v>
      </c>
      <c r="AD432" s="23">
        <v>4</v>
      </c>
      <c r="AE432" s="13">
        <v>3</v>
      </c>
      <c r="AF432" s="10">
        <v>0</v>
      </c>
      <c r="AG432" s="10">
        <v>1</v>
      </c>
      <c r="AH432" s="10">
        <v>2</v>
      </c>
      <c r="AI432" s="13">
        <v>4</v>
      </c>
      <c r="AJ432" s="13">
        <v>14</v>
      </c>
      <c r="AK432" s="10">
        <v>3</v>
      </c>
    </row>
    <row r="433" spans="1:37">
      <c r="A433" s="10" t="s">
        <v>440</v>
      </c>
      <c r="B433" s="13">
        <v>1</v>
      </c>
      <c r="C433" s="10"/>
      <c r="D433" s="10">
        <v>2</v>
      </c>
      <c r="E433" s="10"/>
      <c r="F433" s="10"/>
      <c r="G433" s="10"/>
      <c r="H433" s="10">
        <v>1</v>
      </c>
      <c r="I433" s="10">
        <v>5</v>
      </c>
      <c r="J433" s="10">
        <v>2</v>
      </c>
      <c r="K433" s="10">
        <v>1</v>
      </c>
      <c r="L433" s="10">
        <v>5</v>
      </c>
      <c r="M433" s="10"/>
      <c r="N433" s="13">
        <v>0</v>
      </c>
      <c r="O433" s="13">
        <v>0</v>
      </c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13">
        <v>1</v>
      </c>
      <c r="AF433" s="10">
        <v>1</v>
      </c>
      <c r="AG433" s="10">
        <v>1</v>
      </c>
      <c r="AH433" s="10">
        <v>4</v>
      </c>
      <c r="AI433" s="13">
        <v>2</v>
      </c>
      <c r="AJ433" s="13">
        <v>5</v>
      </c>
      <c r="AK433" s="10">
        <v>3</v>
      </c>
    </row>
    <row r="434" spans="1:37">
      <c r="A434" s="10" t="s">
        <v>441</v>
      </c>
      <c r="B434" s="13">
        <v>1</v>
      </c>
      <c r="C434" s="10">
        <v>1</v>
      </c>
      <c r="D434" s="10"/>
      <c r="E434" s="10"/>
      <c r="F434" s="10"/>
      <c r="G434" s="10"/>
      <c r="H434" s="10">
        <v>1</v>
      </c>
      <c r="I434" s="10">
        <v>12</v>
      </c>
      <c r="J434" s="10">
        <v>4</v>
      </c>
      <c r="K434" s="10">
        <v>1</v>
      </c>
      <c r="L434" s="10">
        <v>1</v>
      </c>
      <c r="M434" s="10"/>
      <c r="N434" s="13">
        <v>1</v>
      </c>
      <c r="O434" s="13">
        <v>2</v>
      </c>
      <c r="P434" s="23">
        <v>5</v>
      </c>
      <c r="Q434" s="23">
        <v>4</v>
      </c>
      <c r="R434" s="23">
        <v>2</v>
      </c>
      <c r="S434" s="23">
        <v>2</v>
      </c>
      <c r="T434" s="23">
        <v>2</v>
      </c>
      <c r="U434" s="23">
        <v>2</v>
      </c>
      <c r="V434" s="23">
        <v>1</v>
      </c>
      <c r="W434" s="23">
        <v>5</v>
      </c>
      <c r="X434" s="23">
        <v>1</v>
      </c>
      <c r="Y434" s="23">
        <v>5</v>
      </c>
      <c r="Z434" s="23">
        <v>1</v>
      </c>
      <c r="AA434" s="23">
        <v>5</v>
      </c>
      <c r="AB434" s="23">
        <v>5</v>
      </c>
      <c r="AC434" s="23">
        <v>3</v>
      </c>
      <c r="AD434" s="23">
        <v>1</v>
      </c>
      <c r="AE434" s="13">
        <v>3</v>
      </c>
      <c r="AF434" s="10">
        <v>1</v>
      </c>
      <c r="AG434" s="10">
        <v>1</v>
      </c>
      <c r="AH434" s="10">
        <v>2</v>
      </c>
      <c r="AI434" s="13">
        <v>2</v>
      </c>
      <c r="AJ434" s="13">
        <v>9</v>
      </c>
      <c r="AK434" s="10">
        <v>3</v>
      </c>
    </row>
    <row r="435" spans="1:37">
      <c r="A435" s="10" t="s">
        <v>442</v>
      </c>
      <c r="B435" s="13">
        <v>1</v>
      </c>
      <c r="C435" s="10">
        <v>1</v>
      </c>
      <c r="D435" s="10"/>
      <c r="E435" s="10"/>
      <c r="F435" s="10"/>
      <c r="G435" s="10"/>
      <c r="H435" s="10">
        <v>1</v>
      </c>
      <c r="I435" s="10">
        <v>6</v>
      </c>
      <c r="J435" s="10">
        <v>3</v>
      </c>
      <c r="K435" s="10">
        <v>0</v>
      </c>
      <c r="L435" s="10">
        <v>2</v>
      </c>
      <c r="M435" s="10"/>
      <c r="N435" s="13">
        <v>0</v>
      </c>
      <c r="O435" s="13">
        <v>0</v>
      </c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13">
        <v>2</v>
      </c>
      <c r="AF435" s="10">
        <v>1</v>
      </c>
      <c r="AG435" s="10">
        <v>0</v>
      </c>
      <c r="AH435" s="10">
        <v>7</v>
      </c>
      <c r="AI435" s="13">
        <v>2</v>
      </c>
      <c r="AJ435" s="13">
        <v>6</v>
      </c>
      <c r="AK435" s="10">
        <v>3</v>
      </c>
    </row>
    <row r="436" spans="1:37">
      <c r="A436" s="10" t="s">
        <v>443</v>
      </c>
      <c r="B436" s="13">
        <v>4</v>
      </c>
      <c r="C436" s="10">
        <v>1</v>
      </c>
      <c r="D436" s="10">
        <v>1</v>
      </c>
      <c r="E436" s="10">
        <v>3</v>
      </c>
      <c r="F436" s="10"/>
      <c r="G436" s="10"/>
      <c r="H436" s="10">
        <v>1</v>
      </c>
      <c r="I436" s="10">
        <v>4</v>
      </c>
      <c r="J436" s="10">
        <v>9</v>
      </c>
      <c r="K436" s="10">
        <v>0</v>
      </c>
      <c r="L436" s="10">
        <v>2</v>
      </c>
      <c r="M436" s="10"/>
      <c r="N436" s="13">
        <v>1</v>
      </c>
      <c r="O436" s="13"/>
      <c r="P436" s="23">
        <v>3</v>
      </c>
      <c r="Q436" s="23">
        <v>3</v>
      </c>
      <c r="R436" s="23">
        <v>5</v>
      </c>
      <c r="S436" s="23">
        <v>5</v>
      </c>
      <c r="T436" s="23">
        <v>5</v>
      </c>
      <c r="U436" s="23">
        <v>4</v>
      </c>
      <c r="V436" s="23">
        <v>4</v>
      </c>
      <c r="W436" s="23">
        <v>3</v>
      </c>
      <c r="X436" s="23">
        <v>4</v>
      </c>
      <c r="Y436" s="23">
        <v>2</v>
      </c>
      <c r="Z436" s="23">
        <v>4</v>
      </c>
      <c r="AA436" s="23">
        <v>2</v>
      </c>
      <c r="AB436" s="23">
        <v>3</v>
      </c>
      <c r="AC436" s="23">
        <v>4</v>
      </c>
      <c r="AD436" s="23">
        <v>2</v>
      </c>
      <c r="AE436" s="13">
        <v>2</v>
      </c>
      <c r="AF436" s="10">
        <v>0</v>
      </c>
      <c r="AG436" s="10">
        <v>1</v>
      </c>
      <c r="AH436" s="10">
        <v>2</v>
      </c>
      <c r="AI436" s="13">
        <v>4</v>
      </c>
      <c r="AJ436" s="13">
        <v>14</v>
      </c>
      <c r="AK436" s="10">
        <v>3</v>
      </c>
    </row>
    <row r="437" spans="1:37">
      <c r="A437" s="10" t="s">
        <v>444</v>
      </c>
      <c r="B437" s="13">
        <v>1</v>
      </c>
      <c r="C437" s="10">
        <v>1</v>
      </c>
      <c r="D437" s="10"/>
      <c r="E437" s="10"/>
      <c r="F437" s="10"/>
      <c r="G437" s="10"/>
      <c r="H437" s="10">
        <v>0</v>
      </c>
      <c r="I437" s="10">
        <v>4</v>
      </c>
      <c r="J437" s="10">
        <v>2</v>
      </c>
      <c r="K437" s="10">
        <v>0</v>
      </c>
      <c r="L437" s="10">
        <v>2</v>
      </c>
      <c r="M437" s="10"/>
      <c r="N437" s="13">
        <v>0</v>
      </c>
      <c r="O437" s="13">
        <v>0</v>
      </c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13">
        <v>3</v>
      </c>
      <c r="AF437" s="10">
        <v>1</v>
      </c>
      <c r="AG437" s="10">
        <v>1</v>
      </c>
      <c r="AH437" s="10">
        <v>4</v>
      </c>
      <c r="AI437" s="13">
        <v>2</v>
      </c>
      <c r="AJ437" s="13">
        <v>6</v>
      </c>
      <c r="AK437" s="10">
        <v>3</v>
      </c>
    </row>
    <row r="438" spans="1:37">
      <c r="A438" s="10" t="s">
        <v>445</v>
      </c>
      <c r="B438" s="13">
        <v>2</v>
      </c>
      <c r="C438" s="10">
        <v>1</v>
      </c>
      <c r="D438" s="10">
        <v>2</v>
      </c>
      <c r="E438" s="10"/>
      <c r="F438" s="10"/>
      <c r="G438" s="10"/>
      <c r="H438" s="10">
        <v>1</v>
      </c>
      <c r="I438" s="10">
        <v>1</v>
      </c>
      <c r="J438" s="10">
        <v>6</v>
      </c>
      <c r="K438" s="10">
        <v>1</v>
      </c>
      <c r="L438" s="10">
        <v>2</v>
      </c>
      <c r="M438" s="10"/>
      <c r="N438" s="13">
        <v>1</v>
      </c>
      <c r="O438" s="13">
        <v>2</v>
      </c>
      <c r="P438" s="23">
        <v>5</v>
      </c>
      <c r="Q438" s="23">
        <v>5</v>
      </c>
      <c r="R438" s="23">
        <v>5</v>
      </c>
      <c r="S438" s="23">
        <v>5</v>
      </c>
      <c r="T438" s="23">
        <v>5</v>
      </c>
      <c r="U438" s="23">
        <v>4</v>
      </c>
      <c r="V438" s="23">
        <v>4</v>
      </c>
      <c r="W438" s="23">
        <v>4</v>
      </c>
      <c r="X438" s="23">
        <v>4</v>
      </c>
      <c r="Y438" s="23">
        <v>4</v>
      </c>
      <c r="Z438" s="23">
        <v>5</v>
      </c>
      <c r="AA438" s="23">
        <v>4</v>
      </c>
      <c r="AB438" s="23">
        <v>5</v>
      </c>
      <c r="AC438" s="23">
        <v>5</v>
      </c>
      <c r="AD438" s="23">
        <v>3</v>
      </c>
      <c r="AE438" s="13">
        <v>3</v>
      </c>
      <c r="AF438" s="10">
        <v>1</v>
      </c>
      <c r="AG438" s="10">
        <v>0</v>
      </c>
      <c r="AH438" s="10">
        <v>2</v>
      </c>
      <c r="AI438" s="13">
        <v>2</v>
      </c>
      <c r="AJ438" s="13">
        <v>13</v>
      </c>
      <c r="AK438" s="10">
        <v>3</v>
      </c>
    </row>
    <row r="439" spans="1:37">
      <c r="A439" s="10" t="s">
        <v>446</v>
      </c>
      <c r="B439" s="13">
        <v>3</v>
      </c>
      <c r="C439" s="10">
        <v>1</v>
      </c>
      <c r="D439" s="10"/>
      <c r="E439" s="10"/>
      <c r="F439" s="10"/>
      <c r="G439" s="10"/>
      <c r="H439" s="10">
        <v>1</v>
      </c>
      <c r="I439" s="10">
        <v>1</v>
      </c>
      <c r="J439" s="10">
        <v>8</v>
      </c>
      <c r="K439" s="10">
        <v>0</v>
      </c>
      <c r="L439" s="10">
        <v>2</v>
      </c>
      <c r="M439" s="10"/>
      <c r="N439" s="13">
        <v>1</v>
      </c>
      <c r="O439" s="13">
        <v>4</v>
      </c>
      <c r="P439" s="23">
        <v>5</v>
      </c>
      <c r="Q439" s="23">
        <v>5</v>
      </c>
      <c r="R439" s="23">
        <v>3</v>
      </c>
      <c r="S439" s="23">
        <v>2</v>
      </c>
      <c r="T439" s="23">
        <v>3</v>
      </c>
      <c r="U439" s="23">
        <v>2</v>
      </c>
      <c r="V439" s="23">
        <v>1</v>
      </c>
      <c r="W439" s="23">
        <v>5</v>
      </c>
      <c r="X439" s="23">
        <v>1</v>
      </c>
      <c r="Y439" s="23">
        <v>5</v>
      </c>
      <c r="Z439" s="23">
        <v>2</v>
      </c>
      <c r="AA439" s="23">
        <v>4</v>
      </c>
      <c r="AB439" s="23">
        <v>5</v>
      </c>
      <c r="AC439" s="23">
        <v>3</v>
      </c>
      <c r="AD439" s="23">
        <v>2</v>
      </c>
      <c r="AE439" s="13">
        <v>2</v>
      </c>
      <c r="AF439" s="10">
        <v>1</v>
      </c>
      <c r="AG439" s="10">
        <v>1</v>
      </c>
      <c r="AH439" s="10">
        <v>7</v>
      </c>
      <c r="AI439" s="13">
        <v>3</v>
      </c>
      <c r="AJ439" s="13">
        <v>12</v>
      </c>
      <c r="AK439" s="10">
        <v>3</v>
      </c>
    </row>
    <row r="440" spans="1:37">
      <c r="A440" s="10" t="s">
        <v>446</v>
      </c>
      <c r="B440" s="13">
        <v>2</v>
      </c>
      <c r="C440" s="10">
        <v>1</v>
      </c>
      <c r="D440" s="10"/>
      <c r="E440" s="10"/>
      <c r="F440" s="10"/>
      <c r="G440" s="10"/>
      <c r="H440" s="10">
        <v>1</v>
      </c>
      <c r="I440" s="10">
        <v>1</v>
      </c>
      <c r="J440" s="10">
        <v>3</v>
      </c>
      <c r="K440" s="10">
        <v>0</v>
      </c>
      <c r="L440" s="10">
        <v>2</v>
      </c>
      <c r="M440" s="10"/>
      <c r="N440" s="13">
        <v>1</v>
      </c>
      <c r="O440" s="13">
        <v>3</v>
      </c>
      <c r="P440" s="23">
        <v>2</v>
      </c>
      <c r="Q440" s="23">
        <v>2</v>
      </c>
      <c r="R440" s="23">
        <v>5</v>
      </c>
      <c r="S440" s="23">
        <v>4</v>
      </c>
      <c r="T440" s="23">
        <v>4</v>
      </c>
      <c r="U440" s="23">
        <v>4</v>
      </c>
      <c r="V440" s="23">
        <v>2</v>
      </c>
      <c r="W440" s="23">
        <v>2</v>
      </c>
      <c r="X440" s="23">
        <v>4</v>
      </c>
      <c r="Y440" s="23">
        <v>2</v>
      </c>
      <c r="Z440" s="23">
        <v>4</v>
      </c>
      <c r="AA440" s="23">
        <v>2</v>
      </c>
      <c r="AB440" s="23">
        <v>2</v>
      </c>
      <c r="AC440" s="23">
        <v>5</v>
      </c>
      <c r="AD440" s="23">
        <v>3</v>
      </c>
      <c r="AE440" s="13">
        <v>3</v>
      </c>
      <c r="AF440" s="10">
        <v>1</v>
      </c>
      <c r="AG440" s="10">
        <v>1</v>
      </c>
      <c r="AH440" s="10">
        <v>4</v>
      </c>
      <c r="AI440" s="13">
        <v>2</v>
      </c>
      <c r="AJ440" s="13">
        <v>11</v>
      </c>
      <c r="AK440" s="10">
        <v>3</v>
      </c>
    </row>
    <row r="441" spans="1:37">
      <c r="A441" s="10" t="s">
        <v>447</v>
      </c>
      <c r="B441" s="13">
        <v>1</v>
      </c>
      <c r="C441" s="10">
        <v>1</v>
      </c>
      <c r="D441" s="10"/>
      <c r="E441" s="10"/>
      <c r="F441" s="10"/>
      <c r="G441" s="10"/>
      <c r="H441" s="10">
        <v>1</v>
      </c>
      <c r="I441" s="10">
        <v>1</v>
      </c>
      <c r="J441" s="10">
        <v>22</v>
      </c>
      <c r="K441" s="10">
        <v>0</v>
      </c>
      <c r="L441" s="10">
        <v>3</v>
      </c>
      <c r="M441" s="10"/>
      <c r="N441" s="13">
        <v>0</v>
      </c>
      <c r="O441" s="13">
        <v>0</v>
      </c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13">
        <v>2</v>
      </c>
      <c r="AF441" s="10">
        <v>1</v>
      </c>
      <c r="AG441" s="10">
        <v>0</v>
      </c>
      <c r="AH441" s="10">
        <v>4</v>
      </c>
      <c r="AI441" s="13">
        <v>1</v>
      </c>
      <c r="AJ441" s="13">
        <v>7</v>
      </c>
      <c r="AK441" s="10">
        <v>3</v>
      </c>
    </row>
    <row r="442" spans="1:37">
      <c r="A442" s="10" t="s">
        <v>448</v>
      </c>
      <c r="B442" s="13">
        <v>2</v>
      </c>
      <c r="C442" s="10">
        <v>1</v>
      </c>
      <c r="D442" s="10">
        <v>2</v>
      </c>
      <c r="E442" s="10"/>
      <c r="F442" s="10"/>
      <c r="G442" s="10"/>
      <c r="H442" s="10">
        <v>1</v>
      </c>
      <c r="I442" s="10">
        <v>1</v>
      </c>
      <c r="J442" s="10">
        <v>8</v>
      </c>
      <c r="K442" s="10">
        <v>0</v>
      </c>
      <c r="L442" s="10">
        <v>2</v>
      </c>
      <c r="M442" s="10"/>
      <c r="N442" s="13">
        <v>1</v>
      </c>
      <c r="O442" s="13">
        <v>1</v>
      </c>
      <c r="P442" s="23">
        <v>2</v>
      </c>
      <c r="Q442" s="23">
        <v>3</v>
      </c>
      <c r="R442" s="23">
        <v>5</v>
      </c>
      <c r="S442" s="23">
        <v>3</v>
      </c>
      <c r="T442" s="23">
        <v>4</v>
      </c>
      <c r="U442" s="23">
        <v>4</v>
      </c>
      <c r="V442" s="23">
        <v>3</v>
      </c>
      <c r="W442" s="23">
        <v>2</v>
      </c>
      <c r="X442" s="23">
        <v>3</v>
      </c>
      <c r="Y442" s="23">
        <v>3</v>
      </c>
      <c r="Z442" s="23">
        <v>4</v>
      </c>
      <c r="AA442" s="23">
        <v>2</v>
      </c>
      <c r="AB442" s="23">
        <v>3</v>
      </c>
      <c r="AC442" s="23">
        <v>4</v>
      </c>
      <c r="AD442" s="23">
        <v>2</v>
      </c>
      <c r="AE442" s="13">
        <v>4</v>
      </c>
      <c r="AF442" s="10">
        <v>1</v>
      </c>
      <c r="AG442" s="10">
        <v>1</v>
      </c>
      <c r="AH442" s="10">
        <v>4</v>
      </c>
      <c r="AI442" s="13">
        <v>2</v>
      </c>
      <c r="AJ442" s="13">
        <v>14</v>
      </c>
      <c r="AK442" s="10">
        <v>3</v>
      </c>
    </row>
    <row r="443" spans="1:37">
      <c r="A443" s="10" t="s">
        <v>449</v>
      </c>
      <c r="B443" s="13">
        <v>1</v>
      </c>
      <c r="C443" s="10">
        <v>1</v>
      </c>
      <c r="D443" s="10"/>
      <c r="E443" s="10"/>
      <c r="F443" s="10"/>
      <c r="G443" s="10"/>
      <c r="H443" s="10">
        <v>0</v>
      </c>
      <c r="I443" s="10">
        <v>2</v>
      </c>
      <c r="J443" s="10">
        <v>2</v>
      </c>
      <c r="K443" s="10">
        <v>0</v>
      </c>
      <c r="L443" s="10">
        <v>2</v>
      </c>
      <c r="M443" s="10"/>
      <c r="N443" s="13">
        <v>1</v>
      </c>
      <c r="O443" s="13">
        <v>4</v>
      </c>
      <c r="P443" s="23">
        <v>5</v>
      </c>
      <c r="Q443" s="23">
        <v>4</v>
      </c>
      <c r="R443" s="23">
        <v>3</v>
      </c>
      <c r="S443" s="23">
        <v>2</v>
      </c>
      <c r="T443" s="23">
        <v>3</v>
      </c>
      <c r="U443" s="23">
        <v>4</v>
      </c>
      <c r="V443" s="23">
        <v>2</v>
      </c>
      <c r="W443" s="23">
        <v>5</v>
      </c>
      <c r="X443" s="23">
        <v>3</v>
      </c>
      <c r="Y443" s="23">
        <v>5</v>
      </c>
      <c r="Z443" s="23">
        <v>3</v>
      </c>
      <c r="AA443" s="23">
        <v>4</v>
      </c>
      <c r="AB443" s="23">
        <v>5</v>
      </c>
      <c r="AC443" s="23">
        <v>3</v>
      </c>
      <c r="AD443" s="23">
        <v>1</v>
      </c>
      <c r="AE443" s="13">
        <v>3</v>
      </c>
      <c r="AF443" s="10">
        <v>1</v>
      </c>
      <c r="AG443" s="10">
        <v>1</v>
      </c>
      <c r="AH443" s="10">
        <v>4</v>
      </c>
      <c r="AI443" s="13">
        <v>3</v>
      </c>
      <c r="AJ443" s="13">
        <v>10</v>
      </c>
      <c r="AK443" s="10">
        <v>3</v>
      </c>
    </row>
    <row r="444" spans="1:37">
      <c r="A444" s="10" t="s">
        <v>450</v>
      </c>
      <c r="B444" s="13">
        <v>3</v>
      </c>
      <c r="C444" s="10">
        <v>1</v>
      </c>
      <c r="D444" s="10">
        <v>2</v>
      </c>
      <c r="E444" s="10"/>
      <c r="F444" s="10"/>
      <c r="G444" s="10"/>
      <c r="H444" s="10">
        <v>1</v>
      </c>
      <c r="I444" s="10">
        <v>1</v>
      </c>
      <c r="J444" s="10">
        <v>3</v>
      </c>
      <c r="K444" s="10">
        <v>0</v>
      </c>
      <c r="L444" s="10">
        <v>4</v>
      </c>
      <c r="M444" s="10"/>
      <c r="N444" s="13">
        <v>1</v>
      </c>
      <c r="O444" s="13">
        <v>3</v>
      </c>
      <c r="P444" s="23">
        <v>5</v>
      </c>
      <c r="Q444" s="23">
        <v>5</v>
      </c>
      <c r="R444" s="23">
        <v>5</v>
      </c>
      <c r="S444" s="23">
        <v>5</v>
      </c>
      <c r="T444" s="23">
        <v>5</v>
      </c>
      <c r="U444" s="23">
        <v>5</v>
      </c>
      <c r="V444" s="23">
        <v>4</v>
      </c>
      <c r="W444" s="23">
        <v>5</v>
      </c>
      <c r="X444" s="23">
        <v>3</v>
      </c>
      <c r="Y444" s="23">
        <v>5</v>
      </c>
      <c r="Z444" s="23">
        <v>5</v>
      </c>
      <c r="AA444" s="23">
        <v>5</v>
      </c>
      <c r="AB444" s="23">
        <v>5</v>
      </c>
      <c r="AC444" s="23">
        <v>5</v>
      </c>
      <c r="AD444" s="23">
        <v>3</v>
      </c>
      <c r="AE444" s="13">
        <v>3</v>
      </c>
      <c r="AF444" s="10">
        <v>1</v>
      </c>
      <c r="AG444" s="10">
        <v>0</v>
      </c>
      <c r="AH444" s="10">
        <v>4</v>
      </c>
      <c r="AI444" s="13">
        <v>2</v>
      </c>
      <c r="AJ444" s="13">
        <v>15</v>
      </c>
      <c r="AK444" s="10">
        <v>3</v>
      </c>
    </row>
    <row r="445" spans="1:37">
      <c r="A445" s="10" t="s">
        <v>451</v>
      </c>
      <c r="B445" s="13">
        <v>2</v>
      </c>
      <c r="C445" s="10">
        <v>1</v>
      </c>
      <c r="D445" s="10">
        <v>2</v>
      </c>
      <c r="E445" s="10"/>
      <c r="F445" s="10"/>
      <c r="G445" s="10"/>
      <c r="H445" s="10">
        <v>1</v>
      </c>
      <c r="I445" s="10">
        <v>1</v>
      </c>
      <c r="J445" s="10">
        <v>3</v>
      </c>
      <c r="K445" s="10">
        <v>0</v>
      </c>
      <c r="L445" s="10">
        <v>2</v>
      </c>
      <c r="M445" s="10"/>
      <c r="N445" s="13">
        <v>0</v>
      </c>
      <c r="O445" s="13">
        <v>0</v>
      </c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13">
        <v>2</v>
      </c>
      <c r="AF445" s="10">
        <v>1</v>
      </c>
      <c r="AG445" s="10">
        <v>0</v>
      </c>
      <c r="AH445" s="10">
        <v>4</v>
      </c>
      <c r="AI445" s="13">
        <v>2</v>
      </c>
      <c r="AJ445" s="13">
        <v>6</v>
      </c>
      <c r="AK445" s="10">
        <v>3</v>
      </c>
    </row>
    <row r="446" spans="1:37">
      <c r="A446" s="10" t="s">
        <v>452</v>
      </c>
      <c r="B446" s="13">
        <v>1</v>
      </c>
      <c r="C446" s="10">
        <v>1</v>
      </c>
      <c r="D446" s="10"/>
      <c r="E446" s="10"/>
      <c r="F446" s="10"/>
      <c r="G446" s="10"/>
      <c r="H446" s="10">
        <v>0</v>
      </c>
      <c r="I446" s="10">
        <v>1</v>
      </c>
      <c r="J446" s="10">
        <v>4</v>
      </c>
      <c r="K446" s="10">
        <v>0</v>
      </c>
      <c r="L446" s="10">
        <v>2</v>
      </c>
      <c r="M446" s="10"/>
      <c r="N446" s="13">
        <v>0</v>
      </c>
      <c r="O446" s="13">
        <v>0</v>
      </c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13">
        <v>2</v>
      </c>
      <c r="AF446" s="10">
        <v>1</v>
      </c>
      <c r="AG446" s="10">
        <v>0</v>
      </c>
      <c r="AH446" s="10">
        <v>4</v>
      </c>
      <c r="AI446" s="13">
        <v>3</v>
      </c>
      <c r="AJ446" s="13">
        <v>4</v>
      </c>
      <c r="AK446" s="10">
        <v>3</v>
      </c>
    </row>
    <row r="447" spans="1:37">
      <c r="A447" s="10" t="s">
        <v>453</v>
      </c>
      <c r="B447" s="13">
        <v>1</v>
      </c>
      <c r="C447" s="10">
        <v>1</v>
      </c>
      <c r="D447" s="10"/>
      <c r="E447" s="10"/>
      <c r="F447" s="10"/>
      <c r="G447" s="10"/>
      <c r="H447" s="10">
        <v>0</v>
      </c>
      <c r="I447" s="10">
        <v>1</v>
      </c>
      <c r="J447" s="10">
        <v>4</v>
      </c>
      <c r="K447" s="10">
        <v>0</v>
      </c>
      <c r="L447" s="10">
        <v>2</v>
      </c>
      <c r="M447" s="10"/>
      <c r="N447" s="13">
        <v>0</v>
      </c>
      <c r="O447" s="13">
        <v>0</v>
      </c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13">
        <v>1</v>
      </c>
      <c r="AF447" s="10">
        <v>1</v>
      </c>
      <c r="AG447" s="10">
        <v>1</v>
      </c>
      <c r="AH447" s="10">
        <v>4</v>
      </c>
      <c r="AI447" s="13">
        <v>3</v>
      </c>
      <c r="AJ447" s="13">
        <v>4</v>
      </c>
      <c r="AK447" s="10">
        <v>3</v>
      </c>
    </row>
    <row r="448" spans="1:37">
      <c r="A448" s="10" t="s">
        <v>454</v>
      </c>
      <c r="B448" s="13">
        <v>1</v>
      </c>
      <c r="C448" s="10">
        <v>1</v>
      </c>
      <c r="D448" s="10"/>
      <c r="E448" s="10"/>
      <c r="F448" s="10"/>
      <c r="G448" s="10"/>
      <c r="H448" s="10">
        <v>0</v>
      </c>
      <c r="I448" s="10">
        <v>1</v>
      </c>
      <c r="J448" s="10">
        <v>2</v>
      </c>
      <c r="K448" s="10">
        <v>0</v>
      </c>
      <c r="L448" s="10">
        <v>2</v>
      </c>
      <c r="M448" s="10"/>
      <c r="N448" s="13">
        <v>1</v>
      </c>
      <c r="O448" s="13">
        <v>2</v>
      </c>
      <c r="P448" s="23">
        <v>1</v>
      </c>
      <c r="Q448" s="23">
        <v>1</v>
      </c>
      <c r="R448" s="23">
        <v>5</v>
      </c>
      <c r="S448" s="23">
        <v>5</v>
      </c>
      <c r="T448" s="23">
        <v>5</v>
      </c>
      <c r="U448" s="23">
        <v>5</v>
      </c>
      <c r="V448" s="23">
        <v>3</v>
      </c>
      <c r="W448" s="23">
        <v>1</v>
      </c>
      <c r="X448" s="23">
        <v>4</v>
      </c>
      <c r="Y448" s="23">
        <v>1</v>
      </c>
      <c r="Z448" s="23">
        <v>5</v>
      </c>
      <c r="AA448" s="23">
        <v>1</v>
      </c>
      <c r="AB448" s="23">
        <v>1</v>
      </c>
      <c r="AC448" s="23">
        <v>5</v>
      </c>
      <c r="AD448" s="23">
        <v>3</v>
      </c>
      <c r="AE448" s="13">
        <v>1</v>
      </c>
      <c r="AF448" s="10">
        <v>1</v>
      </c>
      <c r="AG448" s="10">
        <v>0</v>
      </c>
      <c r="AH448" s="10">
        <v>4</v>
      </c>
      <c r="AI448" s="13">
        <v>4</v>
      </c>
      <c r="AJ448" s="13">
        <v>10</v>
      </c>
      <c r="AK448" s="10">
        <v>3</v>
      </c>
    </row>
    <row r="449" spans="1:37">
      <c r="A449" s="10" t="s">
        <v>455</v>
      </c>
      <c r="B449" s="13">
        <v>1</v>
      </c>
      <c r="C449" s="10">
        <v>1</v>
      </c>
      <c r="D449" s="10"/>
      <c r="E449" s="10"/>
      <c r="F449" s="10"/>
      <c r="G449" s="10"/>
      <c r="H449" s="10">
        <v>1</v>
      </c>
      <c r="I449" s="10">
        <v>1</v>
      </c>
      <c r="J449" s="10">
        <v>3</v>
      </c>
      <c r="K449" s="10">
        <v>0</v>
      </c>
      <c r="L449" s="10">
        <v>2</v>
      </c>
      <c r="M449" s="10"/>
      <c r="N449" s="13">
        <v>0</v>
      </c>
      <c r="O449" s="13">
        <v>0</v>
      </c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13">
        <v>3</v>
      </c>
      <c r="AF449" s="10">
        <v>1</v>
      </c>
      <c r="AG449" s="10">
        <v>1</v>
      </c>
      <c r="AH449" s="10">
        <v>4</v>
      </c>
      <c r="AI449" s="13">
        <v>2</v>
      </c>
      <c r="AJ449" s="13">
        <v>5</v>
      </c>
      <c r="AK449" s="10">
        <v>3</v>
      </c>
    </row>
    <row r="450" spans="1:37">
      <c r="A450" s="10" t="s">
        <v>455</v>
      </c>
      <c r="B450" s="13">
        <v>1</v>
      </c>
      <c r="C450" s="10">
        <v>1</v>
      </c>
      <c r="D450" s="10"/>
      <c r="E450" s="10"/>
      <c r="F450" s="10"/>
      <c r="G450" s="10"/>
      <c r="H450" s="10">
        <v>1</v>
      </c>
      <c r="I450" s="10">
        <v>1</v>
      </c>
      <c r="J450" s="10">
        <v>7</v>
      </c>
      <c r="K450" s="10">
        <v>0</v>
      </c>
      <c r="L450" s="10">
        <v>2</v>
      </c>
      <c r="M450" s="10"/>
      <c r="N450" s="13">
        <v>0</v>
      </c>
      <c r="O450" s="13">
        <v>0</v>
      </c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13">
        <v>3</v>
      </c>
      <c r="AF450" s="10">
        <v>1</v>
      </c>
      <c r="AG450" s="10">
        <v>1</v>
      </c>
      <c r="AH450" s="10">
        <v>4</v>
      </c>
      <c r="AI450" s="13">
        <v>2</v>
      </c>
      <c r="AJ450" s="13">
        <v>5</v>
      </c>
      <c r="AK450" s="10">
        <v>3</v>
      </c>
    </row>
    <row r="451" spans="1:37">
      <c r="A451" s="10" t="s">
        <v>456</v>
      </c>
      <c r="B451" s="13">
        <v>1</v>
      </c>
      <c r="C451" s="10"/>
      <c r="D451" s="10"/>
      <c r="E451" s="10"/>
      <c r="F451" s="10"/>
      <c r="G451" s="10"/>
      <c r="H451" s="10">
        <v>1</v>
      </c>
      <c r="I451" s="10">
        <v>1</v>
      </c>
      <c r="J451" s="10">
        <v>5</v>
      </c>
      <c r="K451" s="10">
        <v>0</v>
      </c>
      <c r="L451" s="10">
        <v>1</v>
      </c>
      <c r="M451" s="10"/>
      <c r="N451" s="13">
        <v>0</v>
      </c>
      <c r="O451" s="13">
        <v>0</v>
      </c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13">
        <v>1</v>
      </c>
      <c r="AF451" s="10">
        <v>1</v>
      </c>
      <c r="AG451" s="10">
        <v>0</v>
      </c>
      <c r="AH451" s="10">
        <v>4</v>
      </c>
      <c r="AI451" s="13">
        <v>2</v>
      </c>
      <c r="AJ451" s="13">
        <v>14</v>
      </c>
      <c r="AK451" s="10">
        <v>3</v>
      </c>
    </row>
    <row r="452" spans="1:37">
      <c r="A452" s="10" t="s">
        <v>457</v>
      </c>
      <c r="B452" s="13">
        <v>1</v>
      </c>
      <c r="C452" s="10">
        <v>1</v>
      </c>
      <c r="D452" s="10"/>
      <c r="E452" s="10"/>
      <c r="F452" s="10"/>
      <c r="G452" s="10"/>
      <c r="H452" s="10">
        <v>1</v>
      </c>
      <c r="I452" s="10">
        <v>6</v>
      </c>
      <c r="J452" s="10">
        <v>4</v>
      </c>
      <c r="K452" s="10">
        <v>0</v>
      </c>
      <c r="L452" s="10">
        <v>1</v>
      </c>
      <c r="M452" s="10"/>
      <c r="N452" s="13">
        <v>1</v>
      </c>
      <c r="O452" s="13">
        <v>4</v>
      </c>
      <c r="P452" s="23">
        <v>5</v>
      </c>
      <c r="Q452" s="23">
        <v>4</v>
      </c>
      <c r="R452" s="23">
        <v>3</v>
      </c>
      <c r="S452" s="23">
        <v>2</v>
      </c>
      <c r="T452" s="23">
        <v>2</v>
      </c>
      <c r="U452" s="23">
        <v>3</v>
      </c>
      <c r="V452" s="23">
        <v>3</v>
      </c>
      <c r="W452" s="23">
        <v>5</v>
      </c>
      <c r="X452" s="23">
        <v>1</v>
      </c>
      <c r="Y452" s="23">
        <v>5</v>
      </c>
      <c r="Z452" s="23">
        <v>3</v>
      </c>
      <c r="AA452" s="23">
        <v>4</v>
      </c>
      <c r="AB452" s="23">
        <v>5</v>
      </c>
      <c r="AC452" s="23">
        <v>3</v>
      </c>
      <c r="AD452" s="23">
        <v>1</v>
      </c>
      <c r="AE452" s="13">
        <v>2</v>
      </c>
      <c r="AF452" s="10">
        <v>1</v>
      </c>
      <c r="AG452" s="10">
        <v>0</v>
      </c>
      <c r="AH452" s="10">
        <v>4</v>
      </c>
      <c r="AI452" s="13">
        <v>2</v>
      </c>
      <c r="AJ452" s="13">
        <v>10</v>
      </c>
      <c r="AK452" s="10">
        <v>3</v>
      </c>
    </row>
    <row r="453" spans="1:37">
      <c r="A453" s="10" t="s">
        <v>458</v>
      </c>
      <c r="B453" s="13">
        <v>4</v>
      </c>
      <c r="C453" s="10">
        <v>1</v>
      </c>
      <c r="D453" s="10"/>
      <c r="E453" s="10">
        <v>3</v>
      </c>
      <c r="F453" s="10"/>
      <c r="G453" s="10"/>
      <c r="H453" s="10">
        <v>1</v>
      </c>
      <c r="I453" s="10">
        <v>1</v>
      </c>
      <c r="J453" s="10">
        <v>4</v>
      </c>
      <c r="K453" s="10">
        <v>0</v>
      </c>
      <c r="L453" s="10">
        <v>4</v>
      </c>
      <c r="M453" s="10"/>
      <c r="N453" s="13">
        <v>1</v>
      </c>
      <c r="O453" s="13">
        <v>3</v>
      </c>
      <c r="P453" s="23">
        <v>2</v>
      </c>
      <c r="Q453" s="23">
        <v>2</v>
      </c>
      <c r="R453" s="23">
        <v>5</v>
      </c>
      <c r="S453" s="23">
        <v>5</v>
      </c>
      <c r="T453" s="23">
        <v>5</v>
      </c>
      <c r="U453" s="23">
        <v>5</v>
      </c>
      <c r="V453" s="23">
        <v>4</v>
      </c>
      <c r="W453" s="23">
        <v>2</v>
      </c>
      <c r="X453" s="23">
        <v>4</v>
      </c>
      <c r="Y453" s="23">
        <v>2</v>
      </c>
      <c r="Z453" s="23">
        <v>5</v>
      </c>
      <c r="AA453" s="23">
        <v>1</v>
      </c>
      <c r="AB453" s="23">
        <v>1</v>
      </c>
      <c r="AC453" s="23">
        <v>4</v>
      </c>
      <c r="AD453" s="23">
        <v>2</v>
      </c>
      <c r="AE453" s="13">
        <v>2</v>
      </c>
      <c r="AF453" s="10">
        <v>1</v>
      </c>
      <c r="AG453" s="10">
        <v>0</v>
      </c>
      <c r="AH453" s="10">
        <v>4</v>
      </c>
      <c r="AI453" s="13">
        <v>4</v>
      </c>
      <c r="AJ453" s="13">
        <v>8</v>
      </c>
      <c r="AK453" s="10">
        <v>3</v>
      </c>
    </row>
    <row r="454" spans="1:37">
      <c r="A454" s="10" t="s">
        <v>459</v>
      </c>
      <c r="B454" s="13">
        <v>1</v>
      </c>
      <c r="C454" s="10">
        <v>1</v>
      </c>
      <c r="D454" s="10"/>
      <c r="E454" s="10"/>
      <c r="F454" s="10"/>
      <c r="G454" s="10"/>
      <c r="H454" s="10">
        <v>1</v>
      </c>
      <c r="I454" s="10">
        <v>1</v>
      </c>
      <c r="J454" s="10">
        <v>5</v>
      </c>
      <c r="K454" s="10">
        <v>0</v>
      </c>
      <c r="L454" s="10">
        <v>2</v>
      </c>
      <c r="M454" s="10"/>
      <c r="N454" s="13">
        <v>1</v>
      </c>
      <c r="O454" s="13">
        <v>2</v>
      </c>
      <c r="P454" s="23">
        <v>4</v>
      </c>
      <c r="Q454" s="23">
        <v>5</v>
      </c>
      <c r="R454" s="23">
        <v>2</v>
      </c>
      <c r="S454" s="23">
        <v>2</v>
      </c>
      <c r="T454" s="23">
        <v>2</v>
      </c>
      <c r="U454" s="23">
        <v>2</v>
      </c>
      <c r="V454" s="23">
        <v>1</v>
      </c>
      <c r="W454" s="23">
        <v>4</v>
      </c>
      <c r="X454" s="23">
        <v>1</v>
      </c>
      <c r="Y454" s="23">
        <v>5</v>
      </c>
      <c r="Z454" s="23">
        <v>2</v>
      </c>
      <c r="AA454" s="23">
        <v>4</v>
      </c>
      <c r="AB454" s="23">
        <v>4</v>
      </c>
      <c r="AC454" s="23">
        <v>3</v>
      </c>
      <c r="AD454" s="23">
        <v>1</v>
      </c>
      <c r="AE454" s="13">
        <v>4</v>
      </c>
      <c r="AF454" s="10">
        <v>1</v>
      </c>
      <c r="AG454" s="10">
        <v>0</v>
      </c>
      <c r="AH454" s="10">
        <v>2</v>
      </c>
      <c r="AI454" s="13">
        <v>2</v>
      </c>
      <c r="AJ454" s="13">
        <v>12</v>
      </c>
      <c r="AK454" s="10">
        <v>3</v>
      </c>
    </row>
    <row r="455" spans="1:37">
      <c r="A455" s="10" t="s">
        <v>460</v>
      </c>
      <c r="B455" s="13">
        <v>3</v>
      </c>
      <c r="C455" s="10">
        <v>1</v>
      </c>
      <c r="D455" s="10"/>
      <c r="E455" s="10">
        <v>3</v>
      </c>
      <c r="F455" s="10"/>
      <c r="G455" s="10"/>
      <c r="H455" s="10">
        <v>0</v>
      </c>
      <c r="I455" s="10">
        <v>1</v>
      </c>
      <c r="J455" s="10">
        <v>2</v>
      </c>
      <c r="K455" s="10">
        <v>0</v>
      </c>
      <c r="L455" s="10">
        <v>2</v>
      </c>
      <c r="M455" s="10"/>
      <c r="N455" s="13">
        <v>1</v>
      </c>
      <c r="O455" s="13">
        <v>4</v>
      </c>
      <c r="P455" s="23">
        <v>5</v>
      </c>
      <c r="Q455" s="23">
        <v>4</v>
      </c>
      <c r="R455" s="23">
        <v>3</v>
      </c>
      <c r="S455" s="23">
        <v>2</v>
      </c>
      <c r="T455" s="23">
        <v>2</v>
      </c>
      <c r="U455" s="23">
        <v>3</v>
      </c>
      <c r="V455" s="23">
        <v>1</v>
      </c>
      <c r="W455" s="23">
        <v>5</v>
      </c>
      <c r="X455" s="23">
        <v>2</v>
      </c>
      <c r="Y455" s="23">
        <v>4</v>
      </c>
      <c r="Z455" s="23">
        <v>2</v>
      </c>
      <c r="AA455" s="23">
        <v>3</v>
      </c>
      <c r="AB455" s="23">
        <v>4</v>
      </c>
      <c r="AC455" s="23">
        <v>2</v>
      </c>
      <c r="AD455" s="23">
        <v>1</v>
      </c>
      <c r="AE455" s="13">
        <v>3</v>
      </c>
      <c r="AF455" s="10">
        <v>1</v>
      </c>
      <c r="AG455" s="10">
        <v>0</v>
      </c>
      <c r="AH455" s="10">
        <v>7</v>
      </c>
      <c r="AI455" s="13">
        <v>3</v>
      </c>
      <c r="AJ455" s="13">
        <v>10</v>
      </c>
      <c r="AK455" s="10">
        <v>3</v>
      </c>
    </row>
    <row r="456" spans="1:37">
      <c r="A456" s="10" t="s">
        <v>461</v>
      </c>
      <c r="B456" s="13">
        <v>2</v>
      </c>
      <c r="C456" s="10">
        <v>1</v>
      </c>
      <c r="D456" s="10">
        <v>2</v>
      </c>
      <c r="E456" s="10"/>
      <c r="F456" s="10"/>
      <c r="G456" s="10"/>
      <c r="H456" s="10">
        <v>1</v>
      </c>
      <c r="I456" s="10">
        <v>1</v>
      </c>
      <c r="J456" s="10">
        <v>4</v>
      </c>
      <c r="K456" s="10">
        <v>0</v>
      </c>
      <c r="L456" s="10">
        <v>5</v>
      </c>
      <c r="M456" s="10"/>
      <c r="N456" s="13">
        <v>1</v>
      </c>
      <c r="O456" s="13">
        <v>4</v>
      </c>
      <c r="P456" s="23">
        <v>3</v>
      </c>
      <c r="Q456" s="23">
        <v>2</v>
      </c>
      <c r="R456" s="23">
        <v>4</v>
      </c>
      <c r="S456" s="23">
        <v>3</v>
      </c>
      <c r="T456" s="23">
        <v>4</v>
      </c>
      <c r="U456" s="23">
        <v>4</v>
      </c>
      <c r="V456" s="23">
        <v>3</v>
      </c>
      <c r="W456" s="23">
        <v>4</v>
      </c>
      <c r="X456" s="23">
        <v>2</v>
      </c>
      <c r="Y456" s="23">
        <v>5</v>
      </c>
      <c r="Z456" s="23">
        <v>4</v>
      </c>
      <c r="AA456" s="23">
        <v>4</v>
      </c>
      <c r="AB456" s="23">
        <v>4</v>
      </c>
      <c r="AC456" s="23">
        <v>3</v>
      </c>
      <c r="AD456" s="23">
        <v>2</v>
      </c>
      <c r="AE456" s="13">
        <v>3</v>
      </c>
      <c r="AF456" s="10">
        <v>1</v>
      </c>
      <c r="AG456" s="10">
        <v>0</v>
      </c>
      <c r="AH456" s="10">
        <v>2</v>
      </c>
      <c r="AI456" s="13">
        <v>2</v>
      </c>
      <c r="AJ456" s="13">
        <v>10</v>
      </c>
      <c r="AK456" s="10">
        <v>3</v>
      </c>
    </row>
    <row r="457" spans="1:37">
      <c r="A457" s="10" t="s">
        <v>462</v>
      </c>
      <c r="B457" s="13">
        <v>2</v>
      </c>
      <c r="C457" s="10">
        <v>1</v>
      </c>
      <c r="D457" s="10"/>
      <c r="E457" s="10"/>
      <c r="F457" s="10"/>
      <c r="G457" s="10"/>
      <c r="H457" s="10">
        <v>0</v>
      </c>
      <c r="I457" s="10">
        <v>1</v>
      </c>
      <c r="J457" s="10">
        <v>5</v>
      </c>
      <c r="K457" s="10">
        <v>0</v>
      </c>
      <c r="L457" s="10">
        <v>2</v>
      </c>
      <c r="M457" s="10"/>
      <c r="N457" s="13">
        <v>1</v>
      </c>
      <c r="O457" s="13">
        <v>3</v>
      </c>
      <c r="P457" s="23">
        <v>4</v>
      </c>
      <c r="Q457" s="23">
        <v>5</v>
      </c>
      <c r="R457" s="23">
        <v>2</v>
      </c>
      <c r="S457" s="23">
        <v>3</v>
      </c>
      <c r="T457" s="23">
        <v>4</v>
      </c>
      <c r="U457" s="23">
        <v>4</v>
      </c>
      <c r="V457" s="23">
        <v>2</v>
      </c>
      <c r="W457" s="23">
        <v>4</v>
      </c>
      <c r="X457" s="23">
        <v>1</v>
      </c>
      <c r="Y457" s="23">
        <v>4</v>
      </c>
      <c r="Z457" s="23">
        <v>4</v>
      </c>
      <c r="AA457" s="23">
        <v>4</v>
      </c>
      <c r="AB457" s="23">
        <v>5</v>
      </c>
      <c r="AC457" s="23">
        <v>3</v>
      </c>
      <c r="AD457" s="23">
        <v>2</v>
      </c>
      <c r="AE457" s="13">
        <v>2</v>
      </c>
      <c r="AF457" s="10">
        <v>1</v>
      </c>
      <c r="AG457" s="10">
        <v>1</v>
      </c>
      <c r="AH457" s="10">
        <v>4</v>
      </c>
      <c r="AI457" s="13">
        <v>2</v>
      </c>
      <c r="AJ457" s="13">
        <v>11</v>
      </c>
      <c r="AK457" s="10">
        <v>3</v>
      </c>
    </row>
    <row r="458" spans="1:37">
      <c r="A458" s="10" t="s">
        <v>463</v>
      </c>
      <c r="B458" s="13">
        <v>1</v>
      </c>
      <c r="C458" s="10">
        <v>1</v>
      </c>
      <c r="D458" s="10"/>
      <c r="E458" s="10"/>
      <c r="F458" s="10"/>
      <c r="G458" s="10"/>
      <c r="H458" s="10">
        <v>1</v>
      </c>
      <c r="I458" s="10">
        <v>2</v>
      </c>
      <c r="J458" s="10">
        <v>8</v>
      </c>
      <c r="K458" s="10">
        <v>0</v>
      </c>
      <c r="L458" s="10">
        <v>2</v>
      </c>
      <c r="M458" s="10"/>
      <c r="N458" s="13">
        <v>0</v>
      </c>
      <c r="O458" s="13">
        <v>0</v>
      </c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13">
        <v>2</v>
      </c>
      <c r="AF458" s="10">
        <v>1</v>
      </c>
      <c r="AG458" s="10">
        <v>1</v>
      </c>
      <c r="AH458" s="10">
        <v>2</v>
      </c>
      <c r="AI458" s="13">
        <v>2</v>
      </c>
      <c r="AJ458" s="13">
        <v>5</v>
      </c>
      <c r="AK458" s="10">
        <v>3</v>
      </c>
    </row>
    <row r="459" spans="1:37">
      <c r="A459" s="10" t="s">
        <v>464</v>
      </c>
      <c r="B459" s="13">
        <v>1</v>
      </c>
      <c r="C459" s="10">
        <v>1</v>
      </c>
      <c r="D459" s="10"/>
      <c r="E459" s="10"/>
      <c r="F459" s="10"/>
      <c r="G459" s="10"/>
      <c r="H459" s="10">
        <v>1</v>
      </c>
      <c r="I459" s="10">
        <v>1</v>
      </c>
      <c r="J459" s="10">
        <v>2</v>
      </c>
      <c r="K459" s="10">
        <v>0</v>
      </c>
      <c r="L459" s="10">
        <v>2</v>
      </c>
      <c r="M459" s="10"/>
      <c r="N459" s="13">
        <v>0</v>
      </c>
      <c r="O459" s="13">
        <v>0</v>
      </c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13">
        <v>2</v>
      </c>
      <c r="AF459" s="10">
        <v>1</v>
      </c>
      <c r="AG459" s="10">
        <v>0</v>
      </c>
      <c r="AH459" s="10">
        <v>4</v>
      </c>
      <c r="AI459" s="13">
        <v>2</v>
      </c>
      <c r="AJ459" s="13">
        <v>5</v>
      </c>
      <c r="AK459" s="10">
        <v>3</v>
      </c>
    </row>
    <row r="460" spans="1:37">
      <c r="A460" s="10" t="s">
        <v>464</v>
      </c>
      <c r="B460" s="13">
        <v>2</v>
      </c>
      <c r="C460" s="10">
        <v>1</v>
      </c>
      <c r="D460" s="10">
        <v>2</v>
      </c>
      <c r="E460" s="10"/>
      <c r="F460" s="10"/>
      <c r="G460" s="10"/>
      <c r="H460" s="10">
        <v>1</v>
      </c>
      <c r="I460" s="10">
        <v>1</v>
      </c>
      <c r="J460" s="10">
        <v>6</v>
      </c>
      <c r="K460" s="10">
        <v>0</v>
      </c>
      <c r="L460" s="10">
        <v>2</v>
      </c>
      <c r="M460" s="10"/>
      <c r="N460" s="13">
        <v>1</v>
      </c>
      <c r="O460" s="13">
        <v>2</v>
      </c>
      <c r="P460" s="23">
        <v>4</v>
      </c>
      <c r="Q460" s="23">
        <v>5</v>
      </c>
      <c r="R460" s="23">
        <v>5</v>
      </c>
      <c r="S460" s="23">
        <v>4</v>
      </c>
      <c r="T460" s="23">
        <v>5</v>
      </c>
      <c r="U460" s="23">
        <v>4</v>
      </c>
      <c r="V460" s="23">
        <v>5</v>
      </c>
      <c r="W460" s="23">
        <v>4</v>
      </c>
      <c r="X460" s="23">
        <v>4</v>
      </c>
      <c r="Y460" s="23">
        <v>5</v>
      </c>
      <c r="Z460" s="23">
        <v>4</v>
      </c>
      <c r="AA460" s="23">
        <v>5</v>
      </c>
      <c r="AB460" s="23">
        <v>4</v>
      </c>
      <c r="AC460" s="23">
        <v>5</v>
      </c>
      <c r="AD460" s="23">
        <v>4</v>
      </c>
      <c r="AE460" s="13">
        <v>2</v>
      </c>
      <c r="AF460" s="10">
        <v>1</v>
      </c>
      <c r="AG460" s="10">
        <v>1</v>
      </c>
      <c r="AH460" s="10">
        <v>4</v>
      </c>
      <c r="AI460" s="13">
        <v>2</v>
      </c>
      <c r="AJ460" s="13">
        <v>9</v>
      </c>
      <c r="AK460" s="10">
        <v>3</v>
      </c>
    </row>
    <row r="461" spans="1:37">
      <c r="A461" s="10" t="s">
        <v>465</v>
      </c>
      <c r="B461" s="13">
        <v>2</v>
      </c>
      <c r="C461" s="10">
        <v>1</v>
      </c>
      <c r="D461" s="10"/>
      <c r="E461" s="10"/>
      <c r="F461" s="10"/>
      <c r="G461" s="10"/>
      <c r="H461" s="10">
        <v>1</v>
      </c>
      <c r="I461" s="10">
        <v>2</v>
      </c>
      <c r="J461" s="10">
        <v>3</v>
      </c>
      <c r="K461" s="10">
        <v>1</v>
      </c>
      <c r="L461" s="10">
        <v>7</v>
      </c>
      <c r="M461" s="10"/>
      <c r="N461" s="13">
        <v>0</v>
      </c>
      <c r="O461" s="13">
        <v>0</v>
      </c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13">
        <v>2</v>
      </c>
      <c r="AF461" s="10">
        <v>0</v>
      </c>
      <c r="AG461" s="10">
        <v>1</v>
      </c>
      <c r="AH461" s="10">
        <v>4</v>
      </c>
      <c r="AI461" s="13">
        <v>2</v>
      </c>
      <c r="AJ461" s="13">
        <v>9</v>
      </c>
      <c r="AK461" s="10">
        <v>3</v>
      </c>
    </row>
    <row r="462" spans="1:37">
      <c r="A462" s="10" t="s">
        <v>466</v>
      </c>
      <c r="B462" s="13">
        <v>1</v>
      </c>
      <c r="C462" s="10">
        <v>1</v>
      </c>
      <c r="D462" s="10"/>
      <c r="E462" s="10"/>
      <c r="F462" s="10"/>
      <c r="G462" s="10"/>
      <c r="H462" s="10">
        <v>1</v>
      </c>
      <c r="I462" s="10">
        <v>2</v>
      </c>
      <c r="J462" s="10">
        <v>4</v>
      </c>
      <c r="K462" s="10">
        <v>0</v>
      </c>
      <c r="L462" s="10">
        <v>7</v>
      </c>
      <c r="M462" s="10"/>
      <c r="N462" s="13">
        <v>0</v>
      </c>
      <c r="O462" s="13">
        <v>0</v>
      </c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13">
        <v>2</v>
      </c>
      <c r="AF462" s="10">
        <v>1</v>
      </c>
      <c r="AG462" s="10">
        <v>1</v>
      </c>
      <c r="AH462" s="10">
        <v>8</v>
      </c>
      <c r="AI462" s="13">
        <v>1</v>
      </c>
      <c r="AJ462" s="13">
        <v>3</v>
      </c>
      <c r="AK462" s="10">
        <v>3</v>
      </c>
    </row>
    <row r="463" spans="1:37">
      <c r="A463" s="10" t="s">
        <v>467</v>
      </c>
      <c r="B463" s="13">
        <v>3</v>
      </c>
      <c r="C463" s="10">
        <v>1</v>
      </c>
      <c r="D463" s="10">
        <v>2</v>
      </c>
      <c r="E463" s="10"/>
      <c r="F463" s="10"/>
      <c r="G463" s="10"/>
      <c r="H463" s="10">
        <v>1</v>
      </c>
      <c r="I463" s="10">
        <v>5</v>
      </c>
      <c r="J463" s="10">
        <v>8</v>
      </c>
      <c r="K463" s="10">
        <v>1</v>
      </c>
      <c r="L463" s="10">
        <v>6</v>
      </c>
      <c r="M463" s="10"/>
      <c r="N463" s="13">
        <v>1</v>
      </c>
      <c r="O463" s="13">
        <v>2</v>
      </c>
      <c r="P463" s="21">
        <v>4</v>
      </c>
      <c r="Q463" s="21">
        <v>4</v>
      </c>
      <c r="R463" s="21">
        <v>3</v>
      </c>
      <c r="S463" s="21">
        <v>4</v>
      </c>
      <c r="T463" s="21">
        <v>2</v>
      </c>
      <c r="U463" s="21">
        <v>3</v>
      </c>
      <c r="V463" s="21">
        <v>3</v>
      </c>
      <c r="W463" s="21">
        <v>4</v>
      </c>
      <c r="X463" s="21">
        <v>2</v>
      </c>
      <c r="Y463" s="21">
        <v>4</v>
      </c>
      <c r="Z463" s="21">
        <v>3</v>
      </c>
      <c r="AA463" s="21">
        <v>4</v>
      </c>
      <c r="AB463" s="21">
        <v>3</v>
      </c>
      <c r="AC463" s="21">
        <v>4</v>
      </c>
      <c r="AD463" s="21">
        <v>3</v>
      </c>
      <c r="AE463" s="13">
        <v>2</v>
      </c>
      <c r="AF463" s="10">
        <v>1</v>
      </c>
      <c r="AG463" s="10">
        <v>1</v>
      </c>
      <c r="AH463" s="10">
        <v>4</v>
      </c>
      <c r="AI463" s="13">
        <v>3</v>
      </c>
      <c r="AJ463" s="13">
        <v>12</v>
      </c>
      <c r="AK463" s="10">
        <v>3</v>
      </c>
    </row>
    <row r="464" spans="1:37">
      <c r="A464" s="10" t="s">
        <v>468</v>
      </c>
      <c r="B464" s="13">
        <v>1</v>
      </c>
      <c r="C464" s="10">
        <v>1</v>
      </c>
      <c r="D464" s="10"/>
      <c r="E464" s="10"/>
      <c r="F464" s="10"/>
      <c r="G464" s="10"/>
      <c r="H464" s="10">
        <v>1</v>
      </c>
      <c r="I464" s="10">
        <v>1</v>
      </c>
      <c r="J464" s="10">
        <v>2</v>
      </c>
      <c r="K464" s="10">
        <v>1</v>
      </c>
      <c r="L464" s="10">
        <v>2</v>
      </c>
      <c r="M464" s="10"/>
      <c r="N464" s="13">
        <v>0</v>
      </c>
      <c r="O464" s="13">
        <v>0</v>
      </c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13">
        <v>2</v>
      </c>
      <c r="AF464" s="10">
        <v>1</v>
      </c>
      <c r="AG464" s="10">
        <v>1</v>
      </c>
      <c r="AH464" s="10">
        <v>2</v>
      </c>
      <c r="AI464" s="13">
        <v>3</v>
      </c>
      <c r="AJ464" s="13">
        <v>4</v>
      </c>
      <c r="AK464" s="10">
        <v>3</v>
      </c>
    </row>
    <row r="465" spans="1:37">
      <c r="A465" s="10" t="s">
        <v>469</v>
      </c>
      <c r="B465" s="13">
        <v>1</v>
      </c>
      <c r="C465" s="10">
        <v>1</v>
      </c>
      <c r="D465" s="10"/>
      <c r="E465" s="10"/>
      <c r="F465" s="10"/>
      <c r="G465" s="10"/>
      <c r="H465" s="10">
        <v>0</v>
      </c>
      <c r="I465" s="10">
        <v>4</v>
      </c>
      <c r="J465" s="10">
        <v>5</v>
      </c>
      <c r="K465" s="10">
        <v>0</v>
      </c>
      <c r="L465" s="10">
        <v>3</v>
      </c>
      <c r="M465" s="10"/>
      <c r="N465" s="13">
        <v>0</v>
      </c>
      <c r="O465" s="13">
        <v>0</v>
      </c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13">
        <v>3</v>
      </c>
      <c r="AF465" s="10">
        <v>1</v>
      </c>
      <c r="AG465" s="10">
        <v>1</v>
      </c>
      <c r="AH465" s="10">
        <v>4</v>
      </c>
      <c r="AI465" s="13">
        <v>2</v>
      </c>
      <c r="AJ465" s="13">
        <v>5</v>
      </c>
      <c r="AK465" s="10">
        <v>3</v>
      </c>
    </row>
    <row r="466" spans="1:37">
      <c r="A466" s="10" t="s">
        <v>470</v>
      </c>
      <c r="B466" s="13">
        <v>1</v>
      </c>
      <c r="C466" s="10">
        <v>1</v>
      </c>
      <c r="D466" s="10"/>
      <c r="E466" s="10"/>
      <c r="F466" s="10"/>
      <c r="G466" s="10"/>
      <c r="H466" s="10">
        <v>1</v>
      </c>
      <c r="I466" s="10">
        <v>1</v>
      </c>
      <c r="J466" s="10">
        <v>6</v>
      </c>
      <c r="K466" s="10">
        <v>1</v>
      </c>
      <c r="L466" s="10">
        <v>6</v>
      </c>
      <c r="M466" s="10"/>
      <c r="N466" s="13">
        <v>0</v>
      </c>
      <c r="O466" s="13">
        <v>0</v>
      </c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13">
        <v>2</v>
      </c>
      <c r="AF466" s="10">
        <v>1</v>
      </c>
      <c r="AG466" s="10">
        <v>1</v>
      </c>
      <c r="AH466" s="10">
        <v>4</v>
      </c>
      <c r="AI466" s="13">
        <v>3</v>
      </c>
      <c r="AJ466" s="13">
        <v>9</v>
      </c>
      <c r="AK466" s="10">
        <v>3</v>
      </c>
    </row>
    <row r="467" spans="1:37">
      <c r="A467" s="10" t="s">
        <v>471</v>
      </c>
      <c r="B467" s="13">
        <v>1</v>
      </c>
      <c r="C467" s="10">
        <v>1</v>
      </c>
      <c r="D467" s="10"/>
      <c r="E467" s="10"/>
      <c r="F467" s="10"/>
      <c r="G467" s="10"/>
      <c r="H467" s="10">
        <v>1</v>
      </c>
      <c r="I467" s="10">
        <v>1</v>
      </c>
      <c r="J467" s="10">
        <v>4</v>
      </c>
      <c r="K467" s="10">
        <v>1</v>
      </c>
      <c r="L467" s="10">
        <v>2</v>
      </c>
      <c r="M467" s="10"/>
      <c r="N467" s="13">
        <v>0</v>
      </c>
      <c r="O467" s="13">
        <v>0</v>
      </c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13">
        <v>2</v>
      </c>
      <c r="AF467" s="10">
        <v>1</v>
      </c>
      <c r="AG467" s="10">
        <v>1</v>
      </c>
      <c r="AH467" s="10">
        <v>4</v>
      </c>
      <c r="AI467" s="13">
        <v>2</v>
      </c>
      <c r="AJ467" s="13">
        <v>7</v>
      </c>
      <c r="AK467" s="10">
        <v>3</v>
      </c>
    </row>
    <row r="468" spans="1:37">
      <c r="A468" s="10" t="s">
        <v>472</v>
      </c>
      <c r="B468" s="13">
        <v>1</v>
      </c>
      <c r="C468" s="10">
        <v>1</v>
      </c>
      <c r="D468" s="10"/>
      <c r="E468" s="10"/>
      <c r="F468" s="10"/>
      <c r="G468" s="10"/>
      <c r="H468" s="10">
        <v>1</v>
      </c>
      <c r="I468" s="10">
        <v>1</v>
      </c>
      <c r="J468" s="10">
        <v>4</v>
      </c>
      <c r="K468" s="10">
        <v>1</v>
      </c>
      <c r="L468" s="10">
        <v>3</v>
      </c>
      <c r="M468" s="10"/>
      <c r="N468" s="13">
        <v>0</v>
      </c>
      <c r="O468" s="13">
        <v>0</v>
      </c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13">
        <v>2</v>
      </c>
      <c r="AF468" s="10">
        <v>1</v>
      </c>
      <c r="AG468" s="10">
        <v>1</v>
      </c>
      <c r="AH468" s="10">
        <v>9</v>
      </c>
      <c r="AI468" s="13">
        <v>2</v>
      </c>
      <c r="AJ468" s="13">
        <v>7</v>
      </c>
      <c r="AK468" s="10">
        <v>3</v>
      </c>
    </row>
    <row r="469" spans="1:37">
      <c r="A469" s="10" t="s">
        <v>473</v>
      </c>
      <c r="B469" s="13">
        <v>1</v>
      </c>
      <c r="C469" s="10">
        <v>1</v>
      </c>
      <c r="D469" s="10"/>
      <c r="E469" s="10"/>
      <c r="F469" s="10"/>
      <c r="G469" s="10"/>
      <c r="H469" s="10">
        <v>1</v>
      </c>
      <c r="I469" s="10">
        <v>1</v>
      </c>
      <c r="J469" s="10">
        <v>5</v>
      </c>
      <c r="K469" s="10">
        <v>1</v>
      </c>
      <c r="L469" s="10">
        <v>6</v>
      </c>
      <c r="M469" s="10"/>
      <c r="N469" s="13">
        <v>0</v>
      </c>
      <c r="O469" s="13">
        <v>0</v>
      </c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13">
        <v>4</v>
      </c>
      <c r="AF469" s="10">
        <v>1</v>
      </c>
      <c r="AG469" s="10">
        <v>1</v>
      </c>
      <c r="AH469" s="10">
        <v>4</v>
      </c>
      <c r="AI469" s="13">
        <v>2</v>
      </c>
      <c r="AJ469" s="13">
        <v>5</v>
      </c>
      <c r="AK469" s="10">
        <v>3</v>
      </c>
    </row>
    <row r="470" spans="1:37">
      <c r="A470" s="10" t="s">
        <v>473</v>
      </c>
      <c r="B470" s="13">
        <v>1</v>
      </c>
      <c r="C470" s="10">
        <v>1</v>
      </c>
      <c r="D470" s="10"/>
      <c r="E470" s="10"/>
      <c r="F470" s="10"/>
      <c r="G470" s="10"/>
      <c r="H470" s="10">
        <v>1</v>
      </c>
      <c r="I470" s="10">
        <v>1</v>
      </c>
      <c r="J470" s="10">
        <v>6</v>
      </c>
      <c r="K470" s="10">
        <v>1</v>
      </c>
      <c r="L470" s="10">
        <v>3</v>
      </c>
      <c r="M470" s="10"/>
      <c r="N470" s="13">
        <v>0</v>
      </c>
      <c r="O470" s="13">
        <v>0</v>
      </c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13">
        <v>2</v>
      </c>
      <c r="AF470" s="10">
        <v>1</v>
      </c>
      <c r="AG470" s="10">
        <v>1</v>
      </c>
      <c r="AH470" s="10">
        <v>4</v>
      </c>
      <c r="AI470" s="13">
        <v>3</v>
      </c>
      <c r="AJ470" s="13">
        <v>7</v>
      </c>
      <c r="AK470" s="10">
        <v>3</v>
      </c>
    </row>
    <row r="471" spans="1:37">
      <c r="A471" s="10" t="s">
        <v>474</v>
      </c>
      <c r="B471" s="13">
        <v>2</v>
      </c>
      <c r="C471" s="10">
        <v>1</v>
      </c>
      <c r="D471" s="10"/>
      <c r="E471" s="10"/>
      <c r="F471" s="10"/>
      <c r="G471" s="10"/>
      <c r="H471" s="10">
        <v>1</v>
      </c>
      <c r="I471" s="10">
        <v>2</v>
      </c>
      <c r="J471" s="10">
        <v>9</v>
      </c>
      <c r="K471" s="10">
        <v>0</v>
      </c>
      <c r="L471" s="10">
        <v>2</v>
      </c>
      <c r="M471" s="10"/>
      <c r="N471" s="13">
        <v>0</v>
      </c>
      <c r="O471" s="13">
        <v>0</v>
      </c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13">
        <v>1</v>
      </c>
      <c r="AF471" s="10">
        <v>1</v>
      </c>
      <c r="AG471" s="10">
        <v>1</v>
      </c>
      <c r="AH471" s="10">
        <v>9</v>
      </c>
      <c r="AI471" s="13">
        <v>2</v>
      </c>
      <c r="AJ471" s="13">
        <v>5</v>
      </c>
      <c r="AK471" s="10">
        <v>3</v>
      </c>
    </row>
    <row r="472" spans="1:37">
      <c r="A472" s="10" t="s">
        <v>475</v>
      </c>
      <c r="B472" s="13">
        <v>1</v>
      </c>
      <c r="C472" s="10">
        <v>1</v>
      </c>
      <c r="D472" s="10"/>
      <c r="E472" s="10"/>
      <c r="F472" s="10"/>
      <c r="G472" s="10"/>
      <c r="H472" s="10">
        <v>1</v>
      </c>
      <c r="I472" s="10">
        <v>12</v>
      </c>
      <c r="J472" s="10">
        <v>5</v>
      </c>
      <c r="K472" s="10">
        <v>1</v>
      </c>
      <c r="L472" s="10">
        <v>2</v>
      </c>
      <c r="M472" s="10"/>
      <c r="N472" s="13">
        <v>0</v>
      </c>
      <c r="O472" s="13">
        <v>0</v>
      </c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13">
        <v>1</v>
      </c>
      <c r="AF472" s="10">
        <v>1</v>
      </c>
      <c r="AG472" s="10">
        <v>1</v>
      </c>
      <c r="AH472" s="10">
        <v>9</v>
      </c>
      <c r="AI472" s="13">
        <v>2</v>
      </c>
      <c r="AJ472" s="13">
        <v>3</v>
      </c>
      <c r="AK472" s="10">
        <v>3</v>
      </c>
    </row>
    <row r="473" spans="1:37">
      <c r="A473" s="10" t="s">
        <v>476</v>
      </c>
      <c r="B473" s="13">
        <v>1</v>
      </c>
      <c r="C473" s="10">
        <v>1</v>
      </c>
      <c r="D473" s="10"/>
      <c r="E473" s="10"/>
      <c r="F473" s="10"/>
      <c r="G473" s="10"/>
      <c r="H473" s="10">
        <v>1</v>
      </c>
      <c r="I473" s="10">
        <v>4</v>
      </c>
      <c r="J473" s="10">
        <v>6</v>
      </c>
      <c r="K473" s="10">
        <v>1</v>
      </c>
      <c r="L473" s="10">
        <v>2</v>
      </c>
      <c r="M473" s="10"/>
      <c r="N473" s="13">
        <v>0</v>
      </c>
      <c r="O473" s="13">
        <v>0</v>
      </c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13">
        <v>2</v>
      </c>
      <c r="AF473" s="10">
        <v>1</v>
      </c>
      <c r="AG473" s="10">
        <v>1</v>
      </c>
      <c r="AH473" s="10">
        <v>4</v>
      </c>
      <c r="AI473" s="13">
        <v>2</v>
      </c>
      <c r="AJ473" s="13">
        <v>5</v>
      </c>
      <c r="AK473" s="10">
        <v>3</v>
      </c>
    </row>
    <row r="474" spans="1:37">
      <c r="A474" s="10" t="s">
        <v>477</v>
      </c>
      <c r="B474" s="13">
        <v>1</v>
      </c>
      <c r="C474" s="10">
        <v>1</v>
      </c>
      <c r="D474" s="10"/>
      <c r="E474" s="10"/>
      <c r="F474" s="10"/>
      <c r="G474" s="10"/>
      <c r="H474" s="10">
        <v>1</v>
      </c>
      <c r="I474" s="10">
        <v>2</v>
      </c>
      <c r="J474" s="10">
        <v>3</v>
      </c>
      <c r="K474" s="10">
        <v>1</v>
      </c>
      <c r="L474" s="10">
        <v>7</v>
      </c>
      <c r="M474" s="10"/>
      <c r="N474" s="13">
        <v>0</v>
      </c>
      <c r="O474" s="13">
        <v>0</v>
      </c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13">
        <v>2</v>
      </c>
      <c r="AF474" s="10">
        <v>1</v>
      </c>
      <c r="AG474" s="10">
        <v>1</v>
      </c>
      <c r="AH474" s="10">
        <v>4</v>
      </c>
      <c r="AI474" s="13">
        <v>3</v>
      </c>
      <c r="AJ474" s="13">
        <v>6</v>
      </c>
      <c r="AK474" s="10">
        <v>3</v>
      </c>
    </row>
    <row r="475" spans="1:37">
      <c r="A475" s="10" t="s">
        <v>478</v>
      </c>
      <c r="B475" s="13">
        <v>1</v>
      </c>
      <c r="C475" s="10">
        <v>1</v>
      </c>
      <c r="D475" s="10"/>
      <c r="E475" s="10"/>
      <c r="F475" s="10"/>
      <c r="G475" s="10"/>
      <c r="H475" s="10">
        <v>1</v>
      </c>
      <c r="I475" s="10">
        <v>1</v>
      </c>
      <c r="J475" s="10">
        <v>4</v>
      </c>
      <c r="K475" s="10">
        <v>1</v>
      </c>
      <c r="L475" s="10">
        <v>3</v>
      </c>
      <c r="M475" s="10"/>
      <c r="N475" s="13">
        <v>0</v>
      </c>
      <c r="O475" s="13">
        <v>0</v>
      </c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13">
        <v>2</v>
      </c>
      <c r="AF475" s="10">
        <v>1</v>
      </c>
      <c r="AG475" s="10">
        <v>1</v>
      </c>
      <c r="AH475" s="10">
        <v>4</v>
      </c>
      <c r="AI475" s="13">
        <v>2</v>
      </c>
      <c r="AJ475" s="13">
        <v>12</v>
      </c>
      <c r="AK475" s="10">
        <v>3</v>
      </c>
    </row>
    <row r="476" spans="1:37">
      <c r="A476" s="10" t="s">
        <v>479</v>
      </c>
      <c r="B476" s="13">
        <v>2</v>
      </c>
      <c r="C476" s="10">
        <v>1</v>
      </c>
      <c r="D476" s="10"/>
      <c r="E476" s="10"/>
      <c r="F476" s="10"/>
      <c r="G476" s="10"/>
      <c r="H476" s="10">
        <v>1</v>
      </c>
      <c r="I476" s="10">
        <v>1</v>
      </c>
      <c r="J476" s="10">
        <v>5</v>
      </c>
      <c r="K476" s="10">
        <v>0</v>
      </c>
      <c r="L476" s="10">
        <v>1</v>
      </c>
      <c r="M476" s="10"/>
      <c r="N476" s="13">
        <v>0</v>
      </c>
      <c r="O476" s="13">
        <v>0</v>
      </c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13">
        <v>2</v>
      </c>
      <c r="AF476" s="10">
        <v>1</v>
      </c>
      <c r="AG476" s="10">
        <v>1</v>
      </c>
      <c r="AH476" s="10">
        <v>4</v>
      </c>
      <c r="AI476" s="13">
        <v>2</v>
      </c>
      <c r="AJ476" s="13">
        <v>5</v>
      </c>
      <c r="AK476" s="10">
        <v>3</v>
      </c>
    </row>
    <row r="477" spans="1:37">
      <c r="A477" s="10" t="s">
        <v>480</v>
      </c>
      <c r="B477" s="13">
        <v>3</v>
      </c>
      <c r="C477" s="10">
        <v>1</v>
      </c>
      <c r="D477" s="10"/>
      <c r="E477" s="10"/>
      <c r="F477" s="10"/>
      <c r="G477" s="10"/>
      <c r="H477" s="10">
        <v>1</v>
      </c>
      <c r="I477" s="10">
        <v>1</v>
      </c>
      <c r="J477" s="10">
        <v>4</v>
      </c>
      <c r="K477" s="10">
        <v>1</v>
      </c>
      <c r="L477" s="10">
        <v>2</v>
      </c>
      <c r="M477" s="10"/>
      <c r="N477" s="13">
        <v>1</v>
      </c>
      <c r="O477" s="13">
        <v>2</v>
      </c>
      <c r="P477" s="23">
        <v>2</v>
      </c>
      <c r="Q477" s="23">
        <v>2</v>
      </c>
      <c r="R477" s="23">
        <v>4</v>
      </c>
      <c r="S477" s="23">
        <v>4</v>
      </c>
      <c r="T477" s="23">
        <v>5</v>
      </c>
      <c r="U477" s="23">
        <v>5</v>
      </c>
      <c r="V477" s="23">
        <v>4</v>
      </c>
      <c r="W477" s="23">
        <v>3</v>
      </c>
      <c r="X477" s="23">
        <v>4</v>
      </c>
      <c r="Y477" s="23">
        <v>2</v>
      </c>
      <c r="Z477" s="23">
        <v>5</v>
      </c>
      <c r="AA477" s="23">
        <v>2</v>
      </c>
      <c r="AB477" s="23">
        <v>2</v>
      </c>
      <c r="AC477" s="23">
        <v>4</v>
      </c>
      <c r="AD477" s="23">
        <v>2</v>
      </c>
      <c r="AE477" s="13">
        <v>1</v>
      </c>
      <c r="AF477" s="10">
        <v>1</v>
      </c>
      <c r="AG477" s="10">
        <v>1</v>
      </c>
      <c r="AH477" s="10">
        <v>2</v>
      </c>
      <c r="AI477" s="13">
        <v>3</v>
      </c>
      <c r="AJ477" s="13">
        <v>8</v>
      </c>
      <c r="AK477" s="10">
        <v>3</v>
      </c>
    </row>
    <row r="478" spans="1:37">
      <c r="A478" s="10" t="s">
        <v>481</v>
      </c>
      <c r="B478" s="13">
        <v>1</v>
      </c>
      <c r="C478" s="10">
        <v>1</v>
      </c>
      <c r="D478" s="10"/>
      <c r="E478" s="10"/>
      <c r="F478" s="10"/>
      <c r="G478" s="10"/>
      <c r="H478" s="10">
        <v>1</v>
      </c>
      <c r="I478" s="10">
        <v>1</v>
      </c>
      <c r="J478" s="10">
        <v>8</v>
      </c>
      <c r="K478" s="10">
        <v>1</v>
      </c>
      <c r="L478" s="10">
        <v>6</v>
      </c>
      <c r="M478" s="10"/>
      <c r="N478" s="13">
        <v>0</v>
      </c>
      <c r="O478" s="13">
        <v>0</v>
      </c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13">
        <v>3</v>
      </c>
      <c r="AF478" s="10">
        <v>1</v>
      </c>
      <c r="AG478" s="10">
        <v>1</v>
      </c>
      <c r="AH478" s="10">
        <v>2</v>
      </c>
      <c r="AI478" s="13">
        <v>2</v>
      </c>
      <c r="AJ478" s="13">
        <v>5</v>
      </c>
      <c r="AK478" s="10">
        <v>3</v>
      </c>
    </row>
    <row r="479" spans="1:37">
      <c r="A479" s="10" t="s">
        <v>482</v>
      </c>
      <c r="B479" s="13">
        <v>1</v>
      </c>
      <c r="C479" s="10">
        <v>1</v>
      </c>
      <c r="D479" s="10"/>
      <c r="E479" s="10"/>
      <c r="F479" s="10"/>
      <c r="G479" s="10"/>
      <c r="H479" s="10">
        <v>1</v>
      </c>
      <c r="I479" s="10">
        <v>5</v>
      </c>
      <c r="J479" s="10">
        <v>6</v>
      </c>
      <c r="K479" s="10">
        <v>1</v>
      </c>
      <c r="L479" s="10">
        <v>4</v>
      </c>
      <c r="M479" s="10"/>
      <c r="N479" s="13">
        <v>0</v>
      </c>
      <c r="O479" s="13">
        <v>0</v>
      </c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13">
        <v>2</v>
      </c>
      <c r="AF479" s="10">
        <v>1</v>
      </c>
      <c r="AG479" s="10">
        <v>1</v>
      </c>
      <c r="AH479" s="10">
        <v>4</v>
      </c>
      <c r="AI479" s="13">
        <v>2</v>
      </c>
      <c r="AJ479" s="13">
        <v>12</v>
      </c>
      <c r="AK479" s="10">
        <v>3</v>
      </c>
    </row>
    <row r="480" spans="1:37">
      <c r="A480" s="10" t="s">
        <v>483</v>
      </c>
      <c r="B480" s="11">
        <v>0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>
        <v>1</v>
      </c>
      <c r="N480" s="13">
        <v>0</v>
      </c>
      <c r="O480" s="11">
        <v>0</v>
      </c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11">
        <v>1</v>
      </c>
      <c r="AF480" s="12">
        <v>0</v>
      </c>
      <c r="AG480" s="12">
        <v>0</v>
      </c>
      <c r="AH480" s="10">
        <v>3</v>
      </c>
      <c r="AI480" s="11">
        <v>2</v>
      </c>
      <c r="AJ480" s="11">
        <v>4</v>
      </c>
      <c r="AK480" s="10">
        <v>3</v>
      </c>
    </row>
    <row r="481" spans="1:37">
      <c r="A481" s="10" t="s">
        <v>484</v>
      </c>
      <c r="B481" s="11">
        <v>0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>
        <v>1</v>
      </c>
      <c r="N481" s="13">
        <v>0</v>
      </c>
      <c r="O481" s="11">
        <v>0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11">
        <v>2</v>
      </c>
      <c r="AF481" s="12">
        <v>1</v>
      </c>
      <c r="AG481" s="12">
        <v>1</v>
      </c>
      <c r="AH481" s="12">
        <v>4</v>
      </c>
      <c r="AI481" s="11">
        <v>3</v>
      </c>
      <c r="AJ481" s="11">
        <v>4</v>
      </c>
      <c r="AK481" s="10">
        <v>3</v>
      </c>
    </row>
    <row r="482" spans="1:37">
      <c r="A482" s="10" t="s">
        <v>485</v>
      </c>
      <c r="B482" s="11">
        <v>0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>
        <v>3</v>
      </c>
      <c r="N482" s="13">
        <v>0</v>
      </c>
      <c r="O482" s="11">
        <v>0</v>
      </c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11">
        <v>3</v>
      </c>
      <c r="AF482" s="12">
        <v>1</v>
      </c>
      <c r="AG482" s="12">
        <v>0</v>
      </c>
      <c r="AH482" s="12">
        <v>2</v>
      </c>
      <c r="AI482" s="11">
        <v>2</v>
      </c>
      <c r="AJ482" s="11">
        <v>6</v>
      </c>
      <c r="AK482" s="10">
        <v>3</v>
      </c>
    </row>
    <row r="483" spans="1:37">
      <c r="A483" s="10" t="s">
        <v>486</v>
      </c>
      <c r="B483" s="11">
        <v>0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>
        <v>3</v>
      </c>
      <c r="N483" s="13">
        <v>1</v>
      </c>
      <c r="O483" s="11">
        <v>2</v>
      </c>
      <c r="P483" s="23">
        <v>4</v>
      </c>
      <c r="Q483" s="23">
        <v>5</v>
      </c>
      <c r="R483" s="23">
        <v>3</v>
      </c>
      <c r="S483" s="23">
        <v>4</v>
      </c>
      <c r="T483" s="23">
        <v>3</v>
      </c>
      <c r="U483" s="23">
        <v>2</v>
      </c>
      <c r="V483" s="23">
        <v>2</v>
      </c>
      <c r="W483" s="23">
        <v>4</v>
      </c>
      <c r="X483" s="23">
        <v>2</v>
      </c>
      <c r="Y483" s="23">
        <v>5</v>
      </c>
      <c r="Z483" s="23">
        <v>3</v>
      </c>
      <c r="AA483" s="23">
        <v>4</v>
      </c>
      <c r="AB483" s="23">
        <v>4</v>
      </c>
      <c r="AC483" s="23">
        <v>5</v>
      </c>
      <c r="AD483" s="23">
        <v>1</v>
      </c>
      <c r="AE483" s="11">
        <v>4</v>
      </c>
      <c r="AF483" s="12">
        <v>1</v>
      </c>
      <c r="AG483" s="12">
        <v>0</v>
      </c>
      <c r="AH483" s="12">
        <v>4</v>
      </c>
      <c r="AI483" s="11">
        <v>2</v>
      </c>
      <c r="AJ483" s="11">
        <v>8</v>
      </c>
      <c r="AK483" s="10">
        <v>3</v>
      </c>
    </row>
    <row r="484" spans="1:37">
      <c r="A484" s="10" t="s">
        <v>487</v>
      </c>
      <c r="B484" s="11">
        <v>0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>
        <v>4</v>
      </c>
      <c r="N484" s="13">
        <v>0</v>
      </c>
      <c r="O484" s="11">
        <v>0</v>
      </c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11">
        <v>1</v>
      </c>
      <c r="AF484" s="12">
        <v>1</v>
      </c>
      <c r="AG484" s="12">
        <v>0</v>
      </c>
      <c r="AH484" s="12">
        <v>4</v>
      </c>
      <c r="AI484" s="11">
        <v>2</v>
      </c>
      <c r="AJ484" s="11">
        <v>5</v>
      </c>
      <c r="AK484" s="10">
        <v>3</v>
      </c>
    </row>
    <row r="485" spans="1:37">
      <c r="A485" s="10" t="s">
        <v>488</v>
      </c>
      <c r="B485" s="11">
        <v>0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>
        <v>3</v>
      </c>
      <c r="N485" s="13">
        <v>1</v>
      </c>
      <c r="O485" s="11"/>
      <c r="P485" s="23">
        <v>4</v>
      </c>
      <c r="Q485" s="23">
        <v>5</v>
      </c>
      <c r="R485" s="23">
        <v>3</v>
      </c>
      <c r="S485" s="23">
        <v>2</v>
      </c>
      <c r="T485" s="23">
        <v>3</v>
      </c>
      <c r="U485" s="23">
        <v>3</v>
      </c>
      <c r="V485" s="23">
        <v>2</v>
      </c>
      <c r="W485" s="23">
        <v>4</v>
      </c>
      <c r="X485" s="23">
        <v>3</v>
      </c>
      <c r="Y485" s="23">
        <v>4</v>
      </c>
      <c r="Z485" s="23">
        <v>2</v>
      </c>
      <c r="AA485" s="23">
        <v>5</v>
      </c>
      <c r="AB485" s="23">
        <v>4</v>
      </c>
      <c r="AC485" s="23">
        <v>3</v>
      </c>
      <c r="AD485" s="23">
        <v>3</v>
      </c>
      <c r="AE485" s="11">
        <v>2</v>
      </c>
      <c r="AF485" s="12">
        <v>1</v>
      </c>
      <c r="AG485" s="12">
        <v>1</v>
      </c>
      <c r="AH485" s="12">
        <v>4</v>
      </c>
      <c r="AI485" s="11">
        <v>2</v>
      </c>
      <c r="AJ485" s="11">
        <v>9</v>
      </c>
      <c r="AK485" s="10">
        <v>3</v>
      </c>
    </row>
    <row r="486" spans="1:37">
      <c r="A486" s="10" t="s">
        <v>489</v>
      </c>
      <c r="B486" s="11">
        <v>0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>
        <v>4</v>
      </c>
      <c r="N486" s="13">
        <v>0</v>
      </c>
      <c r="O486" s="11">
        <v>0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11">
        <v>3</v>
      </c>
      <c r="AF486" s="12">
        <v>1</v>
      </c>
      <c r="AG486" s="12">
        <v>0</v>
      </c>
      <c r="AH486" s="12">
        <v>4</v>
      </c>
      <c r="AI486" s="11">
        <v>1</v>
      </c>
      <c r="AJ486" s="11">
        <v>5</v>
      </c>
      <c r="AK486" s="10">
        <v>3</v>
      </c>
    </row>
    <row r="487" spans="1:37">
      <c r="A487" s="10" t="s">
        <v>490</v>
      </c>
      <c r="B487" s="11">
        <v>0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>
        <v>2</v>
      </c>
      <c r="N487" s="13">
        <v>0</v>
      </c>
      <c r="O487" s="11">
        <v>0</v>
      </c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11">
        <v>2</v>
      </c>
      <c r="AF487" s="12">
        <v>1</v>
      </c>
      <c r="AG487" s="12">
        <v>0</v>
      </c>
      <c r="AH487" s="12">
        <v>4</v>
      </c>
      <c r="AI487" s="11">
        <v>2</v>
      </c>
      <c r="AJ487" s="11">
        <v>5</v>
      </c>
      <c r="AK487" s="10">
        <v>3</v>
      </c>
    </row>
    <row r="488" spans="1:37">
      <c r="A488" s="10" t="s">
        <v>491</v>
      </c>
      <c r="B488" s="11">
        <v>0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>
        <v>4</v>
      </c>
      <c r="N488" s="13">
        <v>0</v>
      </c>
      <c r="O488" s="11">
        <v>0</v>
      </c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11">
        <v>1</v>
      </c>
      <c r="AF488" s="12">
        <v>1</v>
      </c>
      <c r="AG488" s="12">
        <v>1</v>
      </c>
      <c r="AH488" s="12">
        <v>4</v>
      </c>
      <c r="AI488" s="11">
        <v>3</v>
      </c>
      <c r="AJ488" s="11">
        <v>4</v>
      </c>
      <c r="AK488" s="10">
        <v>3</v>
      </c>
    </row>
    <row r="489" spans="1:37">
      <c r="A489" s="10" t="s">
        <v>492</v>
      </c>
      <c r="B489" s="11">
        <v>0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>
        <v>3</v>
      </c>
      <c r="N489" s="13">
        <v>0</v>
      </c>
      <c r="O489" s="11">
        <v>0</v>
      </c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11">
        <v>4</v>
      </c>
      <c r="AF489" s="12">
        <v>1</v>
      </c>
      <c r="AG489" s="12">
        <v>0</v>
      </c>
      <c r="AH489" s="12">
        <v>2</v>
      </c>
      <c r="AI489" s="11">
        <v>1</v>
      </c>
      <c r="AJ489" s="11">
        <v>9</v>
      </c>
      <c r="AK489" s="10">
        <v>3</v>
      </c>
    </row>
    <row r="490" spans="1:37">
      <c r="A490" s="10" t="s">
        <v>493</v>
      </c>
      <c r="B490" s="11">
        <v>0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>
        <v>3</v>
      </c>
      <c r="N490" s="13">
        <v>1</v>
      </c>
      <c r="O490" s="11">
        <v>3</v>
      </c>
      <c r="P490" s="23">
        <v>4</v>
      </c>
      <c r="Q490" s="23">
        <v>5</v>
      </c>
      <c r="R490" s="23">
        <v>4</v>
      </c>
      <c r="S490" s="23">
        <v>3</v>
      </c>
      <c r="T490" s="23">
        <v>2</v>
      </c>
      <c r="U490" s="23">
        <v>2</v>
      </c>
      <c r="V490" s="23">
        <v>1</v>
      </c>
      <c r="W490" s="23">
        <v>4</v>
      </c>
      <c r="X490" s="23">
        <v>1</v>
      </c>
      <c r="Y490" s="23">
        <v>5</v>
      </c>
      <c r="Z490" s="23">
        <v>2</v>
      </c>
      <c r="AA490" s="23">
        <v>4</v>
      </c>
      <c r="AB490" s="23">
        <v>5</v>
      </c>
      <c r="AC490" s="23">
        <v>3</v>
      </c>
      <c r="AD490" s="23">
        <v>1</v>
      </c>
      <c r="AE490" s="11">
        <v>2</v>
      </c>
      <c r="AF490" s="12">
        <v>1</v>
      </c>
      <c r="AG490" s="12">
        <v>0</v>
      </c>
      <c r="AH490" s="12">
        <v>4</v>
      </c>
      <c r="AI490" s="11">
        <v>3</v>
      </c>
      <c r="AJ490" s="11">
        <v>13</v>
      </c>
      <c r="AK490" s="10">
        <v>3</v>
      </c>
    </row>
    <row r="491" spans="1:37">
      <c r="A491" s="10" t="s">
        <v>494</v>
      </c>
      <c r="B491" s="11">
        <v>0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>
        <v>4</v>
      </c>
      <c r="N491" s="13">
        <v>0</v>
      </c>
      <c r="O491" s="11">
        <v>0</v>
      </c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11">
        <v>3</v>
      </c>
      <c r="AF491" s="12">
        <v>1</v>
      </c>
      <c r="AG491" s="12">
        <v>0</v>
      </c>
      <c r="AH491" s="12">
        <v>4</v>
      </c>
      <c r="AI491" s="11">
        <v>2</v>
      </c>
      <c r="AJ491" s="11">
        <v>5</v>
      </c>
      <c r="AK491" s="10">
        <v>3</v>
      </c>
    </row>
    <row r="492" spans="1:37">
      <c r="A492" s="10" t="s">
        <v>495</v>
      </c>
      <c r="B492" s="11">
        <v>0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>
        <v>2</v>
      </c>
      <c r="N492" s="13">
        <v>0</v>
      </c>
      <c r="O492" s="11">
        <v>0</v>
      </c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11">
        <v>3</v>
      </c>
      <c r="AF492" s="12">
        <v>1</v>
      </c>
      <c r="AG492" s="12">
        <v>1</v>
      </c>
      <c r="AH492" s="12">
        <v>2</v>
      </c>
      <c r="AI492" s="11">
        <v>2</v>
      </c>
      <c r="AJ492" s="11">
        <v>4</v>
      </c>
      <c r="AK492" s="10">
        <v>3</v>
      </c>
    </row>
  </sheetData>
  <mergeCells count="3">
    <mergeCell ref="P1:AD1"/>
    <mergeCell ref="C1:G1"/>
    <mergeCell ref="C2:G2"/>
  </mergeCells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E48C-86D4-44FD-B3E0-C1D7E4F09959}">
  <dimension ref="A1:E476"/>
  <sheetViews>
    <sheetView topLeftCell="A450" workbookViewId="0">
      <selection activeCell="B3" sqref="B3"/>
    </sheetView>
  </sheetViews>
  <sheetFormatPr defaultRowHeight="14.4"/>
  <cols>
    <col min="1" max="1" width="8.5546875" style="18" bestFit="1" customWidth="1"/>
    <col min="2" max="2" width="7.21875" style="18" bestFit="1" customWidth="1"/>
    <col min="3" max="3" width="7.33203125" style="18" bestFit="1" customWidth="1"/>
    <col min="4" max="4" width="8.88671875" style="18" bestFit="1" customWidth="1"/>
    <col min="5" max="5" width="12.77734375" style="18" bestFit="1" customWidth="1"/>
  </cols>
  <sheetData>
    <row r="1" spans="1:5">
      <c r="A1" s="6" t="s">
        <v>543</v>
      </c>
      <c r="B1" s="6" t="s">
        <v>544</v>
      </c>
      <c r="C1" s="6" t="s">
        <v>545</v>
      </c>
      <c r="D1" s="6" t="s">
        <v>27</v>
      </c>
      <c r="E1" s="6" t="s">
        <v>546</v>
      </c>
    </row>
    <row r="2" spans="1:5">
      <c r="A2" s="13">
        <v>0</v>
      </c>
      <c r="B2" s="11">
        <v>4</v>
      </c>
      <c r="C2" s="11">
        <v>0</v>
      </c>
      <c r="D2" s="11">
        <v>1</v>
      </c>
      <c r="E2" s="11">
        <v>3</v>
      </c>
    </row>
    <row r="3" spans="1:5">
      <c r="A3" s="13">
        <v>1</v>
      </c>
      <c r="B3" s="11">
        <v>7</v>
      </c>
      <c r="C3" s="11">
        <v>0</v>
      </c>
      <c r="D3" s="11">
        <v>2</v>
      </c>
      <c r="E3" s="11">
        <v>3</v>
      </c>
    </row>
    <row r="4" spans="1:5">
      <c r="A4" s="13">
        <v>0</v>
      </c>
      <c r="B4" s="11">
        <v>5</v>
      </c>
      <c r="C4" s="11">
        <v>0</v>
      </c>
      <c r="D4" s="11">
        <v>1</v>
      </c>
      <c r="E4" s="11">
        <v>2</v>
      </c>
    </row>
    <row r="5" spans="1:5">
      <c r="A5" s="13">
        <v>0</v>
      </c>
      <c r="B5" s="11">
        <v>3</v>
      </c>
      <c r="C5" s="11">
        <v>0</v>
      </c>
      <c r="D5" s="11">
        <v>1</v>
      </c>
      <c r="E5" s="11">
        <v>2</v>
      </c>
    </row>
    <row r="6" spans="1:5">
      <c r="A6" s="13">
        <v>1</v>
      </c>
      <c r="B6" s="11">
        <v>9</v>
      </c>
      <c r="C6" s="11">
        <v>0</v>
      </c>
      <c r="D6" s="11">
        <v>2</v>
      </c>
      <c r="E6" s="11">
        <v>2</v>
      </c>
    </row>
    <row r="7" spans="1:5">
      <c r="A7" s="13">
        <v>0</v>
      </c>
      <c r="B7" s="11">
        <v>5</v>
      </c>
      <c r="C7" s="11">
        <v>0</v>
      </c>
      <c r="D7" s="11">
        <v>3</v>
      </c>
      <c r="E7" s="11">
        <v>3</v>
      </c>
    </row>
    <row r="8" spans="1:5">
      <c r="A8" s="13">
        <v>0</v>
      </c>
      <c r="B8" s="11">
        <v>7</v>
      </c>
      <c r="C8" s="11">
        <v>0</v>
      </c>
      <c r="D8" s="11">
        <v>1</v>
      </c>
      <c r="E8" s="11">
        <v>2</v>
      </c>
    </row>
    <row r="9" spans="1:5">
      <c r="A9" s="13">
        <v>0</v>
      </c>
      <c r="B9" s="11">
        <v>6</v>
      </c>
      <c r="C9" s="11">
        <v>0</v>
      </c>
      <c r="D9" s="11">
        <v>2</v>
      </c>
      <c r="E9" s="11">
        <v>2</v>
      </c>
    </row>
    <row r="10" spans="1:5">
      <c r="A10" s="13">
        <v>0</v>
      </c>
      <c r="B10" s="11">
        <v>5</v>
      </c>
      <c r="C10" s="11">
        <v>0</v>
      </c>
      <c r="D10" s="11">
        <v>1</v>
      </c>
      <c r="E10" s="11">
        <v>3</v>
      </c>
    </row>
    <row r="11" spans="1:5">
      <c r="A11" s="13">
        <v>0</v>
      </c>
      <c r="B11" s="11">
        <v>7</v>
      </c>
      <c r="C11" s="11">
        <v>0</v>
      </c>
      <c r="D11" s="11">
        <v>2</v>
      </c>
      <c r="E11" s="11">
        <v>2</v>
      </c>
    </row>
    <row r="12" spans="1:5">
      <c r="A12" s="13">
        <v>0</v>
      </c>
      <c r="B12" s="11">
        <v>3</v>
      </c>
      <c r="C12" s="11">
        <v>0</v>
      </c>
      <c r="D12" s="11">
        <v>1</v>
      </c>
      <c r="E12" s="11">
        <v>2</v>
      </c>
    </row>
    <row r="13" spans="1:5">
      <c r="A13" s="13">
        <v>0</v>
      </c>
      <c r="B13" s="11">
        <v>3</v>
      </c>
      <c r="C13" s="17">
        <v>0</v>
      </c>
      <c r="D13" s="11">
        <v>1</v>
      </c>
      <c r="E13" s="17">
        <v>2</v>
      </c>
    </row>
    <row r="14" spans="1:5">
      <c r="A14" s="13">
        <v>0</v>
      </c>
      <c r="B14" s="11">
        <v>4</v>
      </c>
      <c r="C14" s="17">
        <v>0</v>
      </c>
      <c r="D14" s="13">
        <v>4</v>
      </c>
      <c r="E14" s="17">
        <v>2</v>
      </c>
    </row>
    <row r="15" spans="1:5">
      <c r="A15" s="13">
        <v>0</v>
      </c>
      <c r="B15" s="11">
        <v>3</v>
      </c>
      <c r="C15" s="17">
        <v>0</v>
      </c>
      <c r="D15" s="11">
        <v>2</v>
      </c>
      <c r="E15" s="17">
        <v>1</v>
      </c>
    </row>
    <row r="16" spans="1:5">
      <c r="A16" s="13">
        <v>0</v>
      </c>
      <c r="B16" s="11">
        <v>5</v>
      </c>
      <c r="C16" s="17">
        <v>0</v>
      </c>
      <c r="D16" s="11">
        <v>3</v>
      </c>
      <c r="E16" s="17">
        <v>2</v>
      </c>
    </row>
    <row r="17" spans="1:5">
      <c r="A17" s="13">
        <v>1</v>
      </c>
      <c r="B17" s="11">
        <v>7</v>
      </c>
      <c r="C17" s="17">
        <v>0</v>
      </c>
      <c r="D17" s="11">
        <v>2</v>
      </c>
      <c r="E17" s="17">
        <v>2</v>
      </c>
    </row>
    <row r="18" spans="1:5">
      <c r="A18" s="13">
        <v>0</v>
      </c>
      <c r="B18" s="11">
        <v>3</v>
      </c>
      <c r="C18" s="17">
        <v>0</v>
      </c>
      <c r="D18" s="11">
        <v>2</v>
      </c>
      <c r="E18" s="17">
        <v>3</v>
      </c>
    </row>
    <row r="19" spans="1:5">
      <c r="A19" s="13">
        <v>0</v>
      </c>
      <c r="B19" s="11">
        <v>5</v>
      </c>
      <c r="C19" s="17">
        <v>0</v>
      </c>
      <c r="D19" s="11">
        <v>3</v>
      </c>
      <c r="E19" s="17">
        <v>3</v>
      </c>
    </row>
    <row r="20" spans="1:5">
      <c r="A20" s="13">
        <v>0</v>
      </c>
      <c r="B20" s="11">
        <v>4</v>
      </c>
      <c r="C20" s="17">
        <v>0</v>
      </c>
      <c r="D20" s="11">
        <v>1</v>
      </c>
      <c r="E20" s="17">
        <v>2</v>
      </c>
    </row>
    <row r="21" spans="1:5">
      <c r="A21" s="13">
        <v>0</v>
      </c>
      <c r="B21" s="11">
        <v>3</v>
      </c>
      <c r="C21" s="17">
        <v>0</v>
      </c>
      <c r="D21" s="11">
        <v>1</v>
      </c>
      <c r="E21" s="17">
        <v>3</v>
      </c>
    </row>
    <row r="22" spans="1:5">
      <c r="A22" s="13">
        <v>1</v>
      </c>
      <c r="B22" s="11">
        <v>9</v>
      </c>
      <c r="C22" s="17">
        <v>0</v>
      </c>
      <c r="D22" s="11">
        <v>3</v>
      </c>
      <c r="E22" s="17">
        <v>2</v>
      </c>
    </row>
    <row r="23" spans="1:5">
      <c r="A23" s="13">
        <v>0</v>
      </c>
      <c r="B23" s="11">
        <v>4</v>
      </c>
      <c r="C23" s="17">
        <v>0</v>
      </c>
      <c r="D23" s="11">
        <v>1</v>
      </c>
      <c r="E23" s="17">
        <v>2</v>
      </c>
    </row>
    <row r="24" spans="1:5">
      <c r="A24" s="13">
        <v>0</v>
      </c>
      <c r="B24" s="11">
        <v>5</v>
      </c>
      <c r="C24" s="17">
        <v>0</v>
      </c>
      <c r="D24" s="11">
        <v>1</v>
      </c>
      <c r="E24" s="17">
        <v>3</v>
      </c>
    </row>
    <row r="25" spans="1:5">
      <c r="A25" s="13">
        <v>0</v>
      </c>
      <c r="B25" s="11">
        <v>5</v>
      </c>
      <c r="C25" s="11">
        <v>0</v>
      </c>
      <c r="D25" s="11">
        <v>1</v>
      </c>
      <c r="E25" s="11">
        <v>2</v>
      </c>
    </row>
    <row r="26" spans="1:5">
      <c r="A26" s="13">
        <v>0</v>
      </c>
      <c r="B26" s="11">
        <v>5</v>
      </c>
      <c r="C26" s="11">
        <v>0</v>
      </c>
      <c r="D26" s="11">
        <v>1</v>
      </c>
      <c r="E26" s="11">
        <v>2</v>
      </c>
    </row>
    <row r="27" spans="1:5">
      <c r="A27" s="13">
        <v>1</v>
      </c>
      <c r="B27" s="11">
        <v>9</v>
      </c>
      <c r="C27" s="11">
        <v>0</v>
      </c>
      <c r="D27" s="11">
        <v>2</v>
      </c>
      <c r="E27" s="11">
        <v>3</v>
      </c>
    </row>
    <row r="28" spans="1:5">
      <c r="A28" s="13">
        <v>0</v>
      </c>
      <c r="B28" s="11">
        <v>7</v>
      </c>
      <c r="C28" s="11">
        <v>0</v>
      </c>
      <c r="D28" s="11">
        <v>1</v>
      </c>
      <c r="E28" s="11">
        <v>2</v>
      </c>
    </row>
    <row r="29" spans="1:5">
      <c r="A29" s="13">
        <v>0</v>
      </c>
      <c r="B29" s="11">
        <v>8</v>
      </c>
      <c r="C29" s="11">
        <v>0</v>
      </c>
      <c r="D29" s="11">
        <v>3</v>
      </c>
      <c r="E29" s="11">
        <v>1</v>
      </c>
    </row>
    <row r="30" spans="1:5">
      <c r="A30" s="13">
        <v>0</v>
      </c>
      <c r="B30" s="11">
        <v>4</v>
      </c>
      <c r="C30" s="11">
        <v>0</v>
      </c>
      <c r="D30" s="11">
        <v>1</v>
      </c>
      <c r="E30" s="11">
        <v>2</v>
      </c>
    </row>
    <row r="31" spans="1:5">
      <c r="A31" s="13">
        <v>0</v>
      </c>
      <c r="B31" s="11">
        <v>7</v>
      </c>
      <c r="C31" s="11">
        <v>0</v>
      </c>
      <c r="D31" s="11">
        <v>1</v>
      </c>
      <c r="E31" s="11">
        <v>2</v>
      </c>
    </row>
    <row r="32" spans="1:5">
      <c r="A32" s="13">
        <v>0</v>
      </c>
      <c r="B32" s="11">
        <v>4</v>
      </c>
      <c r="C32" s="11">
        <v>0</v>
      </c>
      <c r="D32" s="11">
        <v>1</v>
      </c>
      <c r="E32" s="11">
        <v>2</v>
      </c>
    </row>
    <row r="33" spans="1:5">
      <c r="A33" s="13">
        <v>1</v>
      </c>
      <c r="B33" s="11">
        <v>9</v>
      </c>
      <c r="C33" s="11">
        <v>0</v>
      </c>
      <c r="D33" s="11">
        <v>3</v>
      </c>
      <c r="E33" s="11">
        <v>3</v>
      </c>
    </row>
    <row r="34" spans="1:5">
      <c r="A34" s="13">
        <v>0</v>
      </c>
      <c r="B34" s="11">
        <v>7</v>
      </c>
      <c r="C34" s="11">
        <v>0</v>
      </c>
      <c r="D34" s="11">
        <v>2</v>
      </c>
      <c r="E34" s="11">
        <v>2</v>
      </c>
    </row>
    <row r="35" spans="1:5">
      <c r="A35" s="13">
        <v>0</v>
      </c>
      <c r="B35" s="11">
        <v>6</v>
      </c>
      <c r="C35" s="11">
        <v>0</v>
      </c>
      <c r="D35" s="11">
        <v>3</v>
      </c>
      <c r="E35" s="11">
        <v>1</v>
      </c>
    </row>
    <row r="36" spans="1:5">
      <c r="A36" s="13">
        <v>0</v>
      </c>
      <c r="B36" s="11">
        <v>8</v>
      </c>
      <c r="C36" s="11">
        <v>0</v>
      </c>
      <c r="D36" s="11">
        <v>1</v>
      </c>
      <c r="E36" s="11">
        <v>2</v>
      </c>
    </row>
    <row r="37" spans="1:5">
      <c r="A37" s="13">
        <v>0</v>
      </c>
      <c r="B37" s="11">
        <v>5</v>
      </c>
      <c r="C37" s="11">
        <v>0</v>
      </c>
      <c r="D37" s="11">
        <v>1</v>
      </c>
      <c r="E37" s="11">
        <v>3</v>
      </c>
    </row>
    <row r="38" spans="1:5">
      <c r="A38" s="13">
        <v>0</v>
      </c>
      <c r="B38" s="11">
        <v>5</v>
      </c>
      <c r="C38" s="11">
        <v>0</v>
      </c>
      <c r="D38" s="11">
        <v>1</v>
      </c>
      <c r="E38" s="11">
        <v>2</v>
      </c>
    </row>
    <row r="39" spans="1:5">
      <c r="A39" s="13">
        <v>0</v>
      </c>
      <c r="B39" s="11">
        <v>4</v>
      </c>
      <c r="C39" s="11">
        <v>0</v>
      </c>
      <c r="D39" s="11">
        <v>1</v>
      </c>
      <c r="E39" s="11">
        <v>2</v>
      </c>
    </row>
    <row r="40" spans="1:5">
      <c r="A40" s="13">
        <v>0</v>
      </c>
      <c r="B40" s="11">
        <v>12</v>
      </c>
      <c r="C40" s="11">
        <v>0</v>
      </c>
      <c r="D40" s="11">
        <v>4</v>
      </c>
      <c r="E40" s="11">
        <v>3</v>
      </c>
    </row>
    <row r="41" spans="1:5">
      <c r="A41" s="13">
        <v>1</v>
      </c>
      <c r="B41" s="11">
        <v>10</v>
      </c>
      <c r="C41" s="11">
        <v>0</v>
      </c>
      <c r="D41" s="11">
        <v>2</v>
      </c>
      <c r="E41" s="11">
        <v>2</v>
      </c>
    </row>
    <row r="42" spans="1:5">
      <c r="A42" s="13">
        <v>0</v>
      </c>
      <c r="B42" s="11">
        <v>8</v>
      </c>
      <c r="C42" s="11">
        <v>0</v>
      </c>
      <c r="D42" s="11">
        <v>1</v>
      </c>
      <c r="E42" s="11">
        <v>2</v>
      </c>
    </row>
    <row r="43" spans="1:5">
      <c r="A43" s="13">
        <v>0</v>
      </c>
      <c r="B43" s="11">
        <v>4</v>
      </c>
      <c r="C43" s="11">
        <v>0</v>
      </c>
      <c r="D43" s="11">
        <v>2</v>
      </c>
      <c r="E43" s="11">
        <v>2</v>
      </c>
    </row>
    <row r="44" spans="1:5">
      <c r="A44" s="13">
        <v>0</v>
      </c>
      <c r="B44" s="11">
        <v>5</v>
      </c>
      <c r="C44" s="11">
        <v>0</v>
      </c>
      <c r="D44" s="11">
        <v>1</v>
      </c>
      <c r="E44" s="11">
        <v>1</v>
      </c>
    </row>
    <row r="45" spans="1:5">
      <c r="A45" s="13">
        <v>0</v>
      </c>
      <c r="B45" s="11">
        <v>8</v>
      </c>
      <c r="C45" s="11">
        <v>0</v>
      </c>
      <c r="D45" s="11">
        <v>2</v>
      </c>
      <c r="E45" s="11">
        <v>1</v>
      </c>
    </row>
    <row r="46" spans="1:5">
      <c r="A46" s="13">
        <v>0</v>
      </c>
      <c r="B46" s="11">
        <v>6</v>
      </c>
      <c r="C46" s="11">
        <v>0</v>
      </c>
      <c r="D46" s="11">
        <v>1</v>
      </c>
      <c r="E46" s="11">
        <v>1</v>
      </c>
    </row>
    <row r="47" spans="1:5">
      <c r="A47" s="13">
        <v>0</v>
      </c>
      <c r="B47" s="11">
        <v>5</v>
      </c>
      <c r="C47" s="11">
        <v>0</v>
      </c>
      <c r="D47" s="11">
        <v>1</v>
      </c>
      <c r="E47" s="11">
        <v>2</v>
      </c>
    </row>
    <row r="48" spans="1:5">
      <c r="A48" s="13">
        <v>0</v>
      </c>
      <c r="B48" s="11">
        <v>6</v>
      </c>
      <c r="C48" s="11">
        <v>0</v>
      </c>
      <c r="D48" s="11">
        <v>1</v>
      </c>
      <c r="E48" s="11">
        <v>2</v>
      </c>
    </row>
    <row r="49" spans="1:5">
      <c r="A49" s="13">
        <v>0</v>
      </c>
      <c r="B49" s="11">
        <v>8</v>
      </c>
      <c r="C49" s="11">
        <v>0</v>
      </c>
      <c r="D49" s="11">
        <v>3</v>
      </c>
      <c r="E49" s="11">
        <v>3</v>
      </c>
    </row>
    <row r="50" spans="1:5">
      <c r="A50" s="13">
        <v>1</v>
      </c>
      <c r="B50" s="11">
        <v>8</v>
      </c>
      <c r="C50" s="11">
        <v>0</v>
      </c>
      <c r="D50" s="11">
        <v>2</v>
      </c>
      <c r="E50" s="11">
        <v>3</v>
      </c>
    </row>
    <row r="51" spans="1:5">
      <c r="A51" s="13">
        <v>0</v>
      </c>
      <c r="B51" s="11">
        <v>7</v>
      </c>
      <c r="C51" s="11">
        <v>0</v>
      </c>
      <c r="D51" s="11">
        <v>1</v>
      </c>
      <c r="E51" s="11">
        <v>2</v>
      </c>
    </row>
    <row r="52" spans="1:5">
      <c r="A52" s="13">
        <v>0</v>
      </c>
      <c r="B52" s="11">
        <v>6</v>
      </c>
      <c r="C52" s="11">
        <v>0</v>
      </c>
      <c r="D52" s="11">
        <v>2</v>
      </c>
      <c r="E52" s="11">
        <v>2</v>
      </c>
    </row>
    <row r="53" spans="1:5">
      <c r="A53" s="13">
        <v>1</v>
      </c>
      <c r="B53" s="11">
        <v>9</v>
      </c>
      <c r="C53" s="11">
        <v>0</v>
      </c>
      <c r="D53" s="11">
        <v>2</v>
      </c>
      <c r="E53" s="11">
        <v>2</v>
      </c>
    </row>
    <row r="54" spans="1:5">
      <c r="A54" s="13">
        <v>0</v>
      </c>
      <c r="B54" s="11">
        <v>6</v>
      </c>
      <c r="C54" s="11">
        <v>0</v>
      </c>
      <c r="D54" s="11">
        <v>1</v>
      </c>
      <c r="E54" s="11">
        <v>2</v>
      </c>
    </row>
    <row r="55" spans="1:5">
      <c r="A55" s="13">
        <v>0</v>
      </c>
      <c r="B55" s="11">
        <v>7</v>
      </c>
      <c r="C55" s="11">
        <v>0</v>
      </c>
      <c r="D55" s="11">
        <v>2</v>
      </c>
      <c r="E55" s="11">
        <v>2</v>
      </c>
    </row>
    <row r="56" spans="1:5">
      <c r="A56" s="13">
        <v>0</v>
      </c>
      <c r="B56" s="11">
        <v>8</v>
      </c>
      <c r="C56" s="11">
        <v>0</v>
      </c>
      <c r="D56" s="11">
        <v>2</v>
      </c>
      <c r="E56" s="11">
        <v>3</v>
      </c>
    </row>
    <row r="57" spans="1:5">
      <c r="A57" s="13">
        <v>0</v>
      </c>
      <c r="B57" s="11">
        <v>4</v>
      </c>
      <c r="C57" s="11">
        <v>0</v>
      </c>
      <c r="D57" s="11">
        <v>3</v>
      </c>
      <c r="E57" s="11">
        <v>1</v>
      </c>
    </row>
    <row r="58" spans="1:5">
      <c r="A58" s="13">
        <v>0</v>
      </c>
      <c r="B58" s="11">
        <v>6</v>
      </c>
      <c r="C58" s="11">
        <v>0</v>
      </c>
      <c r="D58" s="11">
        <v>1</v>
      </c>
      <c r="E58" s="11">
        <v>3</v>
      </c>
    </row>
    <row r="59" spans="1:5">
      <c r="A59" s="13">
        <v>0</v>
      </c>
      <c r="B59" s="11">
        <v>8</v>
      </c>
      <c r="C59" s="11">
        <v>0</v>
      </c>
      <c r="D59" s="11">
        <v>2</v>
      </c>
      <c r="E59" s="11">
        <v>2</v>
      </c>
    </row>
    <row r="60" spans="1:5">
      <c r="A60" s="13">
        <v>0</v>
      </c>
      <c r="B60" s="11">
        <v>4</v>
      </c>
      <c r="C60" s="11">
        <v>0</v>
      </c>
      <c r="D60" s="11">
        <v>1</v>
      </c>
      <c r="E60" s="11">
        <v>2</v>
      </c>
    </row>
    <row r="61" spans="1:5">
      <c r="A61" s="13">
        <v>1</v>
      </c>
      <c r="B61" s="11">
        <v>8</v>
      </c>
      <c r="C61" s="11">
        <v>0</v>
      </c>
      <c r="D61" s="11">
        <v>2</v>
      </c>
      <c r="E61" s="11">
        <v>3</v>
      </c>
    </row>
    <row r="62" spans="1:5">
      <c r="A62" s="13">
        <v>0</v>
      </c>
      <c r="B62" s="11">
        <v>5</v>
      </c>
      <c r="C62" s="11">
        <v>0</v>
      </c>
      <c r="D62" s="11">
        <v>2</v>
      </c>
      <c r="E62" s="11">
        <v>2</v>
      </c>
    </row>
    <row r="63" spans="1:5">
      <c r="A63" s="13">
        <v>0</v>
      </c>
      <c r="B63" s="11">
        <v>5</v>
      </c>
      <c r="C63" s="11">
        <v>0</v>
      </c>
      <c r="D63" s="11">
        <v>1</v>
      </c>
      <c r="E63" s="11">
        <v>3</v>
      </c>
    </row>
    <row r="64" spans="1:5">
      <c r="A64" s="13">
        <v>0</v>
      </c>
      <c r="B64" s="11">
        <v>7</v>
      </c>
      <c r="C64" s="11">
        <v>0</v>
      </c>
      <c r="D64" s="11">
        <v>4</v>
      </c>
      <c r="E64" s="11">
        <v>2</v>
      </c>
    </row>
    <row r="65" spans="1:5">
      <c r="A65" s="13">
        <v>0</v>
      </c>
      <c r="B65" s="11">
        <v>8</v>
      </c>
      <c r="C65" s="11">
        <v>0</v>
      </c>
      <c r="D65" s="11">
        <v>3</v>
      </c>
      <c r="E65" s="11">
        <v>3</v>
      </c>
    </row>
    <row r="66" spans="1:5">
      <c r="A66" s="13">
        <v>0</v>
      </c>
      <c r="B66" s="11">
        <v>6</v>
      </c>
      <c r="C66" s="11">
        <v>0</v>
      </c>
      <c r="D66" s="11">
        <v>2</v>
      </c>
      <c r="E66" s="11">
        <v>3</v>
      </c>
    </row>
    <row r="67" spans="1:5">
      <c r="A67" s="13">
        <v>0</v>
      </c>
      <c r="B67" s="11">
        <v>5</v>
      </c>
      <c r="C67" s="11">
        <v>0</v>
      </c>
      <c r="D67" s="11">
        <v>1</v>
      </c>
      <c r="E67" s="11">
        <v>2</v>
      </c>
    </row>
    <row r="68" spans="1:5">
      <c r="A68" s="13">
        <v>0</v>
      </c>
      <c r="B68" s="11">
        <v>4</v>
      </c>
      <c r="C68" s="11">
        <v>0</v>
      </c>
      <c r="D68" s="11">
        <v>2</v>
      </c>
      <c r="E68" s="11">
        <v>2</v>
      </c>
    </row>
    <row r="69" spans="1:5">
      <c r="A69" s="13">
        <v>0</v>
      </c>
      <c r="B69" s="11">
        <v>4</v>
      </c>
      <c r="C69" s="11">
        <v>0</v>
      </c>
      <c r="D69" s="11">
        <v>1</v>
      </c>
      <c r="E69" s="11">
        <v>2</v>
      </c>
    </row>
    <row r="70" spans="1:5">
      <c r="A70" s="13">
        <v>0</v>
      </c>
      <c r="B70" s="11">
        <v>4</v>
      </c>
      <c r="C70" s="11">
        <v>0</v>
      </c>
      <c r="D70" s="11">
        <v>1</v>
      </c>
      <c r="E70" s="11">
        <v>2</v>
      </c>
    </row>
    <row r="71" spans="1:5">
      <c r="A71" s="13">
        <v>0</v>
      </c>
      <c r="B71" s="11">
        <v>4</v>
      </c>
      <c r="C71" s="11">
        <v>0</v>
      </c>
      <c r="D71" s="11">
        <v>2</v>
      </c>
      <c r="E71" s="11">
        <v>3</v>
      </c>
    </row>
    <row r="72" spans="1:5">
      <c r="A72" s="13">
        <v>0</v>
      </c>
      <c r="B72" s="11">
        <v>6</v>
      </c>
      <c r="C72" s="11">
        <v>0</v>
      </c>
      <c r="D72" s="11">
        <v>3</v>
      </c>
      <c r="E72" s="11">
        <v>2</v>
      </c>
    </row>
    <row r="73" spans="1:5">
      <c r="A73" s="13">
        <v>1</v>
      </c>
      <c r="B73" s="11">
        <v>8</v>
      </c>
      <c r="C73" s="11">
        <v>0</v>
      </c>
      <c r="D73" s="11">
        <v>4</v>
      </c>
      <c r="E73" s="11">
        <v>2</v>
      </c>
    </row>
    <row r="74" spans="1:5">
      <c r="A74" s="13">
        <v>0</v>
      </c>
      <c r="B74" s="11">
        <v>5</v>
      </c>
      <c r="C74" s="11">
        <v>0</v>
      </c>
      <c r="D74" s="11">
        <v>1</v>
      </c>
      <c r="E74" s="11">
        <v>2</v>
      </c>
    </row>
    <row r="75" spans="1:5">
      <c r="A75" s="13">
        <v>1</v>
      </c>
      <c r="B75" s="11">
        <v>9</v>
      </c>
      <c r="C75" s="11">
        <v>0</v>
      </c>
      <c r="D75" s="11">
        <v>2</v>
      </c>
      <c r="E75" s="11">
        <v>2</v>
      </c>
    </row>
    <row r="76" spans="1:5">
      <c r="A76" s="13">
        <v>0</v>
      </c>
      <c r="B76" s="11">
        <v>5</v>
      </c>
      <c r="C76" s="11">
        <v>0</v>
      </c>
      <c r="D76" s="11">
        <v>3</v>
      </c>
      <c r="E76" s="11">
        <v>1</v>
      </c>
    </row>
    <row r="77" spans="1:5">
      <c r="A77" s="13">
        <v>0</v>
      </c>
      <c r="B77" s="11">
        <v>5</v>
      </c>
      <c r="C77" s="11">
        <v>0</v>
      </c>
      <c r="D77" s="11">
        <v>2</v>
      </c>
      <c r="E77" s="11">
        <v>2</v>
      </c>
    </row>
    <row r="78" spans="1:5">
      <c r="A78" s="13">
        <v>0</v>
      </c>
      <c r="B78" s="11">
        <v>4</v>
      </c>
      <c r="C78" s="11">
        <v>0</v>
      </c>
      <c r="D78" s="11">
        <v>1</v>
      </c>
      <c r="E78" s="11">
        <v>3</v>
      </c>
    </row>
    <row r="79" spans="1:5">
      <c r="A79" s="13">
        <v>0</v>
      </c>
      <c r="B79" s="11">
        <v>9</v>
      </c>
      <c r="C79" s="11">
        <v>0</v>
      </c>
      <c r="D79" s="11">
        <v>4</v>
      </c>
      <c r="E79" s="11">
        <v>1</v>
      </c>
    </row>
    <row r="80" spans="1:5">
      <c r="A80" s="13">
        <v>1</v>
      </c>
      <c r="B80" s="11">
        <v>13</v>
      </c>
      <c r="C80" s="11">
        <v>0</v>
      </c>
      <c r="D80" s="11">
        <v>2</v>
      </c>
      <c r="E80" s="11">
        <v>3</v>
      </c>
    </row>
    <row r="81" spans="1:5">
      <c r="A81" s="13">
        <v>0</v>
      </c>
      <c r="B81" s="11">
        <v>5</v>
      </c>
      <c r="C81" s="11">
        <v>0</v>
      </c>
      <c r="D81" s="11">
        <v>3</v>
      </c>
      <c r="E81" s="11">
        <v>2</v>
      </c>
    </row>
    <row r="82" spans="1:5">
      <c r="A82" s="13">
        <v>0</v>
      </c>
      <c r="B82" s="11">
        <v>4</v>
      </c>
      <c r="C82" s="11">
        <v>0</v>
      </c>
      <c r="D82" s="11">
        <v>3</v>
      </c>
      <c r="E82" s="11">
        <v>2</v>
      </c>
    </row>
    <row r="83" spans="1:5">
      <c r="A83" s="13">
        <v>0</v>
      </c>
      <c r="B83" s="11">
        <v>4</v>
      </c>
      <c r="C83" s="11">
        <v>1</v>
      </c>
      <c r="D83" s="11">
        <v>4</v>
      </c>
      <c r="E83" s="11">
        <v>2</v>
      </c>
    </row>
    <row r="84" spans="1:5">
      <c r="A84" s="13">
        <v>0</v>
      </c>
      <c r="B84" s="11">
        <v>9</v>
      </c>
      <c r="C84" s="11">
        <v>1</v>
      </c>
      <c r="D84" s="11">
        <v>1</v>
      </c>
      <c r="E84" s="11">
        <v>2</v>
      </c>
    </row>
    <row r="85" spans="1:5">
      <c r="A85" s="13">
        <v>0</v>
      </c>
      <c r="B85" s="11">
        <v>9</v>
      </c>
      <c r="C85" s="11">
        <v>1</v>
      </c>
      <c r="D85" s="11">
        <v>2</v>
      </c>
      <c r="E85" s="11">
        <v>3</v>
      </c>
    </row>
    <row r="86" spans="1:5">
      <c r="A86" s="13">
        <v>0</v>
      </c>
      <c r="B86" s="11">
        <v>6</v>
      </c>
      <c r="C86" s="11">
        <v>1</v>
      </c>
      <c r="D86" s="11">
        <v>1</v>
      </c>
      <c r="E86" s="11">
        <v>1</v>
      </c>
    </row>
    <row r="87" spans="1:5">
      <c r="A87" s="13">
        <v>0</v>
      </c>
      <c r="B87" s="11">
        <v>7</v>
      </c>
      <c r="C87" s="11">
        <v>1</v>
      </c>
      <c r="D87" s="11">
        <v>2</v>
      </c>
      <c r="E87" s="11">
        <v>1</v>
      </c>
    </row>
    <row r="88" spans="1:5">
      <c r="A88" s="13">
        <v>0</v>
      </c>
      <c r="B88" s="11">
        <v>5</v>
      </c>
      <c r="C88" s="11">
        <v>1</v>
      </c>
      <c r="D88" s="11">
        <v>2</v>
      </c>
      <c r="E88" s="11">
        <v>3</v>
      </c>
    </row>
    <row r="89" spans="1:5">
      <c r="A89" s="13">
        <v>0</v>
      </c>
      <c r="B89" s="11">
        <v>7</v>
      </c>
      <c r="C89" s="11">
        <v>1</v>
      </c>
      <c r="D89" s="11">
        <v>1</v>
      </c>
      <c r="E89" s="11">
        <v>4</v>
      </c>
    </row>
    <row r="90" spans="1:5">
      <c r="A90" s="13">
        <v>0</v>
      </c>
      <c r="B90" s="11">
        <v>9</v>
      </c>
      <c r="C90" s="11">
        <v>1</v>
      </c>
      <c r="D90" s="11">
        <v>1</v>
      </c>
      <c r="E90" s="11">
        <v>1</v>
      </c>
    </row>
    <row r="91" spans="1:5">
      <c r="A91" s="13">
        <v>0</v>
      </c>
      <c r="B91" s="11">
        <v>5</v>
      </c>
      <c r="C91" s="11">
        <v>1</v>
      </c>
      <c r="D91" s="11">
        <v>2</v>
      </c>
      <c r="E91" s="11">
        <v>4</v>
      </c>
    </row>
    <row r="92" spans="1:5">
      <c r="A92" s="13">
        <v>0</v>
      </c>
      <c r="B92" s="11">
        <v>7</v>
      </c>
      <c r="C92" s="11">
        <v>1</v>
      </c>
      <c r="D92" s="11">
        <v>1</v>
      </c>
      <c r="E92" s="11">
        <v>3</v>
      </c>
    </row>
    <row r="93" spans="1:5">
      <c r="A93" s="13">
        <v>0</v>
      </c>
      <c r="B93" s="11">
        <v>2</v>
      </c>
      <c r="C93" s="11">
        <v>1</v>
      </c>
      <c r="D93" s="11">
        <v>2</v>
      </c>
      <c r="E93" s="11">
        <v>2</v>
      </c>
    </row>
    <row r="94" spans="1:5">
      <c r="A94" s="13">
        <v>0</v>
      </c>
      <c r="B94" s="11">
        <v>6</v>
      </c>
      <c r="C94" s="11">
        <v>1</v>
      </c>
      <c r="D94" s="11">
        <v>1</v>
      </c>
      <c r="E94" s="11">
        <v>3</v>
      </c>
    </row>
    <row r="95" spans="1:5">
      <c r="A95" s="13">
        <v>0</v>
      </c>
      <c r="B95" s="11">
        <v>5</v>
      </c>
      <c r="C95" s="11">
        <v>1</v>
      </c>
      <c r="D95" s="11">
        <v>3</v>
      </c>
      <c r="E95" s="11">
        <v>2</v>
      </c>
    </row>
    <row r="96" spans="1:5">
      <c r="A96" s="13">
        <v>0</v>
      </c>
      <c r="B96" s="11">
        <v>10</v>
      </c>
      <c r="C96" s="11">
        <v>1</v>
      </c>
      <c r="D96" s="11">
        <v>2</v>
      </c>
      <c r="E96" s="11">
        <v>2</v>
      </c>
    </row>
    <row r="97" spans="1:5">
      <c r="A97" s="13">
        <v>0</v>
      </c>
      <c r="B97" s="11">
        <v>6</v>
      </c>
      <c r="C97" s="11">
        <v>1</v>
      </c>
      <c r="D97" s="11">
        <v>1</v>
      </c>
      <c r="E97" s="11">
        <v>2</v>
      </c>
    </row>
    <row r="98" spans="1:5">
      <c r="A98" s="13">
        <v>0</v>
      </c>
      <c r="B98" s="11">
        <v>7</v>
      </c>
      <c r="C98" s="11">
        <v>1</v>
      </c>
      <c r="D98" s="11">
        <v>1</v>
      </c>
      <c r="E98" s="11">
        <v>2</v>
      </c>
    </row>
    <row r="99" spans="1:5">
      <c r="A99" s="13">
        <v>0</v>
      </c>
      <c r="B99" s="11">
        <v>5</v>
      </c>
      <c r="C99" s="11">
        <v>1</v>
      </c>
      <c r="D99" s="11">
        <v>1</v>
      </c>
      <c r="E99" s="11">
        <v>2</v>
      </c>
    </row>
    <row r="100" spans="1:5">
      <c r="A100" s="13">
        <v>0</v>
      </c>
      <c r="B100" s="11">
        <v>5</v>
      </c>
      <c r="C100" s="11">
        <v>1</v>
      </c>
      <c r="D100" s="11">
        <v>2</v>
      </c>
      <c r="E100" s="11">
        <v>3</v>
      </c>
    </row>
    <row r="101" spans="1:5">
      <c r="A101" s="13">
        <v>0</v>
      </c>
      <c r="B101" s="11">
        <v>7</v>
      </c>
      <c r="C101" s="11">
        <v>1</v>
      </c>
      <c r="D101" s="11">
        <v>1</v>
      </c>
      <c r="E101" s="11">
        <v>2</v>
      </c>
    </row>
    <row r="102" spans="1:5">
      <c r="A102" s="13">
        <v>0</v>
      </c>
      <c r="B102" s="11">
        <v>6</v>
      </c>
      <c r="C102" s="11">
        <v>1</v>
      </c>
      <c r="D102" s="11">
        <v>4</v>
      </c>
      <c r="E102" s="11">
        <v>2</v>
      </c>
    </row>
    <row r="103" spans="1:5">
      <c r="A103" s="13">
        <v>0</v>
      </c>
      <c r="B103" s="11">
        <v>7</v>
      </c>
      <c r="C103" s="11">
        <v>1</v>
      </c>
      <c r="D103" s="11">
        <v>1</v>
      </c>
      <c r="E103" s="11">
        <v>2</v>
      </c>
    </row>
    <row r="104" spans="1:5">
      <c r="A104" s="13">
        <v>0</v>
      </c>
      <c r="B104" s="11">
        <v>10</v>
      </c>
      <c r="C104" s="11">
        <v>1</v>
      </c>
      <c r="D104" s="11">
        <v>1</v>
      </c>
      <c r="E104" s="11">
        <v>3</v>
      </c>
    </row>
    <row r="105" spans="1:5">
      <c r="A105" s="13">
        <v>0</v>
      </c>
      <c r="B105" s="11">
        <v>7</v>
      </c>
      <c r="C105" s="11">
        <v>1</v>
      </c>
      <c r="D105" s="11">
        <v>1</v>
      </c>
      <c r="E105" s="11">
        <v>2</v>
      </c>
    </row>
    <row r="106" spans="1:5">
      <c r="A106" s="13">
        <v>0</v>
      </c>
      <c r="B106" s="11">
        <v>11</v>
      </c>
      <c r="C106" s="11">
        <v>1</v>
      </c>
      <c r="D106" s="11">
        <v>1</v>
      </c>
      <c r="E106" s="11">
        <v>3</v>
      </c>
    </row>
    <row r="107" spans="1:5">
      <c r="A107" s="13">
        <v>0</v>
      </c>
      <c r="B107" s="11">
        <v>6</v>
      </c>
      <c r="C107" s="11">
        <v>1</v>
      </c>
      <c r="D107" s="11">
        <v>1</v>
      </c>
      <c r="E107" s="11">
        <v>2</v>
      </c>
    </row>
    <row r="108" spans="1:5">
      <c r="A108" s="13">
        <v>0</v>
      </c>
      <c r="B108" s="11">
        <v>7</v>
      </c>
      <c r="C108" s="11">
        <v>1</v>
      </c>
      <c r="D108" s="11">
        <v>1</v>
      </c>
      <c r="E108" s="11">
        <v>3</v>
      </c>
    </row>
    <row r="109" spans="1:5">
      <c r="A109" s="13">
        <v>0</v>
      </c>
      <c r="B109" s="11">
        <v>5</v>
      </c>
      <c r="C109" s="11">
        <v>1</v>
      </c>
      <c r="D109" s="11">
        <v>1</v>
      </c>
      <c r="E109" s="11">
        <v>2</v>
      </c>
    </row>
    <row r="110" spans="1:5">
      <c r="A110" s="13">
        <v>0</v>
      </c>
      <c r="B110" s="11">
        <v>9</v>
      </c>
      <c r="C110" s="11">
        <v>1</v>
      </c>
      <c r="D110" s="11">
        <v>2</v>
      </c>
      <c r="E110" s="11">
        <v>2</v>
      </c>
    </row>
    <row r="111" spans="1:5">
      <c r="A111" s="13">
        <v>0</v>
      </c>
      <c r="B111" s="11">
        <v>5</v>
      </c>
      <c r="C111" s="11">
        <v>1</v>
      </c>
      <c r="D111" s="11">
        <v>1</v>
      </c>
      <c r="E111" s="11">
        <v>3</v>
      </c>
    </row>
    <row r="112" spans="1:5">
      <c r="A112" s="13">
        <v>1</v>
      </c>
      <c r="B112" s="11">
        <v>10</v>
      </c>
      <c r="C112" s="11">
        <v>1</v>
      </c>
      <c r="D112" s="11">
        <v>3</v>
      </c>
      <c r="E112" s="11">
        <v>3</v>
      </c>
    </row>
    <row r="113" spans="1:5">
      <c r="A113" s="13">
        <v>0</v>
      </c>
      <c r="B113" s="11">
        <v>5</v>
      </c>
      <c r="C113" s="11">
        <v>1</v>
      </c>
      <c r="D113" s="11">
        <v>2</v>
      </c>
      <c r="E113" s="11">
        <v>1</v>
      </c>
    </row>
    <row r="114" spans="1:5">
      <c r="A114" s="13">
        <v>0</v>
      </c>
      <c r="B114" s="11">
        <v>5</v>
      </c>
      <c r="C114" s="11">
        <v>1</v>
      </c>
      <c r="D114" s="11">
        <v>1</v>
      </c>
      <c r="E114" s="11">
        <v>2</v>
      </c>
    </row>
    <row r="115" spans="1:5">
      <c r="A115" s="13">
        <v>0</v>
      </c>
      <c r="B115" s="11">
        <v>4</v>
      </c>
      <c r="C115" s="11">
        <v>1</v>
      </c>
      <c r="D115" s="11">
        <v>3</v>
      </c>
      <c r="E115" s="11">
        <v>2</v>
      </c>
    </row>
    <row r="116" spans="1:5">
      <c r="A116" s="13">
        <v>0</v>
      </c>
      <c r="B116" s="11">
        <v>10</v>
      </c>
      <c r="C116" s="11">
        <v>1</v>
      </c>
      <c r="D116" s="11">
        <v>3</v>
      </c>
      <c r="E116" s="11">
        <v>3</v>
      </c>
    </row>
    <row r="117" spans="1:5">
      <c r="A117" s="13">
        <v>0</v>
      </c>
      <c r="B117" s="11">
        <v>7</v>
      </c>
      <c r="C117" s="11">
        <v>1</v>
      </c>
      <c r="D117" s="11">
        <v>3</v>
      </c>
      <c r="E117" s="11">
        <v>2</v>
      </c>
    </row>
    <row r="118" spans="1:5">
      <c r="A118" s="13">
        <v>0</v>
      </c>
      <c r="B118" s="11">
        <v>6</v>
      </c>
      <c r="C118" s="11">
        <v>1</v>
      </c>
      <c r="D118" s="11">
        <v>1</v>
      </c>
      <c r="E118" s="11">
        <v>2</v>
      </c>
    </row>
    <row r="119" spans="1:5">
      <c r="A119" s="13">
        <v>1</v>
      </c>
      <c r="B119" s="11">
        <v>8</v>
      </c>
      <c r="C119" s="11">
        <v>1</v>
      </c>
      <c r="D119" s="11">
        <v>2</v>
      </c>
      <c r="E119" s="11">
        <v>3</v>
      </c>
    </row>
    <row r="120" spans="1:5">
      <c r="A120" s="13">
        <v>0</v>
      </c>
      <c r="B120" s="11">
        <v>7</v>
      </c>
      <c r="C120" s="11">
        <v>1</v>
      </c>
      <c r="D120" s="11">
        <v>1</v>
      </c>
      <c r="E120" s="11">
        <v>3</v>
      </c>
    </row>
    <row r="121" spans="1:5">
      <c r="A121" s="13">
        <v>0</v>
      </c>
      <c r="B121" s="13">
        <v>7</v>
      </c>
      <c r="C121" s="13">
        <v>1</v>
      </c>
      <c r="D121" s="13">
        <v>3</v>
      </c>
      <c r="E121" s="13">
        <v>4</v>
      </c>
    </row>
    <row r="122" spans="1:5">
      <c r="A122" s="13">
        <v>0</v>
      </c>
      <c r="B122" s="13">
        <v>7</v>
      </c>
      <c r="C122" s="13">
        <v>1</v>
      </c>
      <c r="D122" s="13">
        <v>2</v>
      </c>
      <c r="E122" s="13">
        <v>2</v>
      </c>
    </row>
    <row r="123" spans="1:5">
      <c r="A123" s="13">
        <v>0</v>
      </c>
      <c r="B123" s="13">
        <v>6</v>
      </c>
      <c r="C123" s="13">
        <v>1</v>
      </c>
      <c r="D123" s="13">
        <v>2</v>
      </c>
      <c r="E123" s="13">
        <v>3</v>
      </c>
    </row>
    <row r="124" spans="1:5">
      <c r="A124" s="13">
        <v>0</v>
      </c>
      <c r="B124" s="13">
        <v>6</v>
      </c>
      <c r="C124" s="13">
        <v>1</v>
      </c>
      <c r="D124" s="13">
        <v>3</v>
      </c>
      <c r="E124" s="13">
        <v>3</v>
      </c>
    </row>
    <row r="125" spans="1:5">
      <c r="A125" s="13">
        <v>0</v>
      </c>
      <c r="B125" s="13">
        <v>5</v>
      </c>
      <c r="C125" s="13">
        <v>1</v>
      </c>
      <c r="D125" s="13">
        <v>2</v>
      </c>
      <c r="E125" s="13">
        <v>2</v>
      </c>
    </row>
    <row r="126" spans="1:5">
      <c r="A126" s="13">
        <v>0</v>
      </c>
      <c r="B126" s="13">
        <v>6</v>
      </c>
      <c r="C126" s="13">
        <v>1</v>
      </c>
      <c r="D126" s="13">
        <v>2</v>
      </c>
      <c r="E126" s="13">
        <v>2</v>
      </c>
    </row>
    <row r="127" spans="1:5">
      <c r="A127" s="13">
        <v>0</v>
      </c>
      <c r="B127" s="13">
        <v>6</v>
      </c>
      <c r="C127" s="13">
        <v>1</v>
      </c>
      <c r="D127" s="13">
        <v>2</v>
      </c>
      <c r="E127" s="13">
        <v>1</v>
      </c>
    </row>
    <row r="128" spans="1:5">
      <c r="A128" s="13">
        <v>0</v>
      </c>
      <c r="B128" s="13">
        <v>4</v>
      </c>
      <c r="C128" s="13">
        <v>1</v>
      </c>
      <c r="D128" s="13">
        <v>1</v>
      </c>
      <c r="E128" s="13">
        <v>2</v>
      </c>
    </row>
    <row r="129" spans="1:5">
      <c r="A129" s="13">
        <v>0</v>
      </c>
      <c r="B129" s="13">
        <v>4</v>
      </c>
      <c r="C129" s="13">
        <v>1</v>
      </c>
      <c r="D129" s="13">
        <v>1</v>
      </c>
      <c r="E129" s="13">
        <v>3</v>
      </c>
    </row>
    <row r="130" spans="1:5">
      <c r="A130" s="13">
        <v>0</v>
      </c>
      <c r="B130" s="13">
        <v>7</v>
      </c>
      <c r="C130" s="13">
        <v>1</v>
      </c>
      <c r="D130" s="13">
        <v>4</v>
      </c>
      <c r="E130" s="13">
        <v>3</v>
      </c>
    </row>
    <row r="131" spans="1:5">
      <c r="A131" s="13">
        <v>0</v>
      </c>
      <c r="B131" s="13">
        <v>7</v>
      </c>
      <c r="C131" s="13">
        <v>1</v>
      </c>
      <c r="D131" s="13">
        <v>3</v>
      </c>
      <c r="E131" s="13">
        <v>3</v>
      </c>
    </row>
    <row r="132" spans="1:5">
      <c r="A132" s="13">
        <v>0</v>
      </c>
      <c r="B132" s="13">
        <v>7</v>
      </c>
      <c r="C132" s="13">
        <v>1</v>
      </c>
      <c r="D132" s="13">
        <v>1</v>
      </c>
      <c r="E132" s="13">
        <v>2</v>
      </c>
    </row>
    <row r="133" spans="1:5">
      <c r="A133" s="13">
        <v>0</v>
      </c>
      <c r="B133" s="13">
        <v>6</v>
      </c>
      <c r="C133" s="13">
        <v>1</v>
      </c>
      <c r="D133" s="13">
        <v>1</v>
      </c>
      <c r="E133" s="13">
        <v>2</v>
      </c>
    </row>
    <row r="134" spans="1:5">
      <c r="A134" s="13">
        <v>0</v>
      </c>
      <c r="B134" s="13">
        <v>7</v>
      </c>
      <c r="C134" s="13">
        <v>1</v>
      </c>
      <c r="D134" s="13">
        <v>3</v>
      </c>
      <c r="E134" s="13">
        <v>2</v>
      </c>
    </row>
    <row r="135" spans="1:5">
      <c r="A135" s="13">
        <v>1</v>
      </c>
      <c r="B135" s="13">
        <v>8</v>
      </c>
      <c r="C135" s="13">
        <v>1</v>
      </c>
      <c r="D135" s="13">
        <v>1</v>
      </c>
      <c r="E135" s="13">
        <v>2</v>
      </c>
    </row>
    <row r="136" spans="1:5">
      <c r="A136" s="13">
        <v>0</v>
      </c>
      <c r="B136" s="13">
        <v>5</v>
      </c>
      <c r="C136" s="13">
        <v>1</v>
      </c>
      <c r="D136" s="13">
        <v>1</v>
      </c>
      <c r="E136" s="13">
        <v>3</v>
      </c>
    </row>
    <row r="137" spans="1:5">
      <c r="A137" s="13">
        <v>1</v>
      </c>
      <c r="B137" s="13">
        <v>9</v>
      </c>
      <c r="C137" s="13">
        <v>1</v>
      </c>
      <c r="D137" s="13">
        <v>3</v>
      </c>
      <c r="E137" s="13">
        <v>3</v>
      </c>
    </row>
    <row r="138" spans="1:5">
      <c r="A138" s="13">
        <v>0</v>
      </c>
      <c r="B138" s="13">
        <v>7</v>
      </c>
      <c r="C138" s="13">
        <v>1</v>
      </c>
      <c r="D138" s="13">
        <v>1</v>
      </c>
      <c r="E138" s="13">
        <v>2</v>
      </c>
    </row>
    <row r="139" spans="1:5">
      <c r="A139" s="13">
        <v>0</v>
      </c>
      <c r="B139" s="13">
        <v>5</v>
      </c>
      <c r="C139" s="13">
        <v>1</v>
      </c>
      <c r="D139" s="13">
        <v>1</v>
      </c>
      <c r="E139" s="13">
        <v>3</v>
      </c>
    </row>
    <row r="140" spans="1:5">
      <c r="A140" s="13">
        <v>0</v>
      </c>
      <c r="B140" s="13">
        <v>6</v>
      </c>
      <c r="C140" s="13">
        <v>1</v>
      </c>
      <c r="D140" s="13">
        <v>2</v>
      </c>
      <c r="E140" s="13">
        <v>2</v>
      </c>
    </row>
    <row r="141" spans="1:5">
      <c r="A141" s="13">
        <v>0</v>
      </c>
      <c r="B141" s="13">
        <v>6</v>
      </c>
      <c r="C141" s="13">
        <v>1</v>
      </c>
      <c r="D141" s="13">
        <v>1</v>
      </c>
      <c r="E141" s="13">
        <v>2</v>
      </c>
    </row>
    <row r="142" spans="1:5">
      <c r="A142" s="13">
        <v>1</v>
      </c>
      <c r="B142" s="13">
        <v>12</v>
      </c>
      <c r="C142" s="13">
        <v>1</v>
      </c>
      <c r="D142" s="13">
        <v>3</v>
      </c>
      <c r="E142" s="13">
        <v>2</v>
      </c>
    </row>
    <row r="143" spans="1:5">
      <c r="A143" s="13">
        <v>0</v>
      </c>
      <c r="B143" s="13">
        <v>7</v>
      </c>
      <c r="C143" s="13">
        <v>1</v>
      </c>
      <c r="D143" s="13">
        <v>2</v>
      </c>
      <c r="E143" s="13">
        <v>2</v>
      </c>
    </row>
    <row r="144" spans="1:5">
      <c r="A144" s="13">
        <v>0</v>
      </c>
      <c r="B144" s="13">
        <v>7</v>
      </c>
      <c r="C144" s="13">
        <v>1</v>
      </c>
      <c r="D144" s="13">
        <v>3</v>
      </c>
      <c r="E144" s="13">
        <v>3</v>
      </c>
    </row>
    <row r="145" spans="1:5">
      <c r="A145" s="13">
        <v>0</v>
      </c>
      <c r="B145" s="13">
        <v>6</v>
      </c>
      <c r="C145" s="13">
        <v>1</v>
      </c>
      <c r="D145" s="13">
        <v>2</v>
      </c>
      <c r="E145" s="13">
        <v>2</v>
      </c>
    </row>
    <row r="146" spans="1:5">
      <c r="A146" s="13">
        <v>0</v>
      </c>
      <c r="B146" s="13">
        <v>5</v>
      </c>
      <c r="C146" s="13">
        <v>1</v>
      </c>
      <c r="D146" s="13">
        <v>3</v>
      </c>
      <c r="E146" s="13">
        <v>3</v>
      </c>
    </row>
    <row r="147" spans="1:5">
      <c r="A147" s="13">
        <v>0</v>
      </c>
      <c r="B147" s="13">
        <v>7</v>
      </c>
      <c r="C147" s="13">
        <v>1</v>
      </c>
      <c r="D147" s="13">
        <v>3</v>
      </c>
      <c r="E147" s="13">
        <v>2</v>
      </c>
    </row>
    <row r="148" spans="1:5">
      <c r="A148" s="13">
        <v>0</v>
      </c>
      <c r="B148" s="13">
        <v>7</v>
      </c>
      <c r="C148" s="13">
        <v>1</v>
      </c>
      <c r="D148" s="13">
        <v>3</v>
      </c>
      <c r="E148" s="13">
        <v>2</v>
      </c>
    </row>
    <row r="149" spans="1:5">
      <c r="A149" s="13">
        <v>1</v>
      </c>
      <c r="B149" s="13">
        <v>11</v>
      </c>
      <c r="C149" s="13">
        <v>1</v>
      </c>
      <c r="D149" s="13">
        <v>2</v>
      </c>
      <c r="E149" s="13">
        <v>2</v>
      </c>
    </row>
    <row r="150" spans="1:5">
      <c r="A150" s="13">
        <v>0</v>
      </c>
      <c r="B150" s="13">
        <v>7</v>
      </c>
      <c r="C150" s="13">
        <v>1</v>
      </c>
      <c r="D150" s="13">
        <v>3</v>
      </c>
      <c r="E150" s="13">
        <v>3</v>
      </c>
    </row>
    <row r="151" spans="1:5">
      <c r="A151" s="13">
        <v>0</v>
      </c>
      <c r="B151" s="13">
        <v>6</v>
      </c>
      <c r="C151" s="13">
        <v>1</v>
      </c>
      <c r="D151" s="13">
        <v>2</v>
      </c>
      <c r="E151" s="13">
        <v>1</v>
      </c>
    </row>
    <row r="152" spans="1:5">
      <c r="A152" s="13">
        <v>0</v>
      </c>
      <c r="B152" s="13">
        <v>5</v>
      </c>
      <c r="C152" s="13">
        <v>1</v>
      </c>
      <c r="D152" s="13">
        <v>2</v>
      </c>
      <c r="E152" s="13">
        <v>3</v>
      </c>
    </row>
    <row r="153" spans="1:5">
      <c r="A153" s="13">
        <v>0</v>
      </c>
      <c r="B153" s="13">
        <v>7</v>
      </c>
      <c r="C153" s="13">
        <v>1</v>
      </c>
      <c r="D153" s="13">
        <v>2</v>
      </c>
      <c r="E153" s="13">
        <v>2</v>
      </c>
    </row>
    <row r="154" spans="1:5">
      <c r="A154" s="14">
        <v>0</v>
      </c>
      <c r="B154" s="13">
        <v>5</v>
      </c>
      <c r="C154" s="14">
        <v>1</v>
      </c>
      <c r="D154" s="14">
        <v>3</v>
      </c>
      <c r="E154" s="14">
        <v>2</v>
      </c>
    </row>
    <row r="155" spans="1:5">
      <c r="A155" s="14">
        <v>0</v>
      </c>
      <c r="B155" s="13">
        <v>6</v>
      </c>
      <c r="C155" s="14">
        <v>1</v>
      </c>
      <c r="D155" s="14">
        <v>2</v>
      </c>
      <c r="E155" s="14">
        <v>2</v>
      </c>
    </row>
    <row r="156" spans="1:5">
      <c r="A156" s="14">
        <v>1</v>
      </c>
      <c r="B156" s="13">
        <v>10</v>
      </c>
      <c r="C156" s="14">
        <v>1</v>
      </c>
      <c r="D156" s="14">
        <v>2</v>
      </c>
      <c r="E156" s="14">
        <v>3</v>
      </c>
    </row>
    <row r="157" spans="1:5">
      <c r="A157" s="16">
        <v>0</v>
      </c>
      <c r="B157" s="16">
        <v>5</v>
      </c>
      <c r="C157" s="16">
        <v>1</v>
      </c>
      <c r="D157" s="16">
        <v>1</v>
      </c>
      <c r="E157" s="16">
        <v>2</v>
      </c>
    </row>
    <row r="158" spans="1:5">
      <c r="A158" s="16">
        <v>0</v>
      </c>
      <c r="B158" s="16">
        <v>5</v>
      </c>
      <c r="C158" s="16">
        <v>1</v>
      </c>
      <c r="D158" s="16">
        <v>2</v>
      </c>
      <c r="E158" s="16">
        <v>4</v>
      </c>
    </row>
    <row r="159" spans="1:5">
      <c r="A159" s="16">
        <v>0</v>
      </c>
      <c r="B159" s="16">
        <v>4</v>
      </c>
      <c r="C159" s="16">
        <v>1</v>
      </c>
      <c r="D159" s="16">
        <v>1</v>
      </c>
      <c r="E159" s="16">
        <v>3</v>
      </c>
    </row>
    <row r="160" spans="1:5">
      <c r="A160" s="16">
        <v>0</v>
      </c>
      <c r="B160" s="16">
        <v>5</v>
      </c>
      <c r="C160" s="16">
        <v>1</v>
      </c>
      <c r="D160" s="16">
        <v>1</v>
      </c>
      <c r="E160" s="16">
        <v>3</v>
      </c>
    </row>
    <row r="161" spans="1:5">
      <c r="A161" s="17">
        <v>0</v>
      </c>
      <c r="B161" s="17">
        <v>6</v>
      </c>
      <c r="C161" s="17">
        <v>1</v>
      </c>
      <c r="D161" s="17">
        <v>2</v>
      </c>
      <c r="E161" s="17">
        <v>1</v>
      </c>
    </row>
    <row r="162" spans="1:5">
      <c r="A162" s="17">
        <v>0</v>
      </c>
      <c r="B162" s="17">
        <v>7</v>
      </c>
      <c r="C162" s="37">
        <v>1</v>
      </c>
      <c r="D162" s="17">
        <v>1</v>
      </c>
      <c r="E162" s="17">
        <v>3</v>
      </c>
    </row>
    <row r="163" spans="1:5">
      <c r="A163" s="13">
        <v>0</v>
      </c>
      <c r="B163" s="11">
        <v>7</v>
      </c>
      <c r="C163" s="11">
        <v>1</v>
      </c>
      <c r="D163" s="11">
        <v>1</v>
      </c>
      <c r="E163" s="11">
        <v>3</v>
      </c>
    </row>
    <row r="164" spans="1:5">
      <c r="A164" s="13">
        <v>0</v>
      </c>
      <c r="B164" s="11">
        <v>12</v>
      </c>
      <c r="C164" s="11">
        <v>1</v>
      </c>
      <c r="D164" s="11">
        <v>2</v>
      </c>
      <c r="E164" s="11">
        <v>3</v>
      </c>
    </row>
    <row r="165" spans="1:5">
      <c r="A165" s="13">
        <v>0</v>
      </c>
      <c r="B165" s="11">
        <v>5</v>
      </c>
      <c r="C165" s="11">
        <v>1</v>
      </c>
      <c r="D165" s="11">
        <v>1</v>
      </c>
      <c r="E165" s="11">
        <v>2</v>
      </c>
    </row>
    <row r="166" spans="1:5">
      <c r="A166" s="13">
        <v>0</v>
      </c>
      <c r="B166" s="11">
        <v>7</v>
      </c>
      <c r="C166" s="11">
        <v>1</v>
      </c>
      <c r="D166" s="11">
        <v>2</v>
      </c>
      <c r="E166" s="11">
        <v>2</v>
      </c>
    </row>
    <row r="167" spans="1:5">
      <c r="A167" s="13">
        <v>0</v>
      </c>
      <c r="B167" s="11">
        <v>15</v>
      </c>
      <c r="C167" s="11">
        <v>1</v>
      </c>
      <c r="D167" s="11">
        <v>1</v>
      </c>
      <c r="E167" s="11">
        <v>2</v>
      </c>
    </row>
    <row r="168" spans="1:5">
      <c r="A168" s="13">
        <v>0</v>
      </c>
      <c r="B168" s="11">
        <v>7</v>
      </c>
      <c r="C168" s="11">
        <v>1</v>
      </c>
      <c r="D168" s="11">
        <v>2</v>
      </c>
      <c r="E168" s="11">
        <v>1</v>
      </c>
    </row>
    <row r="169" spans="1:5">
      <c r="A169" s="13">
        <v>1</v>
      </c>
      <c r="B169" s="11">
        <v>13</v>
      </c>
      <c r="C169" s="11">
        <v>1</v>
      </c>
      <c r="D169" s="11">
        <v>2</v>
      </c>
      <c r="E169" s="11">
        <v>4</v>
      </c>
    </row>
    <row r="170" spans="1:5">
      <c r="A170" s="13">
        <v>0</v>
      </c>
      <c r="B170" s="11">
        <v>6</v>
      </c>
      <c r="C170" s="11">
        <v>1</v>
      </c>
      <c r="D170" s="11">
        <v>2</v>
      </c>
      <c r="E170" s="11">
        <v>2</v>
      </c>
    </row>
    <row r="171" spans="1:5">
      <c r="A171" s="13">
        <v>0</v>
      </c>
      <c r="B171" s="11">
        <v>10</v>
      </c>
      <c r="C171" s="11">
        <v>1</v>
      </c>
      <c r="D171" s="11">
        <v>1</v>
      </c>
      <c r="E171" s="11">
        <v>3</v>
      </c>
    </row>
    <row r="172" spans="1:5">
      <c r="A172" s="13">
        <v>0</v>
      </c>
      <c r="B172" s="11">
        <v>7</v>
      </c>
      <c r="C172" s="11">
        <v>1</v>
      </c>
      <c r="D172" s="11">
        <v>2</v>
      </c>
      <c r="E172" s="11">
        <v>3</v>
      </c>
    </row>
    <row r="173" spans="1:5">
      <c r="A173" s="13">
        <v>0</v>
      </c>
      <c r="B173" s="11">
        <v>7</v>
      </c>
      <c r="C173" s="11">
        <v>1</v>
      </c>
      <c r="D173" s="11">
        <v>1</v>
      </c>
      <c r="E173" s="11">
        <v>3</v>
      </c>
    </row>
    <row r="174" spans="1:5">
      <c r="A174" s="13">
        <v>0</v>
      </c>
      <c r="B174" s="11">
        <v>5</v>
      </c>
      <c r="C174" s="11">
        <v>1</v>
      </c>
      <c r="D174" s="11">
        <v>1</v>
      </c>
      <c r="E174" s="11">
        <v>2</v>
      </c>
    </row>
    <row r="175" spans="1:5">
      <c r="A175" s="13">
        <v>0</v>
      </c>
      <c r="B175" s="11">
        <v>7</v>
      </c>
      <c r="C175" s="11">
        <v>1</v>
      </c>
      <c r="D175" s="11">
        <v>1</v>
      </c>
      <c r="E175" s="11">
        <v>3</v>
      </c>
    </row>
    <row r="176" spans="1:5">
      <c r="A176" s="13">
        <v>0</v>
      </c>
      <c r="B176" s="11">
        <v>5</v>
      </c>
      <c r="C176" s="11">
        <v>1</v>
      </c>
      <c r="D176" s="11">
        <v>2</v>
      </c>
      <c r="E176" s="11">
        <v>2</v>
      </c>
    </row>
    <row r="177" spans="1:5">
      <c r="A177" s="13">
        <v>0</v>
      </c>
      <c r="B177" s="11">
        <v>4</v>
      </c>
      <c r="C177" s="11">
        <v>1</v>
      </c>
      <c r="D177" s="11">
        <v>2</v>
      </c>
      <c r="E177" s="11">
        <v>2</v>
      </c>
    </row>
    <row r="178" spans="1:5">
      <c r="A178" s="13">
        <v>0</v>
      </c>
      <c r="B178" s="11">
        <v>4</v>
      </c>
      <c r="C178" s="11">
        <v>1</v>
      </c>
      <c r="D178" s="11">
        <v>1</v>
      </c>
      <c r="E178" s="11">
        <v>2</v>
      </c>
    </row>
    <row r="179" spans="1:5">
      <c r="A179" s="13">
        <v>0</v>
      </c>
      <c r="B179" s="11">
        <v>9</v>
      </c>
      <c r="C179" s="11">
        <v>1</v>
      </c>
      <c r="D179" s="11">
        <v>1</v>
      </c>
      <c r="E179" s="11">
        <v>1</v>
      </c>
    </row>
    <row r="180" spans="1:5">
      <c r="A180" s="13">
        <v>0</v>
      </c>
      <c r="B180" s="11">
        <v>9</v>
      </c>
      <c r="C180" s="11">
        <v>1</v>
      </c>
      <c r="D180" s="11">
        <v>1</v>
      </c>
      <c r="E180" s="11">
        <v>2</v>
      </c>
    </row>
    <row r="181" spans="1:5">
      <c r="A181" s="13">
        <v>1</v>
      </c>
      <c r="B181" s="11">
        <v>9</v>
      </c>
      <c r="C181" s="11">
        <v>1</v>
      </c>
      <c r="D181" s="11">
        <v>4</v>
      </c>
      <c r="E181" s="11">
        <v>2</v>
      </c>
    </row>
    <row r="182" spans="1:5">
      <c r="A182" s="13">
        <v>0</v>
      </c>
      <c r="B182" s="11">
        <v>7</v>
      </c>
      <c r="C182" s="11">
        <v>1</v>
      </c>
      <c r="D182" s="11">
        <v>4</v>
      </c>
      <c r="E182" s="11">
        <v>1</v>
      </c>
    </row>
    <row r="183" spans="1:5">
      <c r="A183" s="13">
        <v>1</v>
      </c>
      <c r="B183" s="11">
        <v>10</v>
      </c>
      <c r="C183" s="11">
        <v>1</v>
      </c>
      <c r="D183" s="11">
        <v>3</v>
      </c>
      <c r="E183" s="11">
        <v>2</v>
      </c>
    </row>
    <row r="184" spans="1:5">
      <c r="A184" s="13">
        <v>0</v>
      </c>
      <c r="B184" s="11">
        <v>5</v>
      </c>
      <c r="C184" s="11">
        <v>1</v>
      </c>
      <c r="D184" s="11">
        <v>2</v>
      </c>
      <c r="E184" s="11">
        <v>1</v>
      </c>
    </row>
    <row r="185" spans="1:5">
      <c r="A185" s="13">
        <v>0</v>
      </c>
      <c r="B185" s="11">
        <v>7</v>
      </c>
      <c r="C185" s="11">
        <v>1</v>
      </c>
      <c r="D185" s="11">
        <v>2</v>
      </c>
      <c r="E185" s="11">
        <v>1</v>
      </c>
    </row>
    <row r="186" spans="1:5">
      <c r="A186" s="13">
        <v>0</v>
      </c>
      <c r="B186" s="11">
        <v>5</v>
      </c>
      <c r="C186" s="11">
        <v>1</v>
      </c>
      <c r="D186" s="11">
        <v>3</v>
      </c>
      <c r="E186" s="11">
        <v>1</v>
      </c>
    </row>
    <row r="187" spans="1:5">
      <c r="A187" s="13">
        <v>0</v>
      </c>
      <c r="B187" s="11">
        <v>6</v>
      </c>
      <c r="C187" s="11">
        <v>1</v>
      </c>
      <c r="D187" s="11">
        <v>1</v>
      </c>
      <c r="E187" s="11">
        <v>2</v>
      </c>
    </row>
    <row r="188" spans="1:5">
      <c r="A188" s="13">
        <v>0</v>
      </c>
      <c r="B188" s="11">
        <v>6</v>
      </c>
      <c r="C188" s="11">
        <v>1</v>
      </c>
      <c r="D188" s="11">
        <v>3</v>
      </c>
      <c r="E188" s="11">
        <v>2</v>
      </c>
    </row>
    <row r="189" spans="1:5">
      <c r="A189" s="13">
        <v>0</v>
      </c>
      <c r="B189" s="11">
        <v>4</v>
      </c>
      <c r="C189" s="11">
        <v>1</v>
      </c>
      <c r="D189" s="11">
        <v>1</v>
      </c>
      <c r="E189" s="11">
        <v>2</v>
      </c>
    </row>
    <row r="190" spans="1:5">
      <c r="A190" s="13">
        <v>0</v>
      </c>
      <c r="B190" s="11">
        <v>7</v>
      </c>
      <c r="C190" s="11">
        <v>1</v>
      </c>
      <c r="D190" s="11">
        <v>1</v>
      </c>
      <c r="E190" s="11">
        <v>2</v>
      </c>
    </row>
    <row r="191" spans="1:5">
      <c r="A191" s="13">
        <v>0</v>
      </c>
      <c r="B191" s="11">
        <v>7</v>
      </c>
      <c r="C191" s="11">
        <v>1</v>
      </c>
      <c r="D191" s="11">
        <v>4</v>
      </c>
      <c r="E191" s="11">
        <v>3</v>
      </c>
    </row>
    <row r="192" spans="1:5">
      <c r="A192" s="13">
        <v>0</v>
      </c>
      <c r="B192" s="11">
        <v>5</v>
      </c>
      <c r="C192" s="11">
        <v>1</v>
      </c>
      <c r="D192" s="11">
        <v>1</v>
      </c>
      <c r="E192" s="11">
        <v>2</v>
      </c>
    </row>
    <row r="193" spans="1:5">
      <c r="A193" s="13">
        <v>0</v>
      </c>
      <c r="B193" s="11">
        <v>9</v>
      </c>
      <c r="C193" s="11">
        <v>1</v>
      </c>
      <c r="D193" s="11">
        <v>1</v>
      </c>
      <c r="E193" s="11">
        <v>1</v>
      </c>
    </row>
    <row r="194" spans="1:5">
      <c r="A194" s="13">
        <v>0</v>
      </c>
      <c r="B194" s="11">
        <v>11</v>
      </c>
      <c r="C194" s="11">
        <v>1</v>
      </c>
      <c r="D194" s="11">
        <v>1</v>
      </c>
      <c r="E194" s="11">
        <v>2</v>
      </c>
    </row>
    <row r="195" spans="1:5">
      <c r="A195" s="13">
        <v>0</v>
      </c>
      <c r="B195" s="11">
        <v>5</v>
      </c>
      <c r="C195" s="11">
        <v>1</v>
      </c>
      <c r="D195" s="11">
        <v>1</v>
      </c>
      <c r="E195" s="11">
        <v>4</v>
      </c>
    </row>
    <row r="196" spans="1:5">
      <c r="A196" s="13">
        <v>0</v>
      </c>
      <c r="B196" s="11">
        <v>5</v>
      </c>
      <c r="C196" s="11">
        <v>1</v>
      </c>
      <c r="D196" s="11">
        <v>2</v>
      </c>
      <c r="E196" s="11">
        <v>2</v>
      </c>
    </row>
    <row r="197" spans="1:5">
      <c r="A197" s="13">
        <v>0</v>
      </c>
      <c r="B197" s="11">
        <v>5</v>
      </c>
      <c r="C197" s="11">
        <v>1</v>
      </c>
      <c r="D197" s="11">
        <v>1</v>
      </c>
      <c r="E197" s="11">
        <v>2</v>
      </c>
    </row>
    <row r="198" spans="1:5">
      <c r="A198" s="13">
        <v>0</v>
      </c>
      <c r="B198" s="11">
        <v>7</v>
      </c>
      <c r="C198" s="11">
        <v>1</v>
      </c>
      <c r="D198" s="11">
        <v>2</v>
      </c>
      <c r="E198" s="11">
        <v>3</v>
      </c>
    </row>
    <row r="199" spans="1:5">
      <c r="A199" s="13">
        <v>0</v>
      </c>
      <c r="B199" s="11">
        <v>4</v>
      </c>
      <c r="C199" s="11">
        <v>1</v>
      </c>
      <c r="D199" s="11">
        <v>1</v>
      </c>
      <c r="E199" s="11">
        <v>3</v>
      </c>
    </row>
    <row r="200" spans="1:5">
      <c r="A200" s="13">
        <v>1</v>
      </c>
      <c r="B200" s="11">
        <v>15</v>
      </c>
      <c r="C200" s="11">
        <v>1</v>
      </c>
      <c r="D200" s="11">
        <v>2</v>
      </c>
      <c r="E200" s="11">
        <v>3</v>
      </c>
    </row>
    <row r="201" spans="1:5">
      <c r="A201" s="13">
        <v>0</v>
      </c>
      <c r="B201" s="11">
        <v>4</v>
      </c>
      <c r="C201" s="11">
        <v>1</v>
      </c>
      <c r="D201" s="11">
        <v>2</v>
      </c>
      <c r="E201" s="11">
        <v>4</v>
      </c>
    </row>
    <row r="202" spans="1:5">
      <c r="A202" s="13">
        <v>0</v>
      </c>
      <c r="B202" s="11">
        <v>9</v>
      </c>
      <c r="C202" s="11">
        <v>1</v>
      </c>
      <c r="D202" s="11">
        <v>2</v>
      </c>
      <c r="E202" s="11">
        <v>2</v>
      </c>
    </row>
    <row r="203" spans="1:5">
      <c r="A203" s="13">
        <v>0</v>
      </c>
      <c r="B203" s="11">
        <v>6</v>
      </c>
      <c r="C203" s="11">
        <v>1</v>
      </c>
      <c r="D203" s="11">
        <v>2</v>
      </c>
      <c r="E203" s="11">
        <v>3</v>
      </c>
    </row>
    <row r="204" spans="1:5">
      <c r="A204" s="13">
        <v>0</v>
      </c>
      <c r="B204" s="11">
        <v>6</v>
      </c>
      <c r="C204" s="11">
        <v>1</v>
      </c>
      <c r="D204" s="11">
        <v>2</v>
      </c>
      <c r="E204" s="11">
        <v>2</v>
      </c>
    </row>
    <row r="205" spans="1:5">
      <c r="A205" s="13">
        <v>0</v>
      </c>
      <c r="B205" s="11">
        <v>9</v>
      </c>
      <c r="C205" s="11">
        <v>1</v>
      </c>
      <c r="D205" s="11">
        <v>1</v>
      </c>
      <c r="E205" s="11">
        <v>3</v>
      </c>
    </row>
    <row r="206" spans="1:5">
      <c r="A206" s="13">
        <v>0</v>
      </c>
      <c r="B206" s="11">
        <v>4</v>
      </c>
      <c r="C206" s="11">
        <v>1</v>
      </c>
      <c r="D206" s="11">
        <v>2</v>
      </c>
      <c r="E206" s="11">
        <v>3</v>
      </c>
    </row>
    <row r="207" spans="1:5">
      <c r="A207" s="13">
        <v>0</v>
      </c>
      <c r="B207" s="11">
        <v>6</v>
      </c>
      <c r="C207" s="11">
        <v>1</v>
      </c>
      <c r="D207" s="11">
        <v>3</v>
      </c>
      <c r="E207" s="11">
        <v>4</v>
      </c>
    </row>
    <row r="208" spans="1:5">
      <c r="A208" s="13">
        <v>0</v>
      </c>
      <c r="B208" s="11">
        <v>6</v>
      </c>
      <c r="C208" s="11">
        <v>1</v>
      </c>
      <c r="D208" s="11">
        <v>2</v>
      </c>
      <c r="E208" s="11">
        <v>2</v>
      </c>
    </row>
    <row r="209" spans="1:5">
      <c r="A209" s="13">
        <v>0</v>
      </c>
      <c r="B209" s="11">
        <v>6</v>
      </c>
      <c r="C209" s="11">
        <v>1</v>
      </c>
      <c r="D209" s="11">
        <v>1</v>
      </c>
      <c r="E209" s="11">
        <v>3</v>
      </c>
    </row>
    <row r="210" spans="1:5">
      <c r="A210" s="13">
        <v>0</v>
      </c>
      <c r="B210" s="11">
        <v>10</v>
      </c>
      <c r="C210" s="11">
        <v>1</v>
      </c>
      <c r="D210" s="11">
        <v>3</v>
      </c>
      <c r="E210" s="11">
        <v>2</v>
      </c>
    </row>
    <row r="211" spans="1:5">
      <c r="A211" s="13">
        <v>0</v>
      </c>
      <c r="B211" s="11">
        <v>6</v>
      </c>
      <c r="C211" s="11">
        <v>1</v>
      </c>
      <c r="D211" s="11">
        <v>2</v>
      </c>
      <c r="E211" s="11">
        <v>3</v>
      </c>
    </row>
    <row r="212" spans="1:5">
      <c r="A212" s="13">
        <v>0</v>
      </c>
      <c r="B212" s="11">
        <v>7</v>
      </c>
      <c r="C212" s="11">
        <v>1</v>
      </c>
      <c r="D212" s="11">
        <v>1</v>
      </c>
      <c r="E212" s="11">
        <v>2</v>
      </c>
    </row>
    <row r="213" spans="1:5">
      <c r="A213" s="13">
        <v>0</v>
      </c>
      <c r="B213" s="11">
        <v>7</v>
      </c>
      <c r="C213" s="11">
        <v>1</v>
      </c>
      <c r="D213" s="11">
        <v>2</v>
      </c>
      <c r="E213" s="11">
        <v>3</v>
      </c>
    </row>
    <row r="214" spans="1:5">
      <c r="A214" s="13">
        <v>0</v>
      </c>
      <c r="B214" s="11">
        <v>9</v>
      </c>
      <c r="C214" s="11">
        <v>1</v>
      </c>
      <c r="D214" s="11">
        <v>2</v>
      </c>
      <c r="E214" s="11">
        <v>2</v>
      </c>
    </row>
    <row r="215" spans="1:5">
      <c r="A215" s="13">
        <v>0</v>
      </c>
      <c r="B215" s="11">
        <v>7</v>
      </c>
      <c r="C215" s="11">
        <v>1</v>
      </c>
      <c r="D215" s="11">
        <v>2</v>
      </c>
      <c r="E215" s="11">
        <v>3</v>
      </c>
    </row>
    <row r="216" spans="1:5">
      <c r="A216" s="13">
        <v>0</v>
      </c>
      <c r="B216" s="11">
        <v>7</v>
      </c>
      <c r="C216" s="11">
        <v>1</v>
      </c>
      <c r="D216" s="11">
        <v>2</v>
      </c>
      <c r="E216" s="11">
        <v>2</v>
      </c>
    </row>
    <row r="217" spans="1:5">
      <c r="A217" s="13">
        <v>0</v>
      </c>
      <c r="B217" s="11">
        <v>6</v>
      </c>
      <c r="C217" s="11">
        <v>1</v>
      </c>
      <c r="D217" s="11">
        <v>2</v>
      </c>
      <c r="E217" s="11">
        <v>2</v>
      </c>
    </row>
    <row r="218" spans="1:5">
      <c r="A218" s="13">
        <v>0</v>
      </c>
      <c r="B218" s="11">
        <v>7</v>
      </c>
      <c r="C218" s="11">
        <v>1</v>
      </c>
      <c r="D218" s="11">
        <v>1</v>
      </c>
      <c r="E218" s="11">
        <v>3</v>
      </c>
    </row>
    <row r="219" spans="1:5">
      <c r="A219" s="13">
        <v>0</v>
      </c>
      <c r="B219" s="11">
        <v>7</v>
      </c>
      <c r="C219" s="11">
        <v>1</v>
      </c>
      <c r="D219" s="11">
        <v>4</v>
      </c>
      <c r="E219" s="11">
        <v>2</v>
      </c>
    </row>
    <row r="220" spans="1:5">
      <c r="A220" s="13">
        <v>0</v>
      </c>
      <c r="B220" s="11">
        <v>8</v>
      </c>
      <c r="C220" s="11">
        <v>1</v>
      </c>
      <c r="D220" s="11">
        <v>4</v>
      </c>
      <c r="E220" s="11">
        <v>2</v>
      </c>
    </row>
    <row r="221" spans="1:5">
      <c r="A221" s="13">
        <v>0</v>
      </c>
      <c r="B221" s="11">
        <v>11</v>
      </c>
      <c r="C221" s="11">
        <v>1</v>
      </c>
      <c r="D221" s="11">
        <v>4</v>
      </c>
      <c r="E221" s="11">
        <v>3</v>
      </c>
    </row>
    <row r="222" spans="1:5">
      <c r="A222" s="13">
        <v>0</v>
      </c>
      <c r="B222" s="11">
        <v>6</v>
      </c>
      <c r="C222" s="11">
        <v>1</v>
      </c>
      <c r="D222" s="11">
        <v>1</v>
      </c>
      <c r="E222" s="11">
        <v>4</v>
      </c>
    </row>
    <row r="223" spans="1:5">
      <c r="A223" s="13">
        <v>0</v>
      </c>
      <c r="B223" s="11">
        <v>7</v>
      </c>
      <c r="C223" s="11">
        <v>1</v>
      </c>
      <c r="D223" s="11">
        <v>2</v>
      </c>
      <c r="E223" s="11">
        <v>3</v>
      </c>
    </row>
    <row r="224" spans="1:5">
      <c r="A224" s="13">
        <v>0</v>
      </c>
      <c r="B224" s="11">
        <v>6</v>
      </c>
      <c r="C224" s="11">
        <v>1</v>
      </c>
      <c r="D224" s="11">
        <v>1</v>
      </c>
      <c r="E224" s="11">
        <v>3</v>
      </c>
    </row>
    <row r="225" spans="1:5">
      <c r="A225" s="13">
        <v>0</v>
      </c>
      <c r="B225" s="11">
        <v>6</v>
      </c>
      <c r="C225" s="11">
        <v>1</v>
      </c>
      <c r="D225" s="11">
        <v>3</v>
      </c>
      <c r="E225" s="11">
        <v>2</v>
      </c>
    </row>
    <row r="226" spans="1:5">
      <c r="A226" s="13">
        <v>0</v>
      </c>
      <c r="B226" s="11">
        <v>7</v>
      </c>
      <c r="C226" s="11">
        <v>1</v>
      </c>
      <c r="D226" s="11">
        <v>2</v>
      </c>
      <c r="E226" s="11">
        <v>3</v>
      </c>
    </row>
    <row r="227" spans="1:5">
      <c r="A227" s="13">
        <v>0</v>
      </c>
      <c r="B227" s="11">
        <v>5</v>
      </c>
      <c r="C227" s="11">
        <v>1</v>
      </c>
      <c r="D227" s="11">
        <v>3</v>
      </c>
      <c r="E227" s="11">
        <v>2</v>
      </c>
    </row>
    <row r="228" spans="1:5">
      <c r="A228" s="13">
        <v>0</v>
      </c>
      <c r="B228" s="11">
        <v>9</v>
      </c>
      <c r="C228" s="11">
        <v>1</v>
      </c>
      <c r="D228" s="11">
        <v>4</v>
      </c>
      <c r="E228" s="11">
        <v>2</v>
      </c>
    </row>
    <row r="229" spans="1:5">
      <c r="A229" s="13">
        <v>0</v>
      </c>
      <c r="B229" s="11">
        <v>6</v>
      </c>
      <c r="C229" s="11">
        <v>1</v>
      </c>
      <c r="D229" s="11">
        <v>1</v>
      </c>
      <c r="E229" s="11">
        <v>3</v>
      </c>
    </row>
    <row r="230" spans="1:5">
      <c r="A230" s="13">
        <v>0</v>
      </c>
      <c r="B230" s="11">
        <v>5</v>
      </c>
      <c r="C230" s="11">
        <v>1</v>
      </c>
      <c r="D230" s="11">
        <v>1</v>
      </c>
      <c r="E230" s="11">
        <v>2</v>
      </c>
    </row>
    <row r="231" spans="1:5">
      <c r="A231" s="13">
        <v>0</v>
      </c>
      <c r="B231" s="11">
        <v>5</v>
      </c>
      <c r="C231" s="11">
        <v>1</v>
      </c>
      <c r="D231" s="11">
        <v>1</v>
      </c>
      <c r="E231" s="11">
        <v>2</v>
      </c>
    </row>
    <row r="232" spans="1:5">
      <c r="A232" s="13">
        <v>0</v>
      </c>
      <c r="B232" s="11">
        <v>6</v>
      </c>
      <c r="C232" s="11">
        <v>1</v>
      </c>
      <c r="D232" s="11">
        <v>1</v>
      </c>
      <c r="E232" s="11">
        <v>2</v>
      </c>
    </row>
    <row r="233" spans="1:5">
      <c r="A233" s="13">
        <v>0</v>
      </c>
      <c r="B233" s="11">
        <v>5</v>
      </c>
      <c r="C233" s="11">
        <v>1</v>
      </c>
      <c r="D233" s="11">
        <v>1</v>
      </c>
      <c r="E233" s="11">
        <v>2</v>
      </c>
    </row>
    <row r="234" spans="1:5">
      <c r="A234" s="13">
        <v>0</v>
      </c>
      <c r="B234" s="11">
        <v>7</v>
      </c>
      <c r="C234" s="11">
        <v>1</v>
      </c>
      <c r="D234" s="11">
        <v>1</v>
      </c>
      <c r="E234" s="11">
        <v>2</v>
      </c>
    </row>
    <row r="235" spans="1:5">
      <c r="A235" s="13">
        <v>0</v>
      </c>
      <c r="B235" s="11">
        <v>6</v>
      </c>
      <c r="C235" s="11">
        <v>1</v>
      </c>
      <c r="D235" s="11">
        <v>1</v>
      </c>
      <c r="E235" s="11">
        <v>2</v>
      </c>
    </row>
    <row r="236" spans="1:5">
      <c r="A236" s="13">
        <v>0</v>
      </c>
      <c r="B236" s="11">
        <v>5</v>
      </c>
      <c r="C236" s="11">
        <v>1</v>
      </c>
      <c r="D236" s="11">
        <v>2</v>
      </c>
      <c r="E236" s="11">
        <v>2</v>
      </c>
    </row>
    <row r="237" spans="1:5">
      <c r="A237" s="13">
        <v>0</v>
      </c>
      <c r="B237" s="11">
        <v>7</v>
      </c>
      <c r="C237" s="11">
        <v>1</v>
      </c>
      <c r="D237" s="11">
        <v>1</v>
      </c>
      <c r="E237" s="11">
        <v>1</v>
      </c>
    </row>
    <row r="238" spans="1:5">
      <c r="A238" s="13">
        <v>0</v>
      </c>
      <c r="B238" s="11">
        <v>7</v>
      </c>
      <c r="C238" s="11">
        <v>1</v>
      </c>
      <c r="D238" s="11">
        <v>1</v>
      </c>
      <c r="E238" s="11">
        <v>1</v>
      </c>
    </row>
    <row r="239" spans="1:5">
      <c r="A239" s="13">
        <v>0</v>
      </c>
      <c r="B239" s="11">
        <v>7</v>
      </c>
      <c r="C239" s="11">
        <v>1</v>
      </c>
      <c r="D239" s="11">
        <v>2</v>
      </c>
      <c r="E239" s="11">
        <v>3</v>
      </c>
    </row>
    <row r="240" spans="1:5">
      <c r="A240" s="13">
        <v>0</v>
      </c>
      <c r="B240" s="11">
        <v>4</v>
      </c>
      <c r="C240" s="11">
        <v>1</v>
      </c>
      <c r="D240" s="11">
        <v>1</v>
      </c>
      <c r="E240" s="11">
        <v>1</v>
      </c>
    </row>
    <row r="241" spans="1:5">
      <c r="A241" s="13">
        <v>0</v>
      </c>
      <c r="B241" s="11">
        <v>10</v>
      </c>
      <c r="C241" s="11">
        <v>1</v>
      </c>
      <c r="D241" s="11">
        <v>1</v>
      </c>
      <c r="E241" s="11">
        <v>2</v>
      </c>
    </row>
    <row r="242" spans="1:5">
      <c r="A242" s="13">
        <v>0</v>
      </c>
      <c r="B242" s="11">
        <v>7</v>
      </c>
      <c r="C242" s="11">
        <v>1</v>
      </c>
      <c r="D242" s="11">
        <v>1</v>
      </c>
      <c r="E242" s="11">
        <v>2</v>
      </c>
    </row>
    <row r="243" spans="1:5">
      <c r="A243" s="13">
        <v>0</v>
      </c>
      <c r="B243" s="11">
        <v>7</v>
      </c>
      <c r="C243" s="11">
        <v>1</v>
      </c>
      <c r="D243" s="11">
        <v>1</v>
      </c>
      <c r="E243" s="11">
        <v>2</v>
      </c>
    </row>
    <row r="244" spans="1:5">
      <c r="A244" s="13">
        <v>0</v>
      </c>
      <c r="B244" s="11">
        <v>7</v>
      </c>
      <c r="C244" s="11">
        <v>1</v>
      </c>
      <c r="D244" s="11">
        <v>1</v>
      </c>
      <c r="E244" s="11">
        <v>2</v>
      </c>
    </row>
    <row r="245" spans="1:5">
      <c r="A245" s="13">
        <v>0</v>
      </c>
      <c r="B245" s="11">
        <v>7</v>
      </c>
      <c r="C245" s="11">
        <v>1</v>
      </c>
      <c r="D245" s="11">
        <v>1</v>
      </c>
      <c r="E245" s="11">
        <v>2</v>
      </c>
    </row>
    <row r="246" spans="1:5">
      <c r="A246" s="13">
        <v>0</v>
      </c>
      <c r="B246" s="11">
        <v>6</v>
      </c>
      <c r="C246" s="11">
        <v>1</v>
      </c>
      <c r="D246" s="11">
        <v>1</v>
      </c>
      <c r="E246" s="11">
        <v>2</v>
      </c>
    </row>
    <row r="247" spans="1:5">
      <c r="A247" s="13">
        <v>0</v>
      </c>
      <c r="B247" s="11">
        <v>6</v>
      </c>
      <c r="C247" s="11">
        <v>1</v>
      </c>
      <c r="D247" s="11">
        <v>1</v>
      </c>
      <c r="E247" s="11">
        <v>1</v>
      </c>
    </row>
    <row r="248" spans="1:5">
      <c r="A248" s="13">
        <v>0</v>
      </c>
      <c r="B248" s="11">
        <v>6</v>
      </c>
      <c r="C248" s="11">
        <v>1</v>
      </c>
      <c r="D248" s="11">
        <v>1</v>
      </c>
      <c r="E248" s="11">
        <v>2</v>
      </c>
    </row>
    <row r="249" spans="1:5">
      <c r="A249" s="13">
        <v>0</v>
      </c>
      <c r="B249" s="11">
        <v>7</v>
      </c>
      <c r="C249" s="11">
        <v>1</v>
      </c>
      <c r="D249" s="11">
        <v>2</v>
      </c>
      <c r="E249" s="11">
        <v>2</v>
      </c>
    </row>
    <row r="250" spans="1:5">
      <c r="A250" s="13">
        <v>0</v>
      </c>
      <c r="B250" s="11">
        <v>9</v>
      </c>
      <c r="C250" s="11">
        <v>1</v>
      </c>
      <c r="D250" s="11">
        <v>2</v>
      </c>
      <c r="E250" s="11">
        <v>2</v>
      </c>
    </row>
    <row r="251" spans="1:5">
      <c r="A251" s="13">
        <v>0</v>
      </c>
      <c r="B251" s="11">
        <v>7</v>
      </c>
      <c r="C251" s="11">
        <v>1</v>
      </c>
      <c r="D251" s="11">
        <v>2</v>
      </c>
      <c r="E251" s="11">
        <v>2</v>
      </c>
    </row>
    <row r="252" spans="1:5">
      <c r="A252" s="13">
        <v>0</v>
      </c>
      <c r="B252" s="11">
        <v>4</v>
      </c>
      <c r="C252" s="11">
        <v>1</v>
      </c>
      <c r="D252" s="11">
        <v>1</v>
      </c>
      <c r="E252" s="11">
        <v>3</v>
      </c>
    </row>
    <row r="253" spans="1:5">
      <c r="A253" s="13">
        <v>0</v>
      </c>
      <c r="B253" s="11">
        <v>7</v>
      </c>
      <c r="C253" s="11">
        <v>1</v>
      </c>
      <c r="D253" s="11">
        <v>1</v>
      </c>
      <c r="E253" s="11">
        <v>2</v>
      </c>
    </row>
    <row r="254" spans="1:5">
      <c r="A254" s="13">
        <v>0</v>
      </c>
      <c r="B254" s="11">
        <v>5</v>
      </c>
      <c r="C254" s="11">
        <v>1</v>
      </c>
      <c r="D254" s="11">
        <v>2</v>
      </c>
      <c r="E254" s="11">
        <v>2</v>
      </c>
    </row>
    <row r="255" spans="1:5">
      <c r="A255" s="13">
        <v>0</v>
      </c>
      <c r="B255" s="11">
        <v>5</v>
      </c>
      <c r="C255" s="11">
        <v>1</v>
      </c>
      <c r="D255" s="11">
        <v>3</v>
      </c>
      <c r="E255" s="11">
        <v>2</v>
      </c>
    </row>
    <row r="256" spans="1:5">
      <c r="A256" s="13">
        <v>0</v>
      </c>
      <c r="B256" s="11">
        <v>7</v>
      </c>
      <c r="C256" s="11">
        <v>1</v>
      </c>
      <c r="D256" s="11">
        <v>2</v>
      </c>
      <c r="E256" s="11">
        <v>2</v>
      </c>
    </row>
    <row r="257" spans="1:5">
      <c r="A257" s="13">
        <v>0</v>
      </c>
      <c r="B257" s="11">
        <v>6</v>
      </c>
      <c r="C257" s="11">
        <v>1</v>
      </c>
      <c r="D257" s="11">
        <v>2</v>
      </c>
      <c r="E257" s="11">
        <v>3</v>
      </c>
    </row>
    <row r="258" spans="1:5">
      <c r="A258" s="13">
        <v>0</v>
      </c>
      <c r="B258" s="11">
        <v>5</v>
      </c>
      <c r="C258" s="11">
        <v>1</v>
      </c>
      <c r="D258" s="11">
        <v>1</v>
      </c>
      <c r="E258" s="11">
        <v>3</v>
      </c>
    </row>
    <row r="259" spans="1:5">
      <c r="A259" s="13">
        <v>0</v>
      </c>
      <c r="B259" s="11">
        <v>7</v>
      </c>
      <c r="C259" s="11">
        <v>1</v>
      </c>
      <c r="D259" s="11">
        <v>1</v>
      </c>
      <c r="E259" s="11">
        <v>3</v>
      </c>
    </row>
    <row r="260" spans="1:5">
      <c r="A260" s="13">
        <v>0</v>
      </c>
      <c r="B260" s="11">
        <v>5</v>
      </c>
      <c r="C260" s="11">
        <v>1</v>
      </c>
      <c r="D260" s="11">
        <v>1</v>
      </c>
      <c r="E260" s="11">
        <v>3</v>
      </c>
    </row>
    <row r="261" spans="1:5">
      <c r="A261" s="13">
        <v>0</v>
      </c>
      <c r="B261" s="11">
        <v>4</v>
      </c>
      <c r="C261" s="11">
        <v>1</v>
      </c>
      <c r="D261" s="11">
        <v>1</v>
      </c>
      <c r="E261" s="11">
        <v>3</v>
      </c>
    </row>
    <row r="262" spans="1:5">
      <c r="A262" s="13">
        <v>0</v>
      </c>
      <c r="B262" s="11">
        <v>6</v>
      </c>
      <c r="C262" s="11">
        <v>1</v>
      </c>
      <c r="D262" s="11">
        <v>2</v>
      </c>
      <c r="E262" s="11">
        <v>2</v>
      </c>
    </row>
    <row r="263" spans="1:5">
      <c r="A263" s="13">
        <v>0</v>
      </c>
      <c r="B263" s="11">
        <v>6</v>
      </c>
      <c r="C263" s="11">
        <v>1</v>
      </c>
      <c r="D263" s="11">
        <v>1</v>
      </c>
      <c r="E263" s="11">
        <v>2</v>
      </c>
    </row>
    <row r="264" spans="1:5">
      <c r="A264" s="13">
        <v>0</v>
      </c>
      <c r="B264" s="11">
        <v>4</v>
      </c>
      <c r="C264" s="11">
        <v>1</v>
      </c>
      <c r="D264" s="11">
        <v>1</v>
      </c>
      <c r="E264" s="11">
        <v>2</v>
      </c>
    </row>
    <row r="265" spans="1:5">
      <c r="A265" s="13">
        <v>0</v>
      </c>
      <c r="B265" s="11">
        <v>5</v>
      </c>
      <c r="C265" s="11">
        <v>1</v>
      </c>
      <c r="D265" s="11">
        <v>1</v>
      </c>
      <c r="E265" s="11">
        <v>1</v>
      </c>
    </row>
    <row r="266" spans="1:5">
      <c r="A266" s="13">
        <v>0</v>
      </c>
      <c r="B266" s="11">
        <v>4</v>
      </c>
      <c r="C266" s="11">
        <v>1</v>
      </c>
      <c r="D266" s="11">
        <v>2</v>
      </c>
      <c r="E266" s="11">
        <v>2</v>
      </c>
    </row>
    <row r="267" spans="1:5">
      <c r="A267" s="13">
        <v>0</v>
      </c>
      <c r="B267" s="11">
        <v>6</v>
      </c>
      <c r="C267" s="11">
        <v>1</v>
      </c>
      <c r="D267" s="11">
        <v>1</v>
      </c>
      <c r="E267" s="11">
        <v>2</v>
      </c>
    </row>
    <row r="268" spans="1:5">
      <c r="A268" s="13">
        <v>0</v>
      </c>
      <c r="B268" s="11">
        <v>7</v>
      </c>
      <c r="C268" s="11">
        <v>1</v>
      </c>
      <c r="D268" s="11">
        <v>1</v>
      </c>
      <c r="E268" s="11">
        <v>2</v>
      </c>
    </row>
    <row r="269" spans="1:5">
      <c r="A269" s="13">
        <v>0</v>
      </c>
      <c r="B269" s="11">
        <v>6</v>
      </c>
      <c r="C269" s="11">
        <v>1</v>
      </c>
      <c r="D269" s="11">
        <v>1</v>
      </c>
      <c r="E269" s="11">
        <v>3</v>
      </c>
    </row>
    <row r="270" spans="1:5">
      <c r="A270" s="13">
        <v>1</v>
      </c>
      <c r="B270" s="11">
        <v>12</v>
      </c>
      <c r="C270" s="11">
        <v>1</v>
      </c>
      <c r="D270" s="11">
        <v>2</v>
      </c>
      <c r="E270" s="11">
        <v>2</v>
      </c>
    </row>
    <row r="271" spans="1:5">
      <c r="A271" s="13">
        <v>0</v>
      </c>
      <c r="B271" s="11">
        <v>4</v>
      </c>
      <c r="C271" s="11">
        <v>1</v>
      </c>
      <c r="D271" s="11">
        <v>1</v>
      </c>
      <c r="E271" s="11">
        <v>2</v>
      </c>
    </row>
    <row r="272" spans="1:5">
      <c r="A272" s="13">
        <v>1</v>
      </c>
      <c r="B272" s="13">
        <v>14</v>
      </c>
      <c r="C272" s="13">
        <v>1</v>
      </c>
      <c r="D272" s="13">
        <v>4</v>
      </c>
      <c r="E272" s="13">
        <v>2</v>
      </c>
    </row>
    <row r="273" spans="1:5">
      <c r="A273" s="13">
        <v>0</v>
      </c>
      <c r="B273" s="13">
        <v>10</v>
      </c>
      <c r="C273" s="13">
        <v>1</v>
      </c>
      <c r="D273" s="13">
        <v>1</v>
      </c>
      <c r="E273" s="13">
        <v>2</v>
      </c>
    </row>
    <row r="274" spans="1:5">
      <c r="A274" s="13">
        <v>0</v>
      </c>
      <c r="B274" s="13">
        <v>4</v>
      </c>
      <c r="C274" s="13">
        <v>1</v>
      </c>
      <c r="D274" s="13">
        <v>2</v>
      </c>
      <c r="E274" s="13">
        <v>3</v>
      </c>
    </row>
    <row r="275" spans="1:5">
      <c r="A275" s="13">
        <v>0</v>
      </c>
      <c r="B275" s="13">
        <v>12</v>
      </c>
      <c r="C275" s="13">
        <v>1</v>
      </c>
      <c r="D275" s="13">
        <v>1</v>
      </c>
      <c r="E275" s="13">
        <v>3</v>
      </c>
    </row>
    <row r="276" spans="1:5">
      <c r="A276" s="13">
        <v>0</v>
      </c>
      <c r="B276" s="13">
        <v>7</v>
      </c>
      <c r="C276" s="13">
        <v>1</v>
      </c>
      <c r="D276" s="13">
        <v>1</v>
      </c>
      <c r="E276" s="13">
        <v>2</v>
      </c>
    </row>
    <row r="277" spans="1:5">
      <c r="A277" s="13">
        <v>0</v>
      </c>
      <c r="B277" s="13">
        <v>4</v>
      </c>
      <c r="C277" s="13">
        <v>1</v>
      </c>
      <c r="D277" s="13">
        <v>1</v>
      </c>
      <c r="E277" s="13">
        <v>3</v>
      </c>
    </row>
    <row r="278" spans="1:5">
      <c r="A278" s="13">
        <v>0</v>
      </c>
      <c r="B278" s="13">
        <v>4</v>
      </c>
      <c r="C278" s="13">
        <v>1</v>
      </c>
      <c r="D278" s="13">
        <v>1</v>
      </c>
      <c r="E278" s="13">
        <v>2</v>
      </c>
    </row>
    <row r="279" spans="1:5">
      <c r="A279" s="13">
        <v>0</v>
      </c>
      <c r="B279" s="13">
        <v>5</v>
      </c>
      <c r="C279" s="13">
        <v>1</v>
      </c>
      <c r="D279" s="13">
        <v>1</v>
      </c>
      <c r="E279" s="13">
        <v>2</v>
      </c>
    </row>
    <row r="280" spans="1:5">
      <c r="A280" s="13">
        <v>1</v>
      </c>
      <c r="B280" s="13">
        <v>9</v>
      </c>
      <c r="C280" s="13">
        <v>1</v>
      </c>
      <c r="D280" s="13">
        <v>3</v>
      </c>
      <c r="E280" s="13">
        <v>2</v>
      </c>
    </row>
    <row r="281" spans="1:5">
      <c r="A281" s="13">
        <v>0</v>
      </c>
      <c r="B281" s="13">
        <v>6</v>
      </c>
      <c r="C281" s="13">
        <v>1</v>
      </c>
      <c r="D281" s="13">
        <v>2</v>
      </c>
      <c r="E281" s="13">
        <v>2</v>
      </c>
    </row>
    <row r="282" spans="1:5">
      <c r="A282" s="13">
        <v>0</v>
      </c>
      <c r="B282" s="13">
        <v>6</v>
      </c>
      <c r="C282" s="13">
        <v>1</v>
      </c>
      <c r="D282" s="13">
        <v>3</v>
      </c>
      <c r="E282" s="13">
        <v>2</v>
      </c>
    </row>
    <row r="283" spans="1:5">
      <c r="A283" s="13">
        <v>0</v>
      </c>
      <c r="B283" s="13">
        <v>7</v>
      </c>
      <c r="C283" s="13">
        <v>1</v>
      </c>
      <c r="D283" s="13">
        <v>2</v>
      </c>
      <c r="E283" s="13">
        <v>1</v>
      </c>
    </row>
    <row r="284" spans="1:5">
      <c r="A284" s="13">
        <v>1</v>
      </c>
      <c r="B284" s="13">
        <v>10</v>
      </c>
      <c r="C284" s="13">
        <v>1</v>
      </c>
      <c r="D284" s="13">
        <v>3</v>
      </c>
      <c r="E284" s="13">
        <v>3</v>
      </c>
    </row>
    <row r="285" spans="1:5">
      <c r="A285" s="13">
        <v>0</v>
      </c>
      <c r="B285" s="13">
        <v>4</v>
      </c>
      <c r="C285" s="13">
        <v>1</v>
      </c>
      <c r="D285" s="13">
        <v>2</v>
      </c>
      <c r="E285" s="13">
        <v>3</v>
      </c>
    </row>
    <row r="286" spans="1:5">
      <c r="A286" s="13">
        <v>0</v>
      </c>
      <c r="B286" s="13">
        <v>4</v>
      </c>
      <c r="C286" s="13">
        <v>1</v>
      </c>
      <c r="D286" s="13">
        <v>1</v>
      </c>
      <c r="E286" s="13">
        <v>3</v>
      </c>
    </row>
    <row r="287" spans="1:5">
      <c r="A287" s="13">
        <v>1</v>
      </c>
      <c r="B287" s="13">
        <v>10</v>
      </c>
      <c r="C287" s="13">
        <v>1</v>
      </c>
      <c r="D287" s="13">
        <v>1</v>
      </c>
      <c r="E287" s="13">
        <v>4</v>
      </c>
    </row>
    <row r="288" spans="1:5">
      <c r="A288" s="13">
        <v>0</v>
      </c>
      <c r="B288" s="13">
        <v>5</v>
      </c>
      <c r="C288" s="13">
        <v>1</v>
      </c>
      <c r="D288" s="13">
        <v>3</v>
      </c>
      <c r="E288" s="13">
        <v>2</v>
      </c>
    </row>
    <row r="289" spans="1:5">
      <c r="A289" s="13">
        <v>0</v>
      </c>
      <c r="B289" s="13">
        <v>5</v>
      </c>
      <c r="C289" s="13">
        <v>1</v>
      </c>
      <c r="D289" s="13">
        <v>3</v>
      </c>
      <c r="E289" s="13">
        <v>2</v>
      </c>
    </row>
    <row r="290" spans="1:5">
      <c r="A290" s="13">
        <v>0</v>
      </c>
      <c r="B290" s="13">
        <v>14</v>
      </c>
      <c r="C290" s="13">
        <v>1</v>
      </c>
      <c r="D290" s="13">
        <v>1</v>
      </c>
      <c r="E290" s="13">
        <v>2</v>
      </c>
    </row>
    <row r="291" spans="1:5">
      <c r="A291" s="13">
        <v>1</v>
      </c>
      <c r="B291" s="13">
        <v>10</v>
      </c>
      <c r="C291" s="13">
        <v>1</v>
      </c>
      <c r="D291" s="13">
        <v>2</v>
      </c>
      <c r="E291" s="13">
        <v>2</v>
      </c>
    </row>
    <row r="292" spans="1:5">
      <c r="A292" s="13">
        <v>1</v>
      </c>
      <c r="B292" s="13">
        <v>12</v>
      </c>
      <c r="C292" s="13">
        <v>1</v>
      </c>
      <c r="D292" s="13">
        <v>4</v>
      </c>
      <c r="E292" s="13">
        <v>2</v>
      </c>
    </row>
    <row r="293" spans="1:5">
      <c r="A293" s="13">
        <v>0</v>
      </c>
      <c r="B293" s="13">
        <v>5</v>
      </c>
      <c r="C293" s="13">
        <v>1</v>
      </c>
      <c r="D293" s="13">
        <v>2</v>
      </c>
      <c r="E293" s="13">
        <v>2</v>
      </c>
    </row>
    <row r="294" spans="1:5">
      <c r="A294" s="13">
        <v>0</v>
      </c>
      <c r="B294" s="13">
        <v>5</v>
      </c>
      <c r="C294" s="13">
        <v>1</v>
      </c>
      <c r="D294" s="13">
        <v>2</v>
      </c>
      <c r="E294" s="13">
        <v>2</v>
      </c>
    </row>
    <row r="295" spans="1:5">
      <c r="A295" s="13">
        <v>0</v>
      </c>
      <c r="B295" s="13">
        <v>3</v>
      </c>
      <c r="C295" s="13">
        <v>1</v>
      </c>
      <c r="D295" s="13">
        <v>2</v>
      </c>
      <c r="E295" s="13">
        <v>1</v>
      </c>
    </row>
    <row r="296" spans="1:5">
      <c r="A296" s="13">
        <v>0</v>
      </c>
      <c r="B296" s="13">
        <v>4</v>
      </c>
      <c r="C296" s="13">
        <v>1</v>
      </c>
      <c r="D296" s="13">
        <v>2</v>
      </c>
      <c r="E296" s="13">
        <v>3</v>
      </c>
    </row>
    <row r="297" spans="1:5">
      <c r="A297" s="13">
        <v>0</v>
      </c>
      <c r="B297" s="13">
        <v>5</v>
      </c>
      <c r="C297" s="13">
        <v>1</v>
      </c>
      <c r="D297" s="13">
        <v>3</v>
      </c>
      <c r="E297" s="13">
        <v>2</v>
      </c>
    </row>
    <row r="298" spans="1:5">
      <c r="A298" s="13">
        <v>0</v>
      </c>
      <c r="B298" s="13">
        <v>9</v>
      </c>
      <c r="C298" s="13">
        <v>1</v>
      </c>
      <c r="D298" s="13">
        <v>2</v>
      </c>
      <c r="E298" s="13">
        <v>3</v>
      </c>
    </row>
    <row r="299" spans="1:5">
      <c r="A299" s="13">
        <v>0</v>
      </c>
      <c r="B299" s="13">
        <v>7</v>
      </c>
      <c r="C299" s="13">
        <v>1</v>
      </c>
      <c r="D299" s="13">
        <v>2</v>
      </c>
      <c r="E299" s="13">
        <v>2</v>
      </c>
    </row>
    <row r="300" spans="1:5">
      <c r="A300" s="13">
        <v>0</v>
      </c>
      <c r="B300" s="13">
        <v>7</v>
      </c>
      <c r="C300" s="13">
        <v>1</v>
      </c>
      <c r="D300" s="13">
        <v>2</v>
      </c>
      <c r="E300" s="13">
        <v>2</v>
      </c>
    </row>
    <row r="301" spans="1:5">
      <c r="A301" s="13">
        <v>0</v>
      </c>
      <c r="B301" s="13">
        <v>5</v>
      </c>
      <c r="C301" s="13">
        <v>1</v>
      </c>
      <c r="D301" s="13">
        <v>4</v>
      </c>
      <c r="E301" s="13">
        <v>2</v>
      </c>
    </row>
    <row r="302" spans="1:5">
      <c r="A302" s="13">
        <v>0</v>
      </c>
      <c r="B302" s="13">
        <v>7</v>
      </c>
      <c r="C302" s="13">
        <v>1</v>
      </c>
      <c r="D302" s="13">
        <v>2</v>
      </c>
      <c r="E302" s="13">
        <v>3</v>
      </c>
    </row>
    <row r="303" spans="1:5">
      <c r="A303" s="13">
        <v>0</v>
      </c>
      <c r="B303" s="13">
        <v>3</v>
      </c>
      <c r="C303" s="13">
        <v>1</v>
      </c>
      <c r="D303" s="13">
        <v>1</v>
      </c>
      <c r="E303" s="13">
        <v>2</v>
      </c>
    </row>
    <row r="304" spans="1:5">
      <c r="A304" s="13">
        <v>0</v>
      </c>
      <c r="B304" s="13">
        <v>5</v>
      </c>
      <c r="C304" s="13">
        <v>1</v>
      </c>
      <c r="D304" s="13">
        <v>2</v>
      </c>
      <c r="E304" s="13">
        <v>2</v>
      </c>
    </row>
    <row r="305" spans="1:5">
      <c r="A305" s="13">
        <v>0</v>
      </c>
      <c r="B305" s="13">
        <v>6</v>
      </c>
      <c r="C305" s="13">
        <v>1</v>
      </c>
      <c r="D305" s="13">
        <v>2</v>
      </c>
      <c r="E305" s="13">
        <v>3</v>
      </c>
    </row>
    <row r="306" spans="1:5">
      <c r="A306" s="13">
        <v>0</v>
      </c>
      <c r="B306" s="13">
        <v>12</v>
      </c>
      <c r="C306" s="13">
        <v>1</v>
      </c>
      <c r="D306" s="13">
        <v>2</v>
      </c>
      <c r="E306" s="13">
        <v>2</v>
      </c>
    </row>
    <row r="307" spans="1:5">
      <c r="A307" s="13">
        <v>0</v>
      </c>
      <c r="B307" s="13">
        <v>5</v>
      </c>
      <c r="C307" s="13">
        <v>1</v>
      </c>
      <c r="D307" s="13">
        <v>3</v>
      </c>
      <c r="E307" s="13">
        <v>2</v>
      </c>
    </row>
    <row r="308" spans="1:5">
      <c r="A308" s="13">
        <v>0</v>
      </c>
      <c r="B308" s="13">
        <v>12</v>
      </c>
      <c r="C308" s="13">
        <v>1</v>
      </c>
      <c r="D308" s="13">
        <v>2</v>
      </c>
      <c r="E308" s="13">
        <v>2</v>
      </c>
    </row>
    <row r="309" spans="1:5">
      <c r="A309" s="13">
        <v>0</v>
      </c>
      <c r="B309" s="11">
        <v>7</v>
      </c>
      <c r="C309" s="11">
        <v>2</v>
      </c>
      <c r="D309" s="11">
        <v>1</v>
      </c>
      <c r="E309" s="11">
        <v>3</v>
      </c>
    </row>
    <row r="310" spans="1:5">
      <c r="A310" s="13">
        <v>0</v>
      </c>
      <c r="B310" s="11">
        <v>7</v>
      </c>
      <c r="C310" s="11">
        <v>2</v>
      </c>
      <c r="D310" s="11">
        <v>2</v>
      </c>
      <c r="E310" s="11">
        <v>3</v>
      </c>
    </row>
    <row r="311" spans="1:5">
      <c r="A311" s="13">
        <v>0</v>
      </c>
      <c r="B311" s="11">
        <v>7</v>
      </c>
      <c r="C311" s="11">
        <v>2</v>
      </c>
      <c r="D311" s="11">
        <v>1</v>
      </c>
      <c r="E311" s="11">
        <v>2</v>
      </c>
    </row>
    <row r="312" spans="1:5">
      <c r="A312" s="13">
        <v>0</v>
      </c>
      <c r="B312" s="11">
        <v>5</v>
      </c>
      <c r="C312" s="11">
        <v>2</v>
      </c>
      <c r="D312" s="11">
        <v>1</v>
      </c>
      <c r="E312" s="11">
        <v>2</v>
      </c>
    </row>
    <row r="313" spans="1:5">
      <c r="A313" s="13">
        <v>0</v>
      </c>
      <c r="B313" s="11">
        <v>7</v>
      </c>
      <c r="C313" s="11">
        <v>2</v>
      </c>
      <c r="D313" s="11">
        <v>1</v>
      </c>
      <c r="E313" s="11">
        <v>2</v>
      </c>
    </row>
    <row r="314" spans="1:5">
      <c r="A314" s="13">
        <v>0</v>
      </c>
      <c r="B314" s="11">
        <v>5</v>
      </c>
      <c r="C314" s="11">
        <v>2</v>
      </c>
      <c r="D314" s="11">
        <v>2</v>
      </c>
      <c r="E314" s="11">
        <v>2</v>
      </c>
    </row>
    <row r="315" spans="1:5">
      <c r="A315" s="13">
        <v>0</v>
      </c>
      <c r="B315" s="11">
        <v>7</v>
      </c>
      <c r="C315" s="11">
        <v>2</v>
      </c>
      <c r="D315" s="11">
        <v>1</v>
      </c>
      <c r="E315" s="11">
        <v>3</v>
      </c>
    </row>
    <row r="316" spans="1:5">
      <c r="A316" s="13">
        <v>0</v>
      </c>
      <c r="B316" s="11">
        <v>5</v>
      </c>
      <c r="C316" s="11">
        <v>2</v>
      </c>
      <c r="D316" s="11">
        <v>1</v>
      </c>
      <c r="E316" s="11">
        <v>4</v>
      </c>
    </row>
    <row r="317" spans="1:5">
      <c r="A317" s="13">
        <v>0</v>
      </c>
      <c r="B317" s="11">
        <v>10</v>
      </c>
      <c r="C317" s="11">
        <v>2</v>
      </c>
      <c r="D317" s="11">
        <v>2</v>
      </c>
      <c r="E317" s="11">
        <v>3</v>
      </c>
    </row>
    <row r="318" spans="1:5">
      <c r="A318" s="13">
        <v>0</v>
      </c>
      <c r="B318" s="11">
        <v>6</v>
      </c>
      <c r="C318" s="11">
        <v>2</v>
      </c>
      <c r="D318" s="11">
        <v>2</v>
      </c>
      <c r="E318" s="11">
        <v>3</v>
      </c>
    </row>
    <row r="319" spans="1:5">
      <c r="A319" s="13">
        <v>0</v>
      </c>
      <c r="B319" s="11">
        <v>7</v>
      </c>
      <c r="C319" s="11">
        <v>2</v>
      </c>
      <c r="D319" s="11">
        <v>2</v>
      </c>
      <c r="E319" s="11">
        <v>2</v>
      </c>
    </row>
    <row r="320" spans="1:5">
      <c r="A320" s="13">
        <v>1</v>
      </c>
      <c r="B320" s="11">
        <v>11</v>
      </c>
      <c r="C320" s="11">
        <v>2</v>
      </c>
      <c r="D320" s="11">
        <v>2</v>
      </c>
      <c r="E320" s="11">
        <v>3</v>
      </c>
    </row>
    <row r="321" spans="1:5">
      <c r="A321" s="13">
        <v>0</v>
      </c>
      <c r="B321" s="13">
        <v>6</v>
      </c>
      <c r="C321" s="13">
        <v>2</v>
      </c>
      <c r="D321" s="13">
        <v>3</v>
      </c>
      <c r="E321" s="13">
        <v>1</v>
      </c>
    </row>
    <row r="322" spans="1:5">
      <c r="A322" s="13">
        <v>1</v>
      </c>
      <c r="B322" s="13">
        <v>12</v>
      </c>
      <c r="C322" s="13">
        <v>2</v>
      </c>
      <c r="D322" s="13">
        <v>2</v>
      </c>
      <c r="E322" s="13">
        <v>3</v>
      </c>
    </row>
    <row r="323" spans="1:5">
      <c r="A323" s="13">
        <v>1</v>
      </c>
      <c r="B323" s="13">
        <v>9</v>
      </c>
      <c r="C323" s="13">
        <v>2</v>
      </c>
      <c r="D323" s="13">
        <v>3</v>
      </c>
      <c r="E323" s="13">
        <v>4</v>
      </c>
    </row>
    <row r="324" spans="1:5">
      <c r="A324" s="13">
        <v>1</v>
      </c>
      <c r="B324" s="13">
        <v>7</v>
      </c>
      <c r="C324" s="13">
        <v>2</v>
      </c>
      <c r="D324" s="13">
        <v>3</v>
      </c>
      <c r="E324" s="13">
        <v>2</v>
      </c>
    </row>
    <row r="325" spans="1:5">
      <c r="A325" s="13">
        <v>1</v>
      </c>
      <c r="B325" s="13">
        <v>9</v>
      </c>
      <c r="C325" s="13">
        <v>2</v>
      </c>
      <c r="D325" s="13">
        <v>2</v>
      </c>
      <c r="E325" s="13">
        <v>2</v>
      </c>
    </row>
    <row r="326" spans="1:5">
      <c r="A326" s="13">
        <v>1</v>
      </c>
      <c r="B326" s="13">
        <v>9</v>
      </c>
      <c r="C326" s="13">
        <v>2</v>
      </c>
      <c r="D326" s="13">
        <v>2</v>
      </c>
      <c r="E326" s="13">
        <v>2</v>
      </c>
    </row>
    <row r="327" spans="1:5">
      <c r="A327" s="14">
        <v>1</v>
      </c>
      <c r="B327" s="13">
        <v>9</v>
      </c>
      <c r="C327" s="14">
        <v>2</v>
      </c>
      <c r="D327" s="14">
        <v>3</v>
      </c>
      <c r="E327" s="14">
        <v>2</v>
      </c>
    </row>
    <row r="328" spans="1:5">
      <c r="A328" s="16">
        <v>0</v>
      </c>
      <c r="B328" s="16">
        <v>5</v>
      </c>
      <c r="C328" s="16">
        <v>2</v>
      </c>
      <c r="D328" s="16">
        <v>1</v>
      </c>
      <c r="E328" s="16">
        <v>2</v>
      </c>
    </row>
    <row r="329" spans="1:5">
      <c r="A329" s="16">
        <v>1</v>
      </c>
      <c r="B329" s="16">
        <v>9</v>
      </c>
      <c r="C329" s="16">
        <v>2</v>
      </c>
      <c r="D329" s="16">
        <v>2</v>
      </c>
      <c r="E329" s="16">
        <v>2</v>
      </c>
    </row>
    <row r="330" spans="1:5">
      <c r="A330" s="17">
        <v>1</v>
      </c>
      <c r="B330" s="17">
        <v>10</v>
      </c>
      <c r="C330" s="17">
        <v>2</v>
      </c>
      <c r="D330" s="17">
        <v>2</v>
      </c>
      <c r="E330" s="17">
        <v>2</v>
      </c>
    </row>
    <row r="331" spans="1:5">
      <c r="A331" s="13">
        <v>0</v>
      </c>
      <c r="B331" s="11">
        <v>2</v>
      </c>
      <c r="C331" s="11">
        <v>2</v>
      </c>
      <c r="D331" s="11">
        <v>2</v>
      </c>
      <c r="E331" s="11">
        <v>2</v>
      </c>
    </row>
    <row r="332" spans="1:5">
      <c r="A332" s="13">
        <v>0</v>
      </c>
      <c r="B332" s="11">
        <v>7</v>
      </c>
      <c r="C332" s="11">
        <v>2</v>
      </c>
      <c r="D332" s="11">
        <v>2</v>
      </c>
      <c r="E332" s="11">
        <v>2</v>
      </c>
    </row>
    <row r="333" spans="1:5">
      <c r="A333" s="13">
        <v>0</v>
      </c>
      <c r="B333" s="11">
        <v>6</v>
      </c>
      <c r="C333" s="11">
        <v>2</v>
      </c>
      <c r="D333" s="11">
        <v>1</v>
      </c>
      <c r="E333" s="11">
        <v>2</v>
      </c>
    </row>
    <row r="334" spans="1:5">
      <c r="A334" s="13">
        <v>1</v>
      </c>
      <c r="B334" s="11">
        <v>12</v>
      </c>
      <c r="C334" s="11">
        <v>2</v>
      </c>
      <c r="D334" s="11">
        <v>2</v>
      </c>
      <c r="E334" s="11">
        <v>2</v>
      </c>
    </row>
    <row r="335" spans="1:5">
      <c r="A335" s="13">
        <v>1</v>
      </c>
      <c r="B335" s="11">
        <v>16</v>
      </c>
      <c r="C335" s="11">
        <v>2</v>
      </c>
      <c r="D335" s="11">
        <v>3</v>
      </c>
      <c r="E335" s="11">
        <v>2</v>
      </c>
    </row>
    <row r="336" spans="1:5">
      <c r="A336" s="13">
        <v>1</v>
      </c>
      <c r="B336" s="11">
        <v>14</v>
      </c>
      <c r="C336" s="11">
        <v>2</v>
      </c>
      <c r="D336" s="11">
        <v>2</v>
      </c>
      <c r="E336" s="11">
        <v>2</v>
      </c>
    </row>
    <row r="337" spans="1:5">
      <c r="A337" s="13">
        <v>0</v>
      </c>
      <c r="B337" s="11">
        <v>5</v>
      </c>
      <c r="C337" s="36">
        <v>2</v>
      </c>
      <c r="D337" s="11">
        <v>1</v>
      </c>
      <c r="E337" s="11">
        <v>2</v>
      </c>
    </row>
    <row r="338" spans="1:5">
      <c r="A338" s="13">
        <v>1</v>
      </c>
      <c r="B338" s="11">
        <v>13</v>
      </c>
      <c r="C338" s="11">
        <v>2</v>
      </c>
      <c r="D338" s="11">
        <v>3</v>
      </c>
      <c r="E338" s="11">
        <v>2</v>
      </c>
    </row>
    <row r="339" spans="1:5">
      <c r="A339" s="13">
        <v>0</v>
      </c>
      <c r="B339" s="11">
        <v>5</v>
      </c>
      <c r="C339" s="11">
        <v>2</v>
      </c>
      <c r="D339" s="11">
        <v>1</v>
      </c>
      <c r="E339" s="11">
        <v>2</v>
      </c>
    </row>
    <row r="340" spans="1:5">
      <c r="A340" s="13">
        <v>0</v>
      </c>
      <c r="B340" s="11">
        <v>6</v>
      </c>
      <c r="C340" s="11">
        <v>2</v>
      </c>
      <c r="D340" s="11">
        <v>2</v>
      </c>
      <c r="E340" s="11">
        <v>2</v>
      </c>
    </row>
    <row r="341" spans="1:5">
      <c r="A341" s="13">
        <v>0</v>
      </c>
      <c r="B341" s="11">
        <v>7</v>
      </c>
      <c r="C341" s="11">
        <v>2</v>
      </c>
      <c r="D341" s="11">
        <v>1</v>
      </c>
      <c r="E341" s="11">
        <v>2</v>
      </c>
    </row>
    <row r="342" spans="1:5">
      <c r="A342" s="13">
        <v>1</v>
      </c>
      <c r="B342" s="11">
        <v>10</v>
      </c>
      <c r="C342" s="11">
        <v>2</v>
      </c>
      <c r="D342" s="11">
        <v>1</v>
      </c>
      <c r="E342" s="11">
        <v>4</v>
      </c>
    </row>
    <row r="343" spans="1:5">
      <c r="A343" s="13">
        <v>1</v>
      </c>
      <c r="B343" s="11">
        <v>9</v>
      </c>
      <c r="C343" s="11">
        <v>2</v>
      </c>
      <c r="D343" s="11">
        <v>1</v>
      </c>
      <c r="E343" s="11">
        <v>2</v>
      </c>
    </row>
    <row r="344" spans="1:5">
      <c r="A344" s="13">
        <v>0</v>
      </c>
      <c r="B344" s="11">
        <v>11</v>
      </c>
      <c r="C344" s="11">
        <v>2</v>
      </c>
      <c r="D344" s="11">
        <v>1</v>
      </c>
      <c r="E344" s="11">
        <v>2</v>
      </c>
    </row>
    <row r="345" spans="1:5">
      <c r="A345" s="13">
        <v>0</v>
      </c>
      <c r="B345" s="11">
        <v>3</v>
      </c>
      <c r="C345" s="11">
        <v>2</v>
      </c>
      <c r="D345" s="11">
        <v>1</v>
      </c>
      <c r="E345" s="11">
        <v>2</v>
      </c>
    </row>
    <row r="346" spans="1:5">
      <c r="A346" s="13">
        <v>1</v>
      </c>
      <c r="B346" s="11">
        <v>13</v>
      </c>
      <c r="C346" s="11">
        <v>2</v>
      </c>
      <c r="D346" s="11">
        <v>3</v>
      </c>
      <c r="E346" s="11">
        <v>2</v>
      </c>
    </row>
    <row r="347" spans="1:5">
      <c r="A347" s="13">
        <v>0</v>
      </c>
      <c r="B347" s="11">
        <v>9</v>
      </c>
      <c r="C347" s="11">
        <v>2</v>
      </c>
      <c r="D347" s="11">
        <v>2</v>
      </c>
      <c r="E347" s="11">
        <v>2</v>
      </c>
    </row>
    <row r="348" spans="1:5">
      <c r="A348" s="13">
        <v>0</v>
      </c>
      <c r="B348" s="11">
        <v>6</v>
      </c>
      <c r="C348" s="11">
        <v>2</v>
      </c>
      <c r="D348" s="11">
        <v>1</v>
      </c>
      <c r="E348" s="11">
        <v>2</v>
      </c>
    </row>
    <row r="349" spans="1:5">
      <c r="A349" s="13">
        <v>0</v>
      </c>
      <c r="B349" s="11">
        <v>6</v>
      </c>
      <c r="C349" s="11">
        <v>2</v>
      </c>
      <c r="D349" s="11">
        <v>3</v>
      </c>
      <c r="E349" s="11">
        <v>1</v>
      </c>
    </row>
    <row r="350" spans="1:5">
      <c r="A350" s="13">
        <v>1</v>
      </c>
      <c r="B350" s="11">
        <v>8</v>
      </c>
      <c r="C350" s="11">
        <v>2</v>
      </c>
      <c r="D350" s="11">
        <v>3</v>
      </c>
      <c r="E350" s="11">
        <v>2</v>
      </c>
    </row>
    <row r="351" spans="1:5">
      <c r="A351" s="13">
        <v>1</v>
      </c>
      <c r="B351" s="11">
        <v>15</v>
      </c>
      <c r="C351" s="11">
        <v>2</v>
      </c>
      <c r="D351" s="11">
        <v>1</v>
      </c>
      <c r="E351" s="11">
        <v>2</v>
      </c>
    </row>
    <row r="352" spans="1:5">
      <c r="A352" s="13">
        <v>1</v>
      </c>
      <c r="B352" s="11">
        <v>8</v>
      </c>
      <c r="C352" s="11">
        <v>2</v>
      </c>
      <c r="D352" s="11">
        <v>3</v>
      </c>
      <c r="E352" s="11">
        <v>3</v>
      </c>
    </row>
    <row r="353" spans="1:5">
      <c r="A353" s="13">
        <v>1</v>
      </c>
      <c r="B353" s="11">
        <v>9</v>
      </c>
      <c r="C353" s="11">
        <v>2</v>
      </c>
      <c r="D353" s="11">
        <v>2</v>
      </c>
      <c r="E353" s="11">
        <v>2</v>
      </c>
    </row>
    <row r="354" spans="1:5">
      <c r="A354" s="13">
        <v>1</v>
      </c>
      <c r="B354" s="11">
        <v>9</v>
      </c>
      <c r="C354" s="11">
        <v>2</v>
      </c>
      <c r="D354" s="11">
        <v>2</v>
      </c>
      <c r="E354" s="11">
        <v>2</v>
      </c>
    </row>
    <row r="355" spans="1:5">
      <c r="A355" s="13">
        <v>0</v>
      </c>
      <c r="B355" s="11">
        <v>9</v>
      </c>
      <c r="C355" s="11">
        <v>2</v>
      </c>
      <c r="D355" s="11">
        <v>1</v>
      </c>
      <c r="E355" s="11">
        <v>2</v>
      </c>
    </row>
    <row r="356" spans="1:5">
      <c r="A356" s="13">
        <v>1</v>
      </c>
      <c r="B356" s="11">
        <v>10</v>
      </c>
      <c r="C356" s="11">
        <v>2</v>
      </c>
      <c r="D356" s="11">
        <v>3</v>
      </c>
      <c r="E356" s="11">
        <v>2</v>
      </c>
    </row>
    <row r="357" spans="1:5">
      <c r="A357" s="13">
        <v>1</v>
      </c>
      <c r="B357" s="11">
        <v>8</v>
      </c>
      <c r="C357" s="11">
        <v>2</v>
      </c>
      <c r="D357" s="11">
        <v>2</v>
      </c>
      <c r="E357" s="11">
        <v>2</v>
      </c>
    </row>
    <row r="358" spans="1:5">
      <c r="A358" s="13">
        <v>0</v>
      </c>
      <c r="B358" s="11">
        <v>5</v>
      </c>
      <c r="C358" s="11">
        <v>2</v>
      </c>
      <c r="D358" s="11">
        <v>1</v>
      </c>
      <c r="E358" s="11">
        <v>2</v>
      </c>
    </row>
    <row r="359" spans="1:5">
      <c r="A359" s="13">
        <v>1</v>
      </c>
      <c r="B359" s="11">
        <v>10</v>
      </c>
      <c r="C359" s="11">
        <v>2</v>
      </c>
      <c r="D359" s="11">
        <v>3</v>
      </c>
      <c r="E359" s="11">
        <v>2</v>
      </c>
    </row>
    <row r="360" spans="1:5">
      <c r="A360" s="13">
        <v>0</v>
      </c>
      <c r="B360" s="11">
        <v>7</v>
      </c>
      <c r="C360" s="11">
        <v>2</v>
      </c>
      <c r="D360" s="11">
        <v>2</v>
      </c>
      <c r="E360" s="11">
        <v>2</v>
      </c>
    </row>
    <row r="361" spans="1:5">
      <c r="A361" s="13">
        <v>0</v>
      </c>
      <c r="B361" s="11">
        <v>6</v>
      </c>
      <c r="C361" s="11">
        <v>2</v>
      </c>
      <c r="D361" s="11">
        <v>3</v>
      </c>
      <c r="E361" s="11">
        <v>2</v>
      </c>
    </row>
    <row r="362" spans="1:5">
      <c r="A362" s="13">
        <v>0</v>
      </c>
      <c r="B362" s="11">
        <v>7</v>
      </c>
      <c r="C362" s="11">
        <v>2</v>
      </c>
      <c r="D362" s="11">
        <v>1</v>
      </c>
      <c r="E362" s="11">
        <v>2</v>
      </c>
    </row>
    <row r="363" spans="1:5">
      <c r="A363" s="13">
        <v>0</v>
      </c>
      <c r="B363" s="11">
        <v>4</v>
      </c>
      <c r="C363" s="11">
        <v>2</v>
      </c>
      <c r="D363" s="11">
        <v>2</v>
      </c>
      <c r="E363" s="11">
        <v>2</v>
      </c>
    </row>
    <row r="364" spans="1:5">
      <c r="A364" s="13">
        <v>0</v>
      </c>
      <c r="B364" s="11">
        <v>7</v>
      </c>
      <c r="C364" s="11">
        <v>2</v>
      </c>
      <c r="D364" s="11">
        <v>4</v>
      </c>
      <c r="E364" s="11">
        <v>2</v>
      </c>
    </row>
    <row r="365" spans="1:5">
      <c r="A365" s="13">
        <v>0</v>
      </c>
      <c r="B365" s="11">
        <v>7</v>
      </c>
      <c r="C365" s="11">
        <v>2</v>
      </c>
      <c r="D365" s="11">
        <v>2</v>
      </c>
      <c r="E365" s="11">
        <v>2</v>
      </c>
    </row>
    <row r="366" spans="1:5">
      <c r="A366" s="13">
        <v>0</v>
      </c>
      <c r="B366" s="11">
        <v>7</v>
      </c>
      <c r="C366" s="11">
        <v>2</v>
      </c>
      <c r="D366" s="11">
        <v>4</v>
      </c>
      <c r="E366" s="11">
        <v>2</v>
      </c>
    </row>
    <row r="367" spans="1:5">
      <c r="A367" s="13">
        <v>1</v>
      </c>
      <c r="B367" s="11">
        <v>12</v>
      </c>
      <c r="C367" s="11">
        <v>2</v>
      </c>
      <c r="D367" s="11">
        <v>2</v>
      </c>
      <c r="E367" s="11">
        <v>3</v>
      </c>
    </row>
    <row r="368" spans="1:5">
      <c r="A368" s="13">
        <v>0</v>
      </c>
      <c r="B368" s="11">
        <v>5</v>
      </c>
      <c r="C368" s="11">
        <v>2</v>
      </c>
      <c r="D368" s="11">
        <v>1</v>
      </c>
      <c r="E368" s="11">
        <v>2</v>
      </c>
    </row>
    <row r="369" spans="1:5">
      <c r="A369" s="13">
        <v>1</v>
      </c>
      <c r="B369" s="11">
        <v>14</v>
      </c>
      <c r="C369" s="11">
        <v>2</v>
      </c>
      <c r="D369" s="11">
        <v>1</v>
      </c>
      <c r="E369" s="11">
        <v>2</v>
      </c>
    </row>
    <row r="370" spans="1:5">
      <c r="A370" s="13">
        <v>1</v>
      </c>
      <c r="B370" s="11">
        <v>10</v>
      </c>
      <c r="C370" s="11">
        <v>2</v>
      </c>
      <c r="D370" s="11">
        <v>2</v>
      </c>
      <c r="E370" s="11">
        <v>2</v>
      </c>
    </row>
    <row r="371" spans="1:5">
      <c r="A371" s="13">
        <v>1</v>
      </c>
      <c r="B371" s="11">
        <v>13</v>
      </c>
      <c r="C371" s="11">
        <v>2</v>
      </c>
      <c r="D371" s="11">
        <v>4</v>
      </c>
      <c r="E371" s="11">
        <v>2</v>
      </c>
    </row>
    <row r="372" spans="1:5">
      <c r="A372" s="13">
        <v>0</v>
      </c>
      <c r="B372" s="11">
        <v>5</v>
      </c>
      <c r="C372" s="11">
        <v>2</v>
      </c>
      <c r="D372" s="11">
        <v>1</v>
      </c>
      <c r="E372" s="11">
        <v>2</v>
      </c>
    </row>
    <row r="373" spans="1:5">
      <c r="A373" s="13">
        <v>1</v>
      </c>
      <c r="B373" s="11">
        <v>8</v>
      </c>
      <c r="C373" s="11">
        <v>2</v>
      </c>
      <c r="D373" s="11">
        <v>3</v>
      </c>
      <c r="E373" s="11">
        <v>2</v>
      </c>
    </row>
    <row r="374" spans="1:5">
      <c r="A374" s="13">
        <v>0</v>
      </c>
      <c r="B374" s="11">
        <v>4</v>
      </c>
      <c r="C374" s="11">
        <v>2</v>
      </c>
      <c r="D374" s="11">
        <v>1</v>
      </c>
      <c r="E374" s="11">
        <v>2</v>
      </c>
    </row>
    <row r="375" spans="1:5">
      <c r="A375" s="13">
        <v>1</v>
      </c>
      <c r="B375" s="11">
        <v>9</v>
      </c>
      <c r="C375" s="11">
        <v>2</v>
      </c>
      <c r="D375" s="11">
        <v>2</v>
      </c>
      <c r="E375" s="11">
        <v>3</v>
      </c>
    </row>
    <row r="376" spans="1:5">
      <c r="A376" s="13">
        <v>1</v>
      </c>
      <c r="B376" s="11">
        <v>9</v>
      </c>
      <c r="C376" s="11">
        <v>2</v>
      </c>
      <c r="D376" s="11">
        <v>4</v>
      </c>
      <c r="E376" s="11">
        <v>3</v>
      </c>
    </row>
    <row r="377" spans="1:5">
      <c r="A377" s="13">
        <v>1</v>
      </c>
      <c r="B377" s="11">
        <v>11</v>
      </c>
      <c r="C377" s="11">
        <v>2</v>
      </c>
      <c r="D377" s="11">
        <v>2</v>
      </c>
      <c r="E377" s="11">
        <v>3</v>
      </c>
    </row>
    <row r="378" spans="1:5">
      <c r="A378" s="13">
        <v>0</v>
      </c>
      <c r="B378" s="11">
        <v>9</v>
      </c>
      <c r="C378" s="11">
        <v>2</v>
      </c>
      <c r="D378" s="11">
        <v>1</v>
      </c>
      <c r="E378" s="11">
        <v>2</v>
      </c>
    </row>
    <row r="379" spans="1:5">
      <c r="A379" s="13">
        <v>1</v>
      </c>
      <c r="B379" s="11">
        <v>8</v>
      </c>
      <c r="C379" s="11">
        <v>2</v>
      </c>
      <c r="D379" s="11">
        <v>3</v>
      </c>
      <c r="E379" s="11">
        <v>2</v>
      </c>
    </row>
    <row r="380" spans="1:5">
      <c r="A380" s="13">
        <v>0</v>
      </c>
      <c r="B380" s="11">
        <v>6</v>
      </c>
      <c r="C380" s="11">
        <v>2</v>
      </c>
      <c r="D380" s="11">
        <v>2</v>
      </c>
      <c r="E380" s="11">
        <v>1</v>
      </c>
    </row>
    <row r="381" spans="1:5">
      <c r="A381" s="13">
        <v>0</v>
      </c>
      <c r="B381" s="11">
        <v>10</v>
      </c>
      <c r="C381" s="11">
        <v>2</v>
      </c>
      <c r="D381" s="11">
        <v>2</v>
      </c>
      <c r="E381" s="11">
        <v>1</v>
      </c>
    </row>
    <row r="382" spans="1:5">
      <c r="A382" s="13">
        <v>1</v>
      </c>
      <c r="B382" s="11">
        <v>11</v>
      </c>
      <c r="C382" s="11">
        <v>2</v>
      </c>
      <c r="D382" s="11">
        <v>2</v>
      </c>
      <c r="E382" s="11">
        <v>2</v>
      </c>
    </row>
    <row r="383" spans="1:5">
      <c r="A383" s="13">
        <v>0</v>
      </c>
      <c r="B383" s="11">
        <v>6</v>
      </c>
      <c r="C383" s="11">
        <v>2</v>
      </c>
      <c r="D383" s="11">
        <v>1</v>
      </c>
      <c r="E383" s="11">
        <v>2</v>
      </c>
    </row>
    <row r="384" spans="1:5">
      <c r="A384" s="13">
        <v>0</v>
      </c>
      <c r="B384" s="11">
        <v>4</v>
      </c>
      <c r="C384" s="11">
        <v>2</v>
      </c>
      <c r="D384" s="11">
        <v>2</v>
      </c>
      <c r="E384" s="11">
        <v>2</v>
      </c>
    </row>
    <row r="385" spans="1:5">
      <c r="A385" s="13">
        <v>1</v>
      </c>
      <c r="B385" s="11">
        <v>13</v>
      </c>
      <c r="C385" s="11">
        <v>2</v>
      </c>
      <c r="D385" s="11">
        <v>3</v>
      </c>
      <c r="E385" s="11">
        <v>2</v>
      </c>
    </row>
    <row r="386" spans="1:5">
      <c r="A386" s="13">
        <v>1</v>
      </c>
      <c r="B386" s="11">
        <v>9</v>
      </c>
      <c r="C386" s="11">
        <v>2</v>
      </c>
      <c r="D386" s="11">
        <v>2</v>
      </c>
      <c r="E386" s="11">
        <v>2</v>
      </c>
    </row>
    <row r="387" spans="1:5">
      <c r="A387" s="13">
        <v>0</v>
      </c>
      <c r="B387" s="11">
        <v>5</v>
      </c>
      <c r="C387" s="11">
        <v>2</v>
      </c>
      <c r="D387" s="11">
        <v>2</v>
      </c>
      <c r="E387" s="11">
        <v>2</v>
      </c>
    </row>
    <row r="388" spans="1:5">
      <c r="A388" s="13">
        <v>1</v>
      </c>
      <c r="B388" s="11">
        <v>10</v>
      </c>
      <c r="C388" s="11">
        <v>2</v>
      </c>
      <c r="D388" s="11">
        <v>1</v>
      </c>
      <c r="E388" s="11">
        <v>2</v>
      </c>
    </row>
    <row r="389" spans="1:5">
      <c r="A389" s="13">
        <v>1</v>
      </c>
      <c r="B389" s="11">
        <v>14</v>
      </c>
      <c r="C389" s="11">
        <v>2</v>
      </c>
      <c r="D389" s="11">
        <v>1</v>
      </c>
      <c r="E389" s="11">
        <v>3</v>
      </c>
    </row>
    <row r="390" spans="1:5">
      <c r="A390" s="13">
        <v>0</v>
      </c>
      <c r="B390" s="11">
        <v>5</v>
      </c>
      <c r="C390" s="11">
        <v>2</v>
      </c>
      <c r="D390" s="11">
        <v>1</v>
      </c>
      <c r="E390" s="11">
        <v>2</v>
      </c>
    </row>
    <row r="391" spans="1:5">
      <c r="A391" s="13">
        <v>1</v>
      </c>
      <c r="B391" s="11">
        <v>12</v>
      </c>
      <c r="C391" s="11">
        <v>2</v>
      </c>
      <c r="D391" s="11">
        <v>2</v>
      </c>
      <c r="E391" s="11">
        <v>2</v>
      </c>
    </row>
    <row r="392" spans="1:5">
      <c r="A392" s="13">
        <v>1</v>
      </c>
      <c r="B392" s="11">
        <v>7</v>
      </c>
      <c r="C392" s="11">
        <v>2</v>
      </c>
      <c r="D392" s="11">
        <v>3</v>
      </c>
      <c r="E392" s="11">
        <v>2</v>
      </c>
    </row>
    <row r="393" spans="1:5">
      <c r="A393" s="13">
        <v>1</v>
      </c>
      <c r="B393" s="11">
        <v>9</v>
      </c>
      <c r="C393" s="11">
        <v>2</v>
      </c>
      <c r="D393" s="11">
        <v>2</v>
      </c>
      <c r="E393" s="11">
        <v>2</v>
      </c>
    </row>
    <row r="394" spans="1:5">
      <c r="A394" s="13">
        <v>1</v>
      </c>
      <c r="B394" s="11">
        <v>13</v>
      </c>
      <c r="C394" s="11">
        <v>2</v>
      </c>
      <c r="D394" s="11">
        <v>3</v>
      </c>
      <c r="E394" s="11">
        <v>2</v>
      </c>
    </row>
    <row r="395" spans="1:5">
      <c r="A395" s="13">
        <v>0</v>
      </c>
      <c r="B395" s="11">
        <v>7</v>
      </c>
      <c r="C395" s="11">
        <v>2</v>
      </c>
      <c r="D395" s="11">
        <v>1</v>
      </c>
      <c r="E395" s="11">
        <v>2</v>
      </c>
    </row>
    <row r="396" spans="1:5">
      <c r="A396" s="13">
        <v>1</v>
      </c>
      <c r="B396" s="13">
        <v>9</v>
      </c>
      <c r="C396" s="13">
        <v>2</v>
      </c>
      <c r="D396" s="13">
        <v>2</v>
      </c>
      <c r="E396" s="13">
        <v>3</v>
      </c>
    </row>
    <row r="397" spans="1:5">
      <c r="A397" s="13">
        <v>1</v>
      </c>
      <c r="B397" s="13">
        <v>14</v>
      </c>
      <c r="C397" s="13">
        <v>2</v>
      </c>
      <c r="D397" s="13">
        <v>4</v>
      </c>
      <c r="E397" s="13">
        <v>2</v>
      </c>
    </row>
    <row r="398" spans="1:5">
      <c r="A398" s="13">
        <v>1</v>
      </c>
      <c r="B398" s="13">
        <v>12</v>
      </c>
      <c r="C398" s="13">
        <v>2</v>
      </c>
      <c r="D398" s="13">
        <v>2</v>
      </c>
      <c r="E398" s="13">
        <v>2</v>
      </c>
    </row>
    <row r="399" spans="1:5">
      <c r="A399" s="13">
        <v>0</v>
      </c>
      <c r="B399" s="13">
        <v>7</v>
      </c>
      <c r="C399" s="13">
        <v>2</v>
      </c>
      <c r="D399" s="13">
        <v>1</v>
      </c>
      <c r="E399" s="13">
        <v>2</v>
      </c>
    </row>
    <row r="400" spans="1:5">
      <c r="A400" s="13">
        <v>1</v>
      </c>
      <c r="B400" s="13">
        <v>10</v>
      </c>
      <c r="C400" s="13">
        <v>2</v>
      </c>
      <c r="D400" s="13">
        <v>2</v>
      </c>
      <c r="E400" s="13">
        <v>2</v>
      </c>
    </row>
    <row r="401" spans="1:5">
      <c r="A401" s="13">
        <v>1</v>
      </c>
      <c r="B401" s="13">
        <v>9</v>
      </c>
      <c r="C401" s="13">
        <v>2</v>
      </c>
      <c r="D401" s="13">
        <v>2</v>
      </c>
      <c r="E401" s="13">
        <v>3</v>
      </c>
    </row>
    <row r="402" spans="1:5">
      <c r="A402" s="13">
        <v>1</v>
      </c>
      <c r="B402" s="13">
        <v>13</v>
      </c>
      <c r="C402" s="13">
        <v>2</v>
      </c>
      <c r="D402" s="13">
        <v>3</v>
      </c>
      <c r="E402" s="13">
        <v>2</v>
      </c>
    </row>
    <row r="403" spans="1:5">
      <c r="A403" s="13">
        <v>1</v>
      </c>
      <c r="B403" s="13">
        <v>11</v>
      </c>
      <c r="C403" s="13">
        <v>2</v>
      </c>
      <c r="D403" s="13">
        <v>3</v>
      </c>
      <c r="E403" s="13">
        <v>2</v>
      </c>
    </row>
    <row r="404" spans="1:5">
      <c r="A404" s="13">
        <v>1</v>
      </c>
      <c r="B404" s="13">
        <v>14</v>
      </c>
      <c r="C404" s="13">
        <v>2</v>
      </c>
      <c r="D404" s="13">
        <v>4</v>
      </c>
      <c r="E404" s="13">
        <v>2</v>
      </c>
    </row>
    <row r="405" spans="1:5">
      <c r="A405" s="13">
        <v>0</v>
      </c>
      <c r="B405" s="13">
        <v>6</v>
      </c>
      <c r="C405" s="13">
        <v>2</v>
      </c>
      <c r="D405" s="13">
        <v>2</v>
      </c>
      <c r="E405" s="13">
        <v>2</v>
      </c>
    </row>
    <row r="406" spans="1:5">
      <c r="A406" s="13">
        <v>1</v>
      </c>
      <c r="B406" s="13">
        <v>10</v>
      </c>
      <c r="C406" s="13">
        <v>2</v>
      </c>
      <c r="D406" s="13">
        <v>3</v>
      </c>
      <c r="E406" s="13">
        <v>2</v>
      </c>
    </row>
    <row r="407" spans="1:5">
      <c r="A407" s="13">
        <v>1</v>
      </c>
      <c r="B407" s="13">
        <v>11</v>
      </c>
      <c r="C407" s="13">
        <v>2</v>
      </c>
      <c r="D407" s="13">
        <v>2</v>
      </c>
      <c r="E407" s="13">
        <v>2</v>
      </c>
    </row>
    <row r="408" spans="1:5">
      <c r="A408" s="13">
        <v>1</v>
      </c>
      <c r="B408" s="13">
        <v>9</v>
      </c>
      <c r="C408" s="13">
        <v>2</v>
      </c>
      <c r="D408" s="13">
        <v>2</v>
      </c>
      <c r="E408" s="13">
        <v>2</v>
      </c>
    </row>
    <row r="409" spans="1:5">
      <c r="A409" s="13">
        <v>0</v>
      </c>
      <c r="B409" s="13">
        <v>9</v>
      </c>
      <c r="C409" s="13">
        <v>2</v>
      </c>
      <c r="D409" s="13">
        <v>2</v>
      </c>
      <c r="E409" s="13">
        <v>2</v>
      </c>
    </row>
    <row r="410" spans="1:5">
      <c r="A410" s="13">
        <v>0</v>
      </c>
      <c r="B410" s="13">
        <v>5</v>
      </c>
      <c r="C410" s="13">
        <v>2</v>
      </c>
      <c r="D410" s="13">
        <v>1</v>
      </c>
      <c r="E410" s="13">
        <v>2</v>
      </c>
    </row>
    <row r="411" spans="1:5">
      <c r="A411" s="13">
        <v>0</v>
      </c>
      <c r="B411" s="13">
        <v>5</v>
      </c>
      <c r="C411" s="13">
        <v>2</v>
      </c>
      <c r="D411" s="13">
        <v>2</v>
      </c>
      <c r="E411" s="13">
        <v>2</v>
      </c>
    </row>
    <row r="412" spans="1:5">
      <c r="A412" s="13">
        <v>1</v>
      </c>
      <c r="B412" s="11">
        <v>10</v>
      </c>
      <c r="C412" s="11">
        <v>3</v>
      </c>
      <c r="D412" s="11">
        <v>2</v>
      </c>
      <c r="E412" s="11">
        <v>2</v>
      </c>
    </row>
    <row r="413" spans="1:5">
      <c r="A413" s="13">
        <v>1</v>
      </c>
      <c r="B413" s="11">
        <v>12</v>
      </c>
      <c r="C413" s="11">
        <v>3</v>
      </c>
      <c r="D413" s="11">
        <v>2</v>
      </c>
      <c r="E413" s="11">
        <v>3</v>
      </c>
    </row>
    <row r="414" spans="1:5">
      <c r="A414" s="13">
        <v>1</v>
      </c>
      <c r="B414" s="11">
        <v>11</v>
      </c>
      <c r="C414" s="11">
        <v>3</v>
      </c>
      <c r="D414" s="11">
        <v>3</v>
      </c>
      <c r="E414" s="11">
        <v>3</v>
      </c>
    </row>
    <row r="415" spans="1:5">
      <c r="A415" s="13">
        <v>1</v>
      </c>
      <c r="B415" s="11">
        <v>11</v>
      </c>
      <c r="C415" s="11">
        <v>3</v>
      </c>
      <c r="D415" s="11">
        <v>3</v>
      </c>
      <c r="E415" s="11">
        <v>2</v>
      </c>
    </row>
    <row r="416" spans="1:5">
      <c r="A416" s="13">
        <v>1</v>
      </c>
      <c r="B416" s="13">
        <v>10</v>
      </c>
      <c r="C416" s="13">
        <v>3</v>
      </c>
      <c r="D416" s="13">
        <v>2</v>
      </c>
      <c r="E416" s="13">
        <v>3</v>
      </c>
    </row>
    <row r="417" spans="1:5">
      <c r="A417" s="13">
        <v>1</v>
      </c>
      <c r="B417" s="13">
        <v>11</v>
      </c>
      <c r="C417" s="13">
        <v>3</v>
      </c>
      <c r="D417" s="13">
        <v>2</v>
      </c>
      <c r="E417" s="13">
        <v>3</v>
      </c>
    </row>
    <row r="418" spans="1:5">
      <c r="A418" s="13">
        <v>1</v>
      </c>
      <c r="B418" s="13">
        <v>12</v>
      </c>
      <c r="C418" s="13">
        <v>3</v>
      </c>
      <c r="D418" s="13">
        <v>3</v>
      </c>
      <c r="E418" s="13">
        <v>2</v>
      </c>
    </row>
    <row r="419" spans="1:5">
      <c r="A419" s="13">
        <v>1</v>
      </c>
      <c r="B419" s="13">
        <v>14</v>
      </c>
      <c r="C419" s="13">
        <v>3</v>
      </c>
      <c r="D419" s="13">
        <v>2</v>
      </c>
      <c r="E419" s="13">
        <v>3</v>
      </c>
    </row>
    <row r="420" spans="1:5">
      <c r="A420" s="13">
        <v>1</v>
      </c>
      <c r="B420" s="11">
        <v>13</v>
      </c>
      <c r="C420" s="11">
        <v>3</v>
      </c>
      <c r="D420" s="11">
        <v>3</v>
      </c>
      <c r="E420" s="11">
        <v>3</v>
      </c>
    </row>
    <row r="421" spans="1:5">
      <c r="A421" s="13">
        <v>1</v>
      </c>
      <c r="B421" s="11">
        <v>15</v>
      </c>
      <c r="C421" s="11">
        <v>3</v>
      </c>
      <c r="D421" s="11">
        <v>3</v>
      </c>
      <c r="E421" s="11">
        <v>3</v>
      </c>
    </row>
    <row r="422" spans="1:5">
      <c r="A422" s="13">
        <v>1</v>
      </c>
      <c r="B422" s="11">
        <v>9</v>
      </c>
      <c r="C422" s="11">
        <v>3</v>
      </c>
      <c r="D422" s="11">
        <v>2</v>
      </c>
      <c r="E422" s="11">
        <v>2</v>
      </c>
    </row>
    <row r="423" spans="1:5">
      <c r="A423" s="13">
        <v>1</v>
      </c>
      <c r="B423" s="11">
        <v>9</v>
      </c>
      <c r="C423" s="11">
        <v>3</v>
      </c>
      <c r="D423" s="11">
        <v>3</v>
      </c>
      <c r="E423" s="11">
        <v>3</v>
      </c>
    </row>
    <row r="424" spans="1:5">
      <c r="A424" s="13">
        <v>0</v>
      </c>
      <c r="B424" s="11">
        <v>11</v>
      </c>
      <c r="C424" s="11">
        <v>3</v>
      </c>
      <c r="D424" s="11">
        <v>2</v>
      </c>
      <c r="E424" s="11">
        <v>2</v>
      </c>
    </row>
    <row r="425" spans="1:5">
      <c r="A425" s="13">
        <v>1</v>
      </c>
      <c r="B425" s="11">
        <v>11</v>
      </c>
      <c r="C425" s="11">
        <v>3</v>
      </c>
      <c r="D425" s="11">
        <v>4</v>
      </c>
      <c r="E425" s="11">
        <v>3</v>
      </c>
    </row>
    <row r="426" spans="1:5">
      <c r="A426" s="13">
        <v>1</v>
      </c>
      <c r="B426" s="11">
        <v>12</v>
      </c>
      <c r="C426" s="11">
        <v>3</v>
      </c>
      <c r="D426" s="11">
        <v>2</v>
      </c>
      <c r="E426" s="11">
        <v>3</v>
      </c>
    </row>
    <row r="427" spans="1:5">
      <c r="A427" s="13">
        <v>1</v>
      </c>
      <c r="B427" s="11">
        <v>15</v>
      </c>
      <c r="C427" s="11">
        <v>3</v>
      </c>
      <c r="D427" s="11">
        <v>3</v>
      </c>
      <c r="E427" s="11">
        <v>3</v>
      </c>
    </row>
    <row r="428" spans="1:5">
      <c r="A428" s="13">
        <v>1</v>
      </c>
      <c r="B428" s="11">
        <v>12</v>
      </c>
      <c r="C428" s="11">
        <v>3</v>
      </c>
      <c r="D428" s="11">
        <v>1</v>
      </c>
      <c r="E428" s="11">
        <v>3</v>
      </c>
    </row>
    <row r="429" spans="1:5">
      <c r="A429" s="13">
        <v>1</v>
      </c>
      <c r="B429" s="11">
        <v>12</v>
      </c>
      <c r="C429" s="11">
        <v>3</v>
      </c>
      <c r="D429" s="11">
        <v>2</v>
      </c>
      <c r="E429" s="11">
        <v>3</v>
      </c>
    </row>
    <row r="430" spans="1:5">
      <c r="A430" s="13">
        <v>1</v>
      </c>
      <c r="B430" s="11">
        <v>13</v>
      </c>
      <c r="C430" s="11">
        <v>3</v>
      </c>
      <c r="D430" s="11">
        <v>2</v>
      </c>
      <c r="E430" s="11">
        <v>3</v>
      </c>
    </row>
    <row r="431" spans="1:5">
      <c r="A431" s="13">
        <v>1</v>
      </c>
      <c r="B431" s="11">
        <v>9</v>
      </c>
      <c r="C431" s="11">
        <v>3</v>
      </c>
      <c r="D431" s="11">
        <v>2</v>
      </c>
      <c r="E431" s="11">
        <v>3</v>
      </c>
    </row>
    <row r="432" spans="1:5">
      <c r="A432" s="13">
        <v>1</v>
      </c>
      <c r="B432" s="11">
        <v>10</v>
      </c>
      <c r="C432" s="11">
        <v>3</v>
      </c>
      <c r="D432" s="11">
        <v>3</v>
      </c>
      <c r="E432" s="11">
        <v>2</v>
      </c>
    </row>
    <row r="433" spans="1:5">
      <c r="A433" s="13">
        <v>1</v>
      </c>
      <c r="B433" s="11">
        <v>13</v>
      </c>
      <c r="C433" s="11">
        <v>3</v>
      </c>
      <c r="D433" s="11">
        <v>3</v>
      </c>
      <c r="E433" s="11">
        <v>3</v>
      </c>
    </row>
    <row r="434" spans="1:5">
      <c r="A434" s="13">
        <v>1</v>
      </c>
      <c r="B434" s="11">
        <v>7</v>
      </c>
      <c r="C434" s="11">
        <v>3</v>
      </c>
      <c r="D434" s="11">
        <v>3</v>
      </c>
      <c r="E434" s="11">
        <v>3</v>
      </c>
    </row>
    <row r="435" spans="1:5">
      <c r="A435" s="13">
        <v>1</v>
      </c>
      <c r="B435" s="11">
        <v>9</v>
      </c>
      <c r="C435" s="11">
        <v>3</v>
      </c>
      <c r="D435" s="11">
        <v>1</v>
      </c>
      <c r="E435" s="11">
        <v>2</v>
      </c>
    </row>
    <row r="436" spans="1:5">
      <c r="A436" s="13">
        <v>1</v>
      </c>
      <c r="B436" s="11">
        <v>13</v>
      </c>
      <c r="C436" s="11">
        <v>3</v>
      </c>
      <c r="D436" s="11">
        <v>2</v>
      </c>
      <c r="E436" s="11">
        <v>3</v>
      </c>
    </row>
    <row r="437" spans="1:5">
      <c r="A437" s="13">
        <v>0</v>
      </c>
      <c r="B437" s="11">
        <v>14</v>
      </c>
      <c r="C437" s="11">
        <v>3</v>
      </c>
      <c r="D437" s="11">
        <v>2</v>
      </c>
      <c r="E437" s="11">
        <v>3</v>
      </c>
    </row>
    <row r="438" spans="1:5">
      <c r="A438" s="13">
        <v>0</v>
      </c>
      <c r="B438" s="11">
        <v>10</v>
      </c>
      <c r="C438" s="11">
        <v>3</v>
      </c>
      <c r="D438" s="11">
        <v>1</v>
      </c>
      <c r="E438" s="11">
        <v>3</v>
      </c>
    </row>
    <row r="439" spans="1:5">
      <c r="A439" s="13">
        <v>1</v>
      </c>
      <c r="B439" s="11">
        <v>9</v>
      </c>
      <c r="C439" s="11">
        <v>3</v>
      </c>
      <c r="D439" s="11">
        <v>1</v>
      </c>
      <c r="E439" s="11">
        <v>3</v>
      </c>
    </row>
    <row r="440" spans="1:5">
      <c r="A440" s="13">
        <v>1</v>
      </c>
      <c r="B440" s="11">
        <v>9</v>
      </c>
      <c r="C440" s="11">
        <v>3</v>
      </c>
      <c r="D440" s="11">
        <v>3</v>
      </c>
      <c r="E440" s="11">
        <v>4</v>
      </c>
    </row>
    <row r="441" spans="1:5">
      <c r="A441" s="13">
        <v>1</v>
      </c>
      <c r="B441" s="11">
        <v>9</v>
      </c>
      <c r="C441" s="11">
        <v>3</v>
      </c>
      <c r="D441" s="11">
        <v>3</v>
      </c>
      <c r="E441" s="11">
        <v>3</v>
      </c>
    </row>
    <row r="442" spans="1:5">
      <c r="A442" s="13">
        <v>1</v>
      </c>
      <c r="B442" s="11">
        <v>11</v>
      </c>
      <c r="C442" s="11">
        <v>3</v>
      </c>
      <c r="D442" s="11">
        <v>2</v>
      </c>
      <c r="E442" s="11">
        <v>3</v>
      </c>
    </row>
    <row r="443" spans="1:5">
      <c r="A443" s="13">
        <v>1</v>
      </c>
      <c r="B443" s="11">
        <v>13</v>
      </c>
      <c r="C443" s="11">
        <v>3</v>
      </c>
      <c r="D443" s="11">
        <v>2</v>
      </c>
      <c r="E443" s="11">
        <v>2</v>
      </c>
    </row>
    <row r="444" spans="1:5">
      <c r="A444" s="13">
        <v>1</v>
      </c>
      <c r="B444" s="11">
        <v>15</v>
      </c>
      <c r="C444" s="11">
        <v>3</v>
      </c>
      <c r="D444" s="11">
        <v>2</v>
      </c>
      <c r="E444" s="11">
        <v>2</v>
      </c>
    </row>
    <row r="445" spans="1:5">
      <c r="A445" s="13">
        <v>1</v>
      </c>
      <c r="B445" s="11">
        <v>9</v>
      </c>
      <c r="C445" s="11">
        <v>3</v>
      </c>
      <c r="D445" s="11">
        <v>2</v>
      </c>
      <c r="E445" s="11">
        <v>3</v>
      </c>
    </row>
    <row r="446" spans="1:5">
      <c r="A446" s="13">
        <v>1</v>
      </c>
      <c r="B446" s="11">
        <v>9</v>
      </c>
      <c r="C446" s="11">
        <v>3</v>
      </c>
      <c r="D446" s="11">
        <v>2</v>
      </c>
      <c r="E446" s="11">
        <v>3</v>
      </c>
    </row>
    <row r="447" spans="1:5">
      <c r="A447" s="13">
        <v>1</v>
      </c>
      <c r="B447" s="13">
        <v>15</v>
      </c>
      <c r="C447" s="13">
        <v>3</v>
      </c>
      <c r="D447" s="13">
        <v>3</v>
      </c>
      <c r="E447" s="13">
        <v>3</v>
      </c>
    </row>
    <row r="448" spans="1:5">
      <c r="A448" s="13">
        <v>1</v>
      </c>
      <c r="B448" s="13">
        <v>13</v>
      </c>
      <c r="C448" s="13">
        <v>3</v>
      </c>
      <c r="D448" s="13">
        <v>3</v>
      </c>
      <c r="E448" s="13">
        <v>2</v>
      </c>
    </row>
    <row r="449" spans="1:5">
      <c r="A449" s="13">
        <v>1</v>
      </c>
      <c r="B449" s="13">
        <v>12</v>
      </c>
      <c r="C449" s="13">
        <v>3</v>
      </c>
      <c r="D449" s="13">
        <v>2</v>
      </c>
      <c r="E449" s="13">
        <v>3</v>
      </c>
    </row>
    <row r="450" spans="1:5">
      <c r="A450" s="13">
        <v>1</v>
      </c>
      <c r="B450" s="13">
        <v>15</v>
      </c>
      <c r="C450" s="13">
        <v>3</v>
      </c>
      <c r="D450" s="13">
        <v>3</v>
      </c>
      <c r="E450" s="13">
        <v>2</v>
      </c>
    </row>
    <row r="451" spans="1:5">
      <c r="A451" s="13">
        <v>1</v>
      </c>
      <c r="B451" s="13">
        <v>10</v>
      </c>
      <c r="C451" s="13">
        <v>3</v>
      </c>
      <c r="D451" s="13">
        <v>3</v>
      </c>
      <c r="E451" s="13">
        <v>3</v>
      </c>
    </row>
    <row r="452" spans="1:5">
      <c r="A452" s="13">
        <v>1</v>
      </c>
      <c r="B452" s="13">
        <v>12</v>
      </c>
      <c r="C452" s="13">
        <v>3</v>
      </c>
      <c r="D452" s="13">
        <v>2</v>
      </c>
      <c r="E452" s="13">
        <v>3</v>
      </c>
    </row>
    <row r="453" spans="1:5">
      <c r="A453" s="13">
        <v>1</v>
      </c>
      <c r="B453" s="13">
        <v>8</v>
      </c>
      <c r="C453" s="13">
        <v>3</v>
      </c>
      <c r="D453" s="13">
        <v>1</v>
      </c>
      <c r="E453" s="13">
        <v>3</v>
      </c>
    </row>
    <row r="454" spans="1:5">
      <c r="A454" s="13">
        <v>1</v>
      </c>
      <c r="B454" s="11">
        <v>12</v>
      </c>
      <c r="C454" s="11">
        <v>4</v>
      </c>
      <c r="D454" s="11">
        <v>3</v>
      </c>
      <c r="E454" s="11">
        <v>4</v>
      </c>
    </row>
    <row r="455" spans="1:5">
      <c r="A455" s="13">
        <v>1</v>
      </c>
      <c r="B455" s="13">
        <v>9</v>
      </c>
      <c r="C455" s="13">
        <v>4</v>
      </c>
      <c r="D455" s="13">
        <v>2</v>
      </c>
      <c r="E455" s="13">
        <v>2</v>
      </c>
    </row>
    <row r="456" spans="1:5">
      <c r="A456" s="13">
        <v>1</v>
      </c>
      <c r="B456" s="13">
        <v>10</v>
      </c>
      <c r="C456" s="13">
        <v>4</v>
      </c>
      <c r="D456" s="13">
        <v>3</v>
      </c>
      <c r="E456" s="13">
        <v>2</v>
      </c>
    </row>
    <row r="457" spans="1:5">
      <c r="A457" s="13">
        <v>1</v>
      </c>
      <c r="B457" s="11">
        <v>11</v>
      </c>
      <c r="C457" s="11">
        <v>4</v>
      </c>
      <c r="D457" s="11">
        <v>1</v>
      </c>
      <c r="E457" s="11">
        <v>2</v>
      </c>
    </row>
    <row r="458" spans="1:5">
      <c r="A458" s="13">
        <v>1</v>
      </c>
      <c r="B458" s="11">
        <v>9</v>
      </c>
      <c r="C458" s="11">
        <v>4</v>
      </c>
      <c r="D458" s="11">
        <v>4</v>
      </c>
      <c r="E458" s="11">
        <v>2</v>
      </c>
    </row>
    <row r="459" spans="1:5">
      <c r="A459" s="13">
        <v>1</v>
      </c>
      <c r="B459" s="11">
        <v>14</v>
      </c>
      <c r="C459" s="11">
        <v>4</v>
      </c>
      <c r="D459" s="11">
        <v>2</v>
      </c>
      <c r="E459" s="11">
        <v>3</v>
      </c>
    </row>
    <row r="460" spans="1:5">
      <c r="A460" s="13">
        <v>1</v>
      </c>
      <c r="B460" s="11">
        <v>16</v>
      </c>
      <c r="C460" s="11">
        <v>4</v>
      </c>
      <c r="D460" s="11">
        <v>2</v>
      </c>
      <c r="E460" s="11">
        <v>4</v>
      </c>
    </row>
    <row r="461" spans="1:5">
      <c r="A461" s="13">
        <v>1</v>
      </c>
      <c r="B461" s="11">
        <v>13</v>
      </c>
      <c r="C461" s="11">
        <v>4</v>
      </c>
      <c r="D461" s="11">
        <v>2</v>
      </c>
      <c r="E461" s="11">
        <v>4</v>
      </c>
    </row>
    <row r="462" spans="1:5">
      <c r="A462" s="13">
        <v>1</v>
      </c>
      <c r="B462" s="11">
        <v>9</v>
      </c>
      <c r="C462" s="11">
        <v>4</v>
      </c>
      <c r="D462" s="11">
        <v>1</v>
      </c>
      <c r="E462" s="11">
        <v>4</v>
      </c>
    </row>
    <row r="463" spans="1:5">
      <c r="A463" s="13">
        <v>0</v>
      </c>
      <c r="B463" s="11">
        <v>5</v>
      </c>
      <c r="C463" s="11">
        <v>4</v>
      </c>
      <c r="D463" s="11">
        <v>1</v>
      </c>
      <c r="E463" s="11">
        <v>4</v>
      </c>
    </row>
    <row r="464" spans="1:5">
      <c r="A464" s="13">
        <v>1</v>
      </c>
      <c r="B464" s="11">
        <v>9</v>
      </c>
      <c r="C464" s="11">
        <v>4</v>
      </c>
      <c r="D464" s="11">
        <v>1</v>
      </c>
      <c r="E464" s="11">
        <v>4</v>
      </c>
    </row>
    <row r="465" spans="1:5">
      <c r="A465" s="13">
        <v>1</v>
      </c>
      <c r="B465" s="11">
        <v>9</v>
      </c>
      <c r="C465" s="11">
        <v>4</v>
      </c>
      <c r="D465" s="11">
        <v>3</v>
      </c>
      <c r="E465" s="11">
        <v>4</v>
      </c>
    </row>
    <row r="466" spans="1:5">
      <c r="A466" s="13">
        <v>1</v>
      </c>
      <c r="B466" s="11">
        <v>9</v>
      </c>
      <c r="C466" s="11">
        <v>4</v>
      </c>
      <c r="D466" s="11">
        <v>2</v>
      </c>
      <c r="E466" s="11">
        <v>3</v>
      </c>
    </row>
    <row r="467" spans="1:5">
      <c r="A467" s="13">
        <v>1</v>
      </c>
      <c r="B467" s="11">
        <v>12</v>
      </c>
      <c r="C467" s="11">
        <v>4</v>
      </c>
      <c r="D467" s="11">
        <v>2</v>
      </c>
      <c r="E467" s="11">
        <v>4</v>
      </c>
    </row>
    <row r="468" spans="1:5">
      <c r="A468" s="13">
        <v>1</v>
      </c>
      <c r="B468" s="11">
        <v>9</v>
      </c>
      <c r="C468" s="11">
        <v>4</v>
      </c>
      <c r="D468" s="11">
        <v>1</v>
      </c>
      <c r="E468" s="11">
        <v>1</v>
      </c>
    </row>
    <row r="469" spans="1:5">
      <c r="A469" s="13">
        <v>1</v>
      </c>
      <c r="B469" s="11">
        <v>12</v>
      </c>
      <c r="C469" s="11">
        <v>4</v>
      </c>
      <c r="D469" s="11">
        <v>2</v>
      </c>
      <c r="E469" s="11">
        <v>3</v>
      </c>
    </row>
    <row r="470" spans="1:5">
      <c r="A470" s="13">
        <v>1</v>
      </c>
      <c r="B470" s="11">
        <v>14</v>
      </c>
      <c r="C470" s="11">
        <v>4</v>
      </c>
      <c r="D470" s="11">
        <v>1</v>
      </c>
      <c r="E470" s="11">
        <v>3</v>
      </c>
    </row>
    <row r="471" spans="1:5">
      <c r="A471" s="13">
        <v>1</v>
      </c>
      <c r="B471" s="13">
        <v>14</v>
      </c>
      <c r="C471" s="13">
        <v>4</v>
      </c>
      <c r="D471" s="13">
        <v>2</v>
      </c>
      <c r="E471" s="13">
        <v>4</v>
      </c>
    </row>
    <row r="472" spans="1:5">
      <c r="A472" s="13">
        <v>1</v>
      </c>
      <c r="B472" s="13">
        <v>11</v>
      </c>
      <c r="C472" s="13">
        <v>4</v>
      </c>
      <c r="D472" s="13">
        <v>3</v>
      </c>
      <c r="E472" s="13">
        <v>4</v>
      </c>
    </row>
    <row r="473" spans="1:5">
      <c r="A473" s="13">
        <v>1</v>
      </c>
      <c r="B473" s="13">
        <v>9</v>
      </c>
      <c r="C473" s="13">
        <v>4</v>
      </c>
      <c r="D473" s="13">
        <v>2</v>
      </c>
      <c r="E473" s="13">
        <v>4</v>
      </c>
    </row>
    <row r="474" spans="1:5">
      <c r="A474" s="13">
        <v>1</v>
      </c>
      <c r="B474" s="13">
        <v>14</v>
      </c>
      <c r="C474" s="13">
        <v>4</v>
      </c>
      <c r="D474" s="13">
        <v>3</v>
      </c>
      <c r="E474" s="13">
        <v>4</v>
      </c>
    </row>
    <row r="475" spans="1:5">
      <c r="A475" s="13">
        <v>1</v>
      </c>
      <c r="B475" s="13">
        <v>14</v>
      </c>
      <c r="C475" s="13">
        <v>4</v>
      </c>
      <c r="D475" s="13">
        <v>2</v>
      </c>
      <c r="E475" s="13">
        <v>4</v>
      </c>
    </row>
    <row r="476" spans="1:5">
      <c r="A476" s="13">
        <v>1</v>
      </c>
      <c r="B476" s="13">
        <v>8</v>
      </c>
      <c r="C476" s="13">
        <v>4</v>
      </c>
      <c r="D476" s="13">
        <v>2</v>
      </c>
      <c r="E476" s="13">
        <v>4</v>
      </c>
    </row>
  </sheetData>
  <autoFilter ref="A1:E476" xr:uid="{53A6E48C-86D4-44FD-B3E0-C1D7E4F09959}">
    <sortState xmlns:xlrd2="http://schemas.microsoft.com/office/spreadsheetml/2017/richdata2" ref="A2:E476">
      <sortCondition ref="C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C51C-4CA2-4FBD-9370-AFD296E465D1}">
  <dimension ref="A1:J35"/>
  <sheetViews>
    <sheetView tabSelected="1" zoomScale="97" workbookViewId="0">
      <selection activeCell="G16" sqref="G16"/>
    </sheetView>
  </sheetViews>
  <sheetFormatPr defaultRowHeight="14.4"/>
  <cols>
    <col min="1" max="1" width="18" bestFit="1" customWidth="1"/>
    <col min="2" max="2" width="11.109375" customWidth="1"/>
    <col min="3" max="3" width="15.88671875" bestFit="1" customWidth="1"/>
    <col min="4" max="5" width="12" bestFit="1" customWidth="1"/>
    <col min="6" max="6" width="12.88671875" bestFit="1" customWidth="1"/>
    <col min="7" max="7" width="10.5546875" bestFit="1" customWidth="1"/>
    <col min="8" max="8" width="42.44140625" bestFit="1" customWidth="1"/>
    <col min="9" max="9" width="44.44140625" customWidth="1"/>
    <col min="10" max="10" width="48.33203125" customWidth="1"/>
  </cols>
  <sheetData>
    <row r="1" spans="1:10" ht="26.4" thickBot="1">
      <c r="A1" s="328" t="s">
        <v>554</v>
      </c>
      <c r="B1" s="329"/>
      <c r="C1" s="329"/>
      <c r="D1" s="329"/>
      <c r="E1" s="329"/>
      <c r="F1" s="329"/>
      <c r="G1" s="329"/>
      <c r="H1" s="329"/>
      <c r="I1" s="330"/>
    </row>
    <row r="2" spans="1:10" ht="15" thickBot="1">
      <c r="A2" s="195" t="s">
        <v>547</v>
      </c>
    </row>
    <row r="3" spans="1:10" ht="15" thickBot="1"/>
    <row r="4" spans="1:10" ht="15" thickBot="1">
      <c r="A4" s="374" t="s">
        <v>548</v>
      </c>
      <c r="B4" s="375"/>
    </row>
    <row r="5" spans="1:10" ht="15.6" thickBot="1">
      <c r="A5" s="232" t="s">
        <v>549</v>
      </c>
      <c r="B5" s="244">
        <v>0.76401770412547898</v>
      </c>
      <c r="C5" s="246"/>
      <c r="D5" s="376" t="s">
        <v>569</v>
      </c>
      <c r="E5" s="377"/>
      <c r="F5" s="377"/>
      <c r="G5" s="377"/>
      <c r="H5" s="377"/>
      <c r="I5" s="378"/>
    </row>
    <row r="6" spans="1:10" ht="15">
      <c r="A6" s="385" t="s">
        <v>550</v>
      </c>
      <c r="B6" s="386">
        <v>0.58372305221716791</v>
      </c>
      <c r="C6" s="248"/>
      <c r="D6" s="382" t="s">
        <v>693</v>
      </c>
      <c r="E6" s="383"/>
      <c r="F6" s="383"/>
      <c r="G6" s="383"/>
      <c r="H6" s="383"/>
      <c r="I6" s="384"/>
    </row>
    <row r="7" spans="1:10" ht="32.4" customHeight="1" thickBot="1">
      <c r="A7" s="365"/>
      <c r="B7" s="367"/>
      <c r="C7" s="247"/>
      <c r="D7" s="379" t="s">
        <v>570</v>
      </c>
      <c r="E7" s="380"/>
      <c r="F7" s="380"/>
      <c r="G7" s="380"/>
      <c r="H7" s="380"/>
      <c r="I7" s="381"/>
    </row>
    <row r="8" spans="1:10">
      <c r="A8" s="364" t="s">
        <v>551</v>
      </c>
      <c r="B8" s="366">
        <v>0.58018026968284597</v>
      </c>
      <c r="C8" s="248"/>
      <c r="D8" s="368" t="s">
        <v>694</v>
      </c>
      <c r="E8" s="368"/>
      <c r="F8" s="368"/>
      <c r="G8" s="368"/>
      <c r="H8" s="368"/>
      <c r="I8" s="369"/>
    </row>
    <row r="9" spans="1:10" ht="30.6" customHeight="1" thickBot="1">
      <c r="A9" s="365"/>
      <c r="B9" s="367"/>
      <c r="C9" s="247"/>
      <c r="D9" s="379" t="s">
        <v>571</v>
      </c>
      <c r="E9" s="380"/>
      <c r="F9" s="380"/>
      <c r="G9" s="380"/>
      <c r="H9" s="380"/>
      <c r="I9" s="381"/>
    </row>
    <row r="10" spans="1:10">
      <c r="A10" s="370" t="s">
        <v>552</v>
      </c>
      <c r="B10" s="372">
        <v>0.29870082221734673</v>
      </c>
      <c r="C10" s="248"/>
      <c r="D10" s="345" t="s">
        <v>692</v>
      </c>
      <c r="E10" s="346"/>
      <c r="F10" s="346"/>
      <c r="G10" s="346"/>
      <c r="H10" s="346"/>
      <c r="I10" s="347"/>
    </row>
    <row r="11" spans="1:10" ht="31.8" customHeight="1" thickBot="1">
      <c r="A11" s="371"/>
      <c r="B11" s="373"/>
      <c r="C11" s="247"/>
      <c r="D11" s="379" t="s">
        <v>572</v>
      </c>
      <c r="E11" s="380"/>
      <c r="F11" s="380"/>
      <c r="G11" s="380"/>
      <c r="H11" s="380"/>
      <c r="I11" s="381"/>
    </row>
    <row r="12" spans="1:10" ht="15.6" thickBot="1">
      <c r="A12" s="243" t="s">
        <v>553</v>
      </c>
      <c r="B12" s="245">
        <v>475</v>
      </c>
      <c r="C12" s="166"/>
      <c r="D12" s="376" t="s">
        <v>573</v>
      </c>
      <c r="E12" s="377"/>
      <c r="F12" s="377"/>
      <c r="G12" s="377"/>
      <c r="H12" s="377"/>
      <c r="I12" s="378"/>
    </row>
    <row r="13" spans="1:10" ht="15" thickBot="1"/>
    <row r="14" spans="1:10" ht="15" thickBot="1">
      <c r="A14" s="388" t="s">
        <v>533</v>
      </c>
      <c r="C14" s="389" t="s">
        <v>712</v>
      </c>
      <c r="D14" s="27"/>
      <c r="E14" s="389" t="s">
        <v>562</v>
      </c>
      <c r="F14" s="389" t="s">
        <v>711</v>
      </c>
    </row>
    <row r="15" spans="1:10" ht="15" thickBot="1">
      <c r="A15" s="249"/>
      <c r="B15" s="250" t="s">
        <v>536</v>
      </c>
      <c r="C15" s="197" t="s">
        <v>535</v>
      </c>
      <c r="D15" s="197" t="s">
        <v>537</v>
      </c>
      <c r="E15" s="197" t="s">
        <v>538</v>
      </c>
      <c r="F15" s="198" t="s">
        <v>557</v>
      </c>
      <c r="H15" s="253" t="s">
        <v>700</v>
      </c>
      <c r="I15" s="253" t="s">
        <v>701</v>
      </c>
      <c r="J15" s="253" t="s">
        <v>702</v>
      </c>
    </row>
    <row r="16" spans="1:10" ht="43.2">
      <c r="A16" s="149" t="s">
        <v>554</v>
      </c>
      <c r="B16" s="241">
        <v>4</v>
      </c>
      <c r="C16" s="138">
        <v>58.802416944402964</v>
      </c>
      <c r="D16" s="138">
        <v>14.700604236100741</v>
      </c>
      <c r="E16" s="138">
        <v>164.76400867457761</v>
      </c>
      <c r="F16" s="152">
        <v>4.9577449825784995E-88</v>
      </c>
      <c r="H16" s="254" t="s">
        <v>703</v>
      </c>
      <c r="I16" s="254" t="s">
        <v>704</v>
      </c>
      <c r="J16" s="254" t="s">
        <v>705</v>
      </c>
    </row>
    <row r="17" spans="1:10" ht="43.2">
      <c r="A17" s="109" t="s">
        <v>555</v>
      </c>
      <c r="B17" s="240">
        <v>470</v>
      </c>
      <c r="C17" s="28">
        <v>41.934425160859917</v>
      </c>
      <c r="D17" s="28">
        <v>8.922218119331897E-2</v>
      </c>
      <c r="E17" s="28"/>
      <c r="F17" s="115"/>
      <c r="H17" s="255" t="s">
        <v>706</v>
      </c>
      <c r="I17" s="255" t="s">
        <v>707</v>
      </c>
      <c r="J17" s="255" t="s">
        <v>708</v>
      </c>
    </row>
    <row r="18" spans="1:10" ht="29.4" thickBot="1">
      <c r="A18" s="148" t="s">
        <v>502</v>
      </c>
      <c r="B18" s="242">
        <v>474</v>
      </c>
      <c r="C18" s="179">
        <v>100.73684210526288</v>
      </c>
      <c r="D18" s="179"/>
      <c r="E18" s="179"/>
      <c r="F18" s="116"/>
      <c r="H18" s="256" t="s">
        <v>709</v>
      </c>
      <c r="I18" s="256" t="s">
        <v>710</v>
      </c>
      <c r="J18" s="166"/>
    </row>
    <row r="19" spans="1:10">
      <c r="H19" s="40"/>
      <c r="I19" s="40"/>
    </row>
    <row r="20" spans="1:10" ht="15" thickBot="1">
      <c r="H20" t="s">
        <v>565</v>
      </c>
    </row>
    <row r="21" spans="1:10" ht="15" thickBot="1">
      <c r="A21" s="249"/>
      <c r="B21" s="250" t="s">
        <v>558</v>
      </c>
      <c r="C21" s="197" t="s">
        <v>552</v>
      </c>
      <c r="D21" s="197" t="s">
        <v>559</v>
      </c>
      <c r="E21" s="197" t="s">
        <v>539</v>
      </c>
      <c r="F21" s="197" t="s">
        <v>560</v>
      </c>
      <c r="G21" s="257" t="s">
        <v>561</v>
      </c>
      <c r="H21" s="196" t="s">
        <v>564</v>
      </c>
      <c r="I21" s="198" t="s">
        <v>563</v>
      </c>
    </row>
    <row r="22" spans="1:10">
      <c r="A22" s="149" t="s">
        <v>556</v>
      </c>
      <c r="B22" s="158">
        <v>-0.72115560189827121</v>
      </c>
      <c r="C22" s="159">
        <v>6.0166459881943919E-2</v>
      </c>
      <c r="D22" s="159">
        <v>-11.986006876809641</v>
      </c>
      <c r="E22" s="159">
        <v>4.5417765038111644E-29</v>
      </c>
      <c r="F22" s="159">
        <v>-0.83938414991326404</v>
      </c>
      <c r="G22" s="258">
        <v>-0.60292705388327839</v>
      </c>
      <c r="H22" s="139"/>
      <c r="I22" s="152"/>
    </row>
    <row r="23" spans="1:10">
      <c r="A23" s="109" t="s">
        <v>544</v>
      </c>
      <c r="B23" s="157">
        <v>8.0367184766944821E-2</v>
      </c>
      <c r="C23" s="31">
        <v>5.7777946056889948E-3</v>
      </c>
      <c r="D23" s="31">
        <v>13.909664543598142</v>
      </c>
      <c r="E23" s="31">
        <v>4.4125990185058468E-37</v>
      </c>
      <c r="F23" s="31">
        <v>6.9013678705597381E-2</v>
      </c>
      <c r="G23" s="259">
        <v>9.1720690828292262E-2</v>
      </c>
      <c r="H23" s="140">
        <v>12</v>
      </c>
      <c r="I23" s="261">
        <f>1-E23</f>
        <v>1</v>
      </c>
    </row>
    <row r="24" spans="1:10">
      <c r="A24" s="109" t="s">
        <v>545</v>
      </c>
      <c r="B24" s="157">
        <v>0.12186468477619108</v>
      </c>
      <c r="C24" s="31">
        <v>1.6374114217260941E-2</v>
      </c>
      <c r="D24" s="31">
        <v>7.4425207470292456</v>
      </c>
      <c r="E24" s="31">
        <v>4.7451766093021481E-13</v>
      </c>
      <c r="F24" s="31">
        <v>8.9689154543285105E-2</v>
      </c>
      <c r="G24" s="259">
        <v>0.15404021500909706</v>
      </c>
      <c r="H24" s="140">
        <v>1</v>
      </c>
      <c r="I24" s="261">
        <f t="shared" ref="I24:I26" si="0">1-E24</f>
        <v>0.99999999999952549</v>
      </c>
    </row>
    <row r="25" spans="1:10">
      <c r="A25" s="109" t="s">
        <v>27</v>
      </c>
      <c r="B25" s="157">
        <v>7.4288248737491638E-2</v>
      </c>
      <c r="C25" s="31">
        <v>1.6260752570327767E-2</v>
      </c>
      <c r="D25" s="31">
        <v>4.5685615358941662</v>
      </c>
      <c r="E25" s="31">
        <v>6.2831036579373767E-6</v>
      </c>
      <c r="F25" s="31">
        <v>4.2335476880993296E-2</v>
      </c>
      <c r="G25" s="259">
        <v>0.10624102059398999</v>
      </c>
      <c r="H25" s="140">
        <v>2</v>
      </c>
      <c r="I25" s="261">
        <f t="shared" si="0"/>
        <v>0.99999371689634209</v>
      </c>
    </row>
    <row r="26" spans="1:10" ht="15" thickBot="1">
      <c r="A26" s="148" t="s">
        <v>546</v>
      </c>
      <c r="B26" s="162">
        <v>4.4826412138808086E-2</v>
      </c>
      <c r="C26" s="163">
        <v>2.0546062039498884E-2</v>
      </c>
      <c r="D26" s="163">
        <v>2.1817520093452125</v>
      </c>
      <c r="E26" s="163">
        <v>2.9622492601279072E-2</v>
      </c>
      <c r="F26" s="163">
        <v>4.4529035906526321E-3</v>
      </c>
      <c r="G26" s="260">
        <v>8.519992068696354E-2</v>
      </c>
      <c r="H26" s="142">
        <v>2</v>
      </c>
      <c r="I26" s="262">
        <f t="shared" si="0"/>
        <v>0.97037750739872097</v>
      </c>
    </row>
    <row r="27" spans="1:10" ht="15" thickBot="1">
      <c r="H27" s="387">
        <f>B22+B23*H23+B24*H24+B25*H25+B26*H26</f>
        <v>0.60334462183385718</v>
      </c>
    </row>
    <row r="29" spans="1:10" ht="15" thickBot="1"/>
    <row r="30" spans="1:10">
      <c r="A30" s="251" t="s">
        <v>696</v>
      </c>
      <c r="B30" s="353" t="s">
        <v>697</v>
      </c>
      <c r="C30" s="346"/>
      <c r="D30" s="346"/>
      <c r="E30" s="346"/>
      <c r="F30" s="346"/>
      <c r="G30" s="347"/>
    </row>
    <row r="31" spans="1:10" ht="15" thickBot="1">
      <c r="A31" s="252" t="s">
        <v>698</v>
      </c>
      <c r="B31" s="354" t="s">
        <v>699</v>
      </c>
      <c r="C31" s="343"/>
      <c r="D31" s="343"/>
      <c r="E31" s="343"/>
      <c r="F31" s="343"/>
      <c r="G31" s="344"/>
    </row>
    <row r="32" spans="1:10" ht="14.4" customHeight="1">
      <c r="A32" s="355" t="s">
        <v>574</v>
      </c>
      <c r="B32" s="356"/>
      <c r="C32" s="356"/>
      <c r="D32" s="356"/>
      <c r="E32" s="356"/>
      <c r="F32" s="356"/>
      <c r="G32" s="357"/>
    </row>
    <row r="33" spans="1:7">
      <c r="A33" s="358"/>
      <c r="B33" s="359"/>
      <c r="C33" s="359"/>
      <c r="D33" s="359"/>
      <c r="E33" s="359"/>
      <c r="F33" s="359"/>
      <c r="G33" s="360"/>
    </row>
    <row r="34" spans="1:7">
      <c r="A34" s="358"/>
      <c r="B34" s="359"/>
      <c r="C34" s="359"/>
      <c r="D34" s="359"/>
      <c r="E34" s="359"/>
      <c r="F34" s="359"/>
      <c r="G34" s="360"/>
    </row>
    <row r="35" spans="1:7" ht="15" thickBot="1">
      <c r="A35" s="361"/>
      <c r="B35" s="362"/>
      <c r="C35" s="362"/>
      <c r="D35" s="362"/>
      <c r="E35" s="362"/>
      <c r="F35" s="362"/>
      <c r="G35" s="363"/>
    </row>
  </sheetData>
  <mergeCells count="19">
    <mergeCell ref="D6:I6"/>
    <mergeCell ref="A6:A7"/>
    <mergeCell ref="B6:B7"/>
    <mergeCell ref="B30:G30"/>
    <mergeCell ref="B31:G31"/>
    <mergeCell ref="A32:G35"/>
    <mergeCell ref="A1:I1"/>
    <mergeCell ref="A8:A9"/>
    <mergeCell ref="B8:B9"/>
    <mergeCell ref="D8:I8"/>
    <mergeCell ref="A10:A11"/>
    <mergeCell ref="B10:B11"/>
    <mergeCell ref="A4:B4"/>
    <mergeCell ref="D5:I5"/>
    <mergeCell ref="D7:I7"/>
    <mergeCell ref="D9:I9"/>
    <mergeCell ref="D11:I11"/>
    <mergeCell ref="D12:I12"/>
    <mergeCell ref="D10:I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AFC1-774C-4E24-8E60-2910957546C2}">
  <dimension ref="A1:A60"/>
  <sheetViews>
    <sheetView workbookViewId="0">
      <selection activeCell="A61" sqref="A61"/>
    </sheetView>
  </sheetViews>
  <sheetFormatPr defaultRowHeight="14.4"/>
  <sheetData>
    <row r="1" spans="1:1" ht="18">
      <c r="A1" s="41" t="s">
        <v>575</v>
      </c>
    </row>
    <row r="2" spans="1:1">
      <c r="A2" s="42"/>
    </row>
    <row r="3" spans="1:1">
      <c r="A3" s="45" t="s">
        <v>576</v>
      </c>
    </row>
    <row r="4" spans="1:1">
      <c r="A4" s="42"/>
    </row>
    <row r="5" spans="1:1">
      <c r="A5" s="42"/>
    </row>
    <row r="6" spans="1:1">
      <c r="A6" s="44" t="s">
        <v>577</v>
      </c>
    </row>
    <row r="7" spans="1:1">
      <c r="A7" s="44" t="s">
        <v>578</v>
      </c>
    </row>
    <row r="8" spans="1:1">
      <c r="A8" s="44" t="s">
        <v>579</v>
      </c>
    </row>
    <row r="9" spans="1:1">
      <c r="A9" s="44" t="s">
        <v>580</v>
      </c>
    </row>
    <row r="10" spans="1:1">
      <c r="A10" s="44" t="s">
        <v>581</v>
      </c>
    </row>
    <row r="11" spans="1:1">
      <c r="A11" s="44" t="s">
        <v>582</v>
      </c>
    </row>
    <row r="12" spans="1:1">
      <c r="A12" s="42"/>
    </row>
    <row r="13" spans="1:1">
      <c r="A13" s="45" t="s">
        <v>583</v>
      </c>
    </row>
    <row r="14" spans="1:1">
      <c r="A14" s="42"/>
    </row>
    <row r="15" spans="1:1">
      <c r="A15" s="42"/>
    </row>
    <row r="16" spans="1:1">
      <c r="A16" s="44" t="s">
        <v>584</v>
      </c>
    </row>
    <row r="17" spans="1:1">
      <c r="A17" s="44" t="s">
        <v>585</v>
      </c>
    </row>
    <row r="18" spans="1:1">
      <c r="A18" s="44" t="s">
        <v>586</v>
      </c>
    </row>
    <row r="19" spans="1:1">
      <c r="A19" s="44" t="s">
        <v>587</v>
      </c>
    </row>
    <row r="20" spans="1:1">
      <c r="A20" s="44" t="s">
        <v>588</v>
      </c>
    </row>
    <row r="21" spans="1:1">
      <c r="A21" s="44" t="s">
        <v>589</v>
      </c>
    </row>
    <row r="22" spans="1:1">
      <c r="A22" s="42"/>
    </row>
    <row r="23" spans="1:1">
      <c r="A23" s="45" t="s">
        <v>590</v>
      </c>
    </row>
    <row r="24" spans="1:1">
      <c r="A24" s="42"/>
    </row>
    <row r="25" spans="1:1">
      <c r="A25" s="42"/>
    </row>
    <row r="26" spans="1:1">
      <c r="A26" s="44" t="s">
        <v>591</v>
      </c>
    </row>
    <row r="27" spans="1:1">
      <c r="A27" s="44" t="s">
        <v>592</v>
      </c>
    </row>
    <row r="28" spans="1:1">
      <c r="A28" s="44" t="s">
        <v>593</v>
      </c>
    </row>
    <row r="29" spans="1:1">
      <c r="A29" s="44" t="s">
        <v>594</v>
      </c>
    </row>
    <row r="30" spans="1:1">
      <c r="A30" s="44" t="s">
        <v>595</v>
      </c>
    </row>
    <row r="31" spans="1:1">
      <c r="A31" s="44" t="s">
        <v>596</v>
      </c>
    </row>
    <row r="32" spans="1:1">
      <c r="A32" s="42"/>
    </row>
    <row r="33" spans="1:1">
      <c r="A33" s="45" t="s">
        <v>597</v>
      </c>
    </row>
    <row r="34" spans="1:1">
      <c r="A34" s="42"/>
    </row>
    <row r="35" spans="1:1">
      <c r="A35" s="42"/>
    </row>
    <row r="36" spans="1:1">
      <c r="A36" s="44" t="s">
        <v>598</v>
      </c>
    </row>
    <row r="37" spans="1:1">
      <c r="A37" s="44" t="s">
        <v>592</v>
      </c>
    </row>
    <row r="38" spans="1:1">
      <c r="A38" s="44" t="s">
        <v>599</v>
      </c>
    </row>
    <row r="39" spans="1:1">
      <c r="A39" s="44" t="s">
        <v>600</v>
      </c>
    </row>
    <row r="40" spans="1:1">
      <c r="A40" s="44" t="s">
        <v>601</v>
      </c>
    </row>
    <row r="41" spans="1:1">
      <c r="A41" s="44" t="s">
        <v>602</v>
      </c>
    </row>
    <row r="42" spans="1:1">
      <c r="A42" s="42"/>
    </row>
    <row r="43" spans="1:1">
      <c r="A43" s="45" t="s">
        <v>603</v>
      </c>
    </row>
    <row r="44" spans="1:1">
      <c r="A44" s="42"/>
    </row>
    <row r="45" spans="1:1">
      <c r="A45" s="42"/>
    </row>
    <row r="46" spans="1:1">
      <c r="A46" s="44" t="s">
        <v>604</v>
      </c>
    </row>
    <row r="47" spans="1:1">
      <c r="A47" s="44" t="s">
        <v>605</v>
      </c>
    </row>
    <row r="48" spans="1:1">
      <c r="A48" s="44" t="s">
        <v>606</v>
      </c>
    </row>
    <row r="49" spans="1:1">
      <c r="A49" s="44" t="s">
        <v>607</v>
      </c>
    </row>
    <row r="50" spans="1:1">
      <c r="A50" s="44" t="s">
        <v>608</v>
      </c>
    </row>
    <row r="51" spans="1:1">
      <c r="A51" s="44" t="s">
        <v>609</v>
      </c>
    </row>
    <row r="53" spans="1:1" ht="18">
      <c r="A53" s="46" t="s">
        <v>610</v>
      </c>
    </row>
    <row r="54" spans="1:1">
      <c r="A54" s="42"/>
    </row>
    <row r="55" spans="1:1">
      <c r="A55" s="43" t="s">
        <v>611</v>
      </c>
    </row>
    <row r="56" spans="1:1">
      <c r="A56" s="43" t="s">
        <v>612</v>
      </c>
    </row>
    <row r="58" spans="1:1" ht="18">
      <c r="A58" s="46" t="s">
        <v>613</v>
      </c>
    </row>
    <row r="60" spans="1:1">
      <c r="A60" t="s">
        <v>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01A2-5ECD-44E4-90D2-9C4FF9A98D27}">
  <dimension ref="B1:I14"/>
  <sheetViews>
    <sheetView workbookViewId="0">
      <selection activeCell="K18" sqref="K18"/>
    </sheetView>
  </sheetViews>
  <sheetFormatPr defaultRowHeight="14.4"/>
  <cols>
    <col min="7" max="7" width="15.5546875" customWidth="1"/>
  </cols>
  <sheetData>
    <row r="1" spans="2:9" ht="26.4" thickBot="1">
      <c r="B1" s="266" t="s">
        <v>496</v>
      </c>
      <c r="C1" s="266"/>
      <c r="D1" s="266"/>
      <c r="E1" s="266"/>
      <c r="F1" s="266"/>
      <c r="G1" s="266"/>
      <c r="H1" s="266"/>
    </row>
    <row r="2" spans="2:9" ht="18.600000000000001" thickBot="1">
      <c r="B2" s="267" t="s">
        <v>497</v>
      </c>
      <c r="C2" s="268"/>
      <c r="D2" s="268"/>
      <c r="E2" s="268"/>
      <c r="F2" s="268"/>
      <c r="G2" s="268"/>
      <c r="H2" s="269"/>
    </row>
    <row r="3" spans="2:9" ht="15" thickBot="1"/>
    <row r="4" spans="2:9" ht="15" thickBot="1">
      <c r="B4" s="106" t="s">
        <v>33</v>
      </c>
      <c r="C4" s="111" t="s">
        <v>498</v>
      </c>
      <c r="D4" s="112" t="s">
        <v>656</v>
      </c>
      <c r="E4" s="112" t="s">
        <v>499</v>
      </c>
      <c r="F4" s="112" t="s">
        <v>500</v>
      </c>
      <c r="G4" s="112" t="s">
        <v>501</v>
      </c>
      <c r="H4" s="113" t="s">
        <v>502</v>
      </c>
    </row>
    <row r="5" spans="2:9">
      <c r="B5" s="107" t="s">
        <v>503</v>
      </c>
      <c r="C5" s="103">
        <f>COUNTIF('Raw Data'!$B$4:$B$72,0)</f>
        <v>11</v>
      </c>
      <c r="D5" s="104">
        <f>COUNTIF('Raw Data'!$B$4:$B$72,1)</f>
        <v>41</v>
      </c>
      <c r="E5" s="104">
        <f>COUNTIF('Raw Data'!$B$4:$B$72,2)</f>
        <v>12</v>
      </c>
      <c r="F5" s="104">
        <f>COUNTIF('Raw Data'!$B$4:$B$72,3)</f>
        <v>4</v>
      </c>
      <c r="G5" s="104">
        <f>COUNTIF('Raw Data'!$B$4:$B$72,4)</f>
        <v>1</v>
      </c>
      <c r="H5" s="105">
        <f>SUM(C5:G5)</f>
        <v>69</v>
      </c>
    </row>
    <row r="6" spans="2:9">
      <c r="B6" s="108"/>
      <c r="C6" s="390">
        <f>C5*100/$H$5</f>
        <v>15.942028985507246</v>
      </c>
      <c r="D6" s="391">
        <f t="shared" ref="D6:H6" si="0">D5*100/$H$5</f>
        <v>59.420289855072461</v>
      </c>
      <c r="E6" s="391">
        <f t="shared" si="0"/>
        <v>17.391304347826086</v>
      </c>
      <c r="F6" s="391">
        <f t="shared" si="0"/>
        <v>5.7971014492753623</v>
      </c>
      <c r="G6" s="98">
        <f t="shared" si="0"/>
        <v>1.4492753623188406</v>
      </c>
      <c r="H6" s="100">
        <f t="shared" si="0"/>
        <v>100</v>
      </c>
      <c r="I6" t="s">
        <v>504</v>
      </c>
    </row>
    <row r="7" spans="2:9">
      <c r="B7" s="108" t="s">
        <v>505</v>
      </c>
      <c r="C7" s="392">
        <f>COUNTIF('Raw Data'!$B$73:$B$145,0)</f>
        <v>12</v>
      </c>
      <c r="D7" s="393">
        <f>COUNTIF('Raw Data'!$B$73:$B$145,1)</f>
        <v>44</v>
      </c>
      <c r="E7" s="393">
        <f>COUNTIF('Raw Data'!$B$73:$B$145,2)</f>
        <v>11</v>
      </c>
      <c r="F7" s="393">
        <f>COUNTIF('Raw Data'!$B$73:$B$145,3)</f>
        <v>4</v>
      </c>
      <c r="G7" s="39">
        <f>COUNTIF('Raw Data'!$B$73:$B$145,4)</f>
        <v>2</v>
      </c>
      <c r="H7" s="99">
        <f t="shared" ref="H7:H11" si="1">SUM(C7:G7)</f>
        <v>73</v>
      </c>
    </row>
    <row r="8" spans="2:9">
      <c r="B8" s="108"/>
      <c r="C8" s="390">
        <f>C7*100/$H$7</f>
        <v>16.438356164383563</v>
      </c>
      <c r="D8" s="391">
        <f t="shared" ref="D8:H8" si="2">D7*100/$H$7</f>
        <v>60.273972602739725</v>
      </c>
      <c r="E8" s="391">
        <f t="shared" si="2"/>
        <v>15.068493150684931</v>
      </c>
      <c r="F8" s="391">
        <f t="shared" si="2"/>
        <v>5.4794520547945202</v>
      </c>
      <c r="G8" s="98">
        <f t="shared" si="2"/>
        <v>2.7397260273972601</v>
      </c>
      <c r="H8" s="100">
        <f t="shared" si="2"/>
        <v>100</v>
      </c>
    </row>
    <row r="9" spans="2:9">
      <c r="B9" s="108" t="s">
        <v>506</v>
      </c>
      <c r="C9" s="392">
        <f>COUNTIF('Raw Data'!$B$146:$B$412,0)</f>
        <v>45</v>
      </c>
      <c r="D9" s="393">
        <f>COUNTIF('Raw Data'!$B$146:$B$412,1)</f>
        <v>116</v>
      </c>
      <c r="E9" s="393">
        <f>COUNTIF('Raw Data'!$B$146:$B$412,2)</f>
        <v>65</v>
      </c>
      <c r="F9" s="393">
        <f>COUNTIF('Raw Data'!$B$146:$B$412,3)</f>
        <v>27</v>
      </c>
      <c r="G9" s="39">
        <f>COUNTIF('Raw Data'!$B$146:$B$412,4)</f>
        <v>14</v>
      </c>
      <c r="H9" s="99">
        <f t="shared" si="1"/>
        <v>267</v>
      </c>
    </row>
    <row r="10" spans="2:9">
      <c r="B10" s="108"/>
      <c r="C10" s="390">
        <f>C9*100/$H$9</f>
        <v>16.853932584269664</v>
      </c>
      <c r="D10" s="391">
        <f t="shared" ref="D10:H10" si="3">D9*100/$H$9</f>
        <v>43.445692883895134</v>
      </c>
      <c r="E10" s="391">
        <f t="shared" si="3"/>
        <v>24.344569288389515</v>
      </c>
      <c r="F10" s="391">
        <f t="shared" si="3"/>
        <v>10.112359550561798</v>
      </c>
      <c r="G10" s="98">
        <f t="shared" si="3"/>
        <v>5.2434456928838955</v>
      </c>
      <c r="H10" s="100">
        <f t="shared" si="3"/>
        <v>100</v>
      </c>
    </row>
    <row r="11" spans="2:9">
      <c r="B11" s="108" t="s">
        <v>507</v>
      </c>
      <c r="C11" s="392">
        <f>COUNTIF('Raw Data'!$B$413:$B$492,0)</f>
        <v>13</v>
      </c>
      <c r="D11" s="393">
        <f>COUNTIF('Raw Data'!$B$413:$B$492,1)</f>
        <v>38</v>
      </c>
      <c r="E11" s="393">
        <f>COUNTIF('Raw Data'!$B$413:$B$492,2)</f>
        <v>16</v>
      </c>
      <c r="F11" s="393">
        <f>COUNTIF('Raw Data'!$B$413:$B$492,3)</f>
        <v>7</v>
      </c>
      <c r="G11" s="39">
        <f>COUNTIF('Raw Data'!$B$413:$B$492,4)</f>
        <v>6</v>
      </c>
      <c r="H11" s="99">
        <f t="shared" si="1"/>
        <v>80</v>
      </c>
    </row>
    <row r="12" spans="2:9">
      <c r="B12" s="109"/>
      <c r="C12" s="390">
        <f>C11*100/$H$11</f>
        <v>16.25</v>
      </c>
      <c r="D12" s="391">
        <f t="shared" ref="D12:H12" si="4">D11*100/$H$11</f>
        <v>47.5</v>
      </c>
      <c r="E12" s="391">
        <f t="shared" si="4"/>
        <v>20</v>
      </c>
      <c r="F12" s="391">
        <f t="shared" si="4"/>
        <v>8.75</v>
      </c>
      <c r="G12" s="97">
        <f t="shared" si="4"/>
        <v>7.5</v>
      </c>
      <c r="H12" s="100">
        <f t="shared" si="4"/>
        <v>100</v>
      </c>
    </row>
    <row r="13" spans="2:9">
      <c r="B13" s="108" t="s">
        <v>502</v>
      </c>
      <c r="C13" s="392">
        <f>C5+C7+C9+C11</f>
        <v>81</v>
      </c>
      <c r="D13" s="393">
        <f t="shared" ref="D13:H13" si="5">D5+D7+D9+D11</f>
        <v>239</v>
      </c>
      <c r="E13" s="393">
        <f t="shared" si="5"/>
        <v>104</v>
      </c>
      <c r="F13" s="393">
        <f t="shared" si="5"/>
        <v>42</v>
      </c>
      <c r="G13" s="39">
        <f t="shared" si="5"/>
        <v>23</v>
      </c>
      <c r="H13" s="99">
        <f t="shared" si="5"/>
        <v>489</v>
      </c>
    </row>
    <row r="14" spans="2:9" s="27" customFormat="1" ht="15" thickBot="1">
      <c r="B14" s="110"/>
      <c r="C14" s="394">
        <f>C13*100/$H$13</f>
        <v>16.564417177914109</v>
      </c>
      <c r="D14" s="395">
        <f t="shared" ref="D14:H14" si="6">D13*100/$H$13</f>
        <v>48.875255623721884</v>
      </c>
      <c r="E14" s="395">
        <f t="shared" si="6"/>
        <v>21.267893660531698</v>
      </c>
      <c r="F14" s="395">
        <f t="shared" si="6"/>
        <v>8.5889570552147241</v>
      </c>
      <c r="G14" s="101">
        <f t="shared" si="6"/>
        <v>4.703476482617587</v>
      </c>
      <c r="H14" s="102">
        <f t="shared" si="6"/>
        <v>100</v>
      </c>
    </row>
  </sheetData>
  <mergeCells count="2">
    <mergeCell ref="B1:H1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9510-D49F-4BAF-90A1-B640688814A8}">
  <dimension ref="B1:C9"/>
  <sheetViews>
    <sheetView workbookViewId="0">
      <selection activeCell="C11" sqref="C11"/>
    </sheetView>
  </sheetViews>
  <sheetFormatPr defaultRowHeight="14.4"/>
  <cols>
    <col min="2" max="2" width="21.33203125" customWidth="1"/>
    <col min="3" max="3" width="10.5546875" customWidth="1"/>
  </cols>
  <sheetData>
    <row r="1" spans="2:3" ht="15" thickBot="1"/>
    <row r="2" spans="2:3" ht="15" thickBot="1">
      <c r="B2" s="270" t="s">
        <v>508</v>
      </c>
      <c r="C2" s="271"/>
    </row>
    <row r="3" spans="2:3">
      <c r="B3" s="117" t="s">
        <v>509</v>
      </c>
      <c r="C3" s="114">
        <f>COUNTIF('Raw Data'!$L$4:$L$492,1)</f>
        <v>64</v>
      </c>
    </row>
    <row r="4" spans="2:3">
      <c r="B4" s="118" t="s">
        <v>510</v>
      </c>
      <c r="C4" s="115">
        <f>COUNTIF('Raw Data'!$L$4:$L$492,2)</f>
        <v>130</v>
      </c>
    </row>
    <row r="5" spans="2:3">
      <c r="B5" s="118" t="s">
        <v>511</v>
      </c>
      <c r="C5" s="115">
        <f>COUNTIF('Raw Data'!$L$4:$L$492,3)</f>
        <v>64</v>
      </c>
    </row>
    <row r="6" spans="2:3">
      <c r="B6" s="118" t="s">
        <v>512</v>
      </c>
      <c r="C6" s="115">
        <f>COUNTIF('Raw Data'!$L$4:$L$492,4)</f>
        <v>54</v>
      </c>
    </row>
    <row r="7" spans="2:3">
      <c r="B7" s="118" t="s">
        <v>513</v>
      </c>
      <c r="C7" s="115">
        <f>COUNTIF('Raw Data'!$L$4:$L$492,5)</f>
        <v>45</v>
      </c>
    </row>
    <row r="8" spans="2:3">
      <c r="B8" s="118" t="s">
        <v>514</v>
      </c>
      <c r="C8" s="115">
        <f>COUNTIF('Raw Data'!$L$4:$L$492,6)</f>
        <v>37</v>
      </c>
    </row>
    <row r="9" spans="2:3" ht="15" thickBot="1">
      <c r="B9" s="119" t="s">
        <v>515</v>
      </c>
      <c r="C9" s="116">
        <f>COUNTIF('Raw Data'!$L$4:$L$492,7)</f>
        <v>14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F86A-533A-465F-8DE3-72EB6272B9B3}">
  <dimension ref="A1:S38"/>
  <sheetViews>
    <sheetView topLeftCell="A10" zoomScale="90" zoomScaleNormal="90" workbookViewId="0">
      <selection activeCell="G37" sqref="G37"/>
    </sheetView>
  </sheetViews>
  <sheetFormatPr defaultRowHeight="14.4"/>
  <cols>
    <col min="1" max="6" width="8.88671875" style="47"/>
    <col min="7" max="7" width="13.44140625" style="47" customWidth="1"/>
    <col min="8" max="9" width="8.88671875" style="47"/>
    <col min="10" max="10" width="18.88671875" style="47" bestFit="1" customWidth="1"/>
    <col min="11" max="11" width="55.21875" style="47" bestFit="1" customWidth="1"/>
    <col min="12" max="12" width="8.88671875" style="47"/>
    <col min="13" max="13" width="22.77734375" style="47" bestFit="1" customWidth="1"/>
    <col min="14" max="18" width="8.88671875" style="47"/>
    <col min="19" max="19" width="10.44140625" style="47" bestFit="1" customWidth="1"/>
    <col min="20" max="16384" width="8.88671875" style="47"/>
  </cols>
  <sheetData>
    <row r="1" spans="1:17" ht="26.4" thickBot="1">
      <c r="A1" s="52"/>
      <c r="B1" s="278" t="s">
        <v>632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0"/>
    </row>
    <row r="2" spans="1:17" ht="15" thickBot="1"/>
    <row r="3" spans="1:17" ht="18.600000000000001" thickBot="1">
      <c r="B3" s="281" t="s">
        <v>633</v>
      </c>
      <c r="C3" s="282"/>
      <c r="D3" s="282"/>
      <c r="E3" s="282"/>
      <c r="F3" s="282"/>
      <c r="G3" s="282"/>
      <c r="H3" s="283"/>
      <c r="J3" s="287" t="s">
        <v>626</v>
      </c>
      <c r="K3" s="288"/>
    </row>
    <row r="4" spans="1:17" ht="15" thickBot="1">
      <c r="B4" s="284" t="s">
        <v>631</v>
      </c>
      <c r="C4" s="285"/>
      <c r="D4" s="285"/>
      <c r="E4" s="285"/>
      <c r="F4" s="285"/>
      <c r="G4" s="285"/>
      <c r="H4" s="286"/>
      <c r="J4" s="68">
        <v>1</v>
      </c>
      <c r="K4" s="65" t="s">
        <v>627</v>
      </c>
    </row>
    <row r="5" spans="1:17" ht="15" thickBot="1">
      <c r="B5" s="128" t="s">
        <v>33</v>
      </c>
      <c r="C5" s="129" t="s">
        <v>498</v>
      </c>
      <c r="D5" s="130" t="s">
        <v>656</v>
      </c>
      <c r="E5" s="130" t="s">
        <v>499</v>
      </c>
      <c r="F5" s="130" t="s">
        <v>500</v>
      </c>
      <c r="G5" s="130" t="s">
        <v>501</v>
      </c>
      <c r="H5" s="131" t="s">
        <v>713</v>
      </c>
      <c r="J5" s="69">
        <v>2</v>
      </c>
      <c r="K5" s="66" t="s">
        <v>628</v>
      </c>
    </row>
    <row r="6" spans="1:17">
      <c r="B6" s="124" t="s">
        <v>503</v>
      </c>
      <c r="C6" s="125">
        <f>COUNTIF('Raw Data'!$B$4:$B$72,0)</f>
        <v>11</v>
      </c>
      <c r="D6" s="126">
        <f>COUNTIF('Raw Data'!$B$4:$B$72,1)</f>
        <v>41</v>
      </c>
      <c r="E6" s="126">
        <f>COUNTIF('Raw Data'!$B$4:$B$72,2)</f>
        <v>12</v>
      </c>
      <c r="F6" s="126">
        <f>COUNTIF('Raw Data'!$B$4:$B$72,3)</f>
        <v>4</v>
      </c>
      <c r="G6" s="126">
        <f>COUNTIF('Raw Data'!$B$4:$B$72,4)</f>
        <v>1</v>
      </c>
      <c r="H6" s="127">
        <f>SUM(C6:G6)</f>
        <v>69</v>
      </c>
      <c r="J6" s="69">
        <v>3</v>
      </c>
      <c r="K6" s="66" t="s">
        <v>629</v>
      </c>
    </row>
    <row r="7" spans="1:17" ht="29.4" thickBot="1">
      <c r="B7" s="122" t="s">
        <v>505</v>
      </c>
      <c r="C7" s="120">
        <f>COUNTIF('Raw Data'!$B$73:$B$145,0)</f>
        <v>12</v>
      </c>
      <c r="D7" s="55">
        <f>COUNTIF('Raw Data'!$B$73:$B$145,1)</f>
        <v>44</v>
      </c>
      <c r="E7" s="55">
        <f>COUNTIF('Raw Data'!$B$73:$B$145,2)</f>
        <v>11</v>
      </c>
      <c r="F7" s="55">
        <f>COUNTIF('Raw Data'!$B$73:$B$145,3)</f>
        <v>4</v>
      </c>
      <c r="G7" s="55">
        <f>COUNTIF('Raw Data'!$B$73:$B$145,4)</f>
        <v>2</v>
      </c>
      <c r="H7" s="56">
        <f t="shared" ref="H7" si="0">SUM(C7:G7)</f>
        <v>73</v>
      </c>
      <c r="J7" s="70">
        <v>4</v>
      </c>
      <c r="K7" s="67" t="s">
        <v>630</v>
      </c>
    </row>
    <row r="8" spans="1:17" ht="15" thickBot="1">
      <c r="B8" s="122" t="s">
        <v>506</v>
      </c>
      <c r="C8" s="120">
        <f>COUNTIF('Raw Data'!$B$146:$B$412,0)</f>
        <v>45</v>
      </c>
      <c r="D8" s="55">
        <f>COUNTIF('Raw Data'!$B$146:$B$412,1)</f>
        <v>116</v>
      </c>
      <c r="E8" s="55">
        <f>COUNTIF('Raw Data'!$B$146:$B$412,2)</f>
        <v>65</v>
      </c>
      <c r="F8" s="55">
        <f>COUNTIF('Raw Data'!$B$146:$B$412,3)</f>
        <v>27</v>
      </c>
      <c r="G8" s="55">
        <f>COUNTIF('Raw Data'!$B$146:$B$412,4)</f>
        <v>14</v>
      </c>
      <c r="H8" s="56">
        <f>SUM(C8:G8)</f>
        <v>267</v>
      </c>
    </row>
    <row r="9" spans="1:17" ht="15" thickBot="1">
      <c r="B9" s="122" t="s">
        <v>507</v>
      </c>
      <c r="C9" s="120">
        <f>COUNTIF('Raw Data'!$B$413:$B$492,0)</f>
        <v>13</v>
      </c>
      <c r="D9" s="55">
        <f>COUNTIF('Raw Data'!$B$413:$B$492,1)</f>
        <v>38</v>
      </c>
      <c r="E9" s="55">
        <f>COUNTIF('Raw Data'!$B$413:$B$492,2)</f>
        <v>16</v>
      </c>
      <c r="F9" s="55">
        <f>COUNTIF('Raw Data'!$B$413:$B$492,3)</f>
        <v>7</v>
      </c>
      <c r="G9" s="55">
        <f>COUNTIF('Raw Data'!$B$413:$B$492,4)</f>
        <v>6</v>
      </c>
      <c r="H9" s="56">
        <f>SUM(C9:G9)</f>
        <v>80</v>
      </c>
      <c r="J9" s="64" t="s">
        <v>634</v>
      </c>
      <c r="K9" s="72" t="s">
        <v>635</v>
      </c>
    </row>
    <row r="10" spans="1:17" ht="15" thickBot="1">
      <c r="B10" s="123" t="s">
        <v>715</v>
      </c>
      <c r="C10" s="121">
        <f t="shared" ref="C10:H10" si="1">C6+C7+C8+C9</f>
        <v>81</v>
      </c>
      <c r="D10" s="57">
        <f t="shared" si="1"/>
        <v>239</v>
      </c>
      <c r="E10" s="57">
        <f t="shared" si="1"/>
        <v>104</v>
      </c>
      <c r="F10" s="57">
        <f t="shared" si="1"/>
        <v>42</v>
      </c>
      <c r="G10" s="57">
        <f t="shared" si="1"/>
        <v>23</v>
      </c>
      <c r="H10" s="58">
        <f>H6+H7+H8+H9</f>
        <v>489</v>
      </c>
      <c r="I10" s="397" t="s">
        <v>714</v>
      </c>
      <c r="J10" s="77" t="s">
        <v>636</v>
      </c>
      <c r="K10" s="73" t="s">
        <v>637</v>
      </c>
    </row>
    <row r="13" spans="1:17" ht="15" thickBot="1"/>
    <row r="14" spans="1:17" ht="15" thickBot="1">
      <c r="B14" s="284" t="s">
        <v>638</v>
      </c>
      <c r="C14" s="285"/>
      <c r="D14" s="285"/>
      <c r="E14" s="285"/>
      <c r="F14" s="285"/>
      <c r="G14" s="285"/>
      <c r="H14" s="286"/>
      <c r="J14" s="78" t="s">
        <v>638</v>
      </c>
      <c r="K14" s="79" t="s">
        <v>639</v>
      </c>
    </row>
    <row r="15" spans="1:17" ht="15" thickBot="1">
      <c r="B15" s="128" t="s">
        <v>33</v>
      </c>
      <c r="C15" s="129" t="s">
        <v>498</v>
      </c>
      <c r="D15" s="130" t="s">
        <v>656</v>
      </c>
      <c r="E15" s="130" t="s">
        <v>499</v>
      </c>
      <c r="F15" s="130" t="s">
        <v>500</v>
      </c>
      <c r="G15" s="130" t="s">
        <v>501</v>
      </c>
      <c r="H15" s="131" t="s">
        <v>502</v>
      </c>
      <c r="J15" s="80" t="s">
        <v>620</v>
      </c>
      <c r="K15" s="53" t="s">
        <v>623</v>
      </c>
    </row>
    <row r="16" spans="1:17">
      <c r="B16" s="122" t="s">
        <v>503</v>
      </c>
      <c r="C16" s="133">
        <f>($H$6*C10)/$H$10</f>
        <v>11.429447852760736</v>
      </c>
      <c r="D16" s="134">
        <f>($H$6*D10)/$H$10</f>
        <v>33.723926380368098</v>
      </c>
      <c r="E16" s="134">
        <f t="shared" ref="E16:G16" si="2">($H$6*E10)/$H$10</f>
        <v>14.674846625766872</v>
      </c>
      <c r="F16" s="134">
        <f t="shared" si="2"/>
        <v>5.9263803680981599</v>
      </c>
      <c r="G16" s="134">
        <f t="shared" si="2"/>
        <v>3.2453987730061349</v>
      </c>
      <c r="H16" s="127"/>
      <c r="J16" s="81" t="s">
        <v>621</v>
      </c>
      <c r="K16" s="54" t="s">
        <v>624</v>
      </c>
    </row>
    <row r="17" spans="1:19" ht="15" thickBot="1">
      <c r="B17" s="122" t="s">
        <v>505</v>
      </c>
      <c r="C17" s="132">
        <f>($H$7*C10)/$H$10</f>
        <v>12.092024539877301</v>
      </c>
      <c r="D17" s="59">
        <f>($H$7*D10)/$H$10</f>
        <v>35.67893660531697</v>
      </c>
      <c r="E17" s="59">
        <f t="shared" ref="E17:G17" si="3">($H$7*E10)/$H$10</f>
        <v>15.525562372188139</v>
      </c>
      <c r="F17" s="59">
        <f t="shared" si="3"/>
        <v>6.2699386503067487</v>
      </c>
      <c r="G17" s="59">
        <f t="shared" si="3"/>
        <v>3.4335378323108383</v>
      </c>
      <c r="H17" s="56"/>
      <c r="J17" s="82" t="s">
        <v>622</v>
      </c>
      <c r="K17" s="74" t="s">
        <v>625</v>
      </c>
    </row>
    <row r="18" spans="1:19" ht="15" thickBot="1">
      <c r="B18" s="122" t="s">
        <v>506</v>
      </c>
      <c r="C18" s="132">
        <f>($H$8*C10)/$H$10</f>
        <v>44.226993865030671</v>
      </c>
      <c r="D18" s="59">
        <f t="shared" ref="D18:G18" si="4">($H$8*D10)/$H$10</f>
        <v>130.49693251533742</v>
      </c>
      <c r="E18" s="59">
        <f t="shared" si="4"/>
        <v>56.785276073619634</v>
      </c>
      <c r="F18" s="59">
        <f t="shared" si="4"/>
        <v>22.932515337423315</v>
      </c>
      <c r="G18" s="59">
        <f t="shared" si="4"/>
        <v>12.558282208588958</v>
      </c>
      <c r="H18" s="56"/>
    </row>
    <row r="19" spans="1:19">
      <c r="B19" s="122" t="s">
        <v>507</v>
      </c>
      <c r="C19" s="132">
        <f>($H$9*C10)/$H$10</f>
        <v>13.251533742331288</v>
      </c>
      <c r="D19" s="59">
        <f t="shared" ref="D19:G19" si="5">($H$9*D10)/$H$10</f>
        <v>39.100204498977504</v>
      </c>
      <c r="E19" s="59">
        <f t="shared" si="5"/>
        <v>17.014314928425357</v>
      </c>
      <c r="F19" s="59">
        <f t="shared" si="5"/>
        <v>6.8711656441717794</v>
      </c>
      <c r="G19" s="59">
        <f t="shared" si="5"/>
        <v>3.7627811860940694</v>
      </c>
      <c r="H19" s="56"/>
      <c r="J19" s="289" t="s">
        <v>640</v>
      </c>
      <c r="K19" s="72" t="s">
        <v>641</v>
      </c>
      <c r="L19" s="76" t="s">
        <v>567</v>
      </c>
      <c r="M19" s="48" t="s">
        <v>644</v>
      </c>
      <c r="N19" s="291" t="s">
        <v>643</v>
      </c>
      <c r="O19" s="291"/>
    </row>
    <row r="20" spans="1:19" ht="15" thickBot="1">
      <c r="B20" s="123" t="s">
        <v>502</v>
      </c>
      <c r="C20" s="121"/>
      <c r="D20" s="57"/>
      <c r="E20" s="57"/>
      <c r="F20" s="57"/>
      <c r="G20" s="57"/>
      <c r="H20" s="58"/>
      <c r="J20" s="290"/>
      <c r="K20" s="73" t="s">
        <v>642</v>
      </c>
      <c r="L20" s="76" t="s">
        <v>568</v>
      </c>
      <c r="M20" s="48" t="s">
        <v>645</v>
      </c>
      <c r="N20" s="398" t="s">
        <v>716</v>
      </c>
      <c r="O20" s="399"/>
    </row>
    <row r="22" spans="1:19" ht="15" thickBot="1"/>
    <row r="23" spans="1:19" ht="15" customHeight="1" thickBot="1">
      <c r="B23" s="284" t="s">
        <v>719</v>
      </c>
      <c r="C23" s="285"/>
      <c r="D23" s="285"/>
      <c r="E23" s="285"/>
      <c r="F23" s="285"/>
      <c r="G23" s="285"/>
      <c r="H23" s="286"/>
      <c r="J23" s="301" t="s">
        <v>616</v>
      </c>
      <c r="K23" s="302"/>
      <c r="L23" s="396">
        <f>SUM(C25:G28)</f>
        <v>14.062139370338379</v>
      </c>
      <c r="M23" s="272" t="s">
        <v>651</v>
      </c>
      <c r="N23" s="92"/>
    </row>
    <row r="24" spans="1:19" ht="15" thickBot="1">
      <c r="B24" s="128" t="s">
        <v>33</v>
      </c>
      <c r="C24" s="129" t="s">
        <v>498</v>
      </c>
      <c r="D24" s="130" t="s">
        <v>656</v>
      </c>
      <c r="E24" s="130" t="s">
        <v>499</v>
      </c>
      <c r="F24" s="130" t="s">
        <v>500</v>
      </c>
      <c r="G24" s="130" t="s">
        <v>501</v>
      </c>
      <c r="H24" s="131" t="s">
        <v>502</v>
      </c>
      <c r="J24" s="298" t="s">
        <v>646</v>
      </c>
      <c r="K24" s="84" t="s">
        <v>647</v>
      </c>
      <c r="L24" s="88">
        <f>_xlfn.CHISQ.INV(0.9,12)</f>
        <v>18.549347786703244</v>
      </c>
      <c r="M24" s="273"/>
      <c r="N24" s="275" t="s">
        <v>566</v>
      </c>
    </row>
    <row r="25" spans="1:19">
      <c r="B25" s="122" t="s">
        <v>503</v>
      </c>
      <c r="C25" s="132">
        <f>(C6-C16)^2/C16</f>
        <v>1.6135990173511302E-2</v>
      </c>
      <c r="D25" s="59">
        <f t="shared" ref="D25:G25" si="6">(D6-D16)^2/D16</f>
        <v>1.5698423345249108</v>
      </c>
      <c r="E25" s="59">
        <f t="shared" si="6"/>
        <v>0.48755565586720578</v>
      </c>
      <c r="F25" s="59">
        <f t="shared" si="6"/>
        <v>0.62617332876068565</v>
      </c>
      <c r="G25" s="60">
        <f t="shared" si="6"/>
        <v>1.5535273174295754</v>
      </c>
      <c r="H25" s="61"/>
      <c r="J25" s="299"/>
      <c r="K25" s="85" t="s">
        <v>648</v>
      </c>
      <c r="L25" s="89">
        <f>_xlfn.CHISQ.INV(0.8,12)</f>
        <v>15.811986221896952</v>
      </c>
      <c r="M25" s="273"/>
      <c r="N25" s="276"/>
    </row>
    <row r="26" spans="1:19" ht="15" thickBot="1">
      <c r="B26" s="122" t="s">
        <v>505</v>
      </c>
      <c r="C26" s="132">
        <f t="shared" ref="C26:G26" si="7">(C7-C17)^2/C17</f>
        <v>7.0033896405860302E-4</v>
      </c>
      <c r="D26" s="59">
        <f t="shared" si="7"/>
        <v>1.9406434890219102</v>
      </c>
      <c r="E26" s="59">
        <f t="shared" si="7"/>
        <v>1.3191608969510473</v>
      </c>
      <c r="F26" s="59">
        <f t="shared" si="7"/>
        <v>0.82179775011105383</v>
      </c>
      <c r="G26" s="60">
        <f t="shared" si="7"/>
        <v>0.5985169865693255</v>
      </c>
      <c r="H26" s="61"/>
      <c r="J26" s="300"/>
      <c r="K26" s="86" t="s">
        <v>649</v>
      </c>
      <c r="L26" s="90">
        <f>_xlfn.CHISQ.INV(0.7,12)</f>
        <v>14.011100168421928</v>
      </c>
      <c r="M26" s="273"/>
      <c r="N26" s="277"/>
      <c r="O26" s="49"/>
      <c r="P26" s="49"/>
      <c r="Q26" s="49"/>
      <c r="R26" s="49"/>
      <c r="S26" s="49"/>
    </row>
    <row r="27" spans="1:19" ht="15" thickBot="1">
      <c r="B27" s="122" t="s">
        <v>506</v>
      </c>
      <c r="C27" s="132">
        <f t="shared" ref="C27:G27" si="8">(C8-C18)^2/C18</f>
        <v>1.3510718963259241E-2</v>
      </c>
      <c r="D27" s="59">
        <f t="shared" si="8"/>
        <v>1.6104673750055154</v>
      </c>
      <c r="E27" s="59">
        <f t="shared" si="8"/>
        <v>1.1883659612600805</v>
      </c>
      <c r="F27" s="59">
        <f t="shared" si="8"/>
        <v>0.72143989601079217</v>
      </c>
      <c r="G27" s="60">
        <f t="shared" si="8"/>
        <v>0.16551230140771603</v>
      </c>
      <c r="H27" s="61"/>
      <c r="K27" s="87" t="s">
        <v>650</v>
      </c>
      <c r="L27" s="91">
        <v>12</v>
      </c>
      <c r="M27" s="274"/>
      <c r="N27" s="93"/>
      <c r="O27" s="49"/>
      <c r="P27" s="49"/>
      <c r="Q27" s="49"/>
      <c r="R27" s="49"/>
      <c r="S27" s="49"/>
    </row>
    <row r="28" spans="1:19" ht="14.4" customHeight="1" thickBot="1">
      <c r="B28" s="122" t="s">
        <v>507</v>
      </c>
      <c r="C28" s="132">
        <f t="shared" ref="C28:G28" si="9">(C9-C19)^2/C19</f>
        <v>4.7744830720290801E-3</v>
      </c>
      <c r="D28" s="59">
        <f t="shared" si="9"/>
        <v>3.0957637052818877E-2</v>
      </c>
      <c r="E28" s="59">
        <f t="shared" si="9"/>
        <v>6.0468774579203903E-2</v>
      </c>
      <c r="F28" s="59">
        <f t="shared" si="9"/>
        <v>2.4156441717791298E-3</v>
      </c>
      <c r="G28" s="60">
        <f t="shared" si="9"/>
        <v>1.3301724904418957</v>
      </c>
      <c r="H28" s="61"/>
      <c r="K28" s="49"/>
      <c r="L28" s="49"/>
      <c r="M28" s="49"/>
      <c r="N28" s="49"/>
      <c r="O28" s="49"/>
      <c r="P28" s="49"/>
      <c r="Q28" s="49"/>
      <c r="R28" s="49"/>
      <c r="S28" s="49"/>
    </row>
    <row r="29" spans="1:19" ht="29.4" customHeight="1" thickBot="1">
      <c r="B29" s="123" t="s">
        <v>502</v>
      </c>
      <c r="C29" s="121"/>
      <c r="D29" s="57"/>
      <c r="E29" s="57"/>
      <c r="F29" s="57"/>
      <c r="G29" s="62"/>
      <c r="H29" s="63"/>
      <c r="K29" s="292" t="s">
        <v>651</v>
      </c>
      <c r="L29" s="294" t="s">
        <v>652</v>
      </c>
      <c r="N29" s="49"/>
      <c r="O29" s="49"/>
      <c r="P29" s="49"/>
      <c r="Q29" s="49"/>
      <c r="S29" s="50"/>
    </row>
    <row r="30" spans="1:19" ht="15" thickBot="1">
      <c r="K30" s="293"/>
      <c r="L30" s="295"/>
      <c r="M30" s="49"/>
      <c r="N30" s="49"/>
      <c r="O30" s="49"/>
      <c r="P30" s="49"/>
      <c r="Q30" s="49"/>
      <c r="R30" s="49"/>
      <c r="S30" s="49"/>
    </row>
    <row r="31" spans="1:19" ht="21.6" thickBot="1">
      <c r="A31" s="401" t="s">
        <v>718</v>
      </c>
      <c r="B31" s="402"/>
      <c r="C31" s="402"/>
      <c r="D31" s="402"/>
      <c r="E31" s="403"/>
      <c r="F31" s="404" t="s">
        <v>717</v>
      </c>
      <c r="G31" s="405"/>
      <c r="H31" s="405"/>
      <c r="I31" s="406"/>
      <c r="J31" s="400"/>
      <c r="K31" s="49"/>
      <c r="L31" s="49"/>
      <c r="M31" s="49"/>
      <c r="N31" s="49"/>
      <c r="O31" s="49"/>
      <c r="P31" s="49"/>
      <c r="S31" s="49"/>
    </row>
    <row r="32" spans="1:19">
      <c r="K32" s="94" t="s">
        <v>653</v>
      </c>
      <c r="L32" s="296">
        <f>SQRT(L23/(L35*(L36-1)))</f>
        <v>9.7906300831774609E-2</v>
      </c>
      <c r="N32" s="49"/>
      <c r="O32" s="49"/>
      <c r="P32" s="49"/>
      <c r="S32" s="49"/>
    </row>
    <row r="33" spans="11:19" ht="15" thickBot="1">
      <c r="K33" s="71" t="s">
        <v>617</v>
      </c>
      <c r="L33" s="297"/>
      <c r="M33" s="51"/>
      <c r="N33" s="49"/>
      <c r="O33" s="49"/>
      <c r="P33" s="49"/>
      <c r="S33" s="49"/>
    </row>
    <row r="34" spans="11:19" ht="15" thickBot="1">
      <c r="K34" s="49"/>
      <c r="L34" s="49"/>
      <c r="M34" s="49"/>
      <c r="N34" s="49"/>
      <c r="O34" s="49"/>
      <c r="P34" s="49"/>
      <c r="Q34" s="49"/>
      <c r="R34" s="49"/>
      <c r="S34" s="49"/>
    </row>
    <row r="35" spans="11:19">
      <c r="K35" s="95" t="s">
        <v>654</v>
      </c>
      <c r="L35" s="96">
        <v>489</v>
      </c>
      <c r="M35" s="49"/>
      <c r="O35" s="49"/>
      <c r="P35" s="49"/>
      <c r="Q35" s="49"/>
      <c r="R35" s="49"/>
      <c r="S35" s="49"/>
    </row>
    <row r="36" spans="11:19" ht="15" thickBot="1">
      <c r="K36" s="71" t="s">
        <v>655</v>
      </c>
      <c r="L36" s="83">
        <v>4</v>
      </c>
      <c r="M36" s="49"/>
      <c r="O36" s="49"/>
      <c r="P36" s="49"/>
      <c r="Q36" s="49"/>
      <c r="R36" s="49"/>
      <c r="S36" s="49"/>
    </row>
    <row r="37" spans="11:19">
      <c r="O37" s="49"/>
      <c r="P37" s="49"/>
      <c r="Q37" s="49"/>
      <c r="R37" s="49"/>
      <c r="S37" s="49"/>
    </row>
    <row r="38" spans="11:19">
      <c r="K38" s="49"/>
      <c r="L38" s="49"/>
      <c r="M38" s="49"/>
      <c r="N38" s="49"/>
      <c r="O38" s="49"/>
      <c r="P38" s="49"/>
      <c r="Q38" s="49"/>
      <c r="R38" s="49"/>
      <c r="S38" s="49"/>
    </row>
  </sheetData>
  <mergeCells count="18">
    <mergeCell ref="A31:E31"/>
    <mergeCell ref="F31:I31"/>
    <mergeCell ref="K29:K30"/>
    <mergeCell ref="L29:L30"/>
    <mergeCell ref="L32:L33"/>
    <mergeCell ref="J24:J26"/>
    <mergeCell ref="J23:K23"/>
    <mergeCell ref="M23:M27"/>
    <mergeCell ref="N24:N26"/>
    <mergeCell ref="B1:Q1"/>
    <mergeCell ref="B3:H3"/>
    <mergeCell ref="B4:H4"/>
    <mergeCell ref="B14:H14"/>
    <mergeCell ref="B23:H23"/>
    <mergeCell ref="J3:K3"/>
    <mergeCell ref="J19:J20"/>
    <mergeCell ref="N19:O19"/>
    <mergeCell ref="N20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22A1-9CF7-4E22-884C-1EE75DEC6FF4}">
  <dimension ref="A1:P37"/>
  <sheetViews>
    <sheetView zoomScaleNormal="100" workbookViewId="0">
      <selection activeCell="O23" sqref="O23"/>
    </sheetView>
  </sheetViews>
  <sheetFormatPr defaultRowHeight="14.4"/>
  <cols>
    <col min="2" max="5" width="9.5546875" bestFit="1" customWidth="1"/>
    <col min="6" max="6" width="11.5546875" customWidth="1"/>
    <col min="7" max="7" width="12.88671875" bestFit="1" customWidth="1"/>
    <col min="8" max="8" width="10.5546875" bestFit="1" customWidth="1"/>
    <col min="9" max="10" width="9.5546875" bestFit="1" customWidth="1"/>
    <col min="11" max="11" width="10.77734375" customWidth="1"/>
    <col min="12" max="12" width="12.44140625" customWidth="1"/>
    <col min="13" max="16" width="9.5546875" bestFit="1" customWidth="1"/>
  </cols>
  <sheetData>
    <row r="1" spans="1:16" ht="26.4" thickBot="1">
      <c r="A1" s="266" t="s">
        <v>657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</row>
    <row r="2" spans="1:16" ht="15" thickBot="1">
      <c r="A2" s="308" t="s">
        <v>519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10"/>
    </row>
    <row r="3" spans="1:16" ht="27.6" thickBot="1">
      <c r="A3" s="153"/>
      <c r="B3" s="154" t="s">
        <v>12</v>
      </c>
      <c r="C3" s="155" t="s">
        <v>13</v>
      </c>
      <c r="D3" s="155" t="s">
        <v>14</v>
      </c>
      <c r="E3" s="155" t="s">
        <v>15</v>
      </c>
      <c r="F3" s="155" t="s">
        <v>16</v>
      </c>
      <c r="G3" s="155" t="s">
        <v>17</v>
      </c>
      <c r="H3" s="155" t="s">
        <v>18</v>
      </c>
      <c r="I3" s="155" t="s">
        <v>19</v>
      </c>
      <c r="J3" s="155" t="s">
        <v>20</v>
      </c>
      <c r="K3" s="155" t="s">
        <v>21</v>
      </c>
      <c r="L3" s="155" t="s">
        <v>22</v>
      </c>
      <c r="M3" s="155" t="s">
        <v>23</v>
      </c>
      <c r="N3" s="155" t="s">
        <v>24</v>
      </c>
      <c r="O3" s="155" t="s">
        <v>25</v>
      </c>
      <c r="P3" s="156" t="s">
        <v>26</v>
      </c>
    </row>
    <row r="4" spans="1:16">
      <c r="A4" s="149" t="s">
        <v>503</v>
      </c>
      <c r="B4" s="150">
        <f>AVERAGE('Raw Data'!P4:P72)</f>
        <v>3.8</v>
      </c>
      <c r="C4" s="151">
        <f>AVERAGE('Raw Data'!Q4:Q72)</f>
        <v>3.7</v>
      </c>
      <c r="D4" s="151">
        <f>AVERAGE('Raw Data'!R4:R72)</f>
        <v>3.7</v>
      </c>
      <c r="E4" s="151">
        <f>AVERAGE('Raw Data'!S4:S72)</f>
        <v>3.6</v>
      </c>
      <c r="F4" s="138">
        <f>AVERAGE('Raw Data'!T4:T72)</f>
        <v>3</v>
      </c>
      <c r="G4" s="138">
        <f>AVERAGE('Raw Data'!U4:U72)</f>
        <v>3.3</v>
      </c>
      <c r="H4" s="138">
        <f>AVERAGE('Raw Data'!V4:V72)</f>
        <v>3.1</v>
      </c>
      <c r="I4" s="151">
        <f>AVERAGE('Raw Data'!W4:W72)</f>
        <v>3.9</v>
      </c>
      <c r="J4" s="138">
        <f>AVERAGE('Raw Data'!X4:X72)</f>
        <v>3.1</v>
      </c>
      <c r="K4" s="151">
        <f>AVERAGE('Raw Data'!Y4:Y72)</f>
        <v>3.7</v>
      </c>
      <c r="L4" s="138">
        <f>AVERAGE('Raw Data'!Z4:Z72)</f>
        <v>3.3</v>
      </c>
      <c r="M4" s="138">
        <f>AVERAGE('Raw Data'!AA4:AA72)</f>
        <v>3</v>
      </c>
      <c r="N4" s="151">
        <f>AVERAGE('Raw Data'!AB4:AB72)</f>
        <v>3.7</v>
      </c>
      <c r="O4" s="151">
        <f>AVERAGE('Raw Data'!AC4:AC72)</f>
        <v>4.2</v>
      </c>
      <c r="P4" s="152">
        <f>AVERAGE('Raw Data'!AD4:AD72)</f>
        <v>3.6</v>
      </c>
    </row>
    <row r="5" spans="1:16">
      <c r="A5" s="109" t="s">
        <v>505</v>
      </c>
      <c r="B5" s="146">
        <f>AVERAGE('Raw Data'!P73:P145)</f>
        <v>3.6666666666666665</v>
      </c>
      <c r="C5" s="30">
        <f>AVERAGE('Raw Data'!Q73:Q145)</f>
        <v>3.5238095238095237</v>
      </c>
      <c r="D5" s="29">
        <f>AVERAGE('Raw Data'!R73:R145)</f>
        <v>2.5714285714285716</v>
      </c>
      <c r="E5" s="29">
        <f>AVERAGE('Raw Data'!S73:S145)</f>
        <v>2.7142857142857144</v>
      </c>
      <c r="F5" s="29">
        <f>AVERAGE('Raw Data'!T73:T145)</f>
        <v>2.6190476190476191</v>
      </c>
      <c r="G5" s="29">
        <f>AVERAGE('Raw Data'!U73:U145)</f>
        <v>2.4761904761904763</v>
      </c>
      <c r="H5" s="29">
        <f>AVERAGE('Raw Data'!V73:V145)</f>
        <v>2.5238095238095237</v>
      </c>
      <c r="I5" s="30">
        <f>AVERAGE('Raw Data'!W73:W145)</f>
        <v>3.4761904761904763</v>
      </c>
      <c r="J5" s="29">
        <f>AVERAGE('Raw Data'!X73:X145)</f>
        <v>2.7142857142857144</v>
      </c>
      <c r="K5" s="29">
        <f>AVERAGE('Raw Data'!Y73:Y145)</f>
        <v>3.0952380952380953</v>
      </c>
      <c r="L5" s="29">
        <f>AVERAGE('Raw Data'!Z73:Z145)</f>
        <v>2.0952380952380953</v>
      </c>
      <c r="M5" s="29">
        <f>AVERAGE('Raw Data'!AA73:AA145)</f>
        <v>3.1904761904761907</v>
      </c>
      <c r="N5" s="29">
        <f>AVERAGE('Raw Data'!AB73:AB145)</f>
        <v>3.1904761904761907</v>
      </c>
      <c r="O5" s="29">
        <f>AVERAGE('Raw Data'!AC73:AC145)</f>
        <v>3.2380952380952381</v>
      </c>
      <c r="P5" s="141">
        <f>AVERAGE('Raw Data'!AD73:AD145)</f>
        <v>2.2857142857142856</v>
      </c>
    </row>
    <row r="6" spans="1:16">
      <c r="A6" s="109" t="s">
        <v>506</v>
      </c>
      <c r="B6" s="146">
        <f>AVERAGE('Raw Data'!P146:P412)</f>
        <v>3.5925925925925926</v>
      </c>
      <c r="C6" s="30">
        <f>AVERAGE('Raw Data'!Q146:Q412)</f>
        <v>3.617283950617284</v>
      </c>
      <c r="D6" s="30">
        <f>AVERAGE('Raw Data'!R146:R412)</f>
        <v>3.4320987654320989</v>
      </c>
      <c r="E6" s="29">
        <f>AVERAGE('Raw Data'!S146:S412)</f>
        <v>3.2222222222222223</v>
      </c>
      <c r="F6" s="29">
        <f>AVERAGE('Raw Data'!T146:T412)</f>
        <v>3.2962962962962963</v>
      </c>
      <c r="G6" s="29">
        <f>AVERAGE('Raw Data'!U146:U412)</f>
        <v>3.3333333333333335</v>
      </c>
      <c r="H6" s="29">
        <f>AVERAGE('Raw Data'!V146:V412)</f>
        <v>3</v>
      </c>
      <c r="I6" s="30">
        <f>AVERAGE('Raw Data'!W146:W412)</f>
        <v>3.5555555555555554</v>
      </c>
      <c r="J6" s="29">
        <f>AVERAGE('Raw Data'!X146:X412)</f>
        <v>3.0123456790123457</v>
      </c>
      <c r="K6" s="30">
        <f>AVERAGE('Raw Data'!Y146:Y412)</f>
        <v>3.6419753086419755</v>
      </c>
      <c r="L6" s="29">
        <f>AVERAGE('Raw Data'!Z146:Z412)</f>
        <v>3.0370370370370372</v>
      </c>
      <c r="M6" s="30">
        <f>AVERAGE('Raw Data'!AA146:AA412)</f>
        <v>3.4444444444444446</v>
      </c>
      <c r="N6" s="30">
        <f>AVERAGE('Raw Data'!AB146:AB412)</f>
        <v>3.4691358024691357</v>
      </c>
      <c r="O6" s="30">
        <f>AVERAGE('Raw Data'!AC146:AC412)</f>
        <v>3.4074074074074074</v>
      </c>
      <c r="P6" s="141">
        <f>AVERAGE('Raw Data'!AD146:AD412)</f>
        <v>2.5555555555555554</v>
      </c>
    </row>
    <row r="7" spans="1:16" ht="15" thickBot="1">
      <c r="A7" s="148" t="s">
        <v>507</v>
      </c>
      <c r="B7" s="147">
        <f>AVERAGE('Raw Data'!P413:P492)</f>
        <v>3.7272727272727271</v>
      </c>
      <c r="C7" s="143">
        <f>AVERAGE('Raw Data'!Q413:Q492)</f>
        <v>3.7575757575757578</v>
      </c>
      <c r="D7" s="143">
        <f>AVERAGE('Raw Data'!R413:R492)</f>
        <v>3.8484848484848486</v>
      </c>
      <c r="E7" s="143">
        <f>AVERAGE('Raw Data'!S413:S492)</f>
        <v>3.4848484848484849</v>
      </c>
      <c r="F7" s="143">
        <f>AVERAGE('Raw Data'!T413:T492)</f>
        <v>3.7878787878787881</v>
      </c>
      <c r="G7" s="143">
        <f>AVERAGE('Raw Data'!U413:U492)</f>
        <v>3.6363636363636362</v>
      </c>
      <c r="H7" s="144">
        <f>AVERAGE('Raw Data'!V413:V492)</f>
        <v>2.6969696969696968</v>
      </c>
      <c r="I7" s="143">
        <f>AVERAGE('Raw Data'!W413:W492)</f>
        <v>3.6666666666666665</v>
      </c>
      <c r="J7" s="144">
        <f>AVERAGE('Raw Data'!X413:X492)</f>
        <v>2.7575757575757578</v>
      </c>
      <c r="K7" s="143">
        <f>AVERAGE('Raw Data'!Y413:Y492)</f>
        <v>3.9090909090909092</v>
      </c>
      <c r="L7" s="144">
        <f>AVERAGE('Raw Data'!Z413:Z492)</f>
        <v>3.393939393939394</v>
      </c>
      <c r="M7" s="144">
        <f>AVERAGE('Raw Data'!AA413:AA492)</f>
        <v>3.5757575757575757</v>
      </c>
      <c r="N7" s="143">
        <f>AVERAGE('Raw Data'!AB413:AB492)</f>
        <v>3.7575757575757578</v>
      </c>
      <c r="O7" s="143">
        <f>AVERAGE('Raw Data'!AC413:AC492)</f>
        <v>3.9090909090909092</v>
      </c>
      <c r="P7" s="145">
        <f>AVERAGE('Raw Data'!AD413:AD492)</f>
        <v>2.2424242424242422</v>
      </c>
    </row>
    <row r="8" spans="1:16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</row>
    <row r="9" spans="1:16">
      <c r="A9" s="136" t="s">
        <v>516</v>
      </c>
      <c r="B9" s="137"/>
      <c r="F9" s="18"/>
    </row>
    <row r="10" spans="1:16">
      <c r="A10" t="s">
        <v>517</v>
      </c>
      <c r="B10" t="s">
        <v>518</v>
      </c>
    </row>
    <row r="11" spans="1:16" ht="15" thickBot="1"/>
    <row r="12" spans="1:16" ht="15" thickBot="1">
      <c r="A12" s="308" t="s">
        <v>720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10"/>
    </row>
    <row r="13" spans="1:16" ht="27.6" thickBot="1">
      <c r="A13" s="153"/>
      <c r="B13" s="154" t="s">
        <v>12</v>
      </c>
      <c r="C13" s="155" t="s">
        <v>13</v>
      </c>
      <c r="D13" s="155" t="s">
        <v>14</v>
      </c>
      <c r="E13" s="155" t="s">
        <v>15</v>
      </c>
      <c r="F13" s="155" t="s">
        <v>16</v>
      </c>
      <c r="G13" s="155" t="s">
        <v>17</v>
      </c>
      <c r="H13" s="155" t="s">
        <v>18</v>
      </c>
      <c r="I13" s="155" t="s">
        <v>19</v>
      </c>
      <c r="J13" s="155" t="s">
        <v>20</v>
      </c>
      <c r="K13" s="155" t="s">
        <v>21</v>
      </c>
      <c r="L13" s="155" t="s">
        <v>22</v>
      </c>
      <c r="M13" s="155" t="s">
        <v>23</v>
      </c>
      <c r="N13" s="155" t="s">
        <v>24</v>
      </c>
      <c r="O13" s="155" t="s">
        <v>25</v>
      </c>
      <c r="P13" s="156" t="s">
        <v>26</v>
      </c>
    </row>
    <row r="14" spans="1:16">
      <c r="A14" s="149" t="s">
        <v>503</v>
      </c>
      <c r="B14" s="158">
        <f>_xlfn.STDEV.S('Raw Data'!P4:P72)</f>
        <v>0.91893658347268103</v>
      </c>
      <c r="C14" s="159">
        <f>_xlfn.STDEV.S('Raw Data'!Q4:Q72)</f>
        <v>1.1595018087284055</v>
      </c>
      <c r="D14" s="159">
        <f>_xlfn.STDEV.S('Raw Data'!R4:R72)</f>
        <v>0.94868329805051343</v>
      </c>
      <c r="E14" s="159">
        <f>_xlfn.STDEV.S('Raw Data'!S4:S72)</f>
        <v>0.96609178307929622</v>
      </c>
      <c r="F14" s="159">
        <f>_xlfn.STDEV.S('Raw Data'!T4:T72)</f>
        <v>1.3333333333333333</v>
      </c>
      <c r="G14" s="159">
        <f>_xlfn.STDEV.S('Raw Data'!U4:U72)</f>
        <v>1.3374935098492584</v>
      </c>
      <c r="H14" s="159">
        <f>_xlfn.STDEV.S('Raw Data'!V4:V72)</f>
        <v>1.1005049346146121</v>
      </c>
      <c r="I14" s="159">
        <f>_xlfn.STDEV.S('Raw Data'!W4:W72)</f>
        <v>1.1005049346146121</v>
      </c>
      <c r="J14" s="159">
        <f>_xlfn.STDEV.S('Raw Data'!X4:X72)</f>
        <v>1.1972189997378651</v>
      </c>
      <c r="K14" s="159">
        <f>_xlfn.STDEV.S('Raw Data'!Y4:Y72)</f>
        <v>1.05934990547138</v>
      </c>
      <c r="L14" s="159">
        <f>_xlfn.STDEV.S('Raw Data'!Z4:Z72)</f>
        <v>0.94868329805051343</v>
      </c>
      <c r="M14" s="159">
        <f>_xlfn.STDEV.S('Raw Data'!AA4:AA72)</f>
        <v>1.4142135623730951</v>
      </c>
      <c r="N14" s="159">
        <f>_xlfn.STDEV.S('Raw Data'!AB4:AB72)</f>
        <v>1.2516655570345723</v>
      </c>
      <c r="O14" s="159">
        <f>_xlfn.STDEV.S('Raw Data'!AC4:AC72)</f>
        <v>0.78881063774661508</v>
      </c>
      <c r="P14" s="160">
        <f>_xlfn.STDEV.S('Raw Data'!AD4:AD72)</f>
        <v>1.1737877907772676</v>
      </c>
    </row>
    <row r="15" spans="1:16">
      <c r="A15" s="109" t="s">
        <v>505</v>
      </c>
      <c r="B15" s="157">
        <f>_xlfn.STDEV.S('Raw Data'!P73:P145)</f>
        <v>1.0645812948447546</v>
      </c>
      <c r="C15" s="31">
        <f>_xlfn.STDEV.S('Raw Data'!Q73:Q145)</f>
        <v>1.1670067531530235</v>
      </c>
      <c r="D15" s="31">
        <f>_xlfn.STDEV.S('Raw Data'!R73:R145)</f>
        <v>1.3627702877384937</v>
      </c>
      <c r="E15" s="31">
        <f>_xlfn.STDEV.S('Raw Data'!S73:S145)</f>
        <v>1.1892374507581376</v>
      </c>
      <c r="F15" s="31">
        <f>_xlfn.STDEV.S('Raw Data'!T73:T145)</f>
        <v>1.321975433818287</v>
      </c>
      <c r="G15" s="31">
        <f>_xlfn.STDEV.S('Raw Data'!U73:U145)</f>
        <v>1.4703417160322843</v>
      </c>
      <c r="H15" s="31">
        <f>_xlfn.STDEV.S('Raw Data'!V73:V145)</f>
        <v>1.3273676061682242</v>
      </c>
      <c r="I15" s="31">
        <f>_xlfn.STDEV.S('Raw Data'!W73:W145)</f>
        <v>1.0779168622415933</v>
      </c>
      <c r="J15" s="31">
        <f>_xlfn.STDEV.S('Raw Data'!X73:X145)</f>
        <v>1.1892374507581376</v>
      </c>
      <c r="K15" s="31">
        <f>_xlfn.STDEV.S('Raw Data'!Y73:Y145)</f>
        <v>1.0910894511799616</v>
      </c>
      <c r="L15" s="31">
        <f>_xlfn.STDEV.S('Raw Data'!Z73:Z145)</f>
        <v>1.220850601210562</v>
      </c>
      <c r="M15" s="31">
        <f>_xlfn.STDEV.S('Raw Data'!AA73:AA145)</f>
        <v>1.0304876330673562</v>
      </c>
      <c r="N15" s="31">
        <f>_xlfn.STDEV.S('Raw Data'!AB73:AB145)</f>
        <v>1.0304876330673562</v>
      </c>
      <c r="O15" s="31">
        <f>_xlfn.STDEV.S('Raw Data'!AC73:AC145)</f>
        <v>1.0442586798663394</v>
      </c>
      <c r="P15" s="161">
        <f>_xlfn.STDEV.S('Raw Data'!AD73:AD145)</f>
        <v>1.2305631695633161</v>
      </c>
    </row>
    <row r="16" spans="1:16">
      <c r="A16" s="109" t="s">
        <v>506</v>
      </c>
      <c r="B16" s="157">
        <f>_xlfn.STDEV.S('Raw Data'!P146:P412)</f>
        <v>1.2018504251546636</v>
      </c>
      <c r="C16" s="31">
        <f>_xlfn.STDEV.S('Raw Data'!Q146:Q412)</f>
        <v>1.3744808222977132</v>
      </c>
      <c r="D16" s="31">
        <f>_xlfn.STDEV.S('Raw Data'!R146:R412)</f>
        <v>1.1612307221751657</v>
      </c>
      <c r="E16" s="31">
        <f>_xlfn.STDEV.S('Raw Data'!S146:S412)</f>
        <v>1.1401754250991381</v>
      </c>
      <c r="F16" s="31">
        <f>_xlfn.STDEV.S('Raw Data'!T146:T412)</f>
        <v>1.3176156917368249</v>
      </c>
      <c r="G16" s="31">
        <f>_xlfn.STDEV.S('Raw Data'!U146:U412)</f>
        <v>1.2041594578792296</v>
      </c>
      <c r="H16" s="31">
        <f>_xlfn.STDEV.S('Raw Data'!V146:V412)</f>
        <v>1.2649110640673518</v>
      </c>
      <c r="I16" s="31">
        <f>_xlfn.STDEV.S('Raw Data'!W146:W412)</f>
        <v>1.1401754250991381</v>
      </c>
      <c r="J16" s="31">
        <f>_xlfn.STDEV.S('Raw Data'!X146:X412)</f>
        <v>1.2598990749311412</v>
      </c>
      <c r="K16" s="31">
        <f>_xlfn.STDEV.S('Raw Data'!Y146:Y412)</f>
        <v>1.2580604315305035</v>
      </c>
      <c r="L16" s="31">
        <f>_xlfn.STDEV.S('Raw Data'!Z146:Z412)</f>
        <v>1.4092945437739803</v>
      </c>
      <c r="M16" s="31">
        <f>_xlfn.STDEV.S('Raw Data'!AA146:AA412)</f>
        <v>1.3509256086106296</v>
      </c>
      <c r="N16" s="31">
        <f>_xlfn.STDEV.S('Raw Data'!AB146:AB412)</f>
        <v>1.3971973711065881</v>
      </c>
      <c r="O16" s="31">
        <f>_xlfn.STDEV.S('Raw Data'!AC146:AC412)</f>
        <v>1.2018504251546629</v>
      </c>
      <c r="P16" s="161">
        <f>_xlfn.STDEV.S('Raw Data'!AD146:AD412)</f>
        <v>1.3693063937629153</v>
      </c>
    </row>
    <row r="17" spans="1:16" ht="15" thickBot="1">
      <c r="A17" s="148" t="s">
        <v>507</v>
      </c>
      <c r="B17" s="162">
        <f>_xlfn.STDEV.S('Raw Data'!P413:P492)</f>
        <v>1.1530591721787113</v>
      </c>
      <c r="C17" s="163">
        <f>_xlfn.STDEV.S('Raw Data'!Q413:Q492)</f>
        <v>1.2255178250004932</v>
      </c>
      <c r="D17" s="163">
        <f>_xlfn.STDEV.S('Raw Data'!R413:R492)</f>
        <v>1.0344446614371199</v>
      </c>
      <c r="E17" s="163">
        <f>_xlfn.STDEV.S('Raw Data'!S413:S492)</f>
        <v>1.1489454980875977</v>
      </c>
      <c r="F17" s="163">
        <f>_xlfn.STDEV.S('Raw Data'!T413:T492)</f>
        <v>1.1926225240403958</v>
      </c>
      <c r="G17" s="163">
        <f>_xlfn.STDEV.S('Raw Data'!U413:U492)</f>
        <v>1.1129404133359357</v>
      </c>
      <c r="H17" s="163">
        <f>_xlfn.STDEV.S('Raw Data'!V413:V492)</f>
        <v>1.1315047637120359</v>
      </c>
      <c r="I17" s="163">
        <f>_xlfn.STDEV.S('Raw Data'!W413:W492)</f>
        <v>1.080123449734643</v>
      </c>
      <c r="J17" s="163">
        <f>_xlfn.STDEV.S('Raw Data'!X413:X492)</f>
        <v>1.1734112405264998</v>
      </c>
      <c r="K17" s="163">
        <f>_xlfn.STDEV.S('Raw Data'!Y413:Y492)</f>
        <v>1.2083986398234952</v>
      </c>
      <c r="L17" s="163">
        <f>_xlfn.STDEV.S('Raw Data'!Z413:Z492)</f>
        <v>1.2732682832820903</v>
      </c>
      <c r="M17" s="163">
        <f>_xlfn.STDEV.S('Raw Data'!AA413:AA492)</f>
        <v>1.2507573463281914</v>
      </c>
      <c r="N17" s="163">
        <f>_xlfn.STDEV.S('Raw Data'!AB413:AB492)</f>
        <v>1.3469944095629869</v>
      </c>
      <c r="O17" s="163">
        <f>_xlfn.STDEV.S('Raw Data'!AC413:AC492)</f>
        <v>0.91390769376741399</v>
      </c>
      <c r="P17" s="164">
        <f>_xlfn.STDEV.S('Raw Data'!AD413:AD492)</f>
        <v>0.93642615266444762</v>
      </c>
    </row>
    <row r="20" spans="1:16" ht="15" thickBot="1"/>
    <row r="21" spans="1:16" ht="15" thickBot="1">
      <c r="A21" s="308" t="s">
        <v>520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10"/>
    </row>
    <row r="22" spans="1:16" ht="27.6" thickBot="1">
      <c r="A22" s="168"/>
      <c r="B22" s="154" t="s">
        <v>12</v>
      </c>
      <c r="C22" s="155" t="s">
        <v>13</v>
      </c>
      <c r="D22" s="155" t="s">
        <v>14</v>
      </c>
      <c r="E22" s="155" t="s">
        <v>15</v>
      </c>
      <c r="F22" s="155" t="s">
        <v>16</v>
      </c>
      <c r="G22" s="155" t="s">
        <v>17</v>
      </c>
      <c r="H22" s="155" t="s">
        <v>18</v>
      </c>
      <c r="I22" s="155" t="s">
        <v>19</v>
      </c>
      <c r="J22" s="155" t="s">
        <v>20</v>
      </c>
      <c r="K22" s="155" t="s">
        <v>21</v>
      </c>
      <c r="L22" s="155" t="s">
        <v>22</v>
      </c>
      <c r="M22" s="155" t="s">
        <v>23</v>
      </c>
      <c r="N22" s="155" t="s">
        <v>24</v>
      </c>
      <c r="O22" s="155" t="s">
        <v>25</v>
      </c>
      <c r="P22" s="156" t="s">
        <v>26</v>
      </c>
    </row>
    <row r="23" spans="1:16">
      <c r="A23" s="167" t="s">
        <v>503</v>
      </c>
      <c r="B23" s="158">
        <f>(B4-3)/B14</f>
        <v>0.87057150013201423</v>
      </c>
      <c r="C23" s="159">
        <f t="shared" ref="C23:P23" si="0">(C4-3)/C14</f>
        <v>0.60370755330487269</v>
      </c>
      <c r="D23" s="159">
        <f t="shared" si="0"/>
        <v>0.73786478737262229</v>
      </c>
      <c r="E23" s="159">
        <f t="shared" si="0"/>
        <v>0.6210590034081187</v>
      </c>
      <c r="F23" s="159">
        <f t="shared" si="0"/>
        <v>0</v>
      </c>
      <c r="G23" s="159">
        <f t="shared" si="0"/>
        <v>0.22430015382565197</v>
      </c>
      <c r="H23" s="159">
        <f t="shared" si="0"/>
        <v>9.0867379922307465E-2</v>
      </c>
      <c r="I23" s="159">
        <f t="shared" si="0"/>
        <v>0.81780641930076636</v>
      </c>
      <c r="J23" s="159">
        <f t="shared" si="0"/>
        <v>8.3526906958455729E-2</v>
      </c>
      <c r="K23" s="159">
        <f t="shared" si="0"/>
        <v>0.66078261430393059</v>
      </c>
      <c r="L23" s="159">
        <f t="shared" si="0"/>
        <v>0.31622776601683789</v>
      </c>
      <c r="M23" s="159">
        <f t="shared" si="0"/>
        <v>0</v>
      </c>
      <c r="N23" s="159">
        <f t="shared" si="0"/>
        <v>0.55925482335587307</v>
      </c>
      <c r="O23" s="159">
        <f t="shared" si="0"/>
        <v>1.5212776585113308</v>
      </c>
      <c r="P23" s="160">
        <f t="shared" si="0"/>
        <v>0.51116565082235832</v>
      </c>
    </row>
    <row r="24" spans="1:16">
      <c r="A24" s="165" t="s">
        <v>505</v>
      </c>
      <c r="B24" s="157">
        <f t="shared" ref="B24:P24" si="1">(B5-3)/B15</f>
        <v>0.6262242910851491</v>
      </c>
      <c r="C24" s="31">
        <f t="shared" si="1"/>
        <v>0.44884875121270129</v>
      </c>
      <c r="D24" s="31">
        <f t="shared" si="1"/>
        <v>-0.31448545101657538</v>
      </c>
      <c r="E24" s="31">
        <f t="shared" si="1"/>
        <v>-0.240249990052149</v>
      </c>
      <c r="F24" s="31">
        <f t="shared" si="1"/>
        <v>-0.28816903189499438</v>
      </c>
      <c r="G24" s="31">
        <f t="shared" si="1"/>
        <v>-0.35625019551442999</v>
      </c>
      <c r="H24" s="31">
        <f t="shared" si="1"/>
        <v>-0.35874800166708765</v>
      </c>
      <c r="I24" s="31">
        <f t="shared" si="1"/>
        <v>0.44176920583671858</v>
      </c>
      <c r="J24" s="31">
        <f t="shared" si="1"/>
        <v>-0.240249990052149</v>
      </c>
      <c r="K24" s="31">
        <f t="shared" si="1"/>
        <v>8.7287156094397078E-2</v>
      </c>
      <c r="L24" s="31">
        <f t="shared" si="1"/>
        <v>-0.74109141926519717</v>
      </c>
      <c r="M24" s="31">
        <f t="shared" si="1"/>
        <v>0.18484083104347213</v>
      </c>
      <c r="N24" s="31">
        <f t="shared" si="1"/>
        <v>0.18484083104347213</v>
      </c>
      <c r="O24" s="31">
        <f t="shared" si="1"/>
        <v>0.22800407857343671</v>
      </c>
      <c r="P24" s="161">
        <f t="shared" si="1"/>
        <v>-0.58045432526571505</v>
      </c>
    </row>
    <row r="25" spans="1:16">
      <c r="A25" s="165" t="s">
        <v>506</v>
      </c>
      <c r="B25" s="157">
        <f t="shared" ref="B25:P25" si="2">(B6-3)/B16</f>
        <v>0.49306684108909232</v>
      </c>
      <c r="C25" s="31">
        <f t="shared" si="2"/>
        <v>0.4491033564116037</v>
      </c>
      <c r="D25" s="31">
        <f t="shared" si="2"/>
        <v>0.37210414535253661</v>
      </c>
      <c r="E25" s="31">
        <f t="shared" si="2"/>
        <v>0.19490178206822878</v>
      </c>
      <c r="F25" s="31">
        <f t="shared" si="2"/>
        <v>0.22487307805641804</v>
      </c>
      <c r="G25" s="31">
        <f t="shared" si="2"/>
        <v>0.27681826617913335</v>
      </c>
      <c r="H25" s="31">
        <f t="shared" si="2"/>
        <v>0</v>
      </c>
      <c r="I25" s="31">
        <f t="shared" si="2"/>
        <v>0.48725445517057159</v>
      </c>
      <c r="J25" s="31">
        <f t="shared" si="2"/>
        <v>9.7989428343857442E-3</v>
      </c>
      <c r="K25" s="31">
        <f t="shared" si="2"/>
        <v>0.51028972261767691</v>
      </c>
      <c r="L25" s="31">
        <f t="shared" si="2"/>
        <v>2.6280550932848232E-2</v>
      </c>
      <c r="M25" s="31">
        <f t="shared" si="2"/>
        <v>0.32899253786560251</v>
      </c>
      <c r="N25" s="31">
        <f t="shared" si="2"/>
        <v>0.33576917060585182</v>
      </c>
      <c r="O25" s="31">
        <f t="shared" si="2"/>
        <v>0.33898345324875123</v>
      </c>
      <c r="P25" s="161">
        <f t="shared" si="2"/>
        <v>-0.32457633037343192</v>
      </c>
    </row>
    <row r="26" spans="1:16" ht="15" thickBot="1">
      <c r="A26" s="166" t="s">
        <v>507</v>
      </c>
      <c r="B26" s="162">
        <f t="shared" ref="B26:P26" si="3">(B7-3)/B17</f>
        <v>0.6307332223883545</v>
      </c>
      <c r="C26" s="163">
        <f t="shared" si="3"/>
        <v>0.61816788146304835</v>
      </c>
      <c r="D26" s="163">
        <f t="shared" si="3"/>
        <v>0.82023222712182264</v>
      </c>
      <c r="E26" s="163">
        <f t="shared" si="3"/>
        <v>0.42199432928324954</v>
      </c>
      <c r="F26" s="163">
        <f t="shared" si="3"/>
        <v>0.66062712383595856</v>
      </c>
      <c r="G26" s="163">
        <f t="shared" si="3"/>
        <v>0.57178590042947153</v>
      </c>
      <c r="H26" s="163">
        <f t="shared" si="3"/>
        <v>-0.26781177839338144</v>
      </c>
      <c r="I26" s="163">
        <f t="shared" si="3"/>
        <v>0.61721339984836765</v>
      </c>
      <c r="J26" s="163">
        <f t="shared" si="3"/>
        <v>-0.20659785252736157</v>
      </c>
      <c r="K26" s="163">
        <f t="shared" si="3"/>
        <v>0.7523104372441991</v>
      </c>
      <c r="L26" s="163">
        <f t="shared" si="3"/>
        <v>0.30939229313396593</v>
      </c>
      <c r="M26" s="163">
        <f t="shared" si="3"/>
        <v>0.46032715893918907</v>
      </c>
      <c r="N26" s="163">
        <f t="shared" si="3"/>
        <v>0.5624193776880948</v>
      </c>
      <c r="O26" s="163">
        <f t="shared" si="3"/>
        <v>0.99472946260398742</v>
      </c>
      <c r="P26" s="164">
        <f t="shared" si="3"/>
        <v>-0.8090074753040587</v>
      </c>
    </row>
    <row r="27" spans="1:16" ht="15" thickBot="1"/>
    <row r="28" spans="1:16" ht="21.6" thickBot="1">
      <c r="B28" s="318" t="s">
        <v>658</v>
      </c>
      <c r="C28" s="319"/>
      <c r="D28" s="320"/>
      <c r="E28" s="315" t="s">
        <v>667</v>
      </c>
      <c r="F28" s="316"/>
      <c r="G28" s="316"/>
      <c r="H28" s="316"/>
      <c r="I28" s="316"/>
      <c r="J28" s="316"/>
      <c r="K28" s="316"/>
      <c r="L28" s="316"/>
      <c r="M28" s="316"/>
      <c r="N28" s="316"/>
      <c r="O28" s="316"/>
      <c r="P28" s="317"/>
    </row>
    <row r="29" spans="1:16" ht="15" thickBot="1"/>
    <row r="30" spans="1:16" ht="15" thickBot="1">
      <c r="E30" s="306" t="s">
        <v>659</v>
      </c>
      <c r="F30" s="307"/>
      <c r="G30" s="169" t="s">
        <v>660</v>
      </c>
      <c r="H30" s="170">
        <f>(5+4+3+2+1)/5</f>
        <v>3</v>
      </c>
    </row>
    <row r="31" spans="1:16" ht="15" thickBot="1">
      <c r="B31" s="171" t="s">
        <v>661</v>
      </c>
    </row>
    <row r="32" spans="1:16" ht="15" thickBot="1">
      <c r="B32" s="308" t="s">
        <v>521</v>
      </c>
      <c r="C32" s="309"/>
      <c r="D32" s="309"/>
      <c r="E32" s="309"/>
      <c r="F32" s="309"/>
      <c r="G32" s="310"/>
      <c r="H32" s="172">
        <f>_xlfn.T.INV(0.9,488)</f>
        <v>1.2832887698703992</v>
      </c>
    </row>
    <row r="33" spans="2:10" ht="15" thickBot="1"/>
    <row r="34" spans="2:10" ht="18">
      <c r="C34" s="173" t="s">
        <v>662</v>
      </c>
      <c r="D34" s="311" t="s">
        <v>663</v>
      </c>
      <c r="E34" s="311"/>
      <c r="F34" s="311"/>
      <c r="G34" s="312"/>
    </row>
    <row r="35" spans="2:10" ht="18.600000000000001" thickBot="1">
      <c r="C35" s="174" t="s">
        <v>664</v>
      </c>
      <c r="D35" s="313" t="s">
        <v>665</v>
      </c>
      <c r="E35" s="313"/>
      <c r="F35" s="313"/>
      <c r="G35" s="314"/>
    </row>
    <row r="36" spans="2:10" ht="15" thickBot="1"/>
    <row r="37" spans="2:10" ht="24" thickBot="1">
      <c r="B37" s="303" t="s">
        <v>666</v>
      </c>
      <c r="C37" s="304"/>
      <c r="D37" s="304"/>
      <c r="E37" s="304"/>
      <c r="F37" s="304"/>
      <c r="G37" s="304"/>
      <c r="H37" s="304"/>
      <c r="I37" s="304"/>
      <c r="J37" s="305"/>
    </row>
  </sheetData>
  <mergeCells count="11">
    <mergeCell ref="A2:P2"/>
    <mergeCell ref="A12:P12"/>
    <mergeCell ref="A21:P21"/>
    <mergeCell ref="A1:P1"/>
    <mergeCell ref="E28:P28"/>
    <mergeCell ref="B28:D28"/>
    <mergeCell ref="B37:J37"/>
    <mergeCell ref="E30:F30"/>
    <mergeCell ref="B32:G32"/>
    <mergeCell ref="D34:G34"/>
    <mergeCell ref="D35:G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3E96-7095-4E43-8B9A-C1B9810BD755}">
  <dimension ref="A1:O146"/>
  <sheetViews>
    <sheetView workbookViewId="0">
      <selection activeCell="I37" sqref="I37"/>
    </sheetView>
  </sheetViews>
  <sheetFormatPr defaultRowHeight="14.4"/>
  <sheetData>
    <row r="1" spans="1:15" ht="27">
      <c r="A1" s="19" t="s">
        <v>12</v>
      </c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  <c r="I1" s="19" t="s">
        <v>20</v>
      </c>
      <c r="J1" s="19" t="s">
        <v>21</v>
      </c>
      <c r="K1" s="19" t="s">
        <v>22</v>
      </c>
      <c r="L1" s="19" t="s">
        <v>23</v>
      </c>
      <c r="M1" s="19" t="s">
        <v>24</v>
      </c>
      <c r="N1" s="19" t="s">
        <v>25</v>
      </c>
      <c r="O1" s="19" t="s">
        <v>26</v>
      </c>
    </row>
    <row r="2" spans="1:15">
      <c r="A2" s="21">
        <v>4</v>
      </c>
      <c r="B2" s="21">
        <v>3</v>
      </c>
      <c r="C2" s="21">
        <v>5</v>
      </c>
      <c r="D2" s="21">
        <v>5</v>
      </c>
      <c r="E2" s="21">
        <v>5</v>
      </c>
      <c r="F2" s="21">
        <v>5</v>
      </c>
      <c r="G2" s="21">
        <v>4</v>
      </c>
      <c r="H2" s="21">
        <v>3</v>
      </c>
      <c r="I2" s="21">
        <v>4</v>
      </c>
      <c r="J2" s="21">
        <v>3</v>
      </c>
      <c r="K2" s="21">
        <v>5</v>
      </c>
      <c r="L2" s="21">
        <v>3</v>
      </c>
      <c r="M2" s="21">
        <v>2</v>
      </c>
      <c r="N2" s="21">
        <v>5</v>
      </c>
      <c r="O2" s="21">
        <v>5</v>
      </c>
    </row>
    <row r="3" spans="1:15">
      <c r="A3" s="21">
        <v>5</v>
      </c>
      <c r="B3" s="21">
        <v>4</v>
      </c>
      <c r="C3" s="21">
        <v>3</v>
      </c>
      <c r="D3" s="21">
        <v>3</v>
      </c>
      <c r="E3" s="21">
        <v>2</v>
      </c>
      <c r="F3" s="21">
        <v>2</v>
      </c>
      <c r="G3" s="21">
        <v>2</v>
      </c>
      <c r="H3" s="21">
        <v>5</v>
      </c>
      <c r="I3" s="21">
        <v>3</v>
      </c>
      <c r="J3" s="21">
        <v>5</v>
      </c>
      <c r="K3" s="21">
        <v>3</v>
      </c>
      <c r="L3" s="21">
        <v>5</v>
      </c>
      <c r="M3" s="21">
        <v>5</v>
      </c>
      <c r="N3" s="21">
        <v>4</v>
      </c>
      <c r="O3" s="21">
        <v>2</v>
      </c>
    </row>
    <row r="4" spans="1:15">
      <c r="A4" s="21">
        <v>5</v>
      </c>
      <c r="B4" s="21">
        <v>5</v>
      </c>
      <c r="C4" s="21">
        <v>3</v>
      </c>
      <c r="D4" s="21">
        <v>3</v>
      </c>
      <c r="E4" s="21">
        <v>2</v>
      </c>
      <c r="F4" s="21">
        <v>2</v>
      </c>
      <c r="G4" s="21">
        <v>2</v>
      </c>
      <c r="H4" s="21">
        <v>5</v>
      </c>
      <c r="I4" s="21">
        <v>2</v>
      </c>
      <c r="J4" s="21">
        <v>4</v>
      </c>
      <c r="K4" s="21">
        <v>3</v>
      </c>
      <c r="L4" s="21">
        <v>4</v>
      </c>
      <c r="M4" s="21">
        <v>4</v>
      </c>
      <c r="N4" s="21">
        <v>4</v>
      </c>
      <c r="O4" s="21">
        <v>3</v>
      </c>
    </row>
    <row r="5" spans="1:15">
      <c r="A5" s="21">
        <v>3</v>
      </c>
      <c r="B5" s="21">
        <v>2</v>
      </c>
      <c r="C5" s="21">
        <v>5</v>
      </c>
      <c r="D5" s="21">
        <v>5</v>
      </c>
      <c r="E5" s="21">
        <v>4</v>
      </c>
      <c r="F5" s="21">
        <v>4</v>
      </c>
      <c r="G5" s="21">
        <v>4</v>
      </c>
      <c r="H5" s="21">
        <v>3</v>
      </c>
      <c r="I5" s="21">
        <v>4</v>
      </c>
      <c r="J5" s="21">
        <v>2</v>
      </c>
      <c r="K5" s="21">
        <v>4</v>
      </c>
      <c r="L5" s="21">
        <v>1</v>
      </c>
      <c r="M5" s="21">
        <v>2</v>
      </c>
      <c r="N5" s="21">
        <v>3</v>
      </c>
      <c r="O5" s="21">
        <v>4</v>
      </c>
    </row>
    <row r="6" spans="1:15">
      <c r="A6" s="21">
        <v>4</v>
      </c>
      <c r="B6" s="21">
        <v>3</v>
      </c>
      <c r="C6" s="21">
        <v>5</v>
      </c>
      <c r="D6" s="21">
        <v>3</v>
      </c>
      <c r="E6" s="21">
        <v>4</v>
      </c>
      <c r="F6" s="21">
        <v>5</v>
      </c>
      <c r="G6" s="21">
        <v>4</v>
      </c>
      <c r="H6" s="21">
        <v>4</v>
      </c>
      <c r="I6" s="21">
        <v>4</v>
      </c>
      <c r="J6" s="21">
        <v>3</v>
      </c>
      <c r="K6" s="21">
        <v>4</v>
      </c>
      <c r="L6" s="21">
        <v>2</v>
      </c>
      <c r="M6" s="21">
        <v>3</v>
      </c>
      <c r="N6" s="21">
        <v>5</v>
      </c>
      <c r="O6" s="21">
        <v>5</v>
      </c>
    </row>
    <row r="7" spans="1:15">
      <c r="A7" s="21">
        <v>4</v>
      </c>
      <c r="B7" s="21">
        <v>4</v>
      </c>
      <c r="C7" s="21">
        <v>3</v>
      </c>
      <c r="D7" s="21">
        <v>2</v>
      </c>
      <c r="E7" s="21">
        <v>2</v>
      </c>
      <c r="F7" s="21">
        <v>2</v>
      </c>
      <c r="G7" s="21">
        <v>3</v>
      </c>
      <c r="H7" s="21">
        <v>3</v>
      </c>
      <c r="I7" s="21">
        <v>2</v>
      </c>
      <c r="J7" s="21">
        <v>4</v>
      </c>
      <c r="K7" s="21">
        <v>2</v>
      </c>
      <c r="L7" s="21">
        <v>4</v>
      </c>
      <c r="M7" s="21">
        <v>5</v>
      </c>
      <c r="N7" s="21">
        <v>4</v>
      </c>
      <c r="O7" s="21">
        <v>4</v>
      </c>
    </row>
    <row r="8" spans="1:15">
      <c r="A8" s="21">
        <v>4</v>
      </c>
      <c r="B8" s="21">
        <v>5</v>
      </c>
      <c r="C8" s="21">
        <v>3</v>
      </c>
      <c r="D8" s="21">
        <v>3</v>
      </c>
      <c r="E8" s="21">
        <v>2</v>
      </c>
      <c r="F8" s="21">
        <v>3</v>
      </c>
      <c r="G8" s="21">
        <v>2</v>
      </c>
      <c r="H8" s="21">
        <v>5</v>
      </c>
      <c r="I8" s="21">
        <v>3</v>
      </c>
      <c r="J8" s="21">
        <v>5</v>
      </c>
      <c r="K8" s="21">
        <v>3</v>
      </c>
      <c r="L8" s="21">
        <v>4</v>
      </c>
      <c r="M8" s="21">
        <v>5</v>
      </c>
      <c r="N8" s="21">
        <v>5</v>
      </c>
      <c r="O8" s="21">
        <v>3</v>
      </c>
    </row>
    <row r="9" spans="1:15">
      <c r="A9" s="21">
        <v>4</v>
      </c>
      <c r="B9" s="21">
        <v>5</v>
      </c>
      <c r="C9" s="21">
        <v>3</v>
      </c>
      <c r="D9" s="21">
        <v>4</v>
      </c>
      <c r="E9" s="21">
        <v>2</v>
      </c>
      <c r="F9" s="21">
        <v>3</v>
      </c>
      <c r="G9" s="21">
        <v>3</v>
      </c>
      <c r="H9" s="21">
        <v>5</v>
      </c>
      <c r="I9" s="21">
        <v>3</v>
      </c>
      <c r="J9" s="21">
        <v>5</v>
      </c>
      <c r="K9" s="21">
        <v>3</v>
      </c>
      <c r="L9" s="21">
        <v>4</v>
      </c>
      <c r="M9" s="21">
        <v>5</v>
      </c>
      <c r="N9" s="21">
        <v>3</v>
      </c>
      <c r="O9" s="21">
        <v>2</v>
      </c>
    </row>
    <row r="10" spans="1:15">
      <c r="A10" s="21">
        <v>3</v>
      </c>
      <c r="B10" s="21">
        <v>4</v>
      </c>
      <c r="C10" s="21">
        <v>4</v>
      </c>
      <c r="D10" s="21">
        <v>4</v>
      </c>
      <c r="E10" s="21">
        <v>5</v>
      </c>
      <c r="F10" s="21">
        <v>5</v>
      </c>
      <c r="G10" s="4">
        <v>5</v>
      </c>
      <c r="H10" s="4">
        <v>4</v>
      </c>
      <c r="I10" s="4">
        <v>5</v>
      </c>
      <c r="J10" s="4">
        <v>3</v>
      </c>
      <c r="K10" s="4">
        <v>4</v>
      </c>
      <c r="L10" s="4">
        <v>2</v>
      </c>
      <c r="M10" s="4">
        <v>3</v>
      </c>
      <c r="N10" s="4">
        <v>5</v>
      </c>
      <c r="O10" s="4">
        <v>3</v>
      </c>
    </row>
    <row r="11" spans="1:15">
      <c r="A11" s="21">
        <v>2</v>
      </c>
      <c r="B11" s="21">
        <v>2</v>
      </c>
      <c r="C11" s="21">
        <v>3</v>
      </c>
      <c r="D11" s="21">
        <v>4</v>
      </c>
      <c r="E11" s="21">
        <v>2</v>
      </c>
      <c r="F11" s="21">
        <v>2</v>
      </c>
      <c r="G11" s="4">
        <v>2</v>
      </c>
      <c r="H11" s="4">
        <v>2</v>
      </c>
      <c r="I11" s="4">
        <v>1</v>
      </c>
      <c r="J11" s="4">
        <v>3</v>
      </c>
      <c r="K11" s="4">
        <v>2</v>
      </c>
      <c r="L11" s="4">
        <v>1</v>
      </c>
      <c r="M11" s="4">
        <v>3</v>
      </c>
      <c r="N11" s="4">
        <v>4</v>
      </c>
      <c r="O11" s="4">
        <v>5</v>
      </c>
    </row>
    <row r="12" spans="1:15">
      <c r="A12" s="21">
        <v>3</v>
      </c>
      <c r="B12" s="21">
        <v>2</v>
      </c>
      <c r="C12" s="21">
        <v>2</v>
      </c>
      <c r="D12" s="21">
        <v>3</v>
      </c>
      <c r="E12" s="21">
        <v>2</v>
      </c>
      <c r="F12" s="21">
        <v>2</v>
      </c>
      <c r="G12" s="4">
        <v>2</v>
      </c>
      <c r="H12" s="4">
        <v>5</v>
      </c>
      <c r="I12" s="4">
        <v>3</v>
      </c>
      <c r="J12" s="4">
        <v>3</v>
      </c>
      <c r="K12" s="4">
        <v>1</v>
      </c>
      <c r="L12" s="4">
        <v>2</v>
      </c>
      <c r="M12" s="4">
        <v>3</v>
      </c>
      <c r="N12" s="4">
        <v>3</v>
      </c>
      <c r="O12" s="4">
        <v>1</v>
      </c>
    </row>
    <row r="13" spans="1:15">
      <c r="A13" s="21">
        <v>4</v>
      </c>
      <c r="B13" s="21">
        <v>5</v>
      </c>
      <c r="C13" s="21">
        <v>2</v>
      </c>
      <c r="D13" s="21">
        <v>3</v>
      </c>
      <c r="E13" s="21">
        <v>1</v>
      </c>
      <c r="F13" s="21">
        <v>1</v>
      </c>
      <c r="G13" s="4">
        <v>1</v>
      </c>
      <c r="H13" s="4">
        <v>5</v>
      </c>
      <c r="I13" s="4">
        <v>2</v>
      </c>
      <c r="J13" s="4">
        <v>4</v>
      </c>
      <c r="K13" s="4">
        <v>1</v>
      </c>
      <c r="L13" s="4">
        <v>5</v>
      </c>
      <c r="M13" s="4">
        <v>4</v>
      </c>
      <c r="N13" s="4">
        <v>3</v>
      </c>
      <c r="O13" s="4">
        <v>1</v>
      </c>
    </row>
    <row r="14" spans="1:15">
      <c r="A14" s="21">
        <v>3</v>
      </c>
      <c r="B14" s="21">
        <v>2</v>
      </c>
      <c r="C14" s="21">
        <v>5</v>
      </c>
      <c r="D14" s="21">
        <v>5</v>
      </c>
      <c r="E14" s="21">
        <v>5</v>
      </c>
      <c r="F14" s="21">
        <v>5</v>
      </c>
      <c r="G14" s="4">
        <v>5</v>
      </c>
      <c r="H14" s="4">
        <v>2</v>
      </c>
      <c r="I14" s="4">
        <v>5</v>
      </c>
      <c r="J14" s="4">
        <v>3</v>
      </c>
      <c r="K14" s="4">
        <v>5</v>
      </c>
      <c r="L14" s="4">
        <v>3</v>
      </c>
      <c r="M14" s="4">
        <v>2</v>
      </c>
      <c r="N14" s="4">
        <v>5</v>
      </c>
      <c r="O14" s="4">
        <v>2</v>
      </c>
    </row>
    <row r="15" spans="1:15">
      <c r="A15" s="21">
        <v>4</v>
      </c>
      <c r="B15" s="21">
        <v>4</v>
      </c>
      <c r="C15" s="21">
        <v>1</v>
      </c>
      <c r="D15" s="21">
        <v>2</v>
      </c>
      <c r="E15" s="21">
        <v>2</v>
      </c>
      <c r="F15" s="21">
        <v>2</v>
      </c>
      <c r="G15" s="4">
        <v>2</v>
      </c>
      <c r="H15" s="4">
        <v>3</v>
      </c>
      <c r="I15" s="4">
        <v>1</v>
      </c>
      <c r="J15" s="4">
        <v>3</v>
      </c>
      <c r="K15" s="4">
        <v>1</v>
      </c>
      <c r="L15" s="4">
        <v>5</v>
      </c>
      <c r="M15" s="4">
        <v>4</v>
      </c>
      <c r="N15" s="4">
        <v>4</v>
      </c>
      <c r="O15" s="4">
        <v>1</v>
      </c>
    </row>
    <row r="16" spans="1:15">
      <c r="A16" s="23">
        <v>4</v>
      </c>
      <c r="B16" s="23">
        <v>4</v>
      </c>
      <c r="C16" s="23">
        <v>3</v>
      </c>
      <c r="D16" s="23">
        <v>3</v>
      </c>
      <c r="E16" s="23">
        <v>2</v>
      </c>
      <c r="F16" s="23">
        <v>2</v>
      </c>
      <c r="G16" s="23">
        <v>2</v>
      </c>
      <c r="H16" s="23">
        <v>5</v>
      </c>
      <c r="I16" s="23">
        <v>3</v>
      </c>
      <c r="J16" s="23">
        <v>1</v>
      </c>
      <c r="K16" s="23">
        <v>1</v>
      </c>
      <c r="L16" s="23">
        <v>4</v>
      </c>
      <c r="M16" s="23">
        <v>3</v>
      </c>
      <c r="N16" s="23">
        <v>3</v>
      </c>
      <c r="O16" s="23">
        <v>3</v>
      </c>
    </row>
    <row r="17" spans="1:15">
      <c r="A17" s="23">
        <v>5</v>
      </c>
      <c r="B17" s="23">
        <v>5</v>
      </c>
      <c r="C17" s="23">
        <v>1</v>
      </c>
      <c r="D17" s="23">
        <v>1</v>
      </c>
      <c r="E17" s="23">
        <v>3</v>
      </c>
      <c r="F17" s="23">
        <v>2</v>
      </c>
      <c r="G17" s="23">
        <v>3</v>
      </c>
      <c r="H17" s="23">
        <v>4</v>
      </c>
      <c r="I17" s="23">
        <v>3</v>
      </c>
      <c r="J17" s="23">
        <v>4</v>
      </c>
      <c r="K17" s="23">
        <v>2</v>
      </c>
      <c r="L17" s="23">
        <v>4</v>
      </c>
      <c r="M17" s="23">
        <v>3</v>
      </c>
      <c r="N17" s="23">
        <v>3</v>
      </c>
      <c r="O17" s="23">
        <v>2</v>
      </c>
    </row>
    <row r="18" spans="1:15">
      <c r="A18" s="23">
        <v>2</v>
      </c>
      <c r="B18" s="23">
        <v>2</v>
      </c>
      <c r="C18" s="23">
        <v>5</v>
      </c>
      <c r="D18" s="23">
        <v>5</v>
      </c>
      <c r="E18" s="23">
        <v>4</v>
      </c>
      <c r="F18" s="23">
        <v>5</v>
      </c>
      <c r="G18" s="23">
        <v>4</v>
      </c>
      <c r="H18" s="23">
        <v>3</v>
      </c>
      <c r="I18" s="23">
        <v>5</v>
      </c>
      <c r="J18" s="23">
        <v>1</v>
      </c>
      <c r="K18" s="23">
        <v>4</v>
      </c>
      <c r="L18" s="23">
        <v>2</v>
      </c>
      <c r="M18" s="23">
        <v>3</v>
      </c>
      <c r="N18" s="23">
        <v>5</v>
      </c>
      <c r="O18" s="23">
        <v>3</v>
      </c>
    </row>
    <row r="19" spans="1:15">
      <c r="A19" s="23">
        <v>4</v>
      </c>
      <c r="B19" s="23">
        <v>4</v>
      </c>
      <c r="C19" s="23">
        <v>2</v>
      </c>
      <c r="D19" s="23">
        <v>2</v>
      </c>
      <c r="E19" s="23">
        <v>3</v>
      </c>
      <c r="F19" s="23">
        <v>3</v>
      </c>
      <c r="G19" s="23">
        <v>3</v>
      </c>
      <c r="H19" s="23">
        <v>5</v>
      </c>
      <c r="I19" s="23">
        <v>3</v>
      </c>
      <c r="J19" s="23">
        <v>4</v>
      </c>
      <c r="K19" s="23">
        <v>1</v>
      </c>
      <c r="L19" s="23">
        <v>3</v>
      </c>
      <c r="M19" s="23">
        <v>4</v>
      </c>
      <c r="N19" s="23">
        <v>2</v>
      </c>
      <c r="O19" s="23">
        <v>4</v>
      </c>
    </row>
    <row r="20" spans="1:15">
      <c r="A20" s="23">
        <v>3</v>
      </c>
      <c r="B20" s="23">
        <v>3</v>
      </c>
      <c r="C20" s="23">
        <v>4</v>
      </c>
      <c r="D20" s="23">
        <v>3</v>
      </c>
      <c r="E20" s="23">
        <v>5</v>
      </c>
      <c r="F20" s="23">
        <v>4</v>
      </c>
      <c r="G20" s="23">
        <v>5</v>
      </c>
      <c r="H20" s="23">
        <v>2</v>
      </c>
      <c r="I20" s="23">
        <v>4</v>
      </c>
      <c r="J20" s="23">
        <v>3</v>
      </c>
      <c r="K20" s="23">
        <v>1</v>
      </c>
      <c r="L20" s="23">
        <v>3</v>
      </c>
      <c r="M20" s="23">
        <v>3</v>
      </c>
      <c r="N20" s="23">
        <v>1</v>
      </c>
      <c r="O20" s="23">
        <v>1</v>
      </c>
    </row>
    <row r="21" spans="1:15">
      <c r="A21" s="23">
        <v>5</v>
      </c>
      <c r="B21" s="23">
        <v>5</v>
      </c>
      <c r="C21" s="23">
        <v>1</v>
      </c>
      <c r="D21" s="23">
        <v>2</v>
      </c>
      <c r="E21" s="23">
        <v>2</v>
      </c>
      <c r="F21" s="23">
        <v>2</v>
      </c>
      <c r="G21" s="23">
        <v>3</v>
      </c>
      <c r="H21" s="23">
        <v>4</v>
      </c>
      <c r="I21" s="23">
        <v>2</v>
      </c>
      <c r="J21" s="23">
        <v>4</v>
      </c>
      <c r="K21" s="23">
        <v>2</v>
      </c>
      <c r="L21" s="23">
        <v>4</v>
      </c>
      <c r="M21" s="23">
        <v>3</v>
      </c>
      <c r="N21" s="23">
        <v>2</v>
      </c>
      <c r="O21" s="23">
        <v>2</v>
      </c>
    </row>
    <row r="22" spans="1:15">
      <c r="A22" s="23">
        <v>2</v>
      </c>
      <c r="B22" s="23">
        <v>2</v>
      </c>
      <c r="C22" s="23">
        <v>3</v>
      </c>
      <c r="D22" s="23">
        <v>4</v>
      </c>
      <c r="E22" s="23">
        <v>2</v>
      </c>
      <c r="F22" s="23">
        <v>2</v>
      </c>
      <c r="G22" s="23">
        <v>2</v>
      </c>
      <c r="H22" s="23">
        <v>5</v>
      </c>
      <c r="I22" s="23">
        <v>3</v>
      </c>
      <c r="J22" s="23">
        <v>3</v>
      </c>
      <c r="K22" s="23">
        <v>3</v>
      </c>
      <c r="L22" s="23">
        <v>3</v>
      </c>
      <c r="M22" s="23">
        <v>3</v>
      </c>
      <c r="N22" s="23">
        <v>3</v>
      </c>
      <c r="O22" s="23">
        <v>3</v>
      </c>
    </row>
    <row r="23" spans="1:15">
      <c r="A23" s="23">
        <v>3</v>
      </c>
      <c r="B23" s="23">
        <v>3</v>
      </c>
      <c r="C23" s="23">
        <v>1</v>
      </c>
      <c r="D23" s="23">
        <v>3</v>
      </c>
      <c r="E23" s="23">
        <v>2</v>
      </c>
      <c r="F23" s="23">
        <v>2</v>
      </c>
      <c r="G23" s="23">
        <v>1</v>
      </c>
      <c r="H23" s="23">
        <v>2</v>
      </c>
      <c r="I23" s="23">
        <v>1</v>
      </c>
      <c r="J23" s="23">
        <v>2</v>
      </c>
      <c r="K23" s="23">
        <v>2</v>
      </c>
      <c r="L23" s="23">
        <v>3</v>
      </c>
      <c r="M23" s="23">
        <v>2</v>
      </c>
      <c r="N23" s="23">
        <v>3</v>
      </c>
      <c r="O23" s="23">
        <v>1</v>
      </c>
    </row>
    <row r="24" spans="1:15">
      <c r="A24" s="23">
        <v>5</v>
      </c>
      <c r="B24" s="23">
        <v>4</v>
      </c>
      <c r="C24" s="23">
        <v>2</v>
      </c>
      <c r="D24" s="23">
        <v>1</v>
      </c>
      <c r="E24" s="23">
        <v>2</v>
      </c>
      <c r="F24" s="23">
        <v>2</v>
      </c>
      <c r="G24" s="23">
        <v>3</v>
      </c>
      <c r="H24" s="23">
        <v>3</v>
      </c>
      <c r="I24" s="23">
        <v>1</v>
      </c>
      <c r="J24" s="23">
        <v>4</v>
      </c>
      <c r="K24" s="23">
        <v>2</v>
      </c>
      <c r="L24" s="23">
        <v>4</v>
      </c>
      <c r="M24" s="23">
        <v>4</v>
      </c>
      <c r="N24" s="23">
        <v>3</v>
      </c>
      <c r="O24" s="23">
        <v>2</v>
      </c>
    </row>
    <row r="25" spans="1:15">
      <c r="A25" s="23">
        <v>4</v>
      </c>
      <c r="B25" s="23">
        <v>5</v>
      </c>
      <c r="C25" s="23">
        <v>2</v>
      </c>
      <c r="D25" s="23">
        <v>2</v>
      </c>
      <c r="E25" s="23">
        <v>3</v>
      </c>
      <c r="F25" s="23">
        <v>1</v>
      </c>
      <c r="G25" s="23">
        <v>1</v>
      </c>
      <c r="H25" s="23">
        <v>4</v>
      </c>
      <c r="I25" s="23">
        <v>2</v>
      </c>
      <c r="J25" s="23">
        <v>4</v>
      </c>
      <c r="K25" s="23">
        <v>1</v>
      </c>
      <c r="L25" s="23">
        <v>4</v>
      </c>
      <c r="M25" s="23">
        <v>5</v>
      </c>
      <c r="N25" s="23">
        <v>3</v>
      </c>
      <c r="O25" s="23">
        <v>1</v>
      </c>
    </row>
    <row r="26" spans="1:15">
      <c r="A26" s="23">
        <v>4</v>
      </c>
      <c r="B26" s="23">
        <v>3</v>
      </c>
      <c r="C26" s="23">
        <v>2</v>
      </c>
      <c r="D26" s="23">
        <v>2</v>
      </c>
      <c r="E26" s="23">
        <v>3</v>
      </c>
      <c r="F26" s="23">
        <v>3</v>
      </c>
      <c r="G26" s="23">
        <v>2</v>
      </c>
      <c r="H26" s="23">
        <v>2</v>
      </c>
      <c r="I26" s="23">
        <v>2</v>
      </c>
      <c r="J26" s="23">
        <v>3</v>
      </c>
      <c r="K26" s="23">
        <v>2</v>
      </c>
      <c r="L26" s="23">
        <v>1</v>
      </c>
      <c r="M26" s="23">
        <v>2</v>
      </c>
      <c r="N26" s="23">
        <v>3</v>
      </c>
      <c r="O26" s="23">
        <v>5</v>
      </c>
    </row>
    <row r="27" spans="1:15">
      <c r="A27" s="23">
        <v>2</v>
      </c>
      <c r="B27" s="23">
        <v>2</v>
      </c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3</v>
      </c>
      <c r="I27" s="23">
        <v>3</v>
      </c>
      <c r="J27" s="23">
        <v>2</v>
      </c>
      <c r="K27" s="23">
        <v>4</v>
      </c>
      <c r="L27" s="23">
        <v>2</v>
      </c>
      <c r="M27" s="23">
        <v>2</v>
      </c>
      <c r="N27" s="23">
        <v>4</v>
      </c>
      <c r="O27" s="23">
        <v>2</v>
      </c>
    </row>
    <row r="28" spans="1:15">
      <c r="A28" s="23">
        <v>4</v>
      </c>
      <c r="B28" s="23">
        <v>4</v>
      </c>
      <c r="C28" s="23">
        <v>3</v>
      </c>
      <c r="D28" s="23">
        <v>2</v>
      </c>
      <c r="E28" s="23">
        <v>1</v>
      </c>
      <c r="F28" s="23">
        <v>1</v>
      </c>
      <c r="G28" s="23">
        <v>1</v>
      </c>
      <c r="H28" s="23">
        <v>4</v>
      </c>
      <c r="I28" s="23">
        <v>4</v>
      </c>
      <c r="J28" s="23">
        <v>2</v>
      </c>
      <c r="K28" s="23">
        <v>2</v>
      </c>
      <c r="L28" s="23">
        <v>3</v>
      </c>
      <c r="M28" s="23">
        <v>2</v>
      </c>
      <c r="N28" s="23">
        <v>3</v>
      </c>
      <c r="O28" s="23">
        <v>5</v>
      </c>
    </row>
    <row r="29" spans="1:15">
      <c r="A29" s="23">
        <v>4</v>
      </c>
      <c r="B29" s="23">
        <v>4</v>
      </c>
      <c r="C29" s="23">
        <v>1</v>
      </c>
      <c r="D29" s="23">
        <v>2</v>
      </c>
      <c r="E29" s="23">
        <v>2</v>
      </c>
      <c r="F29" s="23">
        <v>1</v>
      </c>
      <c r="G29" s="23">
        <v>2</v>
      </c>
      <c r="H29" s="23">
        <v>3</v>
      </c>
      <c r="I29" s="23">
        <v>3</v>
      </c>
      <c r="J29" s="23">
        <v>4</v>
      </c>
      <c r="K29" s="23">
        <v>2</v>
      </c>
      <c r="L29" s="23">
        <v>4</v>
      </c>
      <c r="M29" s="23">
        <v>3</v>
      </c>
      <c r="N29" s="23">
        <v>4</v>
      </c>
      <c r="O29" s="23">
        <v>2</v>
      </c>
    </row>
    <row r="30" spans="1:15">
      <c r="A30" s="23">
        <v>2</v>
      </c>
      <c r="B30" s="23">
        <v>2</v>
      </c>
      <c r="C30" s="23">
        <v>2</v>
      </c>
      <c r="D30" s="23">
        <v>2</v>
      </c>
      <c r="E30" s="23">
        <v>1</v>
      </c>
      <c r="F30" s="23">
        <v>1</v>
      </c>
      <c r="G30" s="23">
        <v>1</v>
      </c>
      <c r="H30" s="23">
        <v>3</v>
      </c>
      <c r="I30" s="23">
        <v>3</v>
      </c>
      <c r="J30" s="23">
        <v>2</v>
      </c>
      <c r="K30" s="23">
        <v>2</v>
      </c>
      <c r="L30" s="23">
        <v>2</v>
      </c>
      <c r="M30" s="23">
        <v>2</v>
      </c>
      <c r="N30" s="23">
        <v>2</v>
      </c>
      <c r="O30" s="23">
        <v>2</v>
      </c>
    </row>
    <row r="31" spans="1:15">
      <c r="A31" s="23">
        <v>5</v>
      </c>
      <c r="B31" s="23">
        <v>4</v>
      </c>
      <c r="C31" s="23">
        <v>3</v>
      </c>
      <c r="D31" s="23">
        <v>2</v>
      </c>
      <c r="E31" s="23">
        <v>4</v>
      </c>
      <c r="F31" s="23">
        <v>5</v>
      </c>
      <c r="G31" s="23">
        <v>3</v>
      </c>
      <c r="H31" s="23">
        <v>3</v>
      </c>
      <c r="I31" s="23">
        <v>3</v>
      </c>
      <c r="J31" s="23">
        <v>5</v>
      </c>
      <c r="K31" s="23">
        <v>4</v>
      </c>
      <c r="L31" s="23">
        <v>3</v>
      </c>
      <c r="M31" s="23">
        <v>5</v>
      </c>
      <c r="N31" s="23">
        <v>4</v>
      </c>
      <c r="O31" s="23">
        <v>3</v>
      </c>
    </row>
    <row r="32" spans="1:15">
      <c r="A32" s="23">
        <v>5</v>
      </c>
      <c r="B32" s="23">
        <v>5</v>
      </c>
      <c r="C32" s="23">
        <v>4</v>
      </c>
      <c r="D32" s="23">
        <v>3</v>
      </c>
      <c r="E32" s="23">
        <v>1</v>
      </c>
      <c r="F32" s="23">
        <v>1</v>
      </c>
      <c r="G32" s="23">
        <v>2</v>
      </c>
      <c r="H32" s="23">
        <v>3</v>
      </c>
      <c r="I32" s="23">
        <v>1</v>
      </c>
      <c r="J32" s="23">
        <v>4</v>
      </c>
      <c r="K32" s="23">
        <v>1</v>
      </c>
      <c r="L32" s="23">
        <v>3</v>
      </c>
      <c r="M32" s="23">
        <v>5</v>
      </c>
      <c r="N32" s="23">
        <v>5</v>
      </c>
      <c r="O32" s="23">
        <v>2</v>
      </c>
    </row>
    <row r="33" spans="1:15">
      <c r="A33" s="23">
        <v>1</v>
      </c>
      <c r="B33" s="23">
        <v>1</v>
      </c>
      <c r="C33" s="23">
        <v>5</v>
      </c>
      <c r="D33" s="23">
        <v>4</v>
      </c>
      <c r="E33" s="23">
        <v>4</v>
      </c>
      <c r="F33" s="23">
        <v>5</v>
      </c>
      <c r="G33" s="23">
        <v>5</v>
      </c>
      <c r="H33" s="23">
        <v>1</v>
      </c>
      <c r="I33" s="23">
        <v>5</v>
      </c>
      <c r="J33" s="23">
        <v>2</v>
      </c>
      <c r="K33" s="23">
        <v>5</v>
      </c>
      <c r="L33" s="23">
        <v>1</v>
      </c>
      <c r="M33" s="23">
        <v>1</v>
      </c>
      <c r="N33" s="23">
        <v>5</v>
      </c>
      <c r="O33" s="23">
        <v>5</v>
      </c>
    </row>
    <row r="34" spans="1:15">
      <c r="A34" s="23">
        <v>5</v>
      </c>
      <c r="B34" s="23">
        <v>2</v>
      </c>
      <c r="C34" s="23">
        <v>4</v>
      </c>
      <c r="D34" s="23">
        <v>4</v>
      </c>
      <c r="E34" s="23">
        <v>3</v>
      </c>
      <c r="F34" s="23">
        <v>3</v>
      </c>
      <c r="G34" s="23">
        <v>2</v>
      </c>
      <c r="H34" s="23">
        <v>4</v>
      </c>
      <c r="I34" s="23">
        <v>2</v>
      </c>
      <c r="J34" s="23">
        <v>4</v>
      </c>
      <c r="K34" s="23">
        <v>2</v>
      </c>
      <c r="L34" s="23">
        <v>4</v>
      </c>
      <c r="M34" s="23">
        <v>5</v>
      </c>
      <c r="N34" s="23">
        <v>4</v>
      </c>
      <c r="O34" s="23">
        <v>1</v>
      </c>
    </row>
    <row r="35" spans="1:15">
      <c r="A35" s="21">
        <v>2</v>
      </c>
      <c r="B35" s="21">
        <v>1</v>
      </c>
      <c r="C35" s="21">
        <v>4</v>
      </c>
      <c r="D35" s="21">
        <v>4</v>
      </c>
      <c r="E35" s="21">
        <v>3</v>
      </c>
      <c r="F35" s="21">
        <v>5</v>
      </c>
      <c r="G35" s="21">
        <v>2</v>
      </c>
      <c r="H35" s="21">
        <v>1</v>
      </c>
      <c r="I35" s="21">
        <v>4</v>
      </c>
      <c r="J35" s="21">
        <v>2</v>
      </c>
      <c r="K35" s="21">
        <v>4</v>
      </c>
      <c r="L35" s="21">
        <v>2</v>
      </c>
      <c r="M35" s="21">
        <v>2</v>
      </c>
      <c r="N35" s="21">
        <v>3</v>
      </c>
      <c r="O35" s="21">
        <v>5</v>
      </c>
    </row>
    <row r="36" spans="1:15">
      <c r="A36" s="21">
        <v>2</v>
      </c>
      <c r="B36" s="21">
        <v>4</v>
      </c>
      <c r="C36" s="21">
        <v>5</v>
      </c>
      <c r="D36" s="21">
        <v>3</v>
      </c>
      <c r="E36" s="21">
        <v>5</v>
      </c>
      <c r="F36" s="21">
        <v>4</v>
      </c>
      <c r="G36" s="21">
        <v>5</v>
      </c>
      <c r="H36" s="21">
        <v>4</v>
      </c>
      <c r="I36" s="21">
        <v>2</v>
      </c>
      <c r="J36" s="21">
        <v>5</v>
      </c>
      <c r="K36" s="21">
        <v>3</v>
      </c>
      <c r="L36" s="21">
        <v>3</v>
      </c>
      <c r="M36" s="21">
        <v>3</v>
      </c>
      <c r="N36" s="21">
        <v>5</v>
      </c>
      <c r="O36" s="21">
        <v>1</v>
      </c>
    </row>
    <row r="37" spans="1:15">
      <c r="A37" s="21">
        <v>3</v>
      </c>
      <c r="B37" s="21">
        <v>1</v>
      </c>
      <c r="C37" s="21">
        <v>4</v>
      </c>
      <c r="D37" s="21">
        <v>3</v>
      </c>
      <c r="E37" s="21">
        <v>1</v>
      </c>
      <c r="F37" s="21">
        <v>2</v>
      </c>
      <c r="G37" s="21">
        <v>2</v>
      </c>
      <c r="H37" s="21">
        <v>3</v>
      </c>
      <c r="I37" s="21">
        <v>4</v>
      </c>
      <c r="J37" s="21">
        <v>2</v>
      </c>
      <c r="K37" s="21">
        <v>4</v>
      </c>
      <c r="L37" s="21">
        <v>2</v>
      </c>
      <c r="M37" s="21">
        <v>2</v>
      </c>
      <c r="N37" s="21">
        <v>2</v>
      </c>
      <c r="O37" s="21">
        <v>1</v>
      </c>
    </row>
    <row r="38" spans="1:15">
      <c r="A38" s="21">
        <v>4</v>
      </c>
      <c r="B38" s="21">
        <v>5</v>
      </c>
      <c r="C38" s="21">
        <v>3</v>
      </c>
      <c r="D38" s="21">
        <v>2</v>
      </c>
      <c r="E38" s="21">
        <v>1</v>
      </c>
      <c r="F38" s="21">
        <v>2</v>
      </c>
      <c r="G38" s="21">
        <v>2</v>
      </c>
      <c r="H38" s="21">
        <v>5</v>
      </c>
      <c r="I38" s="21">
        <v>3</v>
      </c>
      <c r="J38" s="21">
        <v>4</v>
      </c>
      <c r="K38" s="21">
        <v>2</v>
      </c>
      <c r="L38" s="21">
        <v>5</v>
      </c>
      <c r="M38" s="21">
        <v>4</v>
      </c>
      <c r="N38" s="21">
        <v>3</v>
      </c>
      <c r="O38" s="21">
        <v>2</v>
      </c>
    </row>
    <row r="39" spans="1:15">
      <c r="A39" s="21">
        <v>3</v>
      </c>
      <c r="B39" s="21">
        <v>4</v>
      </c>
      <c r="C39" s="21">
        <v>4</v>
      </c>
      <c r="D39" s="21">
        <v>3</v>
      </c>
      <c r="E39" s="21">
        <v>4</v>
      </c>
      <c r="F39" s="21">
        <v>3</v>
      </c>
      <c r="G39" s="21">
        <v>4</v>
      </c>
      <c r="H39" s="21">
        <v>3</v>
      </c>
      <c r="I39" s="21">
        <v>2</v>
      </c>
      <c r="J39" s="21">
        <v>3</v>
      </c>
      <c r="K39" s="21">
        <v>2</v>
      </c>
      <c r="L39" s="21">
        <v>4</v>
      </c>
      <c r="M39" s="21">
        <v>5</v>
      </c>
      <c r="N39" s="21">
        <v>4</v>
      </c>
      <c r="O39" s="21">
        <v>1</v>
      </c>
    </row>
    <row r="40" spans="1:15">
      <c r="A40" s="21">
        <v>5</v>
      </c>
      <c r="B40" s="21">
        <v>5</v>
      </c>
      <c r="C40" s="21">
        <v>2</v>
      </c>
      <c r="D40" s="21">
        <v>1</v>
      </c>
      <c r="E40" s="21">
        <v>3</v>
      </c>
      <c r="F40" s="21">
        <v>4</v>
      </c>
      <c r="G40" s="21">
        <v>3</v>
      </c>
      <c r="H40" s="21">
        <v>4</v>
      </c>
      <c r="I40" s="21">
        <v>3</v>
      </c>
      <c r="J40" s="21">
        <v>4</v>
      </c>
      <c r="K40" s="21">
        <v>5</v>
      </c>
      <c r="L40" s="21">
        <v>4</v>
      </c>
      <c r="M40" s="21">
        <v>5</v>
      </c>
      <c r="N40" s="21">
        <v>4</v>
      </c>
      <c r="O40" s="21">
        <v>2</v>
      </c>
    </row>
    <row r="41" spans="1:15">
      <c r="A41" s="21">
        <v>5</v>
      </c>
      <c r="B41" s="21">
        <v>4</v>
      </c>
      <c r="C41" s="21">
        <v>3</v>
      </c>
      <c r="D41" s="21">
        <v>3</v>
      </c>
      <c r="E41" s="21">
        <v>3</v>
      </c>
      <c r="F41" s="21">
        <v>3</v>
      </c>
      <c r="G41" s="21">
        <v>3</v>
      </c>
      <c r="H41" s="21">
        <v>5</v>
      </c>
      <c r="I41" s="21">
        <v>3</v>
      </c>
      <c r="J41" s="21">
        <v>5</v>
      </c>
      <c r="K41" s="21">
        <v>3</v>
      </c>
      <c r="L41" s="21">
        <v>5</v>
      </c>
      <c r="M41" s="21">
        <v>4</v>
      </c>
      <c r="N41" s="21">
        <v>3</v>
      </c>
      <c r="O41" s="21">
        <v>3</v>
      </c>
    </row>
    <row r="42" spans="1:15">
      <c r="A42" s="21">
        <v>5</v>
      </c>
      <c r="B42" s="21">
        <v>5</v>
      </c>
      <c r="C42" s="21">
        <v>5</v>
      </c>
      <c r="D42" s="21">
        <v>4</v>
      </c>
      <c r="E42" s="21">
        <v>3</v>
      </c>
      <c r="F42" s="21">
        <v>3</v>
      </c>
      <c r="G42" s="21">
        <v>4</v>
      </c>
      <c r="H42" s="21">
        <v>5</v>
      </c>
      <c r="I42" s="21">
        <v>5</v>
      </c>
      <c r="J42" s="21">
        <v>5</v>
      </c>
      <c r="K42" s="21">
        <v>5</v>
      </c>
      <c r="L42" s="21">
        <v>5</v>
      </c>
      <c r="M42" s="21">
        <v>5</v>
      </c>
      <c r="N42" s="21">
        <v>5</v>
      </c>
      <c r="O42" s="21">
        <v>5</v>
      </c>
    </row>
    <row r="43" spans="1:15">
      <c r="A43" s="21">
        <v>3</v>
      </c>
      <c r="B43" s="21">
        <v>4</v>
      </c>
      <c r="C43" s="21">
        <v>3</v>
      </c>
      <c r="D43" s="21">
        <v>3</v>
      </c>
      <c r="E43" s="21">
        <v>5</v>
      </c>
      <c r="F43" s="21">
        <v>4</v>
      </c>
      <c r="G43" s="21">
        <v>4</v>
      </c>
      <c r="H43" s="21">
        <v>4</v>
      </c>
      <c r="I43" s="21">
        <v>4</v>
      </c>
      <c r="J43" s="21">
        <v>3</v>
      </c>
      <c r="K43" s="21">
        <v>3</v>
      </c>
      <c r="L43" s="21">
        <v>4</v>
      </c>
      <c r="M43" s="21">
        <v>4</v>
      </c>
      <c r="N43" s="21">
        <v>4</v>
      </c>
      <c r="O43" s="21">
        <v>2</v>
      </c>
    </row>
    <row r="44" spans="1:15">
      <c r="A44" s="21">
        <v>1</v>
      </c>
      <c r="B44" s="21">
        <v>2</v>
      </c>
      <c r="C44" s="21">
        <v>3</v>
      </c>
      <c r="D44" s="21">
        <v>3</v>
      </c>
      <c r="E44" s="21">
        <v>2</v>
      </c>
      <c r="F44" s="21">
        <v>2</v>
      </c>
      <c r="G44" s="21">
        <v>2</v>
      </c>
      <c r="H44" s="21">
        <v>3</v>
      </c>
      <c r="I44" s="21">
        <v>2</v>
      </c>
      <c r="J44" s="21">
        <v>4</v>
      </c>
      <c r="K44" s="21">
        <v>2</v>
      </c>
      <c r="L44" s="21">
        <v>1</v>
      </c>
      <c r="M44" s="21">
        <v>1</v>
      </c>
      <c r="N44" s="21">
        <v>2</v>
      </c>
      <c r="O44" s="21">
        <v>2</v>
      </c>
    </row>
    <row r="45" spans="1:15">
      <c r="A45" s="21">
        <v>4</v>
      </c>
      <c r="B45" s="21">
        <v>4</v>
      </c>
      <c r="C45" s="21">
        <v>4</v>
      </c>
      <c r="D45" s="21">
        <v>5</v>
      </c>
      <c r="E45" s="21">
        <v>3</v>
      </c>
      <c r="F45" s="21">
        <v>4</v>
      </c>
      <c r="G45" s="21">
        <v>4</v>
      </c>
      <c r="H45" s="21">
        <v>4</v>
      </c>
      <c r="I45" s="21">
        <v>5</v>
      </c>
      <c r="J45" s="21">
        <v>4</v>
      </c>
      <c r="K45" s="21">
        <v>4</v>
      </c>
      <c r="L45" s="21">
        <v>4</v>
      </c>
      <c r="M45" s="21">
        <v>4</v>
      </c>
      <c r="N45" s="21">
        <v>4</v>
      </c>
      <c r="O45" s="21">
        <v>4</v>
      </c>
    </row>
    <row r="46" spans="1:15">
      <c r="A46" s="21">
        <v>2</v>
      </c>
      <c r="B46" s="21">
        <v>3</v>
      </c>
      <c r="C46" s="21">
        <v>3</v>
      </c>
      <c r="D46" s="21">
        <v>2</v>
      </c>
      <c r="E46" s="21">
        <v>3</v>
      </c>
      <c r="F46" s="21">
        <v>3</v>
      </c>
      <c r="G46" s="21">
        <v>1</v>
      </c>
      <c r="H46" s="21">
        <v>4</v>
      </c>
      <c r="I46" s="21">
        <v>3</v>
      </c>
      <c r="J46" s="21">
        <v>4</v>
      </c>
      <c r="K46" s="21">
        <v>3</v>
      </c>
      <c r="L46" s="21">
        <v>3</v>
      </c>
      <c r="M46" s="21">
        <v>3</v>
      </c>
      <c r="N46" s="21">
        <v>5</v>
      </c>
      <c r="O46" s="21">
        <v>1</v>
      </c>
    </row>
    <row r="47" spans="1:15">
      <c r="A47" s="21">
        <v>2</v>
      </c>
      <c r="B47" s="21">
        <v>1</v>
      </c>
      <c r="C47" s="21">
        <v>4</v>
      </c>
      <c r="D47" s="21">
        <v>4</v>
      </c>
      <c r="E47" s="21">
        <v>5</v>
      </c>
      <c r="F47" s="21">
        <v>5</v>
      </c>
      <c r="G47" s="21">
        <v>4</v>
      </c>
      <c r="H47" s="21">
        <v>2</v>
      </c>
      <c r="I47" s="21">
        <v>3</v>
      </c>
      <c r="J47" s="21">
        <v>3</v>
      </c>
      <c r="K47" s="21">
        <v>3</v>
      </c>
      <c r="L47" s="21">
        <v>1</v>
      </c>
      <c r="M47" s="21">
        <v>1</v>
      </c>
      <c r="N47" s="21">
        <v>5</v>
      </c>
      <c r="O47" s="21">
        <v>3</v>
      </c>
    </row>
    <row r="48" spans="1:15">
      <c r="A48" s="21">
        <v>3</v>
      </c>
      <c r="B48" s="21">
        <v>3</v>
      </c>
      <c r="C48" s="21">
        <v>3</v>
      </c>
      <c r="D48" s="21">
        <v>3</v>
      </c>
      <c r="E48" s="21">
        <v>4</v>
      </c>
      <c r="F48" s="21">
        <v>2</v>
      </c>
      <c r="G48" s="21">
        <v>3</v>
      </c>
      <c r="H48" s="21">
        <v>4</v>
      </c>
      <c r="I48" s="21">
        <v>4</v>
      </c>
      <c r="J48" s="21">
        <v>4</v>
      </c>
      <c r="K48" s="21">
        <v>3</v>
      </c>
      <c r="L48" s="21">
        <v>4</v>
      </c>
      <c r="M48" s="21">
        <v>4</v>
      </c>
      <c r="N48" s="21">
        <v>4</v>
      </c>
      <c r="O48" s="21">
        <v>3</v>
      </c>
    </row>
    <row r="49" spans="1:15">
      <c r="A49" s="21">
        <v>5</v>
      </c>
      <c r="B49" s="21">
        <v>5</v>
      </c>
      <c r="C49" s="21">
        <v>2</v>
      </c>
      <c r="D49" s="21">
        <v>3</v>
      </c>
      <c r="E49" s="21">
        <v>1</v>
      </c>
      <c r="F49" s="21">
        <v>1</v>
      </c>
      <c r="G49" s="21">
        <v>2</v>
      </c>
      <c r="H49" s="21">
        <v>5</v>
      </c>
      <c r="I49" s="21">
        <v>1</v>
      </c>
      <c r="J49" s="21">
        <v>4</v>
      </c>
      <c r="K49" s="21">
        <v>1</v>
      </c>
      <c r="L49" s="21">
        <v>5</v>
      </c>
      <c r="M49" s="21">
        <v>5</v>
      </c>
      <c r="N49" s="21">
        <v>3</v>
      </c>
      <c r="O49" s="21">
        <v>1</v>
      </c>
    </row>
    <row r="50" spans="1:15">
      <c r="A50" s="21">
        <v>3</v>
      </c>
      <c r="B50" s="21">
        <v>2</v>
      </c>
      <c r="C50" s="21">
        <v>4</v>
      </c>
      <c r="D50" s="21">
        <v>4</v>
      </c>
      <c r="E50" s="21">
        <v>3</v>
      </c>
      <c r="F50" s="21">
        <v>4</v>
      </c>
      <c r="G50" s="21">
        <v>2</v>
      </c>
      <c r="H50" s="21">
        <v>3</v>
      </c>
      <c r="I50" s="21">
        <v>3</v>
      </c>
      <c r="J50" s="21">
        <v>2</v>
      </c>
      <c r="K50" s="21">
        <v>4</v>
      </c>
      <c r="L50" s="21">
        <v>3</v>
      </c>
      <c r="M50" s="21">
        <v>2</v>
      </c>
      <c r="N50" s="21">
        <v>2</v>
      </c>
      <c r="O50" s="21">
        <v>2</v>
      </c>
    </row>
    <row r="51" spans="1:15">
      <c r="A51" s="21">
        <v>5</v>
      </c>
      <c r="B51" s="21">
        <v>5</v>
      </c>
      <c r="C51" s="21">
        <v>3</v>
      </c>
      <c r="D51" s="21">
        <v>3</v>
      </c>
      <c r="E51" s="21">
        <v>1</v>
      </c>
      <c r="F51" s="21">
        <v>2</v>
      </c>
      <c r="G51" s="21">
        <v>1</v>
      </c>
      <c r="H51" s="21">
        <v>5</v>
      </c>
      <c r="I51" s="21">
        <v>1</v>
      </c>
      <c r="J51" s="21">
        <v>5</v>
      </c>
      <c r="K51" s="21">
        <v>1</v>
      </c>
      <c r="L51" s="21">
        <v>4</v>
      </c>
      <c r="M51" s="21">
        <v>2</v>
      </c>
      <c r="N51" s="21">
        <v>3</v>
      </c>
      <c r="O51" s="21">
        <v>1</v>
      </c>
    </row>
    <row r="52" spans="1:15">
      <c r="A52" s="21">
        <v>4</v>
      </c>
      <c r="B52" s="21">
        <v>5</v>
      </c>
      <c r="C52" s="21">
        <v>2</v>
      </c>
      <c r="D52" s="21">
        <v>3</v>
      </c>
      <c r="E52" s="21">
        <v>2</v>
      </c>
      <c r="F52" s="21">
        <v>2</v>
      </c>
      <c r="G52" s="21">
        <v>1</v>
      </c>
      <c r="H52" s="21">
        <v>2</v>
      </c>
      <c r="I52" s="21">
        <v>2</v>
      </c>
      <c r="J52" s="21">
        <v>4</v>
      </c>
      <c r="K52" s="21">
        <v>1</v>
      </c>
      <c r="L52" s="21">
        <v>5</v>
      </c>
      <c r="M52" s="21">
        <v>4</v>
      </c>
      <c r="N52" s="21">
        <v>3</v>
      </c>
      <c r="O52" s="21">
        <v>2</v>
      </c>
    </row>
    <row r="53" spans="1:15">
      <c r="A53" s="21">
        <v>4</v>
      </c>
      <c r="B53" s="21">
        <v>4</v>
      </c>
      <c r="C53" s="21">
        <v>3</v>
      </c>
      <c r="D53" s="21">
        <v>3</v>
      </c>
      <c r="E53" s="21">
        <v>3</v>
      </c>
      <c r="F53" s="21">
        <v>3</v>
      </c>
      <c r="G53" s="21">
        <v>2</v>
      </c>
      <c r="H53" s="21">
        <v>4</v>
      </c>
      <c r="I53" s="21">
        <v>2</v>
      </c>
      <c r="J53" s="21">
        <v>5</v>
      </c>
      <c r="K53" s="21">
        <v>2</v>
      </c>
      <c r="L53" s="21">
        <v>5</v>
      </c>
      <c r="M53" s="21">
        <v>4</v>
      </c>
      <c r="N53" s="21">
        <v>3</v>
      </c>
      <c r="O53" s="21">
        <v>2</v>
      </c>
    </row>
    <row r="54" spans="1:15">
      <c r="A54" s="21">
        <v>4</v>
      </c>
      <c r="B54" s="21">
        <v>5</v>
      </c>
      <c r="C54" s="21">
        <v>3</v>
      </c>
      <c r="D54" s="21">
        <v>4</v>
      </c>
      <c r="E54" s="21">
        <v>4</v>
      </c>
      <c r="F54" s="21">
        <v>3</v>
      </c>
      <c r="G54" s="21">
        <v>2</v>
      </c>
      <c r="H54" s="21">
        <v>3</v>
      </c>
      <c r="I54" s="21">
        <v>2</v>
      </c>
      <c r="J54" s="21">
        <v>3</v>
      </c>
      <c r="K54" s="21">
        <v>3</v>
      </c>
      <c r="L54" s="21">
        <v>5</v>
      </c>
      <c r="M54" s="21">
        <v>4</v>
      </c>
      <c r="N54" s="21">
        <v>3</v>
      </c>
      <c r="O54" s="21">
        <v>2</v>
      </c>
    </row>
    <row r="55" spans="1:15">
      <c r="A55" s="21">
        <v>5</v>
      </c>
      <c r="B55" s="21">
        <v>5</v>
      </c>
      <c r="C55" s="21">
        <v>2</v>
      </c>
      <c r="D55" s="21">
        <v>2</v>
      </c>
      <c r="E55" s="21">
        <v>1</v>
      </c>
      <c r="F55" s="21">
        <v>2</v>
      </c>
      <c r="G55" s="21">
        <v>1</v>
      </c>
      <c r="H55" s="21">
        <v>5</v>
      </c>
      <c r="I55" s="21">
        <v>1</v>
      </c>
      <c r="J55" s="21">
        <v>5</v>
      </c>
      <c r="K55" s="21">
        <v>1</v>
      </c>
      <c r="L55" s="21">
        <v>4</v>
      </c>
      <c r="M55" s="21">
        <v>2</v>
      </c>
      <c r="N55" s="21">
        <v>3</v>
      </c>
      <c r="O55" s="21">
        <v>1</v>
      </c>
    </row>
    <row r="56" spans="1:15">
      <c r="A56" s="21">
        <v>3</v>
      </c>
      <c r="B56" s="21">
        <v>2</v>
      </c>
      <c r="C56" s="21">
        <v>2</v>
      </c>
      <c r="D56" s="21">
        <v>3</v>
      </c>
      <c r="E56" s="21">
        <v>3</v>
      </c>
      <c r="F56" s="21">
        <v>4</v>
      </c>
      <c r="G56" s="21">
        <v>2</v>
      </c>
      <c r="H56" s="21">
        <v>4</v>
      </c>
      <c r="I56" s="21">
        <v>3</v>
      </c>
      <c r="J56" s="21">
        <v>5</v>
      </c>
      <c r="K56" s="21">
        <v>2</v>
      </c>
      <c r="L56" s="21">
        <v>4</v>
      </c>
      <c r="M56" s="21">
        <v>5</v>
      </c>
      <c r="N56" s="21">
        <v>3</v>
      </c>
      <c r="O56" s="21">
        <v>3</v>
      </c>
    </row>
    <row r="57" spans="1:15">
      <c r="A57" s="21">
        <v>5</v>
      </c>
      <c r="B57" s="21">
        <v>5</v>
      </c>
      <c r="C57" s="21">
        <v>5</v>
      </c>
      <c r="D57" s="21">
        <v>5</v>
      </c>
      <c r="E57" s="21">
        <v>5</v>
      </c>
      <c r="F57" s="21">
        <v>5</v>
      </c>
      <c r="G57" s="21">
        <v>5</v>
      </c>
      <c r="H57" s="21">
        <v>5</v>
      </c>
      <c r="I57" s="21">
        <v>5</v>
      </c>
      <c r="J57" s="21">
        <v>5</v>
      </c>
      <c r="K57" s="21">
        <v>5</v>
      </c>
      <c r="L57" s="21">
        <v>5</v>
      </c>
      <c r="M57" s="21">
        <v>5</v>
      </c>
      <c r="N57" s="21">
        <v>5</v>
      </c>
      <c r="O57" s="21">
        <v>5</v>
      </c>
    </row>
    <row r="58" spans="1:15">
      <c r="A58" s="21">
        <v>4</v>
      </c>
      <c r="B58" s="21">
        <v>4</v>
      </c>
      <c r="C58" s="21">
        <v>4</v>
      </c>
      <c r="D58" s="21">
        <v>4</v>
      </c>
      <c r="E58" s="21">
        <v>5</v>
      </c>
      <c r="F58" s="21">
        <v>5</v>
      </c>
      <c r="G58" s="21">
        <v>3</v>
      </c>
      <c r="H58" s="21">
        <v>4</v>
      </c>
      <c r="I58" s="21">
        <v>4</v>
      </c>
      <c r="J58" s="21">
        <v>5</v>
      </c>
      <c r="K58" s="21">
        <v>5</v>
      </c>
      <c r="L58" s="21">
        <v>5</v>
      </c>
      <c r="M58" s="21">
        <v>5</v>
      </c>
      <c r="N58" s="21">
        <v>5</v>
      </c>
      <c r="O58" s="21">
        <v>2</v>
      </c>
    </row>
    <row r="59" spans="1:15">
      <c r="A59" s="21">
        <v>5</v>
      </c>
      <c r="B59" s="21">
        <v>5</v>
      </c>
      <c r="C59" s="21">
        <v>5</v>
      </c>
      <c r="D59" s="21">
        <v>5</v>
      </c>
      <c r="E59" s="21">
        <v>5</v>
      </c>
      <c r="F59" s="21">
        <v>4</v>
      </c>
      <c r="G59" s="21">
        <v>3</v>
      </c>
      <c r="H59" s="21">
        <v>5</v>
      </c>
      <c r="I59" s="21">
        <v>4</v>
      </c>
      <c r="J59" s="21">
        <v>5</v>
      </c>
      <c r="K59" s="21">
        <v>5</v>
      </c>
      <c r="L59" s="21">
        <v>5</v>
      </c>
      <c r="M59" s="21">
        <v>5</v>
      </c>
      <c r="N59" s="21">
        <v>5</v>
      </c>
      <c r="O59" s="21">
        <v>5</v>
      </c>
    </row>
    <row r="60" spans="1:15">
      <c r="A60" s="21">
        <v>3</v>
      </c>
      <c r="B60" s="21">
        <v>4</v>
      </c>
      <c r="C60" s="21">
        <v>2</v>
      </c>
      <c r="D60" s="21">
        <v>3</v>
      </c>
      <c r="E60" s="21">
        <v>2</v>
      </c>
      <c r="F60" s="21">
        <v>3</v>
      </c>
      <c r="G60" s="21">
        <v>2</v>
      </c>
      <c r="H60" s="21">
        <v>5</v>
      </c>
      <c r="I60" s="21">
        <v>1</v>
      </c>
      <c r="J60" s="21">
        <v>5</v>
      </c>
      <c r="K60" s="21">
        <v>1</v>
      </c>
      <c r="L60" s="21">
        <v>4</v>
      </c>
      <c r="M60" s="21">
        <v>5</v>
      </c>
      <c r="N60" s="21">
        <v>2</v>
      </c>
      <c r="O60" s="21">
        <v>2</v>
      </c>
    </row>
    <row r="61" spans="1:15">
      <c r="A61" s="21">
        <v>4</v>
      </c>
      <c r="B61" s="21">
        <v>4</v>
      </c>
      <c r="C61" s="21">
        <v>3</v>
      </c>
      <c r="D61" s="21">
        <v>2</v>
      </c>
      <c r="E61" s="21">
        <v>2</v>
      </c>
      <c r="F61" s="21">
        <v>1</v>
      </c>
      <c r="G61" s="21">
        <v>1</v>
      </c>
      <c r="H61" s="21">
        <v>4</v>
      </c>
      <c r="I61" s="21">
        <v>1</v>
      </c>
      <c r="J61" s="21">
        <v>4</v>
      </c>
      <c r="K61" s="21">
        <v>1</v>
      </c>
      <c r="L61" s="21">
        <v>4</v>
      </c>
      <c r="M61" s="21">
        <v>4</v>
      </c>
      <c r="N61" s="21">
        <v>3</v>
      </c>
      <c r="O61" s="21">
        <v>1</v>
      </c>
    </row>
    <row r="62" spans="1:15">
      <c r="A62" s="21">
        <v>2</v>
      </c>
      <c r="B62" s="21">
        <v>2</v>
      </c>
      <c r="C62" s="21">
        <v>5</v>
      </c>
      <c r="D62" s="21">
        <v>4</v>
      </c>
      <c r="E62" s="21">
        <v>4</v>
      </c>
      <c r="F62" s="21">
        <v>5</v>
      </c>
      <c r="G62" s="21">
        <v>3</v>
      </c>
      <c r="H62" s="21">
        <v>2</v>
      </c>
      <c r="I62" s="21">
        <v>4</v>
      </c>
      <c r="J62" s="21">
        <v>3</v>
      </c>
      <c r="K62" s="21">
        <v>4</v>
      </c>
      <c r="L62" s="21">
        <v>3</v>
      </c>
      <c r="M62" s="21">
        <v>2</v>
      </c>
      <c r="N62" s="21">
        <v>4</v>
      </c>
      <c r="O62" s="21">
        <v>4</v>
      </c>
    </row>
    <row r="63" spans="1:15">
      <c r="A63" s="21">
        <v>2</v>
      </c>
      <c r="B63" s="21">
        <v>1</v>
      </c>
      <c r="C63" s="21">
        <v>5</v>
      </c>
      <c r="D63" s="21">
        <v>4</v>
      </c>
      <c r="E63" s="21">
        <v>4</v>
      </c>
      <c r="F63" s="21">
        <v>3</v>
      </c>
      <c r="G63" s="21">
        <v>3</v>
      </c>
      <c r="H63" s="21">
        <v>3</v>
      </c>
      <c r="I63" s="21">
        <v>4</v>
      </c>
      <c r="J63" s="21">
        <v>2</v>
      </c>
      <c r="K63" s="21">
        <v>2</v>
      </c>
      <c r="L63" s="21">
        <v>2</v>
      </c>
      <c r="M63" s="21">
        <v>1</v>
      </c>
      <c r="N63" s="21">
        <v>5</v>
      </c>
      <c r="O63" s="21">
        <v>3</v>
      </c>
    </row>
    <row r="64" spans="1:15">
      <c r="A64" s="21">
        <v>2</v>
      </c>
      <c r="B64" s="21">
        <v>3</v>
      </c>
      <c r="C64" s="21">
        <v>5</v>
      </c>
      <c r="D64" s="21">
        <v>5</v>
      </c>
      <c r="E64" s="21">
        <v>5</v>
      </c>
      <c r="F64" s="21">
        <v>5</v>
      </c>
      <c r="G64" s="21">
        <v>3</v>
      </c>
      <c r="H64" s="21">
        <v>1</v>
      </c>
      <c r="I64" s="21">
        <v>4</v>
      </c>
      <c r="J64" s="21">
        <v>1</v>
      </c>
      <c r="K64" s="21">
        <v>5</v>
      </c>
      <c r="L64" s="21">
        <v>1</v>
      </c>
      <c r="M64" s="21">
        <v>1</v>
      </c>
      <c r="N64" s="21">
        <v>4</v>
      </c>
      <c r="O64" s="21">
        <v>3</v>
      </c>
    </row>
    <row r="65" spans="1:15">
      <c r="A65" s="21">
        <v>5</v>
      </c>
      <c r="B65" s="21">
        <v>5</v>
      </c>
      <c r="C65" s="21">
        <v>2</v>
      </c>
      <c r="D65" s="21">
        <v>3</v>
      </c>
      <c r="E65" s="21">
        <v>2</v>
      </c>
      <c r="F65" s="21">
        <v>2</v>
      </c>
      <c r="G65" s="21">
        <v>3</v>
      </c>
      <c r="H65" s="21">
        <v>5</v>
      </c>
      <c r="I65" s="21">
        <v>1</v>
      </c>
      <c r="J65" s="21">
        <v>4</v>
      </c>
      <c r="K65" s="21">
        <v>2</v>
      </c>
      <c r="L65" s="21">
        <v>5</v>
      </c>
      <c r="M65" s="21">
        <v>5</v>
      </c>
      <c r="N65" s="21">
        <v>3</v>
      </c>
      <c r="O65" s="21">
        <v>1</v>
      </c>
    </row>
    <row r="66" spans="1:15">
      <c r="A66" s="21">
        <v>5</v>
      </c>
      <c r="B66" s="21">
        <v>5</v>
      </c>
      <c r="C66" s="21">
        <v>3</v>
      </c>
      <c r="D66" s="21">
        <v>2</v>
      </c>
      <c r="E66" s="21">
        <v>2</v>
      </c>
      <c r="F66" s="21">
        <v>3</v>
      </c>
      <c r="G66" s="21">
        <v>2</v>
      </c>
      <c r="H66" s="21">
        <v>5</v>
      </c>
      <c r="I66" s="21">
        <v>3</v>
      </c>
      <c r="J66" s="21">
        <v>4</v>
      </c>
      <c r="K66" s="21">
        <v>1</v>
      </c>
      <c r="L66" s="21">
        <v>5</v>
      </c>
      <c r="M66" s="21">
        <v>5</v>
      </c>
      <c r="N66" s="21">
        <v>3</v>
      </c>
      <c r="O66" s="21">
        <v>3</v>
      </c>
    </row>
    <row r="67" spans="1:15">
      <c r="A67" s="21">
        <v>5</v>
      </c>
      <c r="B67" s="21">
        <v>5</v>
      </c>
      <c r="C67" s="21">
        <v>5</v>
      </c>
      <c r="D67" s="21">
        <v>5</v>
      </c>
      <c r="E67" s="21">
        <v>5</v>
      </c>
      <c r="F67" s="21">
        <v>5</v>
      </c>
      <c r="G67" s="21">
        <v>5</v>
      </c>
      <c r="H67" s="21">
        <v>5</v>
      </c>
      <c r="I67" s="21">
        <v>5</v>
      </c>
      <c r="J67" s="21">
        <v>5</v>
      </c>
      <c r="K67" s="21">
        <v>5</v>
      </c>
      <c r="L67" s="21">
        <v>5</v>
      </c>
      <c r="M67" s="21">
        <v>5</v>
      </c>
      <c r="N67" s="21">
        <v>5</v>
      </c>
      <c r="O67" s="21">
        <v>5</v>
      </c>
    </row>
    <row r="68" spans="1:15">
      <c r="A68" s="21">
        <v>3</v>
      </c>
      <c r="B68" s="21">
        <v>2</v>
      </c>
      <c r="C68" s="21">
        <v>4</v>
      </c>
      <c r="D68" s="21">
        <v>4</v>
      </c>
      <c r="E68" s="21">
        <v>4</v>
      </c>
      <c r="F68" s="21">
        <v>4</v>
      </c>
      <c r="G68" s="21">
        <v>5</v>
      </c>
      <c r="H68" s="21">
        <v>1</v>
      </c>
      <c r="I68" s="21">
        <v>4</v>
      </c>
      <c r="J68" s="21">
        <v>1</v>
      </c>
      <c r="K68" s="21">
        <v>5</v>
      </c>
      <c r="L68" s="21">
        <v>2</v>
      </c>
      <c r="M68" s="21">
        <v>1</v>
      </c>
      <c r="N68" s="21">
        <v>4</v>
      </c>
      <c r="O68" s="21">
        <v>5</v>
      </c>
    </row>
    <row r="69" spans="1:15">
      <c r="A69" s="21">
        <v>2</v>
      </c>
      <c r="B69" s="21">
        <v>3</v>
      </c>
      <c r="C69" s="21">
        <v>5</v>
      </c>
      <c r="D69" s="21">
        <v>5</v>
      </c>
      <c r="E69" s="21">
        <v>5</v>
      </c>
      <c r="F69" s="21">
        <v>5</v>
      </c>
      <c r="G69" s="21">
        <v>3</v>
      </c>
      <c r="H69" s="21">
        <v>2</v>
      </c>
      <c r="I69" s="21">
        <v>3</v>
      </c>
      <c r="J69" s="21">
        <v>2</v>
      </c>
      <c r="K69" s="21">
        <v>4</v>
      </c>
      <c r="L69" s="21">
        <v>1</v>
      </c>
      <c r="M69" s="21">
        <v>2</v>
      </c>
      <c r="N69" s="21">
        <v>3</v>
      </c>
      <c r="O69" s="21">
        <v>2</v>
      </c>
    </row>
    <row r="70" spans="1:15">
      <c r="A70" s="21">
        <v>3</v>
      </c>
      <c r="B70" s="21">
        <v>2</v>
      </c>
      <c r="C70" s="21">
        <v>3</v>
      </c>
      <c r="D70" s="21">
        <v>2</v>
      </c>
      <c r="E70" s="21">
        <v>2</v>
      </c>
      <c r="F70" s="21">
        <v>2</v>
      </c>
      <c r="G70" s="21">
        <v>2</v>
      </c>
      <c r="H70" s="21">
        <v>3</v>
      </c>
      <c r="I70" s="21">
        <v>2</v>
      </c>
      <c r="J70" s="21">
        <v>1</v>
      </c>
      <c r="K70" s="21">
        <v>3</v>
      </c>
      <c r="L70" s="21">
        <v>2</v>
      </c>
      <c r="M70" s="21">
        <v>1</v>
      </c>
      <c r="N70" s="21">
        <v>1</v>
      </c>
      <c r="O70" s="21">
        <v>2</v>
      </c>
    </row>
    <row r="71" spans="1:15">
      <c r="A71" s="21">
        <v>4</v>
      </c>
      <c r="B71" s="21">
        <v>3</v>
      </c>
      <c r="C71" s="21">
        <v>5</v>
      </c>
      <c r="D71" s="21">
        <v>4</v>
      </c>
      <c r="E71" s="21">
        <v>4</v>
      </c>
      <c r="F71" s="21">
        <v>5</v>
      </c>
      <c r="G71" s="21">
        <v>3</v>
      </c>
      <c r="H71" s="21">
        <v>4</v>
      </c>
      <c r="I71" s="21">
        <v>4</v>
      </c>
      <c r="J71" s="21">
        <v>5</v>
      </c>
      <c r="K71" s="21">
        <v>5</v>
      </c>
      <c r="L71" s="21">
        <v>4</v>
      </c>
      <c r="M71" s="21">
        <v>5</v>
      </c>
      <c r="N71" s="21">
        <v>5</v>
      </c>
      <c r="O71" s="21">
        <v>3</v>
      </c>
    </row>
    <row r="72" spans="1:15">
      <c r="A72" s="21">
        <v>4</v>
      </c>
      <c r="B72" s="21">
        <v>5</v>
      </c>
      <c r="C72" s="21">
        <v>3</v>
      </c>
      <c r="D72" s="21">
        <v>2</v>
      </c>
      <c r="E72" s="21">
        <v>1</v>
      </c>
      <c r="F72" s="21">
        <v>1</v>
      </c>
      <c r="G72" s="21">
        <v>1</v>
      </c>
      <c r="H72" s="21">
        <v>3</v>
      </c>
      <c r="I72" s="21">
        <v>1</v>
      </c>
      <c r="J72" s="21">
        <v>5</v>
      </c>
      <c r="K72" s="21">
        <v>1</v>
      </c>
      <c r="L72" s="21">
        <v>4</v>
      </c>
      <c r="M72" s="21">
        <v>4</v>
      </c>
      <c r="N72" s="21">
        <v>3</v>
      </c>
      <c r="O72" s="21">
        <v>1</v>
      </c>
    </row>
    <row r="73" spans="1:15">
      <c r="A73" s="21">
        <v>5</v>
      </c>
      <c r="B73" s="21">
        <v>5</v>
      </c>
      <c r="C73" s="21">
        <v>3</v>
      </c>
      <c r="D73" s="21">
        <v>4</v>
      </c>
      <c r="E73" s="21">
        <v>2</v>
      </c>
      <c r="F73" s="21">
        <v>2</v>
      </c>
      <c r="G73" s="21">
        <v>1</v>
      </c>
      <c r="H73" s="21">
        <v>2</v>
      </c>
      <c r="I73" s="21">
        <v>3</v>
      </c>
      <c r="J73" s="21">
        <v>2</v>
      </c>
      <c r="K73" s="21">
        <v>2</v>
      </c>
      <c r="L73" s="21">
        <v>4</v>
      </c>
      <c r="M73" s="21">
        <v>4</v>
      </c>
      <c r="N73" s="21">
        <v>5</v>
      </c>
      <c r="O73" s="21">
        <v>1</v>
      </c>
    </row>
    <row r="74" spans="1:15">
      <c r="A74" s="21">
        <v>5</v>
      </c>
      <c r="B74" s="21">
        <v>4</v>
      </c>
      <c r="C74" s="21">
        <v>3</v>
      </c>
      <c r="D74" s="21">
        <v>2</v>
      </c>
      <c r="E74" s="21">
        <v>3</v>
      </c>
      <c r="F74" s="21">
        <v>3</v>
      </c>
      <c r="G74" s="21">
        <v>2</v>
      </c>
      <c r="H74" s="21">
        <v>3</v>
      </c>
      <c r="I74" s="21">
        <v>2</v>
      </c>
      <c r="J74" s="21">
        <v>5</v>
      </c>
      <c r="K74" s="21">
        <v>2</v>
      </c>
      <c r="L74" s="21">
        <v>4</v>
      </c>
      <c r="M74" s="21">
        <v>4</v>
      </c>
      <c r="N74" s="21">
        <v>2</v>
      </c>
      <c r="O74" s="21">
        <v>3</v>
      </c>
    </row>
    <row r="75" spans="1:15">
      <c r="A75" s="21">
        <v>2</v>
      </c>
      <c r="B75" s="21">
        <v>3</v>
      </c>
      <c r="C75" s="21">
        <v>4</v>
      </c>
      <c r="D75" s="21">
        <v>3</v>
      </c>
      <c r="E75" s="21">
        <v>3</v>
      </c>
      <c r="F75" s="21">
        <v>2</v>
      </c>
      <c r="G75" s="21">
        <v>2</v>
      </c>
      <c r="H75" s="21">
        <v>5</v>
      </c>
      <c r="I75" s="21">
        <v>5</v>
      </c>
      <c r="J75" s="21">
        <v>5</v>
      </c>
      <c r="K75" s="21">
        <v>3</v>
      </c>
      <c r="L75" s="21">
        <v>5</v>
      </c>
      <c r="M75" s="21">
        <v>5</v>
      </c>
      <c r="N75" s="21">
        <v>3</v>
      </c>
      <c r="O75" s="21">
        <v>4</v>
      </c>
    </row>
    <row r="76" spans="1:15">
      <c r="A76" s="21">
        <v>5</v>
      </c>
      <c r="B76" s="21">
        <v>5</v>
      </c>
      <c r="C76" s="21">
        <v>5</v>
      </c>
      <c r="D76" s="21">
        <v>5</v>
      </c>
      <c r="E76" s="21">
        <v>5</v>
      </c>
      <c r="F76" s="21">
        <v>5</v>
      </c>
      <c r="G76" s="21">
        <v>4</v>
      </c>
      <c r="H76" s="21">
        <v>5</v>
      </c>
      <c r="I76" s="21">
        <v>4</v>
      </c>
      <c r="J76" s="21">
        <v>5</v>
      </c>
      <c r="K76" s="21">
        <v>5</v>
      </c>
      <c r="L76" s="21">
        <v>5</v>
      </c>
      <c r="M76" s="21">
        <v>4</v>
      </c>
      <c r="N76" s="21">
        <v>5</v>
      </c>
      <c r="O76" s="21">
        <v>2</v>
      </c>
    </row>
    <row r="77" spans="1:15">
      <c r="A77" s="21">
        <v>5</v>
      </c>
      <c r="B77" s="21">
        <v>5</v>
      </c>
      <c r="C77" s="21">
        <v>2</v>
      </c>
      <c r="D77" s="21">
        <v>3</v>
      </c>
      <c r="E77" s="21">
        <v>3</v>
      </c>
      <c r="F77" s="21">
        <v>4</v>
      </c>
      <c r="G77" s="21">
        <v>3</v>
      </c>
      <c r="H77" s="21">
        <v>4</v>
      </c>
      <c r="I77" s="21">
        <v>3</v>
      </c>
      <c r="J77" s="21">
        <v>4</v>
      </c>
      <c r="K77" s="21">
        <v>3</v>
      </c>
      <c r="L77" s="21">
        <v>4</v>
      </c>
      <c r="M77" s="21">
        <v>4</v>
      </c>
      <c r="N77" s="21">
        <v>4</v>
      </c>
      <c r="O77" s="21">
        <v>2</v>
      </c>
    </row>
    <row r="78" spans="1:15">
      <c r="A78" s="21">
        <v>5</v>
      </c>
      <c r="B78" s="21">
        <v>5</v>
      </c>
      <c r="C78" s="21">
        <v>5</v>
      </c>
      <c r="D78" s="21">
        <v>5</v>
      </c>
      <c r="E78" s="21">
        <v>5</v>
      </c>
      <c r="F78" s="21">
        <v>5</v>
      </c>
      <c r="G78" s="21">
        <v>5</v>
      </c>
      <c r="H78" s="21">
        <v>5</v>
      </c>
      <c r="I78" s="21">
        <v>5</v>
      </c>
      <c r="J78" s="21">
        <v>5</v>
      </c>
      <c r="K78" s="21">
        <v>5</v>
      </c>
      <c r="L78" s="21">
        <v>5</v>
      </c>
      <c r="M78" s="21">
        <v>5</v>
      </c>
      <c r="N78" s="21">
        <v>5</v>
      </c>
      <c r="O78" s="21">
        <v>5</v>
      </c>
    </row>
    <row r="79" spans="1:15">
      <c r="A79" s="21">
        <v>2</v>
      </c>
      <c r="B79" s="21">
        <v>3</v>
      </c>
      <c r="C79" s="21">
        <v>3</v>
      </c>
      <c r="D79" s="21">
        <v>2</v>
      </c>
      <c r="E79" s="21">
        <v>5</v>
      </c>
      <c r="F79" s="21">
        <v>4</v>
      </c>
      <c r="G79" s="21">
        <v>5</v>
      </c>
      <c r="H79" s="21">
        <v>3</v>
      </c>
      <c r="I79" s="21">
        <v>2</v>
      </c>
      <c r="J79" s="21">
        <v>3</v>
      </c>
      <c r="K79" s="21">
        <v>4</v>
      </c>
      <c r="L79" s="21">
        <v>2</v>
      </c>
      <c r="M79" s="21">
        <v>2</v>
      </c>
      <c r="N79" s="21">
        <v>2</v>
      </c>
      <c r="O79" s="21">
        <v>1</v>
      </c>
    </row>
    <row r="80" spans="1:15">
      <c r="A80" s="21">
        <v>5</v>
      </c>
      <c r="B80" s="21">
        <v>5</v>
      </c>
      <c r="C80" s="21">
        <v>4</v>
      </c>
      <c r="D80" s="21">
        <v>4</v>
      </c>
      <c r="E80" s="21">
        <v>4</v>
      </c>
      <c r="F80" s="21">
        <v>4</v>
      </c>
      <c r="G80" s="21">
        <v>4</v>
      </c>
      <c r="H80" s="21">
        <v>5</v>
      </c>
      <c r="I80" s="21">
        <v>3</v>
      </c>
      <c r="J80" s="21">
        <v>3</v>
      </c>
      <c r="K80" s="21">
        <v>4</v>
      </c>
      <c r="L80" s="21">
        <v>4</v>
      </c>
      <c r="M80" s="21">
        <v>5</v>
      </c>
      <c r="N80" s="21">
        <v>3</v>
      </c>
      <c r="O80" s="21">
        <v>3</v>
      </c>
    </row>
    <row r="81" spans="1:15">
      <c r="A81" s="21">
        <v>2</v>
      </c>
      <c r="B81" s="21">
        <v>3</v>
      </c>
      <c r="C81" s="21">
        <v>4</v>
      </c>
      <c r="D81" s="21">
        <v>3</v>
      </c>
      <c r="E81" s="21">
        <v>5</v>
      </c>
      <c r="F81" s="21">
        <v>4</v>
      </c>
      <c r="G81" s="21">
        <v>4</v>
      </c>
      <c r="H81" s="21">
        <v>4</v>
      </c>
      <c r="I81" s="21">
        <v>3</v>
      </c>
      <c r="J81" s="21">
        <v>1</v>
      </c>
      <c r="K81" s="21">
        <v>3</v>
      </c>
      <c r="L81" s="21">
        <v>2</v>
      </c>
      <c r="M81" s="21">
        <v>1</v>
      </c>
      <c r="N81" s="21">
        <v>4</v>
      </c>
      <c r="O81" s="21">
        <v>2</v>
      </c>
    </row>
    <row r="82" spans="1:15">
      <c r="A82" s="21">
        <v>3</v>
      </c>
      <c r="B82" s="21">
        <v>3</v>
      </c>
      <c r="C82" s="21">
        <v>2</v>
      </c>
      <c r="D82" s="21">
        <v>2</v>
      </c>
      <c r="E82" s="21">
        <v>5</v>
      </c>
      <c r="F82" s="21">
        <v>5</v>
      </c>
      <c r="G82" s="21">
        <v>5</v>
      </c>
      <c r="H82" s="21">
        <v>4</v>
      </c>
      <c r="I82" s="21">
        <v>4</v>
      </c>
      <c r="J82" s="21">
        <v>1</v>
      </c>
      <c r="K82" s="21">
        <v>1</v>
      </c>
      <c r="L82" s="21">
        <v>1</v>
      </c>
      <c r="M82" s="21">
        <v>1</v>
      </c>
      <c r="N82" s="21">
        <v>2</v>
      </c>
      <c r="O82" s="21">
        <v>1</v>
      </c>
    </row>
    <row r="83" spans="1:15">
      <c r="A83" s="21">
        <v>5</v>
      </c>
      <c r="B83" s="21">
        <v>5</v>
      </c>
      <c r="C83" s="21">
        <v>1</v>
      </c>
      <c r="D83" s="21">
        <v>1</v>
      </c>
      <c r="E83" s="21">
        <v>3</v>
      </c>
      <c r="F83" s="21">
        <v>3</v>
      </c>
      <c r="G83" s="21">
        <v>3</v>
      </c>
      <c r="H83" s="21">
        <v>4</v>
      </c>
      <c r="I83" s="21">
        <v>2</v>
      </c>
      <c r="J83" s="21">
        <v>3</v>
      </c>
      <c r="K83" s="21">
        <v>2</v>
      </c>
      <c r="L83" s="21">
        <v>3</v>
      </c>
      <c r="M83" s="21">
        <v>3</v>
      </c>
      <c r="N83" s="21">
        <v>2</v>
      </c>
      <c r="O83" s="21">
        <v>2</v>
      </c>
    </row>
    <row r="84" spans="1:15">
      <c r="A84" s="21">
        <v>4</v>
      </c>
      <c r="B84" s="21">
        <v>4</v>
      </c>
      <c r="C84" s="21">
        <v>4</v>
      </c>
      <c r="D84" s="21">
        <v>3</v>
      </c>
      <c r="E84" s="21">
        <v>4</v>
      </c>
      <c r="F84" s="21">
        <v>5</v>
      </c>
      <c r="G84" s="21">
        <v>4</v>
      </c>
      <c r="H84" s="21">
        <v>4</v>
      </c>
      <c r="I84" s="21">
        <v>4</v>
      </c>
      <c r="J84" s="21">
        <v>4</v>
      </c>
      <c r="K84" s="21">
        <v>4</v>
      </c>
      <c r="L84" s="21">
        <v>3</v>
      </c>
      <c r="M84" s="21">
        <v>3</v>
      </c>
      <c r="N84" s="21">
        <v>4</v>
      </c>
      <c r="O84" s="21">
        <v>2</v>
      </c>
    </row>
    <row r="85" spans="1:15">
      <c r="A85" s="21">
        <v>2</v>
      </c>
      <c r="B85" s="21">
        <v>1</v>
      </c>
      <c r="C85" s="21">
        <v>3</v>
      </c>
      <c r="D85" s="21">
        <v>2</v>
      </c>
      <c r="E85" s="21">
        <v>1</v>
      </c>
      <c r="F85" s="21">
        <v>2</v>
      </c>
      <c r="G85" s="21">
        <v>2</v>
      </c>
      <c r="H85" s="21">
        <v>1</v>
      </c>
      <c r="I85" s="21">
        <v>1</v>
      </c>
      <c r="J85" s="21">
        <v>3</v>
      </c>
      <c r="K85" s="21">
        <v>2</v>
      </c>
      <c r="L85" s="21">
        <v>1</v>
      </c>
      <c r="M85" s="21">
        <v>3</v>
      </c>
      <c r="N85" s="21">
        <v>2</v>
      </c>
      <c r="O85" s="21">
        <v>2</v>
      </c>
    </row>
    <row r="86" spans="1:15">
      <c r="A86" s="21">
        <v>5</v>
      </c>
      <c r="B86" s="21">
        <v>5</v>
      </c>
      <c r="C86" s="21">
        <v>2</v>
      </c>
      <c r="D86" s="21">
        <v>2</v>
      </c>
      <c r="E86" s="21">
        <v>4</v>
      </c>
      <c r="F86" s="21">
        <v>4</v>
      </c>
      <c r="G86" s="21">
        <v>4</v>
      </c>
      <c r="H86" s="21">
        <v>3</v>
      </c>
      <c r="I86" s="21">
        <v>3</v>
      </c>
      <c r="J86" s="21">
        <v>4</v>
      </c>
      <c r="K86" s="21">
        <v>1</v>
      </c>
      <c r="L86" s="21">
        <v>4</v>
      </c>
      <c r="M86" s="21">
        <v>4</v>
      </c>
      <c r="N86" s="21">
        <v>2</v>
      </c>
      <c r="O86" s="21">
        <v>1</v>
      </c>
    </row>
    <row r="87" spans="1:15">
      <c r="A87" s="21">
        <v>5</v>
      </c>
      <c r="B87" s="21">
        <v>4</v>
      </c>
      <c r="C87" s="21">
        <v>5</v>
      </c>
      <c r="D87" s="21">
        <v>5</v>
      </c>
      <c r="E87" s="21">
        <v>5</v>
      </c>
      <c r="F87" s="21">
        <v>4</v>
      </c>
      <c r="G87" s="21">
        <v>5</v>
      </c>
      <c r="H87" s="21">
        <v>4</v>
      </c>
      <c r="I87" s="21">
        <v>5</v>
      </c>
      <c r="J87" s="21">
        <v>5</v>
      </c>
      <c r="K87" s="21">
        <v>4</v>
      </c>
      <c r="L87" s="21">
        <v>4</v>
      </c>
      <c r="M87" s="21">
        <v>4</v>
      </c>
      <c r="N87" s="21">
        <v>5</v>
      </c>
      <c r="O87" s="21">
        <v>4</v>
      </c>
    </row>
    <row r="88" spans="1:15">
      <c r="A88" s="21">
        <v>1</v>
      </c>
      <c r="B88" s="21">
        <v>1</v>
      </c>
      <c r="C88" s="21">
        <v>2</v>
      </c>
      <c r="D88" s="21">
        <v>2</v>
      </c>
      <c r="E88" s="21">
        <v>3</v>
      </c>
      <c r="F88" s="21">
        <v>3</v>
      </c>
      <c r="G88" s="21">
        <v>3</v>
      </c>
      <c r="H88" s="21">
        <v>2</v>
      </c>
      <c r="I88" s="21">
        <v>2</v>
      </c>
      <c r="J88" s="21">
        <v>1</v>
      </c>
      <c r="K88" s="21">
        <v>1</v>
      </c>
      <c r="L88" s="21">
        <v>1</v>
      </c>
      <c r="M88" s="21">
        <v>1</v>
      </c>
      <c r="N88" s="21">
        <v>2</v>
      </c>
      <c r="O88" s="21">
        <v>1</v>
      </c>
    </row>
    <row r="89" spans="1:15">
      <c r="A89" s="21">
        <v>2</v>
      </c>
      <c r="B89" s="21">
        <v>2</v>
      </c>
      <c r="C89" s="21">
        <v>1</v>
      </c>
      <c r="D89" s="21">
        <v>2</v>
      </c>
      <c r="E89" s="21">
        <v>2</v>
      </c>
      <c r="F89" s="21">
        <v>2</v>
      </c>
      <c r="G89" s="21">
        <v>2</v>
      </c>
      <c r="H89" s="21">
        <v>2</v>
      </c>
      <c r="I89" s="21">
        <v>2</v>
      </c>
      <c r="J89" s="21">
        <v>2</v>
      </c>
      <c r="K89" s="21">
        <v>2</v>
      </c>
      <c r="L89" s="21">
        <v>1</v>
      </c>
      <c r="M89" s="21">
        <v>2</v>
      </c>
      <c r="N89" s="21">
        <v>1</v>
      </c>
      <c r="O89" s="21">
        <v>2</v>
      </c>
    </row>
    <row r="90" spans="1:15">
      <c r="A90" s="21">
        <v>4</v>
      </c>
      <c r="B90" s="21">
        <v>4</v>
      </c>
      <c r="C90" s="21">
        <v>3</v>
      </c>
      <c r="D90" s="21">
        <v>2</v>
      </c>
      <c r="E90" s="21">
        <v>1</v>
      </c>
      <c r="F90" s="21">
        <v>1</v>
      </c>
      <c r="G90" s="21">
        <v>1</v>
      </c>
      <c r="H90" s="21">
        <v>4</v>
      </c>
      <c r="I90" s="21">
        <v>3</v>
      </c>
      <c r="J90" s="21">
        <v>4</v>
      </c>
      <c r="K90" s="21">
        <v>2</v>
      </c>
      <c r="L90" s="21">
        <v>4</v>
      </c>
      <c r="M90" s="21">
        <v>4</v>
      </c>
      <c r="N90" s="21">
        <v>2</v>
      </c>
      <c r="O90" s="21">
        <v>2</v>
      </c>
    </row>
    <row r="91" spans="1:15">
      <c r="A91" s="21">
        <v>3</v>
      </c>
      <c r="B91" s="21">
        <v>2</v>
      </c>
      <c r="C91" s="21">
        <v>5</v>
      </c>
      <c r="D91" s="21">
        <v>5</v>
      </c>
      <c r="E91" s="21">
        <v>5</v>
      </c>
      <c r="F91" s="21">
        <v>4</v>
      </c>
      <c r="G91" s="21">
        <v>3</v>
      </c>
      <c r="H91" s="21">
        <v>3</v>
      </c>
      <c r="I91" s="21">
        <v>3</v>
      </c>
      <c r="J91" s="21">
        <v>3</v>
      </c>
      <c r="K91" s="21">
        <v>1</v>
      </c>
      <c r="L91" s="21">
        <v>3</v>
      </c>
      <c r="M91" s="21">
        <v>3</v>
      </c>
      <c r="N91" s="21">
        <v>1</v>
      </c>
      <c r="O91" s="21">
        <v>1</v>
      </c>
    </row>
    <row r="92" spans="1:15">
      <c r="A92" s="21">
        <v>4</v>
      </c>
      <c r="B92" s="21">
        <v>3</v>
      </c>
      <c r="C92" s="21">
        <v>4</v>
      </c>
      <c r="D92" s="21">
        <v>3</v>
      </c>
      <c r="E92" s="21">
        <v>5</v>
      </c>
      <c r="F92" s="21">
        <v>4</v>
      </c>
      <c r="G92" s="21">
        <v>5</v>
      </c>
      <c r="H92" s="21">
        <v>3</v>
      </c>
      <c r="I92" s="21">
        <v>3</v>
      </c>
      <c r="J92" s="21">
        <v>1</v>
      </c>
      <c r="K92" s="21">
        <v>4</v>
      </c>
      <c r="L92" s="21">
        <v>1</v>
      </c>
      <c r="M92" s="21">
        <v>1</v>
      </c>
      <c r="N92" s="21">
        <v>2</v>
      </c>
      <c r="O92" s="21">
        <v>3</v>
      </c>
    </row>
    <row r="93" spans="1:15">
      <c r="A93" s="21">
        <v>4</v>
      </c>
      <c r="B93" s="21">
        <v>4</v>
      </c>
      <c r="C93" s="21">
        <v>2</v>
      </c>
      <c r="D93" s="21">
        <v>1</v>
      </c>
      <c r="E93" s="21">
        <v>3</v>
      </c>
      <c r="F93" s="21">
        <v>2</v>
      </c>
      <c r="G93" s="21">
        <v>3</v>
      </c>
      <c r="H93" s="21">
        <v>3</v>
      </c>
      <c r="I93" s="21">
        <v>2</v>
      </c>
      <c r="J93" s="21">
        <v>4</v>
      </c>
      <c r="K93" s="21">
        <v>2</v>
      </c>
      <c r="L93" s="21">
        <v>3</v>
      </c>
      <c r="M93" s="21">
        <v>4</v>
      </c>
      <c r="N93" s="21">
        <v>2</v>
      </c>
      <c r="O93" s="21">
        <v>2</v>
      </c>
    </row>
    <row r="94" spans="1:15">
      <c r="A94" s="21">
        <v>4</v>
      </c>
      <c r="B94" s="21">
        <v>5</v>
      </c>
      <c r="C94" s="21">
        <v>2</v>
      </c>
      <c r="D94" s="21">
        <v>3</v>
      </c>
      <c r="E94" s="21">
        <v>2</v>
      </c>
      <c r="F94" s="21">
        <v>3</v>
      </c>
      <c r="G94" s="21">
        <v>3</v>
      </c>
      <c r="H94" s="21">
        <v>4</v>
      </c>
      <c r="I94" s="21">
        <v>2</v>
      </c>
      <c r="J94" s="21">
        <v>4</v>
      </c>
      <c r="K94" s="21">
        <v>5</v>
      </c>
      <c r="L94" s="21">
        <v>4</v>
      </c>
      <c r="M94" s="21">
        <v>5</v>
      </c>
      <c r="N94" s="21">
        <v>3</v>
      </c>
      <c r="O94" s="21">
        <v>3</v>
      </c>
    </row>
    <row r="95" spans="1:15">
      <c r="A95" s="21">
        <v>3</v>
      </c>
      <c r="B95" s="21">
        <v>5</v>
      </c>
      <c r="C95" s="21">
        <v>2</v>
      </c>
      <c r="D95" s="21">
        <v>3</v>
      </c>
      <c r="E95" s="21">
        <v>3</v>
      </c>
      <c r="F95" s="21">
        <v>3</v>
      </c>
      <c r="G95" s="21">
        <v>3</v>
      </c>
      <c r="H95" s="21">
        <v>4</v>
      </c>
      <c r="I95" s="21">
        <v>4</v>
      </c>
      <c r="J95" s="21">
        <v>4</v>
      </c>
      <c r="K95" s="21">
        <v>4</v>
      </c>
      <c r="L95" s="21">
        <v>3</v>
      </c>
      <c r="M95" s="21">
        <v>4</v>
      </c>
      <c r="N95" s="21">
        <v>1</v>
      </c>
      <c r="O95" s="21">
        <v>4</v>
      </c>
    </row>
    <row r="96" spans="1:15">
      <c r="A96" s="21">
        <v>3</v>
      </c>
      <c r="B96" s="21">
        <v>4</v>
      </c>
      <c r="C96" s="21">
        <v>5</v>
      </c>
      <c r="D96" s="21">
        <v>5</v>
      </c>
      <c r="E96" s="21">
        <v>3</v>
      </c>
      <c r="F96" s="21">
        <v>4</v>
      </c>
      <c r="G96" s="21">
        <v>4</v>
      </c>
      <c r="H96" s="21">
        <v>4</v>
      </c>
      <c r="I96" s="21">
        <v>2</v>
      </c>
      <c r="J96" s="21">
        <v>4</v>
      </c>
      <c r="K96" s="21">
        <v>3</v>
      </c>
      <c r="L96" s="21">
        <v>2</v>
      </c>
      <c r="M96" s="21">
        <v>1</v>
      </c>
      <c r="N96" s="21">
        <v>2</v>
      </c>
      <c r="O96" s="21">
        <v>2</v>
      </c>
    </row>
    <row r="97" spans="1:15">
      <c r="A97" s="21">
        <v>5</v>
      </c>
      <c r="B97" s="21">
        <v>5</v>
      </c>
      <c r="C97" s="21">
        <v>5</v>
      </c>
      <c r="D97" s="21">
        <v>5</v>
      </c>
      <c r="E97" s="21">
        <v>5</v>
      </c>
      <c r="F97" s="21">
        <v>5</v>
      </c>
      <c r="G97" s="21">
        <v>5</v>
      </c>
      <c r="H97" s="21">
        <v>5</v>
      </c>
      <c r="I97" s="21">
        <v>5</v>
      </c>
      <c r="J97" s="21">
        <v>5</v>
      </c>
      <c r="K97" s="21">
        <v>5</v>
      </c>
      <c r="L97" s="21">
        <v>5</v>
      </c>
      <c r="M97" s="21">
        <v>5</v>
      </c>
      <c r="N97" s="21">
        <v>5</v>
      </c>
      <c r="O97" s="21">
        <v>5</v>
      </c>
    </row>
    <row r="98" spans="1:15">
      <c r="A98" s="21">
        <v>4</v>
      </c>
      <c r="B98" s="21">
        <v>5</v>
      </c>
      <c r="C98" s="21">
        <v>2</v>
      </c>
      <c r="D98" s="21">
        <v>2</v>
      </c>
      <c r="E98" s="21">
        <v>2</v>
      </c>
      <c r="F98" s="21">
        <v>2</v>
      </c>
      <c r="G98" s="21">
        <v>2</v>
      </c>
      <c r="H98" s="21">
        <v>5</v>
      </c>
      <c r="I98" s="21">
        <v>1</v>
      </c>
      <c r="J98" s="21">
        <v>5</v>
      </c>
      <c r="K98" s="21">
        <v>2</v>
      </c>
      <c r="L98" s="21">
        <v>4</v>
      </c>
      <c r="M98" s="21">
        <v>5</v>
      </c>
      <c r="N98" s="21">
        <v>5</v>
      </c>
      <c r="O98" s="21">
        <v>1</v>
      </c>
    </row>
    <row r="99" spans="1:15">
      <c r="A99" s="21">
        <v>4</v>
      </c>
      <c r="B99" s="21">
        <v>5</v>
      </c>
      <c r="C99" s="21">
        <v>2</v>
      </c>
      <c r="D99" s="21">
        <v>3</v>
      </c>
      <c r="E99" s="21">
        <v>2</v>
      </c>
      <c r="F99" s="21">
        <v>3</v>
      </c>
      <c r="G99" s="21">
        <v>3</v>
      </c>
      <c r="H99" s="21">
        <v>4</v>
      </c>
      <c r="I99" s="21">
        <v>2</v>
      </c>
      <c r="J99" s="21">
        <v>4</v>
      </c>
      <c r="K99" s="21">
        <v>5</v>
      </c>
      <c r="L99" s="21">
        <v>4</v>
      </c>
      <c r="M99" s="21">
        <v>5</v>
      </c>
      <c r="N99" s="21">
        <v>3</v>
      </c>
      <c r="O99" s="21">
        <v>3</v>
      </c>
    </row>
    <row r="100" spans="1:15">
      <c r="A100" s="21">
        <v>4</v>
      </c>
      <c r="B100" s="21">
        <v>5</v>
      </c>
      <c r="C100" s="21">
        <v>3</v>
      </c>
      <c r="D100" s="21">
        <v>2</v>
      </c>
      <c r="E100" s="21">
        <v>2</v>
      </c>
      <c r="F100" s="21">
        <v>1</v>
      </c>
      <c r="G100" s="21">
        <v>1</v>
      </c>
      <c r="H100" s="21">
        <v>2</v>
      </c>
      <c r="I100" s="21">
        <v>1</v>
      </c>
      <c r="J100" s="21">
        <v>4</v>
      </c>
      <c r="K100" s="21">
        <v>1</v>
      </c>
      <c r="L100" s="21">
        <v>5</v>
      </c>
      <c r="M100" s="21">
        <v>4</v>
      </c>
      <c r="N100" s="21">
        <v>3</v>
      </c>
      <c r="O100" s="21">
        <v>1</v>
      </c>
    </row>
    <row r="101" spans="1:15">
      <c r="A101" s="21">
        <v>4</v>
      </c>
      <c r="B101" s="21">
        <v>4</v>
      </c>
      <c r="C101" s="21">
        <v>5</v>
      </c>
      <c r="D101" s="21">
        <v>4</v>
      </c>
      <c r="E101" s="21">
        <v>5</v>
      </c>
      <c r="F101" s="21">
        <v>4</v>
      </c>
      <c r="G101" s="21">
        <v>3</v>
      </c>
      <c r="H101" s="21">
        <v>4</v>
      </c>
      <c r="I101" s="21">
        <v>3</v>
      </c>
      <c r="J101" s="21">
        <v>5</v>
      </c>
      <c r="K101" s="21">
        <v>2</v>
      </c>
      <c r="L101" s="21">
        <v>5</v>
      </c>
      <c r="M101" s="21">
        <v>4</v>
      </c>
      <c r="N101" s="21">
        <v>5</v>
      </c>
      <c r="O101" s="21">
        <v>4</v>
      </c>
    </row>
    <row r="102" spans="1:15">
      <c r="A102" s="21">
        <v>4</v>
      </c>
      <c r="B102" s="21">
        <v>5</v>
      </c>
      <c r="C102" s="21">
        <v>3</v>
      </c>
      <c r="D102" s="21">
        <v>2</v>
      </c>
      <c r="E102" s="21">
        <v>2</v>
      </c>
      <c r="F102" s="21">
        <v>2</v>
      </c>
      <c r="G102" s="21">
        <v>2</v>
      </c>
      <c r="H102" s="21">
        <v>2</v>
      </c>
      <c r="I102" s="21">
        <v>2</v>
      </c>
      <c r="J102" s="21">
        <v>5</v>
      </c>
      <c r="K102" s="21">
        <v>2</v>
      </c>
      <c r="L102" s="21">
        <v>5</v>
      </c>
      <c r="M102" s="21">
        <v>4</v>
      </c>
      <c r="N102" s="21">
        <v>3</v>
      </c>
      <c r="O102" s="21">
        <v>1</v>
      </c>
    </row>
    <row r="103" spans="1:15">
      <c r="A103" s="21">
        <v>3</v>
      </c>
      <c r="B103" s="21">
        <v>4</v>
      </c>
      <c r="C103" s="21">
        <v>2</v>
      </c>
      <c r="D103" s="21">
        <v>4</v>
      </c>
      <c r="E103" s="21">
        <v>4</v>
      </c>
      <c r="F103" s="21">
        <v>5</v>
      </c>
      <c r="G103" s="21">
        <v>2</v>
      </c>
      <c r="H103" s="21">
        <v>3</v>
      </c>
      <c r="I103" s="21">
        <v>5</v>
      </c>
      <c r="J103" s="21">
        <v>3</v>
      </c>
      <c r="K103" s="21">
        <v>4</v>
      </c>
      <c r="L103" s="21">
        <v>2</v>
      </c>
      <c r="M103" s="21">
        <v>3</v>
      </c>
      <c r="N103" s="21">
        <v>4</v>
      </c>
      <c r="O103" s="21">
        <v>5</v>
      </c>
    </row>
    <row r="104" spans="1:15">
      <c r="A104" s="21">
        <v>5</v>
      </c>
      <c r="B104" s="21">
        <v>5</v>
      </c>
      <c r="C104" s="21">
        <v>4</v>
      </c>
      <c r="D104" s="21">
        <v>4</v>
      </c>
      <c r="E104" s="21">
        <v>5</v>
      </c>
      <c r="F104" s="21">
        <v>5</v>
      </c>
      <c r="G104" s="21">
        <v>5</v>
      </c>
      <c r="H104" s="21">
        <v>3</v>
      </c>
      <c r="I104" s="21">
        <v>5</v>
      </c>
      <c r="J104" s="21">
        <v>2</v>
      </c>
      <c r="K104" s="21">
        <v>5</v>
      </c>
      <c r="L104" s="21">
        <v>3</v>
      </c>
      <c r="M104" s="21">
        <v>3</v>
      </c>
      <c r="N104" s="21">
        <v>3</v>
      </c>
      <c r="O104" s="21">
        <v>4</v>
      </c>
    </row>
    <row r="105" spans="1:15">
      <c r="A105" s="21">
        <v>3</v>
      </c>
      <c r="B105" s="21">
        <v>2</v>
      </c>
      <c r="C105" s="21">
        <v>4</v>
      </c>
      <c r="D105" s="21">
        <v>5</v>
      </c>
      <c r="E105" s="21">
        <v>4</v>
      </c>
      <c r="F105" s="21">
        <v>3</v>
      </c>
      <c r="G105" s="21">
        <v>4</v>
      </c>
      <c r="H105" s="21">
        <v>4</v>
      </c>
      <c r="I105" s="21">
        <v>3</v>
      </c>
      <c r="J105" s="21">
        <v>4</v>
      </c>
      <c r="K105" s="21">
        <v>5</v>
      </c>
      <c r="L105" s="21">
        <v>4</v>
      </c>
      <c r="M105" s="21">
        <v>4</v>
      </c>
      <c r="N105" s="21">
        <v>4</v>
      </c>
      <c r="O105" s="21">
        <v>5</v>
      </c>
    </row>
    <row r="106" spans="1:15">
      <c r="A106" s="21">
        <v>4</v>
      </c>
      <c r="B106" s="21">
        <v>5</v>
      </c>
      <c r="C106" s="21">
        <v>3</v>
      </c>
      <c r="D106" s="21">
        <v>2</v>
      </c>
      <c r="E106" s="21">
        <v>3</v>
      </c>
      <c r="F106" s="21">
        <v>3</v>
      </c>
      <c r="G106" s="21">
        <v>2</v>
      </c>
      <c r="H106" s="21">
        <v>3</v>
      </c>
      <c r="I106" s="21">
        <v>2</v>
      </c>
      <c r="J106" s="21">
        <v>5</v>
      </c>
      <c r="K106" s="21">
        <v>2</v>
      </c>
      <c r="L106" s="21">
        <v>4</v>
      </c>
      <c r="M106" s="21">
        <v>5</v>
      </c>
      <c r="N106" s="21">
        <v>4</v>
      </c>
      <c r="O106" s="21">
        <v>1</v>
      </c>
    </row>
    <row r="107" spans="1:15">
      <c r="A107" s="21">
        <v>5</v>
      </c>
      <c r="B107" s="21">
        <v>4</v>
      </c>
      <c r="C107" s="21">
        <v>3</v>
      </c>
      <c r="D107" s="21">
        <v>2</v>
      </c>
      <c r="E107" s="21">
        <v>4</v>
      </c>
      <c r="F107" s="21">
        <v>3</v>
      </c>
      <c r="G107" s="21">
        <v>2</v>
      </c>
      <c r="H107" s="21">
        <v>4</v>
      </c>
      <c r="I107" s="21">
        <v>2</v>
      </c>
      <c r="J107" s="21">
        <v>4</v>
      </c>
      <c r="K107" s="21">
        <v>3</v>
      </c>
      <c r="L107" s="21">
        <v>3</v>
      </c>
      <c r="M107" s="21">
        <v>4</v>
      </c>
      <c r="N107" s="21">
        <v>5</v>
      </c>
      <c r="O107" s="21">
        <v>1</v>
      </c>
    </row>
    <row r="108" spans="1:15">
      <c r="A108" s="21">
        <v>3</v>
      </c>
      <c r="B108" s="21">
        <v>2</v>
      </c>
      <c r="C108" s="21">
        <v>4</v>
      </c>
      <c r="D108" s="21">
        <v>5</v>
      </c>
      <c r="E108" s="21">
        <v>2</v>
      </c>
      <c r="F108" s="21">
        <v>4</v>
      </c>
      <c r="G108" s="21">
        <v>5</v>
      </c>
      <c r="H108" s="21">
        <v>3</v>
      </c>
      <c r="I108" s="21">
        <v>5</v>
      </c>
      <c r="J108" s="21">
        <v>3</v>
      </c>
      <c r="K108" s="21">
        <v>4</v>
      </c>
      <c r="L108" s="21">
        <v>2</v>
      </c>
      <c r="M108" s="21">
        <v>3</v>
      </c>
      <c r="N108" s="21">
        <v>3</v>
      </c>
      <c r="O108" s="21">
        <v>3</v>
      </c>
    </row>
    <row r="109" spans="1:15">
      <c r="A109" s="21">
        <v>3</v>
      </c>
      <c r="B109" s="21">
        <v>3</v>
      </c>
      <c r="C109" s="21">
        <v>3</v>
      </c>
      <c r="D109" s="21">
        <v>3</v>
      </c>
      <c r="E109" s="21">
        <v>3</v>
      </c>
      <c r="F109" s="21">
        <v>2</v>
      </c>
      <c r="G109" s="21">
        <v>3</v>
      </c>
      <c r="H109" s="21">
        <v>3</v>
      </c>
      <c r="I109" s="21">
        <v>4</v>
      </c>
      <c r="J109" s="21">
        <v>3</v>
      </c>
      <c r="K109" s="21">
        <v>3</v>
      </c>
      <c r="L109" s="21">
        <v>3</v>
      </c>
      <c r="M109" s="21">
        <v>4</v>
      </c>
      <c r="N109" s="21">
        <v>5</v>
      </c>
      <c r="O109" s="21">
        <v>5</v>
      </c>
    </row>
    <row r="110" spans="1:15">
      <c r="A110" s="21">
        <v>2</v>
      </c>
      <c r="B110" s="21">
        <v>3</v>
      </c>
      <c r="C110" s="21">
        <v>5</v>
      </c>
      <c r="D110" s="21">
        <v>4</v>
      </c>
      <c r="E110" s="21">
        <v>3</v>
      </c>
      <c r="F110" s="21">
        <v>3</v>
      </c>
      <c r="G110" s="21">
        <v>4</v>
      </c>
      <c r="H110" s="21">
        <v>3</v>
      </c>
      <c r="I110" s="21">
        <v>4</v>
      </c>
      <c r="J110" s="21">
        <v>4</v>
      </c>
      <c r="K110" s="21">
        <v>1</v>
      </c>
      <c r="L110" s="21">
        <v>4</v>
      </c>
      <c r="M110" s="21">
        <v>4</v>
      </c>
      <c r="N110" s="21">
        <v>3</v>
      </c>
      <c r="O110" s="21">
        <v>2</v>
      </c>
    </row>
    <row r="111" spans="1:15">
      <c r="A111" s="21">
        <v>3</v>
      </c>
      <c r="B111" s="21">
        <v>2</v>
      </c>
      <c r="C111" s="21">
        <v>3</v>
      </c>
      <c r="D111" s="21">
        <v>2</v>
      </c>
      <c r="E111" s="21">
        <v>3</v>
      </c>
      <c r="F111" s="21">
        <v>4</v>
      </c>
      <c r="G111" s="21">
        <v>3</v>
      </c>
      <c r="H111" s="21">
        <v>4</v>
      </c>
      <c r="I111" s="21">
        <v>3</v>
      </c>
      <c r="J111" s="21">
        <v>4</v>
      </c>
      <c r="K111" s="21">
        <v>4</v>
      </c>
      <c r="L111" s="21">
        <v>4</v>
      </c>
      <c r="M111" s="21">
        <v>4</v>
      </c>
      <c r="N111" s="21">
        <v>4</v>
      </c>
      <c r="O111" s="21">
        <v>3</v>
      </c>
    </row>
    <row r="112" spans="1:15">
      <c r="A112" s="21">
        <v>4</v>
      </c>
      <c r="B112" s="21">
        <v>3</v>
      </c>
      <c r="C112" s="21">
        <v>2</v>
      </c>
      <c r="D112" s="21">
        <v>2</v>
      </c>
      <c r="E112" s="21">
        <v>2</v>
      </c>
      <c r="F112" s="21">
        <v>3</v>
      </c>
      <c r="G112" s="21">
        <v>2</v>
      </c>
      <c r="H112" s="21">
        <v>4</v>
      </c>
      <c r="I112" s="21">
        <v>2</v>
      </c>
      <c r="J112" s="21">
        <v>4</v>
      </c>
      <c r="K112" s="21">
        <v>3</v>
      </c>
      <c r="L112" s="21">
        <v>4</v>
      </c>
      <c r="M112" s="21">
        <v>4</v>
      </c>
      <c r="N112" s="21">
        <v>2</v>
      </c>
      <c r="O112" s="21">
        <v>3</v>
      </c>
    </row>
    <row r="113" spans="1:15">
      <c r="A113" s="21">
        <v>2</v>
      </c>
      <c r="B113" s="21">
        <v>1</v>
      </c>
      <c r="C113" s="21">
        <v>5</v>
      </c>
      <c r="D113" s="21">
        <v>3</v>
      </c>
      <c r="E113" s="21">
        <v>5</v>
      </c>
      <c r="F113" s="21">
        <v>3</v>
      </c>
      <c r="G113" s="21">
        <v>5</v>
      </c>
      <c r="H113" s="21">
        <v>3</v>
      </c>
      <c r="I113" s="21">
        <v>4</v>
      </c>
      <c r="J113" s="21">
        <v>3</v>
      </c>
      <c r="K113" s="21">
        <v>4</v>
      </c>
      <c r="L113" s="21">
        <v>1</v>
      </c>
      <c r="M113" s="21">
        <v>2</v>
      </c>
      <c r="N113" s="21">
        <v>4</v>
      </c>
      <c r="O113" s="21">
        <v>3</v>
      </c>
    </row>
    <row r="114" spans="1:15">
      <c r="A114" s="21">
        <v>5</v>
      </c>
      <c r="B114" s="21">
        <v>3</v>
      </c>
      <c r="C114" s="21">
        <v>4</v>
      </c>
      <c r="D114" s="21">
        <v>3</v>
      </c>
      <c r="E114" s="21">
        <v>5</v>
      </c>
      <c r="F114" s="21">
        <v>4</v>
      </c>
      <c r="G114" s="4">
        <v>5</v>
      </c>
      <c r="H114" s="4">
        <v>3</v>
      </c>
      <c r="I114" s="4">
        <v>3</v>
      </c>
      <c r="J114" s="4">
        <v>3</v>
      </c>
      <c r="K114" s="4">
        <v>2</v>
      </c>
      <c r="L114" s="4">
        <v>3</v>
      </c>
      <c r="M114" s="4">
        <v>2</v>
      </c>
      <c r="N114" s="4">
        <v>3</v>
      </c>
      <c r="O114" s="4">
        <v>1</v>
      </c>
    </row>
    <row r="115" spans="1:15">
      <c r="A115" s="21">
        <v>4</v>
      </c>
      <c r="B115" s="21">
        <v>5</v>
      </c>
      <c r="C115" s="21">
        <v>5</v>
      </c>
      <c r="D115" s="21">
        <v>4</v>
      </c>
      <c r="E115" s="21">
        <v>5</v>
      </c>
      <c r="F115" s="21">
        <v>4</v>
      </c>
      <c r="G115" s="4">
        <v>3</v>
      </c>
      <c r="H115" s="4">
        <v>3</v>
      </c>
      <c r="I115" s="4">
        <v>3</v>
      </c>
      <c r="J115" s="4">
        <v>4</v>
      </c>
      <c r="K115" s="4">
        <v>4</v>
      </c>
      <c r="L115" s="4">
        <v>5</v>
      </c>
      <c r="M115" s="4">
        <v>4</v>
      </c>
      <c r="N115" s="4">
        <v>5</v>
      </c>
      <c r="O115" s="4">
        <v>3</v>
      </c>
    </row>
    <row r="116" spans="1:15">
      <c r="A116" s="21">
        <v>5</v>
      </c>
      <c r="B116" s="21">
        <v>4</v>
      </c>
      <c r="C116" s="21">
        <v>5</v>
      </c>
      <c r="D116" s="21">
        <v>4</v>
      </c>
      <c r="E116" s="21">
        <v>5</v>
      </c>
      <c r="F116" s="21">
        <v>4</v>
      </c>
      <c r="G116" s="4">
        <v>3</v>
      </c>
      <c r="H116" s="4">
        <v>4</v>
      </c>
      <c r="I116" s="4">
        <v>5</v>
      </c>
      <c r="J116" s="4">
        <v>4</v>
      </c>
      <c r="K116" s="4">
        <v>5</v>
      </c>
      <c r="L116" s="4">
        <v>5</v>
      </c>
      <c r="M116" s="4">
        <v>5</v>
      </c>
      <c r="N116" s="4">
        <v>4</v>
      </c>
      <c r="O116" s="4">
        <v>3</v>
      </c>
    </row>
    <row r="117" spans="1:15">
      <c r="A117" s="21">
        <v>4</v>
      </c>
      <c r="B117" s="21">
        <v>4</v>
      </c>
      <c r="C117" s="21">
        <v>3</v>
      </c>
      <c r="D117" s="21">
        <v>2</v>
      </c>
      <c r="E117" s="21">
        <v>2</v>
      </c>
      <c r="F117" s="21">
        <v>1</v>
      </c>
      <c r="G117" s="4">
        <v>1</v>
      </c>
      <c r="H117" s="4">
        <v>5</v>
      </c>
      <c r="I117" s="4">
        <v>2</v>
      </c>
      <c r="J117" s="4">
        <v>5</v>
      </c>
      <c r="K117" s="4">
        <v>1</v>
      </c>
      <c r="L117" s="4">
        <v>5</v>
      </c>
      <c r="M117" s="4">
        <v>5</v>
      </c>
      <c r="N117" s="4">
        <v>4</v>
      </c>
      <c r="O117" s="4">
        <v>1</v>
      </c>
    </row>
    <row r="118" spans="1:15">
      <c r="A118" s="21">
        <v>2</v>
      </c>
      <c r="B118" s="21">
        <v>2</v>
      </c>
      <c r="C118" s="21">
        <v>4</v>
      </c>
      <c r="D118" s="21">
        <v>4</v>
      </c>
      <c r="E118" s="21">
        <v>4</v>
      </c>
      <c r="F118" s="21">
        <v>4</v>
      </c>
      <c r="G118" s="4">
        <v>3</v>
      </c>
      <c r="H118" s="4">
        <v>3</v>
      </c>
      <c r="I118" s="4">
        <v>3</v>
      </c>
      <c r="J118" s="4">
        <v>4</v>
      </c>
      <c r="K118" s="4">
        <v>4</v>
      </c>
      <c r="L118" s="4">
        <v>3</v>
      </c>
      <c r="M118" s="4">
        <v>5</v>
      </c>
      <c r="N118" s="4">
        <v>4</v>
      </c>
      <c r="O118" s="4">
        <v>3</v>
      </c>
    </row>
    <row r="119" spans="1:15">
      <c r="A119" s="21">
        <v>3</v>
      </c>
      <c r="B119" s="21">
        <v>3</v>
      </c>
      <c r="C119" s="21">
        <v>4</v>
      </c>
      <c r="D119" s="21">
        <v>5</v>
      </c>
      <c r="E119" s="21">
        <v>5</v>
      </c>
      <c r="F119" s="21">
        <v>5</v>
      </c>
      <c r="G119" s="4">
        <v>3</v>
      </c>
      <c r="H119" s="4">
        <v>3</v>
      </c>
      <c r="I119" s="4">
        <v>4</v>
      </c>
      <c r="J119" s="4">
        <v>3</v>
      </c>
      <c r="K119" s="4">
        <v>4</v>
      </c>
      <c r="L119" s="4">
        <v>3</v>
      </c>
      <c r="M119" s="4">
        <v>3</v>
      </c>
      <c r="N119" s="4">
        <v>5</v>
      </c>
      <c r="O119" s="4">
        <v>3</v>
      </c>
    </row>
    <row r="120" spans="1:15">
      <c r="A120" s="21">
        <v>4</v>
      </c>
      <c r="B120" s="21">
        <v>5</v>
      </c>
      <c r="C120" s="21">
        <v>3</v>
      </c>
      <c r="D120" s="21">
        <v>3</v>
      </c>
      <c r="E120" s="21">
        <v>4</v>
      </c>
      <c r="F120" s="21">
        <v>4</v>
      </c>
      <c r="G120" s="21">
        <v>3</v>
      </c>
      <c r="H120" s="21">
        <v>4</v>
      </c>
      <c r="I120" s="21">
        <v>3</v>
      </c>
      <c r="J120" s="21">
        <v>5</v>
      </c>
      <c r="K120" s="21">
        <v>3</v>
      </c>
      <c r="L120" s="21">
        <v>4</v>
      </c>
      <c r="M120" s="21">
        <v>5</v>
      </c>
      <c r="N120" s="21">
        <v>3</v>
      </c>
      <c r="O120" s="21">
        <v>3</v>
      </c>
    </row>
    <row r="121" spans="1:15">
      <c r="A121" s="21">
        <v>3</v>
      </c>
      <c r="B121" s="21">
        <v>3</v>
      </c>
      <c r="C121" s="21">
        <v>3</v>
      </c>
      <c r="D121" s="21">
        <v>2</v>
      </c>
      <c r="E121" s="21">
        <v>3</v>
      </c>
      <c r="F121" s="21">
        <v>2</v>
      </c>
      <c r="G121" s="21">
        <v>2</v>
      </c>
      <c r="H121" s="21">
        <v>3</v>
      </c>
      <c r="I121" s="21">
        <v>2</v>
      </c>
      <c r="J121" s="21">
        <v>4</v>
      </c>
      <c r="K121" s="21">
        <v>2</v>
      </c>
      <c r="L121" s="21">
        <v>2</v>
      </c>
      <c r="M121" s="21">
        <v>2</v>
      </c>
      <c r="N121" s="21">
        <v>4</v>
      </c>
      <c r="O121" s="21">
        <v>3</v>
      </c>
    </row>
    <row r="122" spans="1:15">
      <c r="A122" s="21">
        <v>3</v>
      </c>
      <c r="B122" s="21">
        <v>4</v>
      </c>
      <c r="C122" s="21">
        <v>3</v>
      </c>
      <c r="D122" s="21">
        <v>3</v>
      </c>
      <c r="E122" s="21">
        <v>3</v>
      </c>
      <c r="F122" s="21">
        <v>4</v>
      </c>
      <c r="G122" s="21">
        <v>2</v>
      </c>
      <c r="H122" s="21">
        <v>3</v>
      </c>
      <c r="I122" s="21">
        <v>2</v>
      </c>
      <c r="J122" s="21">
        <v>3</v>
      </c>
      <c r="K122" s="21">
        <v>2</v>
      </c>
      <c r="L122" s="21">
        <v>3</v>
      </c>
      <c r="M122" s="21">
        <v>2</v>
      </c>
      <c r="N122" s="21">
        <v>3</v>
      </c>
      <c r="O122" s="21">
        <v>2</v>
      </c>
    </row>
    <row r="123" spans="1:15">
      <c r="A123" s="23">
        <v>4</v>
      </c>
      <c r="B123" s="23">
        <v>4</v>
      </c>
      <c r="C123" s="23">
        <v>4</v>
      </c>
      <c r="D123" s="23">
        <v>4</v>
      </c>
      <c r="E123" s="23">
        <v>5</v>
      </c>
      <c r="F123" s="23">
        <v>5</v>
      </c>
      <c r="G123" s="23">
        <v>3</v>
      </c>
      <c r="H123" s="23">
        <v>4</v>
      </c>
      <c r="I123" s="23">
        <v>4</v>
      </c>
      <c r="J123" s="23">
        <v>5</v>
      </c>
      <c r="K123" s="23">
        <v>5</v>
      </c>
      <c r="L123" s="23">
        <v>5</v>
      </c>
      <c r="M123" s="23">
        <v>5</v>
      </c>
      <c r="N123" s="23">
        <v>5</v>
      </c>
      <c r="O123" s="23">
        <v>2</v>
      </c>
    </row>
    <row r="124" spans="1:15">
      <c r="A124" s="23">
        <v>5</v>
      </c>
      <c r="B124" s="23">
        <v>5</v>
      </c>
      <c r="C124" s="23">
        <v>5</v>
      </c>
      <c r="D124" s="23">
        <v>5</v>
      </c>
      <c r="E124" s="23">
        <v>4</v>
      </c>
      <c r="F124" s="23">
        <v>5</v>
      </c>
      <c r="G124" s="23">
        <v>3</v>
      </c>
      <c r="H124" s="23">
        <v>5</v>
      </c>
      <c r="I124" s="23">
        <v>4</v>
      </c>
      <c r="J124" s="23">
        <v>5</v>
      </c>
      <c r="K124" s="23">
        <v>5</v>
      </c>
      <c r="L124" s="23">
        <v>5</v>
      </c>
      <c r="M124" s="23">
        <v>5</v>
      </c>
      <c r="N124" s="23">
        <v>5</v>
      </c>
      <c r="O124" s="23">
        <v>3</v>
      </c>
    </row>
    <row r="125" spans="1:15">
      <c r="A125" s="23">
        <v>3</v>
      </c>
      <c r="B125" s="23">
        <v>2</v>
      </c>
      <c r="C125" s="23">
        <v>5</v>
      </c>
      <c r="D125" s="23">
        <v>5</v>
      </c>
      <c r="E125" s="23">
        <v>5</v>
      </c>
      <c r="F125" s="23">
        <v>4</v>
      </c>
      <c r="G125" s="23">
        <v>3</v>
      </c>
      <c r="H125" s="23">
        <v>2</v>
      </c>
      <c r="I125" s="23">
        <v>2</v>
      </c>
      <c r="J125" s="23">
        <v>2</v>
      </c>
      <c r="K125" s="23">
        <v>3</v>
      </c>
      <c r="L125" s="23">
        <v>2</v>
      </c>
      <c r="M125" s="23">
        <v>2</v>
      </c>
      <c r="N125" s="23">
        <v>5</v>
      </c>
      <c r="O125" s="23">
        <v>4</v>
      </c>
    </row>
    <row r="126" spans="1:15">
      <c r="A126" s="23">
        <v>5</v>
      </c>
      <c r="B126" s="23">
        <v>4</v>
      </c>
      <c r="C126" s="23">
        <v>2</v>
      </c>
      <c r="D126" s="23">
        <v>2</v>
      </c>
      <c r="E126" s="23">
        <v>2</v>
      </c>
      <c r="F126" s="23">
        <v>2</v>
      </c>
      <c r="G126" s="23">
        <v>1</v>
      </c>
      <c r="H126" s="23">
        <v>5</v>
      </c>
      <c r="I126" s="23">
        <v>1</v>
      </c>
      <c r="J126" s="23">
        <v>5</v>
      </c>
      <c r="K126" s="23">
        <v>1</v>
      </c>
      <c r="L126" s="23">
        <v>5</v>
      </c>
      <c r="M126" s="23">
        <v>5</v>
      </c>
      <c r="N126" s="23">
        <v>3</v>
      </c>
      <c r="O126" s="23">
        <v>1</v>
      </c>
    </row>
    <row r="127" spans="1:15">
      <c r="A127" s="23">
        <v>3</v>
      </c>
      <c r="B127" s="23">
        <v>3</v>
      </c>
      <c r="C127" s="23">
        <v>5</v>
      </c>
      <c r="D127" s="23">
        <v>5</v>
      </c>
      <c r="E127" s="23">
        <v>5</v>
      </c>
      <c r="F127" s="23">
        <v>4</v>
      </c>
      <c r="G127" s="23">
        <v>4</v>
      </c>
      <c r="H127" s="23">
        <v>3</v>
      </c>
      <c r="I127" s="23">
        <v>4</v>
      </c>
      <c r="J127" s="23">
        <v>2</v>
      </c>
      <c r="K127" s="23">
        <v>4</v>
      </c>
      <c r="L127" s="23">
        <v>2</v>
      </c>
      <c r="M127" s="23">
        <v>3</v>
      </c>
      <c r="N127" s="23">
        <v>4</v>
      </c>
      <c r="O127" s="23">
        <v>2</v>
      </c>
    </row>
    <row r="128" spans="1:15">
      <c r="A128" s="23">
        <v>5</v>
      </c>
      <c r="B128" s="23">
        <v>5</v>
      </c>
      <c r="C128" s="23">
        <v>5</v>
      </c>
      <c r="D128" s="23">
        <v>5</v>
      </c>
      <c r="E128" s="23">
        <v>5</v>
      </c>
      <c r="F128" s="23">
        <v>4</v>
      </c>
      <c r="G128" s="23">
        <v>4</v>
      </c>
      <c r="H128" s="23">
        <v>4</v>
      </c>
      <c r="I128" s="23">
        <v>4</v>
      </c>
      <c r="J128" s="23">
        <v>4</v>
      </c>
      <c r="K128" s="23">
        <v>5</v>
      </c>
      <c r="L128" s="23">
        <v>4</v>
      </c>
      <c r="M128" s="23">
        <v>5</v>
      </c>
      <c r="N128" s="23">
        <v>5</v>
      </c>
      <c r="O128" s="23">
        <v>3</v>
      </c>
    </row>
    <row r="129" spans="1:15">
      <c r="A129" s="23">
        <v>5</v>
      </c>
      <c r="B129" s="23">
        <v>5</v>
      </c>
      <c r="C129" s="23">
        <v>3</v>
      </c>
      <c r="D129" s="23">
        <v>2</v>
      </c>
      <c r="E129" s="23">
        <v>3</v>
      </c>
      <c r="F129" s="23">
        <v>2</v>
      </c>
      <c r="G129" s="23">
        <v>1</v>
      </c>
      <c r="H129" s="23">
        <v>5</v>
      </c>
      <c r="I129" s="23">
        <v>1</v>
      </c>
      <c r="J129" s="23">
        <v>5</v>
      </c>
      <c r="K129" s="23">
        <v>2</v>
      </c>
      <c r="L129" s="23">
        <v>4</v>
      </c>
      <c r="M129" s="23">
        <v>5</v>
      </c>
      <c r="N129" s="23">
        <v>3</v>
      </c>
      <c r="O129" s="23">
        <v>2</v>
      </c>
    </row>
    <row r="130" spans="1:15">
      <c r="A130" s="23">
        <v>2</v>
      </c>
      <c r="B130" s="23">
        <v>2</v>
      </c>
      <c r="C130" s="23">
        <v>5</v>
      </c>
      <c r="D130" s="23">
        <v>4</v>
      </c>
      <c r="E130" s="23">
        <v>4</v>
      </c>
      <c r="F130" s="23">
        <v>4</v>
      </c>
      <c r="G130" s="23">
        <v>2</v>
      </c>
      <c r="H130" s="23">
        <v>2</v>
      </c>
      <c r="I130" s="23">
        <v>4</v>
      </c>
      <c r="J130" s="23">
        <v>2</v>
      </c>
      <c r="K130" s="23">
        <v>4</v>
      </c>
      <c r="L130" s="23">
        <v>2</v>
      </c>
      <c r="M130" s="23">
        <v>2</v>
      </c>
      <c r="N130" s="23">
        <v>5</v>
      </c>
      <c r="O130" s="23">
        <v>3</v>
      </c>
    </row>
    <row r="131" spans="1:15">
      <c r="A131" s="23">
        <v>2</v>
      </c>
      <c r="B131" s="23">
        <v>3</v>
      </c>
      <c r="C131" s="23">
        <v>5</v>
      </c>
      <c r="D131" s="23">
        <v>3</v>
      </c>
      <c r="E131" s="23">
        <v>4</v>
      </c>
      <c r="F131" s="23">
        <v>4</v>
      </c>
      <c r="G131" s="23">
        <v>3</v>
      </c>
      <c r="H131" s="23">
        <v>2</v>
      </c>
      <c r="I131" s="23">
        <v>3</v>
      </c>
      <c r="J131" s="23">
        <v>3</v>
      </c>
      <c r="K131" s="23">
        <v>4</v>
      </c>
      <c r="L131" s="23">
        <v>2</v>
      </c>
      <c r="M131" s="23">
        <v>3</v>
      </c>
      <c r="N131" s="23">
        <v>4</v>
      </c>
      <c r="O131" s="23">
        <v>2</v>
      </c>
    </row>
    <row r="132" spans="1:15">
      <c r="A132" s="23">
        <v>5</v>
      </c>
      <c r="B132" s="23">
        <v>4</v>
      </c>
      <c r="C132" s="23">
        <v>3</v>
      </c>
      <c r="D132" s="23">
        <v>2</v>
      </c>
      <c r="E132" s="23">
        <v>3</v>
      </c>
      <c r="F132" s="23">
        <v>4</v>
      </c>
      <c r="G132" s="23">
        <v>2</v>
      </c>
      <c r="H132" s="23">
        <v>5</v>
      </c>
      <c r="I132" s="23">
        <v>3</v>
      </c>
      <c r="J132" s="23">
        <v>5</v>
      </c>
      <c r="K132" s="23">
        <v>3</v>
      </c>
      <c r="L132" s="23">
        <v>4</v>
      </c>
      <c r="M132" s="23">
        <v>5</v>
      </c>
      <c r="N132" s="23">
        <v>3</v>
      </c>
      <c r="O132" s="23">
        <v>1</v>
      </c>
    </row>
    <row r="133" spans="1:15">
      <c r="A133" s="23">
        <v>5</v>
      </c>
      <c r="B133" s="23">
        <v>5</v>
      </c>
      <c r="C133" s="23">
        <v>5</v>
      </c>
      <c r="D133" s="23">
        <v>5</v>
      </c>
      <c r="E133" s="23">
        <v>5</v>
      </c>
      <c r="F133" s="23">
        <v>5</v>
      </c>
      <c r="G133" s="23">
        <v>4</v>
      </c>
      <c r="H133" s="23">
        <v>5</v>
      </c>
      <c r="I133" s="23">
        <v>3</v>
      </c>
      <c r="J133" s="23">
        <v>5</v>
      </c>
      <c r="K133" s="23">
        <v>5</v>
      </c>
      <c r="L133" s="23">
        <v>5</v>
      </c>
      <c r="M133" s="23">
        <v>5</v>
      </c>
      <c r="N133" s="23">
        <v>5</v>
      </c>
      <c r="O133" s="23">
        <v>3</v>
      </c>
    </row>
    <row r="134" spans="1:15">
      <c r="A134" s="23">
        <v>1</v>
      </c>
      <c r="B134" s="23">
        <v>1</v>
      </c>
      <c r="C134" s="23">
        <v>5</v>
      </c>
      <c r="D134" s="23">
        <v>5</v>
      </c>
      <c r="E134" s="23">
        <v>5</v>
      </c>
      <c r="F134" s="23">
        <v>5</v>
      </c>
      <c r="G134" s="23">
        <v>3</v>
      </c>
      <c r="H134" s="23">
        <v>1</v>
      </c>
      <c r="I134" s="23">
        <v>4</v>
      </c>
      <c r="J134" s="23">
        <v>1</v>
      </c>
      <c r="K134" s="23">
        <v>5</v>
      </c>
      <c r="L134" s="23">
        <v>1</v>
      </c>
      <c r="M134" s="23">
        <v>1</v>
      </c>
      <c r="N134" s="23">
        <v>5</v>
      </c>
      <c r="O134" s="23">
        <v>3</v>
      </c>
    </row>
    <row r="135" spans="1:15">
      <c r="A135" s="23">
        <v>5</v>
      </c>
      <c r="B135" s="23">
        <v>4</v>
      </c>
      <c r="C135" s="23">
        <v>3</v>
      </c>
      <c r="D135" s="23">
        <v>2</v>
      </c>
      <c r="E135" s="23">
        <v>2</v>
      </c>
      <c r="F135" s="23">
        <v>3</v>
      </c>
      <c r="G135" s="23">
        <v>3</v>
      </c>
      <c r="H135" s="23">
        <v>5</v>
      </c>
      <c r="I135" s="23">
        <v>1</v>
      </c>
      <c r="J135" s="23">
        <v>5</v>
      </c>
      <c r="K135" s="23">
        <v>3</v>
      </c>
      <c r="L135" s="23">
        <v>4</v>
      </c>
      <c r="M135" s="23">
        <v>5</v>
      </c>
      <c r="N135" s="23">
        <v>3</v>
      </c>
      <c r="O135" s="23">
        <v>1</v>
      </c>
    </row>
    <row r="136" spans="1:15">
      <c r="A136" s="23">
        <v>2</v>
      </c>
      <c r="B136" s="23">
        <v>2</v>
      </c>
      <c r="C136" s="23">
        <v>5</v>
      </c>
      <c r="D136" s="23">
        <v>5</v>
      </c>
      <c r="E136" s="23">
        <v>5</v>
      </c>
      <c r="F136" s="23">
        <v>5</v>
      </c>
      <c r="G136" s="23">
        <v>4</v>
      </c>
      <c r="H136" s="23">
        <v>2</v>
      </c>
      <c r="I136" s="23">
        <v>4</v>
      </c>
      <c r="J136" s="23">
        <v>2</v>
      </c>
      <c r="K136" s="23">
        <v>5</v>
      </c>
      <c r="L136" s="23">
        <v>1</v>
      </c>
      <c r="M136" s="23">
        <v>1</v>
      </c>
      <c r="N136" s="23">
        <v>4</v>
      </c>
      <c r="O136" s="23">
        <v>2</v>
      </c>
    </row>
    <row r="137" spans="1:15">
      <c r="A137" s="23">
        <v>4</v>
      </c>
      <c r="B137" s="23">
        <v>5</v>
      </c>
      <c r="C137" s="23">
        <v>2</v>
      </c>
      <c r="D137" s="23">
        <v>2</v>
      </c>
      <c r="E137" s="23">
        <v>2</v>
      </c>
      <c r="F137" s="23">
        <v>2</v>
      </c>
      <c r="G137" s="23">
        <v>1</v>
      </c>
      <c r="H137" s="23">
        <v>4</v>
      </c>
      <c r="I137" s="23">
        <v>1</v>
      </c>
      <c r="J137" s="23">
        <v>5</v>
      </c>
      <c r="K137" s="23">
        <v>2</v>
      </c>
      <c r="L137" s="23">
        <v>4</v>
      </c>
      <c r="M137" s="23">
        <v>4</v>
      </c>
      <c r="N137" s="23">
        <v>3</v>
      </c>
      <c r="O137" s="23">
        <v>1</v>
      </c>
    </row>
    <row r="138" spans="1:15">
      <c r="A138" s="23">
        <v>5</v>
      </c>
      <c r="B138" s="23">
        <v>4</v>
      </c>
      <c r="C138" s="23">
        <v>3</v>
      </c>
      <c r="D138" s="23">
        <v>2</v>
      </c>
      <c r="E138" s="23">
        <v>2</v>
      </c>
      <c r="F138" s="23">
        <v>3</v>
      </c>
      <c r="G138" s="23">
        <v>1</v>
      </c>
      <c r="H138" s="23">
        <v>5</v>
      </c>
      <c r="I138" s="23">
        <v>2</v>
      </c>
      <c r="J138" s="23">
        <v>4</v>
      </c>
      <c r="K138" s="23">
        <v>2</v>
      </c>
      <c r="L138" s="23">
        <v>3</v>
      </c>
      <c r="M138" s="23">
        <v>4</v>
      </c>
      <c r="N138" s="23">
        <v>2</v>
      </c>
      <c r="O138" s="23">
        <v>1</v>
      </c>
    </row>
    <row r="139" spans="1:15">
      <c r="A139" s="23">
        <v>3</v>
      </c>
      <c r="B139" s="23">
        <v>2</v>
      </c>
      <c r="C139" s="23">
        <v>4</v>
      </c>
      <c r="D139" s="23">
        <v>3</v>
      </c>
      <c r="E139" s="23">
        <v>4</v>
      </c>
      <c r="F139" s="23">
        <v>4</v>
      </c>
      <c r="G139" s="23">
        <v>3</v>
      </c>
      <c r="H139" s="23">
        <v>4</v>
      </c>
      <c r="I139" s="23">
        <v>2</v>
      </c>
      <c r="J139" s="23">
        <v>5</v>
      </c>
      <c r="K139" s="23">
        <v>4</v>
      </c>
      <c r="L139" s="23">
        <v>4</v>
      </c>
      <c r="M139" s="23">
        <v>4</v>
      </c>
      <c r="N139" s="23">
        <v>3</v>
      </c>
      <c r="O139" s="23">
        <v>2</v>
      </c>
    </row>
    <row r="140" spans="1:15">
      <c r="A140" s="23">
        <v>4</v>
      </c>
      <c r="B140" s="23">
        <v>5</v>
      </c>
      <c r="C140" s="23">
        <v>2</v>
      </c>
      <c r="D140" s="23">
        <v>3</v>
      </c>
      <c r="E140" s="23">
        <v>4</v>
      </c>
      <c r="F140" s="23">
        <v>4</v>
      </c>
      <c r="G140" s="23">
        <v>2</v>
      </c>
      <c r="H140" s="23">
        <v>4</v>
      </c>
      <c r="I140" s="23">
        <v>1</v>
      </c>
      <c r="J140" s="23">
        <v>4</v>
      </c>
      <c r="K140" s="23">
        <v>4</v>
      </c>
      <c r="L140" s="23">
        <v>4</v>
      </c>
      <c r="M140" s="23">
        <v>5</v>
      </c>
      <c r="N140" s="23">
        <v>3</v>
      </c>
      <c r="O140" s="23">
        <v>2</v>
      </c>
    </row>
    <row r="141" spans="1:15">
      <c r="A141" s="23">
        <v>4</v>
      </c>
      <c r="B141" s="23">
        <v>5</v>
      </c>
      <c r="C141" s="23">
        <v>5</v>
      </c>
      <c r="D141" s="23">
        <v>4</v>
      </c>
      <c r="E141" s="23">
        <v>5</v>
      </c>
      <c r="F141" s="23">
        <v>4</v>
      </c>
      <c r="G141" s="23">
        <v>5</v>
      </c>
      <c r="H141" s="23">
        <v>4</v>
      </c>
      <c r="I141" s="23">
        <v>4</v>
      </c>
      <c r="J141" s="23">
        <v>5</v>
      </c>
      <c r="K141" s="23">
        <v>4</v>
      </c>
      <c r="L141" s="23">
        <v>5</v>
      </c>
      <c r="M141" s="23">
        <v>4</v>
      </c>
      <c r="N141" s="23">
        <v>5</v>
      </c>
      <c r="O141" s="23">
        <v>4</v>
      </c>
    </row>
    <row r="142" spans="1:15">
      <c r="A142" s="21">
        <v>4</v>
      </c>
      <c r="B142" s="21">
        <v>4</v>
      </c>
      <c r="C142" s="21">
        <v>3</v>
      </c>
      <c r="D142" s="21">
        <v>4</v>
      </c>
      <c r="E142" s="21">
        <v>2</v>
      </c>
      <c r="F142" s="21">
        <v>3</v>
      </c>
      <c r="G142" s="21">
        <v>3</v>
      </c>
      <c r="H142" s="21">
        <v>4</v>
      </c>
      <c r="I142" s="21">
        <v>2</v>
      </c>
      <c r="J142" s="21">
        <v>4</v>
      </c>
      <c r="K142" s="21">
        <v>3</v>
      </c>
      <c r="L142" s="21">
        <v>4</v>
      </c>
      <c r="M142" s="21">
        <v>3</v>
      </c>
      <c r="N142" s="21">
        <v>4</v>
      </c>
      <c r="O142" s="21">
        <v>3</v>
      </c>
    </row>
    <row r="143" spans="1:15">
      <c r="A143" s="23">
        <v>2</v>
      </c>
      <c r="B143" s="23">
        <v>2</v>
      </c>
      <c r="C143" s="23">
        <v>4</v>
      </c>
      <c r="D143" s="23">
        <v>4</v>
      </c>
      <c r="E143" s="23">
        <v>5</v>
      </c>
      <c r="F143" s="23">
        <v>5</v>
      </c>
      <c r="G143" s="23">
        <v>4</v>
      </c>
      <c r="H143" s="23">
        <v>3</v>
      </c>
      <c r="I143" s="23">
        <v>4</v>
      </c>
      <c r="J143" s="23">
        <v>2</v>
      </c>
      <c r="K143" s="23">
        <v>5</v>
      </c>
      <c r="L143" s="23">
        <v>2</v>
      </c>
      <c r="M143" s="23">
        <v>2</v>
      </c>
      <c r="N143" s="23">
        <v>4</v>
      </c>
      <c r="O143" s="23">
        <v>2</v>
      </c>
    </row>
    <row r="144" spans="1:15">
      <c r="A144" s="23">
        <v>4</v>
      </c>
      <c r="B144" s="23">
        <v>5</v>
      </c>
      <c r="C144" s="23">
        <v>3</v>
      </c>
      <c r="D144" s="23">
        <v>4</v>
      </c>
      <c r="E144" s="23">
        <v>3</v>
      </c>
      <c r="F144" s="23">
        <v>2</v>
      </c>
      <c r="G144" s="23">
        <v>2</v>
      </c>
      <c r="H144" s="23">
        <v>4</v>
      </c>
      <c r="I144" s="23">
        <v>2</v>
      </c>
      <c r="J144" s="23">
        <v>5</v>
      </c>
      <c r="K144" s="23">
        <v>3</v>
      </c>
      <c r="L144" s="23">
        <v>4</v>
      </c>
      <c r="M144" s="23">
        <v>4</v>
      </c>
      <c r="N144" s="23">
        <v>5</v>
      </c>
      <c r="O144" s="23">
        <v>1</v>
      </c>
    </row>
    <row r="145" spans="1:15">
      <c r="A145" s="23">
        <v>4</v>
      </c>
      <c r="B145" s="23">
        <v>5</v>
      </c>
      <c r="C145" s="23">
        <v>3</v>
      </c>
      <c r="D145" s="23">
        <v>2</v>
      </c>
      <c r="E145" s="23">
        <v>3</v>
      </c>
      <c r="F145" s="23">
        <v>3</v>
      </c>
      <c r="G145" s="23">
        <v>2</v>
      </c>
      <c r="H145" s="23">
        <v>4</v>
      </c>
      <c r="I145" s="23">
        <v>3</v>
      </c>
      <c r="J145" s="23">
        <v>4</v>
      </c>
      <c r="K145" s="23">
        <v>2</v>
      </c>
      <c r="L145" s="23">
        <v>5</v>
      </c>
      <c r="M145" s="23">
        <v>4</v>
      </c>
      <c r="N145" s="23">
        <v>3</v>
      </c>
      <c r="O145" s="23">
        <v>3</v>
      </c>
    </row>
    <row r="146" spans="1:15">
      <c r="A146" s="23">
        <v>4</v>
      </c>
      <c r="B146" s="23">
        <v>5</v>
      </c>
      <c r="C146" s="23">
        <v>4</v>
      </c>
      <c r="D146" s="23">
        <v>3</v>
      </c>
      <c r="E146" s="23">
        <v>2</v>
      </c>
      <c r="F146" s="23">
        <v>2</v>
      </c>
      <c r="G146" s="23">
        <v>1</v>
      </c>
      <c r="H146" s="23">
        <v>4</v>
      </c>
      <c r="I146" s="23">
        <v>1</v>
      </c>
      <c r="J146" s="23">
        <v>5</v>
      </c>
      <c r="K146" s="23">
        <v>2</v>
      </c>
      <c r="L146" s="23">
        <v>4</v>
      </c>
      <c r="M146" s="23">
        <v>5</v>
      </c>
      <c r="N146" s="23">
        <v>3</v>
      </c>
      <c r="O146" s="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30A1-432A-4D36-868D-85FB3B41A8CA}">
  <dimension ref="A1:R52"/>
  <sheetViews>
    <sheetView zoomScaleNormal="100" workbookViewId="0">
      <selection activeCell="F46" sqref="F46"/>
    </sheetView>
  </sheetViews>
  <sheetFormatPr defaultRowHeight="14.4"/>
  <cols>
    <col min="1" max="1" width="2.88671875" customWidth="1"/>
    <col min="2" max="2" width="15.77734375" bestFit="1" customWidth="1"/>
    <col min="3" max="4" width="13.33203125" bestFit="1" customWidth="1"/>
    <col min="5" max="5" width="16.21875" bestFit="1" customWidth="1"/>
    <col min="6" max="15" width="13.33203125" bestFit="1" customWidth="1"/>
    <col min="16" max="17" width="12.5546875" bestFit="1" customWidth="1"/>
  </cols>
  <sheetData>
    <row r="1" spans="2:17" ht="26.4" thickBot="1">
      <c r="B1" s="328" t="s">
        <v>672</v>
      </c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30"/>
    </row>
    <row r="2" spans="2:17" ht="15" thickBot="1">
      <c r="B2" s="176"/>
      <c r="C2" s="187" t="s">
        <v>12</v>
      </c>
      <c r="D2" s="188" t="s">
        <v>13</v>
      </c>
      <c r="E2" s="188" t="s">
        <v>14</v>
      </c>
      <c r="F2" s="188" t="s">
        <v>15</v>
      </c>
      <c r="G2" s="188" t="s">
        <v>16</v>
      </c>
      <c r="H2" s="188" t="s">
        <v>17</v>
      </c>
      <c r="I2" s="188" t="s">
        <v>18</v>
      </c>
      <c r="J2" s="188" t="s">
        <v>19</v>
      </c>
      <c r="K2" s="188" t="s">
        <v>20</v>
      </c>
      <c r="L2" s="188" t="s">
        <v>21</v>
      </c>
      <c r="M2" s="188" t="s">
        <v>22</v>
      </c>
      <c r="N2" s="188" t="s">
        <v>23</v>
      </c>
      <c r="O2" s="188" t="s">
        <v>24</v>
      </c>
      <c r="P2" s="188" t="s">
        <v>25</v>
      </c>
      <c r="Q2" s="189" t="s">
        <v>26</v>
      </c>
    </row>
    <row r="3" spans="2:17">
      <c r="B3" s="184" t="s">
        <v>12</v>
      </c>
      <c r="C3" s="158">
        <v>1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2:17">
      <c r="B4" s="185" t="s">
        <v>13</v>
      </c>
      <c r="C4" s="175">
        <v>0.77428419292383888</v>
      </c>
      <c r="D4" s="31">
        <v>1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161"/>
    </row>
    <row r="5" spans="2:17">
      <c r="B5" s="185" t="s">
        <v>14</v>
      </c>
      <c r="C5" s="157">
        <v>-0.20380239862600927</v>
      </c>
      <c r="D5" s="31">
        <v>-0.26860037741176851</v>
      </c>
      <c r="E5" s="31">
        <v>1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161"/>
    </row>
    <row r="6" spans="2:17">
      <c r="B6" s="185" t="s">
        <v>15</v>
      </c>
      <c r="C6" s="157">
        <v>-0.18915480966212683</v>
      </c>
      <c r="D6" s="31">
        <v>-0.20899927183029479</v>
      </c>
      <c r="E6" s="33">
        <v>0.76159389577127179</v>
      </c>
      <c r="F6" s="31">
        <v>1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161"/>
    </row>
    <row r="7" spans="2:17">
      <c r="B7" s="185" t="s">
        <v>16</v>
      </c>
      <c r="C7" s="157">
        <v>-0.1653719645586107</v>
      </c>
      <c r="D7" s="31">
        <v>-0.17825676182924555</v>
      </c>
      <c r="E7" s="31">
        <v>0.64781470216444559</v>
      </c>
      <c r="F7" s="31">
        <v>0.57592394078906528</v>
      </c>
      <c r="G7" s="31">
        <v>1</v>
      </c>
      <c r="H7" s="31"/>
      <c r="I7" s="31"/>
      <c r="J7" s="31"/>
      <c r="K7" s="31"/>
      <c r="L7" s="31"/>
      <c r="M7" s="31"/>
      <c r="N7" s="31"/>
      <c r="O7" s="31"/>
      <c r="P7" s="31"/>
      <c r="Q7" s="161"/>
    </row>
    <row r="8" spans="2:17">
      <c r="B8" s="185" t="s">
        <v>17</v>
      </c>
      <c r="C8" s="157">
        <v>-0.15691243035849484</v>
      </c>
      <c r="D8" s="31">
        <v>-0.21451600298674536</v>
      </c>
      <c r="E8" s="31">
        <v>0.61209422755869114</v>
      </c>
      <c r="F8" s="31">
        <v>0.61283942283227166</v>
      </c>
      <c r="G8" s="34">
        <v>0.82415040513211424</v>
      </c>
      <c r="H8" s="31">
        <v>1</v>
      </c>
      <c r="I8" s="31"/>
      <c r="J8" s="31"/>
      <c r="K8" s="31"/>
      <c r="L8" s="31"/>
      <c r="M8" s="31"/>
      <c r="N8" s="31"/>
      <c r="O8" s="31"/>
      <c r="P8" s="31"/>
      <c r="Q8" s="161"/>
    </row>
    <row r="9" spans="2:17">
      <c r="B9" s="185" t="s">
        <v>18</v>
      </c>
      <c r="C9" s="157">
        <v>-0.11598867874080958</v>
      </c>
      <c r="D9" s="31">
        <v>-0.16894810396393789</v>
      </c>
      <c r="E9" s="31">
        <v>0.54918437954103727</v>
      </c>
      <c r="F9" s="31">
        <v>0.49789480267798286</v>
      </c>
      <c r="G9" s="34">
        <v>0.73336185451757285</v>
      </c>
      <c r="H9" s="34">
        <v>0.69816770215247181</v>
      </c>
      <c r="I9" s="31">
        <v>1</v>
      </c>
      <c r="J9" s="31"/>
      <c r="K9" s="31"/>
      <c r="L9" s="31"/>
      <c r="M9" s="31"/>
      <c r="N9" s="31"/>
      <c r="O9" s="31"/>
      <c r="P9" s="31"/>
      <c r="Q9" s="161"/>
    </row>
    <row r="10" spans="2:17">
      <c r="B10" s="185" t="s">
        <v>19</v>
      </c>
      <c r="C10" s="157">
        <v>0.58081993784462538</v>
      </c>
      <c r="D10" s="31">
        <v>0.56281707876312792</v>
      </c>
      <c r="E10" s="31">
        <v>-0.14639566746435434</v>
      </c>
      <c r="F10" s="31">
        <v>-0.10938288717305746</v>
      </c>
      <c r="G10" s="31">
        <v>-0.17885630432895666</v>
      </c>
      <c r="H10" s="31">
        <v>-0.16115516191872167</v>
      </c>
      <c r="I10" s="31">
        <v>-9.9875093567964437E-2</v>
      </c>
      <c r="J10" s="31">
        <v>1</v>
      </c>
      <c r="K10" s="31"/>
      <c r="L10" s="31"/>
      <c r="M10" s="31"/>
      <c r="N10" s="31"/>
      <c r="O10" s="31"/>
      <c r="P10" s="31"/>
      <c r="Q10" s="161"/>
    </row>
    <row r="11" spans="2:17">
      <c r="B11" s="185" t="s">
        <v>20</v>
      </c>
      <c r="C11" s="157">
        <v>-0.15981091331488154</v>
      </c>
      <c r="D11" s="31">
        <v>-0.21733657535274042</v>
      </c>
      <c r="E11" s="31">
        <v>0.58471006994167574</v>
      </c>
      <c r="F11" s="31">
        <v>0.57981324497961584</v>
      </c>
      <c r="G11" s="31">
        <v>0.5884708388569696</v>
      </c>
      <c r="H11" s="31">
        <v>0.62692801205236737</v>
      </c>
      <c r="I11" s="31">
        <v>0.60818791136953199</v>
      </c>
      <c r="J11" s="31">
        <v>-5.5787208320849352E-2</v>
      </c>
      <c r="K11" s="31">
        <v>1</v>
      </c>
      <c r="L11" s="31"/>
      <c r="M11" s="31"/>
      <c r="N11" s="31"/>
      <c r="O11" s="31"/>
      <c r="P11" s="31"/>
      <c r="Q11" s="161"/>
    </row>
    <row r="12" spans="2:17">
      <c r="B12" s="185" t="s">
        <v>21</v>
      </c>
      <c r="C12" s="157">
        <v>0.56430383822323593</v>
      </c>
      <c r="D12" s="31">
        <v>0.60107147840642472</v>
      </c>
      <c r="E12" s="31">
        <v>-0.10481636047458269</v>
      </c>
      <c r="F12" s="31">
        <v>-0.15882340506031448</v>
      </c>
      <c r="G12" s="31">
        <v>-0.17240310732678968</v>
      </c>
      <c r="H12" s="31">
        <v>-0.16544457674448981</v>
      </c>
      <c r="I12" s="31">
        <v>-0.18825923358746044</v>
      </c>
      <c r="J12" s="31">
        <v>0.60891060507273631</v>
      </c>
      <c r="K12" s="31">
        <v>-0.21104397680601505</v>
      </c>
      <c r="L12" s="31">
        <v>1</v>
      </c>
      <c r="M12" s="31"/>
      <c r="N12" s="31"/>
      <c r="O12" s="31"/>
      <c r="P12" s="31"/>
      <c r="Q12" s="161"/>
    </row>
    <row r="13" spans="2:17">
      <c r="B13" s="185" t="s">
        <v>22</v>
      </c>
      <c r="C13" s="157">
        <v>-8.3785129612354597E-2</v>
      </c>
      <c r="D13" s="31">
        <v>-0.13325275134634323</v>
      </c>
      <c r="E13" s="31">
        <v>0.59089551940603924</v>
      </c>
      <c r="F13" s="31">
        <v>0.61695409220206299</v>
      </c>
      <c r="G13" s="31">
        <v>0.60511422513865754</v>
      </c>
      <c r="H13" s="34">
        <v>0.71108703023369224</v>
      </c>
      <c r="I13" s="31">
        <v>0.56756533723083125</v>
      </c>
      <c r="J13" s="31">
        <v>-7.2921796343659889E-2</v>
      </c>
      <c r="K13" s="31">
        <v>0.63681029167453396</v>
      </c>
      <c r="L13" s="31">
        <v>-7.8406710300848309E-2</v>
      </c>
      <c r="M13" s="31">
        <v>1</v>
      </c>
      <c r="N13" s="31"/>
      <c r="O13" s="31"/>
      <c r="P13" s="31"/>
      <c r="Q13" s="161"/>
    </row>
    <row r="14" spans="2:17">
      <c r="B14" s="185" t="s">
        <v>23</v>
      </c>
      <c r="C14" s="175">
        <v>0.69508460535675154</v>
      </c>
      <c r="D14" s="32">
        <v>0.7239909762456479</v>
      </c>
      <c r="E14" s="31">
        <v>-0.1333217589698639</v>
      </c>
      <c r="F14" s="31">
        <v>-9.725416897226502E-2</v>
      </c>
      <c r="G14" s="31">
        <v>-0.1749464057731463</v>
      </c>
      <c r="H14" s="31">
        <v>-0.22154537979058633</v>
      </c>
      <c r="I14" s="31">
        <v>-0.21461806504667108</v>
      </c>
      <c r="J14" s="31">
        <v>0.62238986488888992</v>
      </c>
      <c r="K14" s="31">
        <v>-0.11962628812072969</v>
      </c>
      <c r="L14" s="32">
        <v>0.73508256947606199</v>
      </c>
      <c r="M14" s="31">
        <v>-9.8053448502171486E-2</v>
      </c>
      <c r="N14" s="31">
        <v>1</v>
      </c>
      <c r="O14" s="31"/>
      <c r="P14" s="31"/>
      <c r="Q14" s="161"/>
    </row>
    <row r="15" spans="2:17">
      <c r="B15" s="185" t="s">
        <v>24</v>
      </c>
      <c r="C15" s="157">
        <v>0.62501231823100223</v>
      </c>
      <c r="D15" s="31">
        <v>0.64268428192222637</v>
      </c>
      <c r="E15" s="31">
        <v>-0.13927831911659724</v>
      </c>
      <c r="F15" s="31">
        <v>-0.11926417173552858</v>
      </c>
      <c r="G15" s="31">
        <v>-0.16310579237081585</v>
      </c>
      <c r="H15" s="31">
        <v>-0.17016959310771401</v>
      </c>
      <c r="I15" s="31">
        <v>-0.18711379979593715</v>
      </c>
      <c r="J15" s="31">
        <v>0.59450472879948801</v>
      </c>
      <c r="K15" s="31">
        <v>-0.13206133076471038</v>
      </c>
      <c r="L15" s="32">
        <v>0.7578942615142924</v>
      </c>
      <c r="M15" s="31">
        <v>-2.6619283428659588E-2</v>
      </c>
      <c r="N15" s="32">
        <v>0.79875389026402621</v>
      </c>
      <c r="O15" s="31">
        <v>1</v>
      </c>
      <c r="P15" s="31"/>
      <c r="Q15" s="161"/>
    </row>
    <row r="16" spans="2:17">
      <c r="B16" s="185" t="s">
        <v>25</v>
      </c>
      <c r="C16" s="157">
        <v>6.5459306315674773E-2</v>
      </c>
      <c r="D16" s="31">
        <v>6.5615004806711452E-2</v>
      </c>
      <c r="E16" s="31">
        <v>0.51940551978290517</v>
      </c>
      <c r="F16" s="31">
        <v>0.48824630665485458</v>
      </c>
      <c r="G16" s="31">
        <v>0.43204669182621308</v>
      </c>
      <c r="H16" s="31">
        <v>0.3786112862542052</v>
      </c>
      <c r="I16" s="31">
        <v>0.27705915046408319</v>
      </c>
      <c r="J16" s="31">
        <v>4.209174018150804E-2</v>
      </c>
      <c r="K16" s="31">
        <v>0.38747955977441445</v>
      </c>
      <c r="L16" s="31">
        <v>0.15540553431840373</v>
      </c>
      <c r="M16" s="31">
        <v>0.4900845168507007</v>
      </c>
      <c r="N16" s="31">
        <v>0.16043901543131461</v>
      </c>
      <c r="O16" s="31">
        <v>0.17287511084727991</v>
      </c>
      <c r="P16" s="31">
        <v>1</v>
      </c>
      <c r="Q16" s="161"/>
    </row>
    <row r="17" spans="1:18" ht="15" thickBot="1">
      <c r="B17" s="186" t="s">
        <v>26</v>
      </c>
      <c r="C17" s="162">
        <v>-5.4989961177515145E-2</v>
      </c>
      <c r="D17" s="163">
        <v>-0.126605239433636</v>
      </c>
      <c r="E17" s="163">
        <v>0.37976989687209461</v>
      </c>
      <c r="F17" s="163">
        <v>0.43391903089270262</v>
      </c>
      <c r="G17" s="163">
        <v>0.31150536308347931</v>
      </c>
      <c r="H17" s="163">
        <v>0.37646054989313282</v>
      </c>
      <c r="I17" s="163">
        <v>0.37168611556633813</v>
      </c>
      <c r="J17" s="163">
        <v>-6.1050062607233793E-2</v>
      </c>
      <c r="K17" s="163">
        <v>0.57334128191898226</v>
      </c>
      <c r="L17" s="163">
        <v>-7.5586632607823098E-2</v>
      </c>
      <c r="M17" s="163">
        <v>0.52471188602117835</v>
      </c>
      <c r="N17" s="163">
        <v>-9.0562336881161762E-2</v>
      </c>
      <c r="O17" s="163">
        <v>-3.7852168763485003E-2</v>
      </c>
      <c r="P17" s="163">
        <v>0.35038299323331379</v>
      </c>
      <c r="Q17" s="164">
        <v>1</v>
      </c>
    </row>
    <row r="19" spans="1:18">
      <c r="A19" s="38">
        <v>1</v>
      </c>
      <c r="B19" s="190" t="s">
        <v>675</v>
      </c>
    </row>
    <row r="20" spans="1:18">
      <c r="A20" s="38">
        <v>2</v>
      </c>
      <c r="B20" s="190" t="s">
        <v>721</v>
      </c>
    </row>
    <row r="21" spans="1:18">
      <c r="A21" s="38">
        <v>3</v>
      </c>
      <c r="B21" s="190" t="s">
        <v>674</v>
      </c>
    </row>
    <row r="22" spans="1:18">
      <c r="A22" s="38">
        <v>4</v>
      </c>
      <c r="B22" s="190" t="s">
        <v>618</v>
      </c>
    </row>
    <row r="23" spans="1:18" ht="15" thickBot="1"/>
    <row r="24" spans="1:18" ht="18.600000000000001" thickBot="1">
      <c r="B24" s="331" t="s">
        <v>673</v>
      </c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3"/>
    </row>
    <row r="25" spans="1:18" ht="15" thickBot="1">
      <c r="B25" s="176"/>
      <c r="C25" s="187" t="s">
        <v>12</v>
      </c>
      <c r="D25" s="188" t="s">
        <v>13</v>
      </c>
      <c r="E25" s="188" t="s">
        <v>14</v>
      </c>
      <c r="F25" s="188" t="s">
        <v>15</v>
      </c>
      <c r="G25" s="188" t="s">
        <v>16</v>
      </c>
      <c r="H25" s="188" t="s">
        <v>17</v>
      </c>
      <c r="I25" s="188" t="s">
        <v>18</v>
      </c>
      <c r="J25" s="188" t="s">
        <v>19</v>
      </c>
      <c r="K25" s="188" t="s">
        <v>20</v>
      </c>
      <c r="L25" s="188" t="s">
        <v>21</v>
      </c>
      <c r="M25" s="188" t="s">
        <v>22</v>
      </c>
      <c r="N25" s="188" t="s">
        <v>23</v>
      </c>
      <c r="O25" s="188" t="s">
        <v>24</v>
      </c>
      <c r="P25" s="188" t="s">
        <v>25</v>
      </c>
      <c r="Q25" s="189" t="s">
        <v>26</v>
      </c>
      <c r="R25" s="177" t="s">
        <v>522</v>
      </c>
    </row>
    <row r="26" spans="1:18">
      <c r="B26" s="184" t="s">
        <v>12</v>
      </c>
      <c r="C26" s="178">
        <f>C4*SQRT((145-2)/(1-C4^2))</f>
        <v>14.631061409131274</v>
      </c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60"/>
    </row>
    <row r="27" spans="1:18">
      <c r="B27" s="185" t="s">
        <v>13</v>
      </c>
      <c r="C27" s="157"/>
      <c r="D27" s="31"/>
      <c r="E27" s="31"/>
      <c r="F27" s="31"/>
      <c r="G27" s="31"/>
      <c r="H27" s="31"/>
      <c r="I27" s="28"/>
      <c r="J27" s="28"/>
      <c r="K27" s="28"/>
      <c r="L27" s="28"/>
      <c r="M27" s="28"/>
      <c r="N27" s="28"/>
      <c r="O27" s="28"/>
      <c r="P27" s="28"/>
      <c r="Q27" s="115"/>
    </row>
    <row r="28" spans="1:18">
      <c r="B28" s="185" t="s">
        <v>14</v>
      </c>
      <c r="C28" s="157"/>
      <c r="D28" s="31"/>
      <c r="E28" s="31"/>
      <c r="F28" s="31"/>
      <c r="G28" s="31"/>
      <c r="H28" s="31"/>
      <c r="I28" s="28"/>
      <c r="J28" s="28"/>
      <c r="K28" s="28"/>
      <c r="L28" s="28"/>
      <c r="M28" s="28"/>
      <c r="N28" s="28"/>
      <c r="O28" s="28"/>
      <c r="P28" s="28"/>
      <c r="Q28" s="115"/>
    </row>
    <row r="29" spans="1:18">
      <c r="B29" s="185" t="s">
        <v>15</v>
      </c>
      <c r="C29" s="157"/>
      <c r="D29" s="31"/>
      <c r="E29" s="35">
        <f>E6*SQRT((145-2)/(1-E6^2))</f>
        <v>14.053350867386945</v>
      </c>
      <c r="F29" s="31"/>
      <c r="G29" s="31"/>
      <c r="H29" s="31"/>
      <c r="I29" s="28"/>
      <c r="J29" s="28"/>
      <c r="K29" s="28"/>
      <c r="L29" s="28"/>
      <c r="M29" s="28"/>
      <c r="N29" s="28"/>
      <c r="O29" s="28"/>
      <c r="P29" s="28"/>
      <c r="Q29" s="115"/>
    </row>
    <row r="30" spans="1:18">
      <c r="B30" s="185" t="s">
        <v>16</v>
      </c>
      <c r="C30" s="157"/>
      <c r="D30" s="31"/>
      <c r="E30" s="31"/>
      <c r="F30" s="31"/>
      <c r="G30" s="31"/>
      <c r="H30" s="31"/>
      <c r="I30" s="28"/>
      <c r="J30" s="28"/>
      <c r="K30" s="28"/>
      <c r="L30" s="28"/>
      <c r="M30" s="28"/>
      <c r="N30" s="28"/>
      <c r="O30" s="28"/>
      <c r="P30" s="28"/>
      <c r="Q30" s="115"/>
    </row>
    <row r="31" spans="1:18">
      <c r="B31" s="185" t="s">
        <v>17</v>
      </c>
      <c r="C31" s="157"/>
      <c r="D31" s="31"/>
      <c r="E31" s="31"/>
      <c r="F31" s="31"/>
      <c r="G31" s="34">
        <f>G8*SQRT((145-2)/(1-G8^2))</f>
        <v>17.400971156503605</v>
      </c>
      <c r="H31" s="31"/>
      <c r="I31" s="28"/>
      <c r="J31" s="28"/>
      <c r="K31" s="28"/>
      <c r="L31" s="28"/>
      <c r="M31" s="28"/>
      <c r="N31" s="28"/>
      <c r="O31" s="28"/>
      <c r="P31" s="28"/>
      <c r="Q31" s="115"/>
    </row>
    <row r="32" spans="1:18">
      <c r="B32" s="185" t="s">
        <v>18</v>
      </c>
      <c r="C32" s="157"/>
      <c r="D32" s="31"/>
      <c r="E32" s="31"/>
      <c r="F32" s="31"/>
      <c r="G32" s="34">
        <f>G9*SQRT((145-2)/(1-G9^2))</f>
        <v>12.899728737022935</v>
      </c>
      <c r="H32" s="34">
        <f>H9*SQRT((145-2)/(1-H9^2))</f>
        <v>11.661505715948195</v>
      </c>
      <c r="I32" s="28"/>
      <c r="J32" s="28"/>
      <c r="K32" s="28"/>
      <c r="L32" s="28"/>
      <c r="M32" s="28"/>
      <c r="N32" s="28"/>
      <c r="O32" s="28"/>
      <c r="P32" s="28"/>
      <c r="Q32" s="115"/>
    </row>
    <row r="33" spans="2:17">
      <c r="B33" s="185" t="s">
        <v>19</v>
      </c>
      <c r="C33" s="157"/>
      <c r="D33" s="31"/>
      <c r="E33" s="31"/>
      <c r="F33" s="31"/>
      <c r="G33" s="31"/>
      <c r="H33" s="31"/>
      <c r="I33" s="28"/>
      <c r="J33" s="28"/>
      <c r="K33" s="28"/>
      <c r="L33" s="28"/>
      <c r="M33" s="28"/>
      <c r="N33" s="28"/>
      <c r="O33" s="28"/>
      <c r="P33" s="28"/>
      <c r="Q33" s="115"/>
    </row>
    <row r="34" spans="2:17">
      <c r="B34" s="185" t="s">
        <v>20</v>
      </c>
      <c r="C34" s="157"/>
      <c r="D34" s="31"/>
      <c r="E34" s="31"/>
      <c r="F34" s="31"/>
      <c r="G34" s="31"/>
      <c r="H34" s="31"/>
      <c r="I34" s="28"/>
      <c r="J34" s="28"/>
      <c r="K34" s="28"/>
      <c r="L34" s="28"/>
      <c r="M34" s="28"/>
      <c r="N34" s="28"/>
      <c r="O34" s="28"/>
      <c r="P34" s="28"/>
      <c r="Q34" s="115"/>
    </row>
    <row r="35" spans="2:17">
      <c r="B35" s="185" t="s">
        <v>21</v>
      </c>
      <c r="C35" s="157"/>
      <c r="D35" s="31"/>
      <c r="E35" s="31"/>
      <c r="F35" s="31"/>
      <c r="G35" s="31"/>
      <c r="H35" s="31"/>
      <c r="I35" s="28"/>
      <c r="J35" s="28"/>
      <c r="K35" s="28"/>
      <c r="L35" s="28"/>
      <c r="M35" s="28"/>
      <c r="N35" s="28"/>
      <c r="O35" s="28"/>
      <c r="P35" s="28"/>
      <c r="Q35" s="115"/>
    </row>
    <row r="36" spans="2:17">
      <c r="B36" s="185" t="s">
        <v>22</v>
      </c>
      <c r="C36" s="157"/>
      <c r="D36" s="31"/>
      <c r="E36" s="31"/>
      <c r="F36" s="31"/>
      <c r="G36" s="31"/>
      <c r="H36" s="34">
        <f>H13*SQRT((145-2)/(1-H13^2))</f>
        <v>12.094034614028585</v>
      </c>
      <c r="I36" s="28"/>
      <c r="J36" s="28"/>
      <c r="K36" s="28"/>
      <c r="L36" s="28"/>
      <c r="M36" s="28"/>
      <c r="N36" s="28"/>
      <c r="O36" s="28"/>
      <c r="P36" s="28"/>
      <c r="Q36" s="115"/>
    </row>
    <row r="37" spans="2:17">
      <c r="B37" s="185" t="s">
        <v>23</v>
      </c>
      <c r="C37" s="175">
        <f>C14*SQRT((145-2)/(1-C14^2))</f>
        <v>11.561663441759555</v>
      </c>
      <c r="D37" s="32">
        <f>D14*SQRT((145-2)/(1-D14^2))</f>
        <v>12.550818156546992</v>
      </c>
      <c r="E37" s="31"/>
      <c r="F37" s="31"/>
      <c r="G37" s="31"/>
      <c r="H37" s="31"/>
      <c r="I37" s="28"/>
      <c r="J37" s="28"/>
      <c r="K37" s="28"/>
      <c r="L37" s="28"/>
      <c r="M37" s="28"/>
      <c r="N37" s="28"/>
      <c r="O37" s="28"/>
      <c r="P37" s="28"/>
      <c r="Q37" s="115"/>
    </row>
    <row r="38" spans="2:17">
      <c r="B38" s="185" t="s">
        <v>24</v>
      </c>
      <c r="C38" s="157"/>
      <c r="D38" s="31"/>
      <c r="E38" s="31"/>
      <c r="F38" s="31"/>
      <c r="G38" s="31"/>
      <c r="H38" s="31"/>
      <c r="I38" s="28"/>
      <c r="J38" s="28"/>
      <c r="K38" s="28"/>
      <c r="L38" s="28"/>
      <c r="M38" s="28"/>
      <c r="N38" s="28"/>
      <c r="O38" s="28"/>
      <c r="P38" s="28"/>
      <c r="Q38" s="115"/>
    </row>
    <row r="39" spans="2:17">
      <c r="B39" s="185" t="s">
        <v>25</v>
      </c>
      <c r="C39" s="157"/>
      <c r="D39" s="31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115"/>
    </row>
    <row r="40" spans="2:17" ht="15" thickBot="1">
      <c r="B40" s="186" t="s">
        <v>26</v>
      </c>
      <c r="C40" s="162"/>
      <c r="D40" s="163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16"/>
    </row>
    <row r="41" spans="2:17" ht="15" thickBot="1"/>
    <row r="42" spans="2:17" ht="21.6" thickBot="1">
      <c r="B42" s="318" t="s">
        <v>668</v>
      </c>
      <c r="C42" s="319"/>
      <c r="D42" s="320"/>
    </row>
    <row r="43" spans="2:17">
      <c r="B43" s="27" t="s">
        <v>676</v>
      </c>
      <c r="C43" s="334" t="s">
        <v>677</v>
      </c>
      <c r="D43" s="334"/>
      <c r="E43" s="334"/>
      <c r="F43" s="38"/>
    </row>
    <row r="44" spans="2:17">
      <c r="B44" s="27"/>
      <c r="C44" s="334" t="s">
        <v>678</v>
      </c>
      <c r="D44" s="334"/>
      <c r="E44" s="334"/>
      <c r="F44" s="38"/>
    </row>
    <row r="45" spans="2:17">
      <c r="C45" t="s">
        <v>722</v>
      </c>
    </row>
    <row r="46" spans="2:17" ht="15" thickBot="1"/>
    <row r="47" spans="2:17" ht="18.600000000000001" thickBot="1">
      <c r="B47" s="326" t="s">
        <v>640</v>
      </c>
      <c r="C47" s="327"/>
      <c r="D47" s="182" t="s">
        <v>619</v>
      </c>
    </row>
    <row r="48" spans="2:17" ht="18.600000000000001" thickBot="1">
      <c r="B48" s="180"/>
      <c r="D48" s="183" t="s">
        <v>670</v>
      </c>
    </row>
    <row r="49" spans="2:7" ht="15" thickBot="1"/>
    <row r="50" spans="2:7" ht="18.600000000000001" thickBot="1">
      <c r="B50" s="321" t="s">
        <v>671</v>
      </c>
      <c r="C50" s="322"/>
      <c r="D50" s="181">
        <f>_xlfn.T.INV(0.9,143)</f>
        <v>1.2874997450557291</v>
      </c>
    </row>
    <row r="51" spans="2:7" ht="15" thickBot="1"/>
    <row r="52" spans="2:7" ht="21.6" thickBot="1">
      <c r="B52" s="323" t="s">
        <v>669</v>
      </c>
      <c r="C52" s="324"/>
      <c r="D52" s="324"/>
      <c r="E52" s="324"/>
      <c r="F52" s="324"/>
      <c r="G52" s="325"/>
    </row>
  </sheetData>
  <mergeCells count="8">
    <mergeCell ref="B42:D42"/>
    <mergeCell ref="B50:C50"/>
    <mergeCell ref="B52:G52"/>
    <mergeCell ref="B47:C47"/>
    <mergeCell ref="B1:Q1"/>
    <mergeCell ref="B24:Q24"/>
    <mergeCell ref="C44:E44"/>
    <mergeCell ref="C43:E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8718-2739-4B9A-B07C-71C7BC9516F5}">
  <dimension ref="A1:D268"/>
  <sheetViews>
    <sheetView workbookViewId="0">
      <selection activeCell="I22" sqref="I22"/>
    </sheetView>
  </sheetViews>
  <sheetFormatPr defaultRowHeight="14.4"/>
  <cols>
    <col min="1" max="4" width="8.88671875" style="28"/>
  </cols>
  <sheetData>
    <row r="1" spans="1:4">
      <c r="A1" s="28" t="s">
        <v>523</v>
      </c>
      <c r="B1" s="28" t="s">
        <v>524</v>
      </c>
      <c r="C1" s="28" t="s">
        <v>525</v>
      </c>
      <c r="D1" s="28" t="s">
        <v>526</v>
      </c>
    </row>
    <row r="2" spans="1:4">
      <c r="A2" s="11">
        <v>4</v>
      </c>
      <c r="B2" s="13">
        <v>7</v>
      </c>
      <c r="C2" s="11">
        <v>7</v>
      </c>
      <c r="D2" s="13">
        <v>10</v>
      </c>
    </row>
    <row r="3" spans="1:4">
      <c r="A3" s="11">
        <v>9</v>
      </c>
      <c r="B3" s="13">
        <v>7</v>
      </c>
      <c r="C3" s="11">
        <v>2</v>
      </c>
      <c r="D3" s="13">
        <v>9</v>
      </c>
    </row>
    <row r="4" spans="1:4">
      <c r="A4" s="11">
        <v>7</v>
      </c>
      <c r="B4" s="13">
        <v>6</v>
      </c>
      <c r="C4" s="11">
        <v>7</v>
      </c>
      <c r="D4" s="13">
        <v>14</v>
      </c>
    </row>
    <row r="5" spans="1:4">
      <c r="A5" s="11">
        <v>12</v>
      </c>
      <c r="B5" s="13">
        <v>6</v>
      </c>
      <c r="C5" s="11">
        <v>13</v>
      </c>
      <c r="D5" s="13">
        <v>15</v>
      </c>
    </row>
    <row r="6" spans="1:4">
      <c r="A6" s="11">
        <v>7</v>
      </c>
      <c r="B6" s="13">
        <v>6</v>
      </c>
      <c r="C6" s="11">
        <v>5</v>
      </c>
      <c r="D6" s="13">
        <v>14</v>
      </c>
    </row>
    <row r="7" spans="1:4">
      <c r="A7" s="11">
        <v>7</v>
      </c>
      <c r="B7" s="13">
        <v>7</v>
      </c>
      <c r="C7" s="11">
        <v>12</v>
      </c>
      <c r="D7" s="13">
        <v>11</v>
      </c>
    </row>
    <row r="8" spans="1:4">
      <c r="A8" s="11">
        <v>9</v>
      </c>
      <c r="B8" s="13">
        <v>12</v>
      </c>
      <c r="C8" s="11">
        <v>5</v>
      </c>
      <c r="D8" s="13">
        <v>14</v>
      </c>
    </row>
    <row r="9" spans="1:4">
      <c r="A9" s="11">
        <v>6</v>
      </c>
      <c r="B9" s="13">
        <v>5</v>
      </c>
      <c r="C9" s="11">
        <v>7</v>
      </c>
      <c r="D9" s="13">
        <v>9</v>
      </c>
    </row>
    <row r="10" spans="1:4">
      <c r="A10" s="11">
        <v>5</v>
      </c>
      <c r="B10" s="13">
        <v>6</v>
      </c>
      <c r="C10" s="11">
        <v>15</v>
      </c>
      <c r="D10" s="13">
        <v>10</v>
      </c>
    </row>
    <row r="11" spans="1:4">
      <c r="A11" s="11">
        <v>7</v>
      </c>
      <c r="B11" s="13">
        <v>9</v>
      </c>
      <c r="C11" s="11">
        <v>11</v>
      </c>
      <c r="D11" s="13">
        <v>12</v>
      </c>
    </row>
    <row r="12" spans="1:4">
      <c r="A12" s="11">
        <v>7</v>
      </c>
      <c r="B12" s="13">
        <v>6</v>
      </c>
      <c r="C12" s="11">
        <v>15</v>
      </c>
      <c r="D12" s="13">
        <v>4</v>
      </c>
    </row>
    <row r="13" spans="1:4">
      <c r="A13" s="11">
        <v>5</v>
      </c>
      <c r="B13" s="13">
        <v>4</v>
      </c>
      <c r="C13" s="11">
        <v>7</v>
      </c>
      <c r="D13" s="13">
        <v>7</v>
      </c>
    </row>
    <row r="14" spans="1:4">
      <c r="A14" s="11">
        <v>5</v>
      </c>
      <c r="B14" s="13">
        <v>4</v>
      </c>
      <c r="C14" s="11">
        <v>6</v>
      </c>
      <c r="D14" s="13">
        <v>12</v>
      </c>
    </row>
    <row r="15" spans="1:4">
      <c r="A15" s="11">
        <v>7</v>
      </c>
      <c r="B15" s="13">
        <v>7</v>
      </c>
      <c r="C15" s="11">
        <v>9</v>
      </c>
      <c r="D15" s="13">
        <v>7</v>
      </c>
    </row>
    <row r="16" spans="1:4">
      <c r="A16" s="11">
        <v>10</v>
      </c>
      <c r="B16" s="13">
        <v>7</v>
      </c>
      <c r="C16" s="11">
        <v>12</v>
      </c>
      <c r="D16" s="13">
        <v>4</v>
      </c>
    </row>
    <row r="17" spans="1:4">
      <c r="A17" s="11">
        <v>7</v>
      </c>
      <c r="B17" s="13">
        <v>7</v>
      </c>
      <c r="C17" s="11">
        <v>16</v>
      </c>
      <c r="D17" s="13">
        <v>4</v>
      </c>
    </row>
    <row r="18" spans="1:4">
      <c r="A18" s="11">
        <v>7</v>
      </c>
      <c r="B18" s="13">
        <v>6</v>
      </c>
      <c r="C18" s="11">
        <v>9</v>
      </c>
      <c r="D18" s="13">
        <v>10</v>
      </c>
    </row>
    <row r="19" spans="1:4">
      <c r="A19" s="11">
        <v>9</v>
      </c>
      <c r="B19" s="13">
        <v>10</v>
      </c>
      <c r="C19" s="11">
        <v>13</v>
      </c>
      <c r="D19" s="13">
        <v>13</v>
      </c>
    </row>
    <row r="20" spans="1:4">
      <c r="A20" s="11">
        <v>5</v>
      </c>
      <c r="B20" s="13">
        <v>7</v>
      </c>
      <c r="C20" s="11">
        <v>6</v>
      </c>
      <c r="D20" s="13">
        <v>9</v>
      </c>
    </row>
    <row r="21" spans="1:4">
      <c r="A21" s="11">
        <v>7</v>
      </c>
      <c r="B21" s="13">
        <v>9</v>
      </c>
      <c r="C21" s="11">
        <v>10</v>
      </c>
      <c r="D21" s="13">
        <v>14</v>
      </c>
    </row>
    <row r="22" spans="1:4">
      <c r="A22" s="11">
        <v>2</v>
      </c>
      <c r="B22" s="13">
        <v>8</v>
      </c>
      <c r="C22" s="11">
        <v>14</v>
      </c>
      <c r="D22" s="13">
        <v>5</v>
      </c>
    </row>
    <row r="23" spans="1:4">
      <c r="A23" s="11">
        <v>6</v>
      </c>
      <c r="B23" s="13">
        <v>11</v>
      </c>
      <c r="C23" s="11">
        <v>9</v>
      </c>
      <c r="D23" s="13">
        <v>9</v>
      </c>
    </row>
    <row r="24" spans="1:4">
      <c r="A24" s="11">
        <v>5</v>
      </c>
      <c r="B24" s="13">
        <v>12</v>
      </c>
      <c r="C24" s="11">
        <v>11</v>
      </c>
      <c r="D24" s="13">
        <v>6</v>
      </c>
    </row>
    <row r="25" spans="1:4">
      <c r="A25" s="11">
        <v>12</v>
      </c>
      <c r="B25" s="13">
        <v>5</v>
      </c>
      <c r="C25" s="11">
        <v>14</v>
      </c>
      <c r="D25" s="13">
        <v>14</v>
      </c>
    </row>
    <row r="26" spans="1:4">
      <c r="A26" s="11">
        <v>10</v>
      </c>
      <c r="B26" s="13">
        <v>9</v>
      </c>
      <c r="C26" s="11">
        <v>5</v>
      </c>
      <c r="D26" s="13">
        <v>6</v>
      </c>
    </row>
    <row r="27" spans="1:4">
      <c r="A27" s="11">
        <v>6</v>
      </c>
      <c r="B27" s="13">
        <v>7</v>
      </c>
      <c r="C27" s="11">
        <v>7</v>
      </c>
      <c r="D27" s="13">
        <v>13</v>
      </c>
    </row>
    <row r="28" spans="1:4">
      <c r="A28" s="11">
        <v>11</v>
      </c>
      <c r="B28" s="13">
        <v>7</v>
      </c>
      <c r="C28" s="11">
        <v>7</v>
      </c>
      <c r="D28" s="13">
        <v>12</v>
      </c>
    </row>
    <row r="29" spans="1:4">
      <c r="A29" s="11">
        <v>7</v>
      </c>
      <c r="B29" s="13">
        <v>5</v>
      </c>
      <c r="C29" s="11">
        <v>5</v>
      </c>
      <c r="D29" s="13">
        <v>11</v>
      </c>
    </row>
    <row r="30" spans="1:4">
      <c r="A30" s="11">
        <v>5</v>
      </c>
      <c r="B30" s="13">
        <v>5</v>
      </c>
      <c r="C30" s="11">
        <v>11</v>
      </c>
      <c r="D30" s="13">
        <v>7</v>
      </c>
    </row>
    <row r="31" spans="1:4">
      <c r="A31" s="11">
        <v>5</v>
      </c>
      <c r="B31" s="13">
        <v>6</v>
      </c>
      <c r="C31" s="11">
        <v>13</v>
      </c>
      <c r="D31" s="13">
        <v>14</v>
      </c>
    </row>
    <row r="32" spans="1:4">
      <c r="A32" s="11">
        <v>7</v>
      </c>
      <c r="B32" s="13">
        <v>6</v>
      </c>
      <c r="C32" s="11">
        <v>5</v>
      </c>
      <c r="D32" s="13">
        <v>10</v>
      </c>
    </row>
    <row r="33" spans="1:4">
      <c r="A33" s="11">
        <v>6</v>
      </c>
      <c r="B33" s="13">
        <v>14</v>
      </c>
      <c r="C33" s="11">
        <v>6</v>
      </c>
      <c r="D33" s="13">
        <v>15</v>
      </c>
    </row>
    <row r="34" spans="1:4">
      <c r="A34" s="11">
        <v>6</v>
      </c>
      <c r="B34" s="13">
        <v>12</v>
      </c>
      <c r="C34" s="11">
        <v>7</v>
      </c>
      <c r="D34" s="13">
        <v>6</v>
      </c>
    </row>
    <row r="35" spans="1:4">
      <c r="A35" s="11">
        <v>5</v>
      </c>
      <c r="B35" s="13">
        <v>9</v>
      </c>
      <c r="C35" s="11">
        <v>5</v>
      </c>
      <c r="D35" s="13">
        <v>4</v>
      </c>
    </row>
    <row r="36" spans="1:4">
      <c r="A36" s="11">
        <v>7</v>
      </c>
      <c r="B36" s="13">
        <v>7</v>
      </c>
      <c r="C36" s="11">
        <v>4</v>
      </c>
      <c r="D36" s="13">
        <v>4</v>
      </c>
    </row>
    <row r="37" spans="1:4">
      <c r="A37" s="11">
        <v>10</v>
      </c>
      <c r="B37" s="13">
        <v>7</v>
      </c>
      <c r="C37" s="11">
        <v>4</v>
      </c>
      <c r="D37" s="13">
        <v>10</v>
      </c>
    </row>
    <row r="38" spans="1:4">
      <c r="A38" s="11">
        <v>6</v>
      </c>
      <c r="B38" s="13">
        <v>6</v>
      </c>
      <c r="C38" s="11">
        <v>12</v>
      </c>
      <c r="D38" s="13">
        <v>5</v>
      </c>
    </row>
    <row r="39" spans="1:4">
      <c r="A39" s="11">
        <v>10</v>
      </c>
      <c r="B39" s="13">
        <v>5</v>
      </c>
      <c r="C39" s="11">
        <v>7</v>
      </c>
      <c r="D39" s="13">
        <v>5</v>
      </c>
    </row>
    <row r="40" spans="1:4">
      <c r="A40" s="11">
        <v>7</v>
      </c>
      <c r="B40" s="13">
        <v>9</v>
      </c>
      <c r="C40" s="11">
        <v>15</v>
      </c>
      <c r="D40" s="13">
        <v>14</v>
      </c>
    </row>
    <row r="41" spans="1:4">
      <c r="A41" s="11">
        <v>11</v>
      </c>
      <c r="B41" s="13">
        <v>7</v>
      </c>
      <c r="C41" s="11">
        <v>9</v>
      </c>
      <c r="D41" s="13">
        <v>10</v>
      </c>
    </row>
    <row r="42" spans="1:4">
      <c r="A42" s="11">
        <v>6</v>
      </c>
      <c r="B42" s="13">
        <v>7</v>
      </c>
      <c r="C42" s="11">
        <v>10</v>
      </c>
      <c r="D42" s="13">
        <v>8</v>
      </c>
    </row>
    <row r="43" spans="1:4">
      <c r="A43" s="11">
        <v>7</v>
      </c>
      <c r="B43" s="13">
        <v>11</v>
      </c>
      <c r="C43" s="11">
        <v>9</v>
      </c>
      <c r="D43" s="13">
        <v>12</v>
      </c>
    </row>
    <row r="44" spans="1:4">
      <c r="A44" s="11">
        <v>5</v>
      </c>
      <c r="B44" s="13">
        <v>7</v>
      </c>
      <c r="C44" s="11">
        <v>9</v>
      </c>
      <c r="D44" s="13">
        <v>10</v>
      </c>
    </row>
    <row r="45" spans="1:4">
      <c r="A45" s="11">
        <v>9</v>
      </c>
      <c r="B45" s="13">
        <v>6</v>
      </c>
      <c r="C45" s="11">
        <v>7</v>
      </c>
      <c r="D45" s="13">
        <v>10</v>
      </c>
    </row>
    <row r="46" spans="1:4">
      <c r="A46" s="11">
        <v>5</v>
      </c>
      <c r="B46" s="13">
        <v>10</v>
      </c>
      <c r="C46" s="11">
        <v>12</v>
      </c>
      <c r="D46" s="13">
        <v>11</v>
      </c>
    </row>
    <row r="47" spans="1:4">
      <c r="A47" s="11">
        <v>7</v>
      </c>
      <c r="B47" s="13">
        <v>5</v>
      </c>
      <c r="C47" s="11">
        <v>16</v>
      </c>
      <c r="D47" s="13">
        <v>5</v>
      </c>
    </row>
    <row r="48" spans="1:4">
      <c r="A48" s="11">
        <v>10</v>
      </c>
      <c r="B48" s="13">
        <v>7</v>
      </c>
      <c r="C48" s="11">
        <v>10</v>
      </c>
      <c r="D48" s="13">
        <v>5</v>
      </c>
    </row>
    <row r="49" spans="1:4">
      <c r="A49" s="11">
        <v>5</v>
      </c>
      <c r="B49" s="13">
        <v>5</v>
      </c>
      <c r="C49" s="11">
        <v>12</v>
      </c>
      <c r="D49" s="13">
        <v>9</v>
      </c>
    </row>
    <row r="50" spans="1:4">
      <c r="A50" s="11">
        <v>5</v>
      </c>
      <c r="B50" s="13">
        <v>9</v>
      </c>
      <c r="C50" s="11">
        <v>9</v>
      </c>
      <c r="D50" s="13">
        <v>9</v>
      </c>
    </row>
    <row r="51" spans="1:4">
      <c r="A51" s="11">
        <v>4</v>
      </c>
      <c r="B51" s="13">
        <v>6</v>
      </c>
      <c r="C51" s="11">
        <v>5</v>
      </c>
      <c r="D51" s="13">
        <v>3</v>
      </c>
    </row>
    <row r="52" spans="1:4">
      <c r="A52" s="11">
        <v>11</v>
      </c>
      <c r="B52" s="13">
        <v>10</v>
      </c>
      <c r="C52" s="11">
        <v>13</v>
      </c>
      <c r="D52" s="13">
        <v>12</v>
      </c>
    </row>
    <row r="53" spans="1:4">
      <c r="A53" s="11">
        <v>10</v>
      </c>
      <c r="B53" s="16">
        <v>5</v>
      </c>
      <c r="C53" s="11">
        <v>11</v>
      </c>
      <c r="D53" s="13">
        <v>4</v>
      </c>
    </row>
    <row r="54" spans="1:4">
      <c r="A54" s="11">
        <v>7</v>
      </c>
      <c r="B54" s="16">
        <v>5</v>
      </c>
      <c r="C54" s="11">
        <v>9</v>
      </c>
      <c r="D54" s="13">
        <v>5</v>
      </c>
    </row>
    <row r="55" spans="1:4">
      <c r="A55" s="11">
        <v>6</v>
      </c>
      <c r="B55" s="16">
        <v>5</v>
      </c>
      <c r="C55" s="11">
        <v>3</v>
      </c>
      <c r="D55" s="13">
        <v>9</v>
      </c>
    </row>
    <row r="56" spans="1:4">
      <c r="A56" s="11">
        <v>8</v>
      </c>
      <c r="B56" s="16">
        <v>4</v>
      </c>
      <c r="C56" s="11">
        <v>7</v>
      </c>
      <c r="D56" s="13">
        <v>7</v>
      </c>
    </row>
    <row r="57" spans="1:4">
      <c r="A57" s="11">
        <v>7</v>
      </c>
      <c r="B57" s="16">
        <v>5</v>
      </c>
      <c r="C57" s="11">
        <v>9</v>
      </c>
      <c r="D57" s="13">
        <v>7</v>
      </c>
    </row>
    <row r="58" spans="1:4">
      <c r="A58" s="11">
        <v>11</v>
      </c>
      <c r="B58" s="16">
        <v>9</v>
      </c>
      <c r="C58" s="11">
        <v>5</v>
      </c>
      <c r="D58" s="13">
        <v>5</v>
      </c>
    </row>
    <row r="59" spans="1:4">
      <c r="A59" s="11">
        <v>4</v>
      </c>
      <c r="B59" s="17"/>
      <c r="C59" s="11">
        <v>13</v>
      </c>
      <c r="D59" s="13">
        <v>7</v>
      </c>
    </row>
    <row r="60" spans="1:4">
      <c r="A60" s="11">
        <v>7</v>
      </c>
      <c r="B60" s="17">
        <v>6</v>
      </c>
      <c r="C60" s="11">
        <v>9</v>
      </c>
      <c r="D60" s="13">
        <v>5</v>
      </c>
    </row>
    <row r="61" spans="1:4">
      <c r="A61" s="11">
        <v>5</v>
      </c>
      <c r="B61" s="17">
        <v>10</v>
      </c>
      <c r="C61" s="11">
        <v>9</v>
      </c>
      <c r="D61" s="13">
        <v>3</v>
      </c>
    </row>
    <row r="62" spans="1:4">
      <c r="A62" s="11">
        <v>3</v>
      </c>
      <c r="B62" s="17">
        <v>7</v>
      </c>
      <c r="C62" s="11">
        <v>6</v>
      </c>
      <c r="D62" s="13">
        <v>5</v>
      </c>
    </row>
    <row r="63" spans="1:4">
      <c r="A63" s="11">
        <v>9</v>
      </c>
      <c r="B63" s="11">
        <v>3</v>
      </c>
      <c r="C63" s="11">
        <v>13</v>
      </c>
      <c r="D63" s="13">
        <v>6</v>
      </c>
    </row>
    <row r="64" spans="1:4">
      <c r="A64" s="11">
        <v>5</v>
      </c>
      <c r="B64" s="11">
        <v>4</v>
      </c>
      <c r="C64" s="11">
        <v>6</v>
      </c>
      <c r="D64" s="13">
        <v>12</v>
      </c>
    </row>
    <row r="65" spans="1:4">
      <c r="A65" s="11">
        <v>7</v>
      </c>
      <c r="B65" s="11">
        <v>3</v>
      </c>
      <c r="C65" s="11">
        <v>5</v>
      </c>
      <c r="D65" s="13">
        <v>5</v>
      </c>
    </row>
    <row r="66" spans="1:4">
      <c r="A66" s="11">
        <v>6</v>
      </c>
      <c r="B66" s="11">
        <v>5</v>
      </c>
      <c r="C66" s="11">
        <v>8</v>
      </c>
      <c r="D66" s="13">
        <v>8</v>
      </c>
    </row>
    <row r="67" spans="1:4">
      <c r="A67" s="11">
        <v>5</v>
      </c>
      <c r="B67" s="11">
        <v>7</v>
      </c>
      <c r="C67" s="11">
        <v>9</v>
      </c>
      <c r="D67" s="13">
        <v>5</v>
      </c>
    </row>
    <row r="68" spans="1:4">
      <c r="A68" s="11">
        <v>7</v>
      </c>
      <c r="B68" s="11">
        <v>3</v>
      </c>
      <c r="C68" s="11">
        <v>6</v>
      </c>
      <c r="D68" s="13">
        <v>12</v>
      </c>
    </row>
    <row r="69" spans="1:4">
      <c r="A69" s="11">
        <v>3</v>
      </c>
      <c r="B69" s="11">
        <v>5</v>
      </c>
      <c r="C69" s="11">
        <v>9</v>
      </c>
      <c r="D69" s="11">
        <v>4</v>
      </c>
    </row>
    <row r="70" spans="1:4">
      <c r="B70" s="11">
        <v>4</v>
      </c>
      <c r="C70" s="11"/>
      <c r="D70" s="11">
        <v>4</v>
      </c>
    </row>
    <row r="71" spans="1:4">
      <c r="B71" s="11">
        <v>3</v>
      </c>
      <c r="C71" s="11">
        <v>15</v>
      </c>
      <c r="D71" s="11">
        <v>6</v>
      </c>
    </row>
    <row r="72" spans="1:4">
      <c r="B72" s="11">
        <v>9</v>
      </c>
      <c r="C72" s="11">
        <v>9</v>
      </c>
      <c r="D72" s="11">
        <v>8</v>
      </c>
    </row>
    <row r="73" spans="1:4">
      <c r="B73" s="11">
        <v>4</v>
      </c>
      <c r="C73" s="11">
        <v>10</v>
      </c>
      <c r="D73" s="11">
        <v>5</v>
      </c>
    </row>
    <row r="74" spans="1:4">
      <c r="B74" s="11">
        <v>5</v>
      </c>
      <c r="C74" s="11">
        <v>6</v>
      </c>
      <c r="D74" s="11">
        <v>9</v>
      </c>
    </row>
    <row r="75" spans="1:4">
      <c r="C75" s="11">
        <v>4</v>
      </c>
      <c r="D75" s="11">
        <v>5</v>
      </c>
    </row>
    <row r="76" spans="1:4">
      <c r="C76" s="11">
        <v>7</v>
      </c>
      <c r="D76" s="11">
        <v>5</v>
      </c>
    </row>
    <row r="77" spans="1:4">
      <c r="C77" s="11">
        <v>13</v>
      </c>
      <c r="D77" s="11">
        <v>4</v>
      </c>
    </row>
    <row r="78" spans="1:4">
      <c r="C78" s="11">
        <v>7</v>
      </c>
      <c r="D78" s="11">
        <v>9</v>
      </c>
    </row>
    <row r="79" spans="1:4">
      <c r="C79" s="11">
        <v>5</v>
      </c>
      <c r="D79" s="11">
        <v>13</v>
      </c>
    </row>
    <row r="80" spans="1:4">
      <c r="C80" s="11">
        <v>9</v>
      </c>
      <c r="D80" s="11">
        <v>5</v>
      </c>
    </row>
    <row r="81" spans="3:4">
      <c r="C81" s="11">
        <v>11</v>
      </c>
      <c r="D81" s="11">
        <v>4</v>
      </c>
    </row>
    <row r="82" spans="3:4">
      <c r="C82" s="11">
        <v>5</v>
      </c>
    </row>
    <row r="83" spans="3:4">
      <c r="C83" s="11">
        <v>8</v>
      </c>
    </row>
    <row r="84" spans="3:4">
      <c r="C84" s="11">
        <v>9</v>
      </c>
    </row>
    <row r="85" spans="3:4">
      <c r="C85" s="11">
        <v>5</v>
      </c>
    </row>
    <row r="86" spans="3:4">
      <c r="C86" s="11">
        <v>7</v>
      </c>
    </row>
    <row r="87" spans="3:4">
      <c r="C87" s="11">
        <v>12</v>
      </c>
    </row>
    <row r="88" spans="3:4">
      <c r="C88" s="11">
        <v>9</v>
      </c>
    </row>
    <row r="89" spans="3:4">
      <c r="C89" s="11">
        <v>9</v>
      </c>
    </row>
    <row r="90" spans="3:4">
      <c r="C90" s="11">
        <v>5</v>
      </c>
    </row>
    <row r="91" spans="3:4">
      <c r="C91" s="11">
        <v>7</v>
      </c>
    </row>
    <row r="92" spans="3:4">
      <c r="C92" s="11">
        <v>10</v>
      </c>
    </row>
    <row r="93" spans="3:4">
      <c r="C93" s="11">
        <v>4</v>
      </c>
    </row>
    <row r="94" spans="3:4">
      <c r="C94" s="11">
        <v>8</v>
      </c>
    </row>
    <row r="95" spans="3:4">
      <c r="C95" s="11">
        <v>5</v>
      </c>
    </row>
    <row r="96" spans="3:4">
      <c r="C96" s="11">
        <v>15</v>
      </c>
    </row>
    <row r="97" spans="3:3">
      <c r="C97" s="11">
        <v>10</v>
      </c>
    </row>
    <row r="98" spans="3:3">
      <c r="C98" s="11">
        <v>9</v>
      </c>
    </row>
    <row r="99" spans="3:3">
      <c r="C99" s="11">
        <v>4</v>
      </c>
    </row>
    <row r="100" spans="3:3">
      <c r="C100" s="11">
        <v>13</v>
      </c>
    </row>
    <row r="101" spans="3:3">
      <c r="C101" s="11">
        <v>9</v>
      </c>
    </row>
    <row r="102" spans="3:3">
      <c r="C102" s="11">
        <v>6</v>
      </c>
    </row>
    <row r="103" spans="3:3">
      <c r="C103" s="11">
        <v>6</v>
      </c>
    </row>
    <row r="104" spans="3:3">
      <c r="C104" s="11">
        <v>9</v>
      </c>
    </row>
    <row r="105" spans="3:3">
      <c r="C105" s="11">
        <v>4</v>
      </c>
    </row>
    <row r="106" spans="3:3">
      <c r="C106" s="11">
        <v>6</v>
      </c>
    </row>
    <row r="107" spans="3:3">
      <c r="C107" s="11">
        <v>6</v>
      </c>
    </row>
    <row r="108" spans="3:3">
      <c r="C108" s="11">
        <v>6</v>
      </c>
    </row>
    <row r="109" spans="3:3">
      <c r="C109" s="11">
        <v>7</v>
      </c>
    </row>
    <row r="110" spans="3:3">
      <c r="C110" s="11">
        <v>6</v>
      </c>
    </row>
    <row r="111" spans="3:3">
      <c r="C111" s="11">
        <v>6</v>
      </c>
    </row>
    <row r="112" spans="3:3">
      <c r="C112" s="11">
        <v>10</v>
      </c>
    </row>
    <row r="113" spans="3:3">
      <c r="C113" s="11">
        <v>6</v>
      </c>
    </row>
    <row r="114" spans="3:3">
      <c r="C114" s="11">
        <v>7</v>
      </c>
    </row>
    <row r="115" spans="3:3">
      <c r="C115" s="11">
        <v>14</v>
      </c>
    </row>
    <row r="116" spans="3:3">
      <c r="C116" s="11">
        <v>7</v>
      </c>
    </row>
    <row r="117" spans="3:3">
      <c r="C117" s="11">
        <v>7</v>
      </c>
    </row>
    <row r="118" spans="3:3">
      <c r="C118" s="11">
        <v>9</v>
      </c>
    </row>
    <row r="119" spans="3:3">
      <c r="C119" s="11">
        <v>7</v>
      </c>
    </row>
    <row r="120" spans="3:3">
      <c r="C120" s="11">
        <v>7</v>
      </c>
    </row>
    <row r="121" spans="3:3">
      <c r="C121" s="11">
        <v>6</v>
      </c>
    </row>
    <row r="122" spans="3:3">
      <c r="C122" s="11">
        <v>7</v>
      </c>
    </row>
    <row r="123" spans="3:3">
      <c r="C123" s="11">
        <v>7</v>
      </c>
    </row>
    <row r="124" spans="3:3">
      <c r="C124" s="11">
        <v>8</v>
      </c>
    </row>
    <row r="125" spans="3:3">
      <c r="C125" s="11">
        <v>7</v>
      </c>
    </row>
    <row r="126" spans="3:3">
      <c r="C126" s="11">
        <v>4</v>
      </c>
    </row>
    <row r="127" spans="3:3">
      <c r="C127" s="11">
        <v>11</v>
      </c>
    </row>
    <row r="128" spans="3:3">
      <c r="C128" s="11">
        <v>6</v>
      </c>
    </row>
    <row r="129" spans="3:3">
      <c r="C129" s="11">
        <v>7</v>
      </c>
    </row>
    <row r="130" spans="3:3">
      <c r="C130" s="11">
        <v>7</v>
      </c>
    </row>
    <row r="131" spans="3:3">
      <c r="C131" s="11">
        <v>6</v>
      </c>
    </row>
    <row r="132" spans="3:3">
      <c r="C132" s="11">
        <v>7</v>
      </c>
    </row>
    <row r="133" spans="3:3">
      <c r="C133" s="11">
        <v>6</v>
      </c>
    </row>
    <row r="134" spans="3:3">
      <c r="C134" s="11">
        <v>7</v>
      </c>
    </row>
    <row r="135" spans="3:3">
      <c r="C135" s="11">
        <v>10</v>
      </c>
    </row>
    <row r="136" spans="3:3">
      <c r="C136" s="11">
        <v>7</v>
      </c>
    </row>
    <row r="137" spans="3:3">
      <c r="C137" s="11">
        <v>5</v>
      </c>
    </row>
    <row r="138" spans="3:3">
      <c r="C138" s="11">
        <v>9</v>
      </c>
    </row>
    <row r="139" spans="3:3">
      <c r="C139" s="11">
        <v>6</v>
      </c>
    </row>
    <row r="140" spans="3:3">
      <c r="C140" s="11">
        <v>5</v>
      </c>
    </row>
    <row r="141" spans="3:3">
      <c r="C141" s="11">
        <v>5</v>
      </c>
    </row>
    <row r="142" spans="3:3">
      <c r="C142" s="11">
        <v>12</v>
      </c>
    </row>
    <row r="143" spans="3:3">
      <c r="C143" s="11">
        <v>9</v>
      </c>
    </row>
    <row r="144" spans="3:3">
      <c r="C144" s="11">
        <v>6</v>
      </c>
    </row>
    <row r="145" spans="3:3">
      <c r="C145" s="11">
        <v>5</v>
      </c>
    </row>
    <row r="146" spans="3:3">
      <c r="C146" s="11">
        <v>7</v>
      </c>
    </row>
    <row r="147" spans="3:3">
      <c r="C147" s="11">
        <v>6</v>
      </c>
    </row>
    <row r="148" spans="3:3">
      <c r="C148" s="11">
        <v>5</v>
      </c>
    </row>
    <row r="149" spans="3:3">
      <c r="C149" s="11">
        <v>5</v>
      </c>
    </row>
    <row r="150" spans="3:3">
      <c r="C150" s="11">
        <v>9</v>
      </c>
    </row>
    <row r="151" spans="3:3">
      <c r="C151" s="11">
        <v>7</v>
      </c>
    </row>
    <row r="152" spans="3:3">
      <c r="C152" s="11">
        <v>14</v>
      </c>
    </row>
    <row r="153" spans="3:3">
      <c r="C153" s="11">
        <v>9</v>
      </c>
    </row>
    <row r="154" spans="3:3">
      <c r="C154" s="11">
        <v>10</v>
      </c>
    </row>
    <row r="155" spans="3:3">
      <c r="C155" s="11">
        <v>7</v>
      </c>
    </row>
    <row r="156" spans="3:3">
      <c r="C156" s="11">
        <v>13</v>
      </c>
    </row>
    <row r="157" spans="3:3">
      <c r="C157" s="11">
        <v>9</v>
      </c>
    </row>
    <row r="158" spans="3:3">
      <c r="C158" s="11">
        <v>11</v>
      </c>
    </row>
    <row r="159" spans="3:3">
      <c r="C159" s="11">
        <v>7</v>
      </c>
    </row>
    <row r="160" spans="3:3">
      <c r="C160" s="11">
        <v>5</v>
      </c>
    </row>
    <row r="161" spans="3:3">
      <c r="C161" s="11">
        <v>8</v>
      </c>
    </row>
    <row r="162" spans="3:3">
      <c r="C162" s="11">
        <v>4</v>
      </c>
    </row>
    <row r="163" spans="3:3">
      <c r="C163" s="11">
        <v>10</v>
      </c>
    </row>
    <row r="164" spans="3:3">
      <c r="C164" s="11">
        <v>4</v>
      </c>
    </row>
    <row r="165" spans="3:3">
      <c r="C165" s="11">
        <v>9</v>
      </c>
    </row>
    <row r="166" spans="3:3">
      <c r="C166" s="11">
        <v>7</v>
      </c>
    </row>
    <row r="167" spans="3:3">
      <c r="C167" s="11">
        <v>7</v>
      </c>
    </row>
    <row r="168" spans="3:3">
      <c r="C168" s="11">
        <v>7</v>
      </c>
    </row>
    <row r="169" spans="3:3">
      <c r="C169" s="11">
        <v>7</v>
      </c>
    </row>
    <row r="170" spans="3:3">
      <c r="C170" s="11">
        <v>6</v>
      </c>
    </row>
    <row r="171" spans="3:3">
      <c r="C171" s="11">
        <v>9</v>
      </c>
    </row>
    <row r="172" spans="3:3">
      <c r="C172" s="11">
        <v>6</v>
      </c>
    </row>
    <row r="173" spans="3:3">
      <c r="C173" s="11">
        <v>6</v>
      </c>
    </row>
    <row r="174" spans="3:3">
      <c r="C174" s="11">
        <v>7</v>
      </c>
    </row>
    <row r="175" spans="3:3">
      <c r="C175" s="11">
        <v>12</v>
      </c>
    </row>
    <row r="176" spans="3:3">
      <c r="C176" s="11">
        <v>9</v>
      </c>
    </row>
    <row r="177" spans="3:3">
      <c r="C177" s="11">
        <v>11</v>
      </c>
    </row>
    <row r="178" spans="3:3">
      <c r="C178" s="11">
        <v>13</v>
      </c>
    </row>
    <row r="179" spans="3:3">
      <c r="C179" s="11">
        <v>9</v>
      </c>
    </row>
    <row r="180" spans="3:3">
      <c r="C180" s="11">
        <v>7</v>
      </c>
    </row>
    <row r="181" spans="3:3">
      <c r="C181" s="11">
        <v>4</v>
      </c>
    </row>
    <row r="182" spans="3:3">
      <c r="C182" s="11">
        <v>6</v>
      </c>
    </row>
    <row r="183" spans="3:3">
      <c r="C183" s="11">
        <v>8</v>
      </c>
    </row>
    <row r="184" spans="3:3">
      <c r="C184" s="11">
        <v>7</v>
      </c>
    </row>
    <row r="185" spans="3:3">
      <c r="C185" s="11">
        <v>5</v>
      </c>
    </row>
    <row r="186" spans="3:3">
      <c r="C186" s="11">
        <v>5</v>
      </c>
    </row>
    <row r="187" spans="3:3">
      <c r="C187" s="11">
        <v>6</v>
      </c>
    </row>
    <row r="188" spans="3:3">
      <c r="C188" s="11">
        <v>7</v>
      </c>
    </row>
    <row r="189" spans="3:3">
      <c r="C189" s="11">
        <v>6</v>
      </c>
    </row>
    <row r="190" spans="3:3">
      <c r="C190" s="11">
        <v>5</v>
      </c>
    </row>
    <row r="191" spans="3:3">
      <c r="C191" s="11">
        <v>7</v>
      </c>
    </row>
    <row r="192" spans="3:3">
      <c r="C192" s="11">
        <v>10</v>
      </c>
    </row>
    <row r="193" spans="3:3">
      <c r="C193" s="11">
        <v>11</v>
      </c>
    </row>
    <row r="194" spans="3:3">
      <c r="C194" s="11">
        <v>5</v>
      </c>
    </row>
    <row r="195" spans="3:3">
      <c r="C195" s="11">
        <v>6</v>
      </c>
    </row>
    <row r="196" spans="3:3">
      <c r="C196" s="11">
        <v>4</v>
      </c>
    </row>
    <row r="197" spans="3:3">
      <c r="C197" s="11">
        <v>6</v>
      </c>
    </row>
    <row r="198" spans="3:3">
      <c r="C198" s="11">
        <v>6</v>
      </c>
    </row>
    <row r="199" spans="3:3">
      <c r="C199" s="11">
        <v>4</v>
      </c>
    </row>
    <row r="200" spans="3:3">
      <c r="C200" s="11">
        <v>15</v>
      </c>
    </row>
    <row r="201" spans="3:3">
      <c r="C201" s="11">
        <v>14</v>
      </c>
    </row>
    <row r="202" spans="3:3">
      <c r="C202" s="11">
        <v>13</v>
      </c>
    </row>
    <row r="203" spans="3:3">
      <c r="C203" s="11">
        <v>9</v>
      </c>
    </row>
    <row r="204" spans="3:3">
      <c r="C204" s="11">
        <v>4</v>
      </c>
    </row>
    <row r="205" spans="3:3">
      <c r="C205" s="11">
        <v>5</v>
      </c>
    </row>
    <row r="206" spans="3:3">
      <c r="C206" s="11">
        <v>10</v>
      </c>
    </row>
    <row r="207" spans="3:3">
      <c r="C207" s="11">
        <v>5</v>
      </c>
    </row>
    <row r="208" spans="3:3">
      <c r="C208" s="11">
        <v>14</v>
      </c>
    </row>
    <row r="209" spans="3:3">
      <c r="C209" s="11">
        <v>4</v>
      </c>
    </row>
    <row r="210" spans="3:3">
      <c r="C210" s="11"/>
    </row>
    <row r="211" spans="3:3">
      <c r="C211" s="11">
        <v>5</v>
      </c>
    </row>
    <row r="212" spans="3:3">
      <c r="C212" s="11">
        <v>12</v>
      </c>
    </row>
    <row r="213" spans="3:3">
      <c r="C213" s="11">
        <v>9</v>
      </c>
    </row>
    <row r="214" spans="3:3">
      <c r="C214" s="11">
        <v>6</v>
      </c>
    </row>
    <row r="215" spans="3:3">
      <c r="C215" s="11">
        <v>7</v>
      </c>
    </row>
    <row r="216" spans="3:3">
      <c r="C216" s="11">
        <v>9</v>
      </c>
    </row>
    <row r="217" spans="3:3">
      <c r="C217" s="11">
        <v>7</v>
      </c>
    </row>
    <row r="218" spans="3:3">
      <c r="C218" s="11">
        <v>9</v>
      </c>
    </row>
    <row r="219" spans="3:3">
      <c r="C219" s="11">
        <v>6</v>
      </c>
    </row>
    <row r="220" spans="3:3">
      <c r="C220" s="11">
        <v>12</v>
      </c>
    </row>
    <row r="221" spans="3:3">
      <c r="C221" s="11">
        <v>13</v>
      </c>
    </row>
    <row r="222" spans="3:3">
      <c r="C222" s="11">
        <v>4</v>
      </c>
    </row>
    <row r="223" spans="3:3">
      <c r="C223" s="11">
        <v>7</v>
      </c>
    </row>
    <row r="224" spans="3:3">
      <c r="C224" s="11">
        <v>5</v>
      </c>
    </row>
    <row r="225" spans="3:3">
      <c r="C225" s="11">
        <v>5</v>
      </c>
    </row>
    <row r="226" spans="3:3">
      <c r="C226" s="11">
        <v>9</v>
      </c>
    </row>
    <row r="227" spans="3:3">
      <c r="C227" s="11">
        <v>7</v>
      </c>
    </row>
    <row r="228" spans="3:3">
      <c r="C228" s="11">
        <v>8</v>
      </c>
    </row>
    <row r="229" spans="3:3">
      <c r="C229" s="11">
        <v>4</v>
      </c>
    </row>
    <row r="230" spans="3:3">
      <c r="C230" s="11">
        <v>7</v>
      </c>
    </row>
    <row r="231" spans="3:3">
      <c r="C231" s="11">
        <v>4</v>
      </c>
    </row>
    <row r="232" spans="3:3">
      <c r="C232" s="11">
        <v>9</v>
      </c>
    </row>
    <row r="233" spans="3:3">
      <c r="C233" s="11">
        <v>7</v>
      </c>
    </row>
    <row r="234" spans="3:3">
      <c r="C234" s="11">
        <v>6</v>
      </c>
    </row>
    <row r="235" spans="3:3">
      <c r="C235" s="11">
        <v>8</v>
      </c>
    </row>
    <row r="236" spans="3:3">
      <c r="C236" s="11">
        <v>5</v>
      </c>
    </row>
    <row r="237" spans="3:3">
      <c r="C237" s="11">
        <v>5</v>
      </c>
    </row>
    <row r="238" spans="3:3">
      <c r="C238" s="11">
        <v>4</v>
      </c>
    </row>
    <row r="239" spans="3:3">
      <c r="C239" s="11">
        <v>12</v>
      </c>
    </row>
    <row r="240" spans="3:3">
      <c r="C240" s="11">
        <v>10</v>
      </c>
    </row>
    <row r="241" spans="3:3">
      <c r="C241" s="11">
        <v>8</v>
      </c>
    </row>
    <row r="242" spans="3:3">
      <c r="C242" s="11">
        <v>4</v>
      </c>
    </row>
    <row r="243" spans="3:3">
      <c r="C243" s="11">
        <v>5</v>
      </c>
    </row>
    <row r="244" spans="3:3">
      <c r="C244" s="11">
        <v>8</v>
      </c>
    </row>
    <row r="245" spans="3:3">
      <c r="C245" s="11">
        <v>6</v>
      </c>
    </row>
    <row r="246" spans="3:3">
      <c r="C246" s="11">
        <v>5</v>
      </c>
    </row>
    <row r="247" spans="3:3">
      <c r="C247" s="11">
        <v>6</v>
      </c>
    </row>
    <row r="248" spans="3:3">
      <c r="C248" s="11">
        <v>8</v>
      </c>
    </row>
    <row r="249" spans="3:3">
      <c r="C249" s="11">
        <v>8</v>
      </c>
    </row>
    <row r="250" spans="3:3">
      <c r="C250" s="11">
        <v>7</v>
      </c>
    </row>
    <row r="251" spans="3:3">
      <c r="C251" s="11">
        <v>6</v>
      </c>
    </row>
    <row r="252" spans="3:3">
      <c r="C252" s="11">
        <v>9</v>
      </c>
    </row>
    <row r="253" spans="3:3">
      <c r="C253" s="11">
        <v>6</v>
      </c>
    </row>
    <row r="254" spans="3:3">
      <c r="C254" s="11">
        <v>7</v>
      </c>
    </row>
    <row r="255" spans="3:3">
      <c r="C255" s="11">
        <v>8</v>
      </c>
    </row>
    <row r="256" spans="3:3">
      <c r="C256" s="11">
        <v>4</v>
      </c>
    </row>
    <row r="257" spans="3:3">
      <c r="C257" s="11">
        <v>6</v>
      </c>
    </row>
    <row r="258" spans="3:3">
      <c r="C258" s="11">
        <v>8</v>
      </c>
    </row>
    <row r="259" spans="3:3">
      <c r="C259" s="11">
        <v>4</v>
      </c>
    </row>
    <row r="260" spans="3:3">
      <c r="C260" s="11">
        <v>8</v>
      </c>
    </row>
    <row r="261" spans="3:3">
      <c r="C261" s="11">
        <v>5</v>
      </c>
    </row>
    <row r="262" spans="3:3">
      <c r="C262" s="11">
        <v>5</v>
      </c>
    </row>
    <row r="263" spans="3:3">
      <c r="C263" s="11">
        <v>7</v>
      </c>
    </row>
    <row r="264" spans="3:3">
      <c r="C264" s="11">
        <v>8</v>
      </c>
    </row>
    <row r="265" spans="3:3">
      <c r="C265" s="11">
        <v>6</v>
      </c>
    </row>
    <row r="266" spans="3:3">
      <c r="C266" s="11">
        <v>5</v>
      </c>
    </row>
    <row r="267" spans="3:3">
      <c r="C267" s="11">
        <v>4</v>
      </c>
    </row>
    <row r="268" spans="3:3">
      <c r="C268" s="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5551-6147-4321-AA87-75E09FC88DC2}">
  <dimension ref="A1:H33"/>
  <sheetViews>
    <sheetView topLeftCell="A15" workbookViewId="0">
      <selection activeCell="J31" sqref="J31"/>
    </sheetView>
  </sheetViews>
  <sheetFormatPr defaultRowHeight="14.4"/>
  <cols>
    <col min="1" max="1" width="17.6640625" bestFit="1" customWidth="1"/>
    <col min="2" max="2" width="10.5546875" bestFit="1" customWidth="1"/>
    <col min="3" max="4" width="9.5546875" bestFit="1" customWidth="1"/>
    <col min="5" max="5" width="10.5546875" bestFit="1" customWidth="1"/>
    <col min="6" max="7" width="9" bestFit="1" customWidth="1"/>
    <col min="8" max="8" width="10.77734375" style="192" customWidth="1"/>
  </cols>
  <sheetData>
    <row r="1" spans="1:8" ht="26.4" thickBot="1">
      <c r="A1" s="328" t="s">
        <v>695</v>
      </c>
      <c r="B1" s="329"/>
      <c r="C1" s="329"/>
      <c r="D1" s="329"/>
      <c r="E1" s="329"/>
      <c r="F1" s="329"/>
      <c r="G1" s="330"/>
    </row>
    <row r="2" spans="1:8" ht="70.8" customHeight="1" thickBot="1">
      <c r="A2" s="350" t="s">
        <v>615</v>
      </c>
      <c r="B2" s="351"/>
      <c r="C2" s="351"/>
      <c r="D2" s="351"/>
      <c r="E2" s="351"/>
      <c r="F2" s="351"/>
      <c r="G2" s="352"/>
    </row>
    <row r="3" spans="1:8" ht="18.600000000000001" thickBot="1">
      <c r="A3" s="239" t="s">
        <v>527</v>
      </c>
      <c r="B3" s="205"/>
      <c r="C3" s="205"/>
      <c r="D3" s="205"/>
      <c r="E3" s="205"/>
      <c r="F3" s="205"/>
      <c r="G3" s="205"/>
      <c r="H3" s="193"/>
    </row>
    <row r="4" spans="1:8" ht="15" thickBot="1">
      <c r="A4" s="225" t="s">
        <v>528</v>
      </c>
      <c r="B4" s="226" t="s">
        <v>529</v>
      </c>
      <c r="C4" s="202" t="s">
        <v>530</v>
      </c>
      <c r="D4" s="202" t="s">
        <v>531</v>
      </c>
      <c r="E4" s="203" t="s">
        <v>532</v>
      </c>
      <c r="F4" s="205"/>
      <c r="G4" s="205"/>
      <c r="H4" s="49"/>
    </row>
    <row r="5" spans="1:8">
      <c r="A5" s="220" t="s">
        <v>523</v>
      </c>
      <c r="B5" s="221">
        <v>68</v>
      </c>
      <c r="C5" s="222">
        <v>470</v>
      </c>
      <c r="D5" s="223">
        <v>6.9117647058823533</v>
      </c>
      <c r="E5" s="224">
        <v>5.0965759438103602</v>
      </c>
      <c r="F5" s="205"/>
      <c r="G5" s="205"/>
      <c r="H5" s="49"/>
    </row>
    <row r="6" spans="1:8">
      <c r="A6" s="199" t="s">
        <v>524</v>
      </c>
      <c r="B6" s="218">
        <v>72</v>
      </c>
      <c r="C6" s="75">
        <v>489</v>
      </c>
      <c r="D6" s="206">
        <v>6.791666666666667</v>
      </c>
      <c r="E6" s="213">
        <v>5.744718309859155</v>
      </c>
      <c r="F6" s="205"/>
      <c r="G6" s="205"/>
      <c r="H6" s="49"/>
    </row>
    <row r="7" spans="1:8">
      <c r="A7" s="199" t="s">
        <v>525</v>
      </c>
      <c r="B7" s="218">
        <v>265</v>
      </c>
      <c r="C7" s="75">
        <v>2065</v>
      </c>
      <c r="D7" s="206">
        <v>7.7924528301886795</v>
      </c>
      <c r="E7" s="213">
        <v>8.5060034305317291</v>
      </c>
      <c r="F7" s="205"/>
      <c r="G7" s="205"/>
      <c r="H7" s="49"/>
    </row>
    <row r="8" spans="1:8" ht="15" thickBot="1">
      <c r="A8" s="200" t="s">
        <v>526</v>
      </c>
      <c r="B8" s="219">
        <v>80</v>
      </c>
      <c r="C8" s="215">
        <v>662</v>
      </c>
      <c r="D8" s="216">
        <v>8.2750000000000004</v>
      </c>
      <c r="E8" s="217">
        <v>12.277848101265821</v>
      </c>
      <c r="F8" s="205"/>
      <c r="G8" s="205"/>
      <c r="H8" s="191"/>
    </row>
    <row r="9" spans="1:8" ht="15" thickBot="1">
      <c r="A9" s="205"/>
      <c r="B9" s="205"/>
      <c r="C9" s="205"/>
      <c r="D9" s="205"/>
      <c r="E9" s="205"/>
      <c r="F9" s="205"/>
      <c r="G9" s="205"/>
      <c r="H9" s="191"/>
    </row>
    <row r="10" spans="1:8" ht="15" thickBot="1">
      <c r="A10" s="234" t="s">
        <v>679</v>
      </c>
      <c r="B10" s="205"/>
      <c r="C10" s="205"/>
      <c r="D10" s="205"/>
      <c r="E10" s="205"/>
      <c r="F10" s="205"/>
      <c r="G10" s="205"/>
      <c r="H10" s="191"/>
    </row>
    <row r="11" spans="1:8" ht="32.4" customHeight="1">
      <c r="A11" s="232">
        <v>1</v>
      </c>
      <c r="B11" s="348" t="s">
        <v>723</v>
      </c>
      <c r="C11" s="348"/>
      <c r="D11" s="348"/>
      <c r="E11" s="348"/>
      <c r="F11" s="348"/>
      <c r="G11" s="349"/>
      <c r="H11" s="191"/>
    </row>
    <row r="12" spans="1:8" ht="31.2" customHeight="1" thickBot="1">
      <c r="A12" s="214">
        <v>2</v>
      </c>
      <c r="B12" s="337" t="s">
        <v>680</v>
      </c>
      <c r="C12" s="337"/>
      <c r="D12" s="337"/>
      <c r="E12" s="337"/>
      <c r="F12" s="337"/>
      <c r="G12" s="338"/>
      <c r="H12" s="191"/>
    </row>
    <row r="13" spans="1:8" ht="12.6" customHeight="1" thickBot="1">
      <c r="A13" s="233"/>
      <c r="B13" s="49"/>
      <c r="C13" s="49"/>
      <c r="D13" s="49"/>
      <c r="E13" s="49"/>
      <c r="F13" s="49"/>
      <c r="G13" s="49"/>
      <c r="H13" s="191"/>
    </row>
    <row r="14" spans="1:8" ht="31.2" customHeight="1" thickBot="1">
      <c r="A14" s="234" t="s">
        <v>681</v>
      </c>
      <c r="B14" s="49"/>
      <c r="C14" s="49"/>
      <c r="D14" s="49"/>
      <c r="E14" s="49"/>
      <c r="F14" s="49"/>
      <c r="G14" s="49"/>
      <c r="H14" s="191"/>
    </row>
    <row r="15" spans="1:8">
      <c r="A15" s="232">
        <v>1</v>
      </c>
      <c r="B15" s="348" t="s">
        <v>682</v>
      </c>
      <c r="C15" s="348"/>
      <c r="D15" s="348"/>
      <c r="E15" s="348"/>
      <c r="F15" s="348"/>
      <c r="G15" s="349"/>
      <c r="H15" s="191"/>
    </row>
    <row r="16" spans="1:8">
      <c r="A16" s="212">
        <v>2</v>
      </c>
      <c r="B16" s="335" t="s">
        <v>683</v>
      </c>
      <c r="C16" s="335"/>
      <c r="D16" s="335"/>
      <c r="E16" s="335"/>
      <c r="F16" s="335"/>
      <c r="G16" s="336"/>
      <c r="H16" s="191"/>
    </row>
    <row r="17" spans="1:8" ht="43.2" customHeight="1">
      <c r="A17" s="212">
        <v>3</v>
      </c>
      <c r="B17" s="335" t="s">
        <v>684</v>
      </c>
      <c r="C17" s="335"/>
      <c r="D17" s="335"/>
      <c r="E17" s="335"/>
      <c r="F17" s="335"/>
      <c r="G17" s="336"/>
      <c r="H17" s="191"/>
    </row>
    <row r="18" spans="1:8" ht="16.2" customHeight="1" thickBot="1">
      <c r="A18" s="214">
        <v>4</v>
      </c>
      <c r="B18" s="337" t="s">
        <v>685</v>
      </c>
      <c r="C18" s="337"/>
      <c r="D18" s="337"/>
      <c r="E18" s="337"/>
      <c r="F18" s="337"/>
      <c r="G18" s="338"/>
      <c r="H18" s="191"/>
    </row>
    <row r="19" spans="1:8" ht="15" thickBot="1">
      <c r="A19" s="205"/>
      <c r="B19" s="205"/>
      <c r="C19" s="205"/>
      <c r="D19" s="205"/>
      <c r="E19" s="205"/>
      <c r="F19" s="205"/>
      <c r="G19" s="205"/>
      <c r="H19" s="191"/>
    </row>
    <row r="20" spans="1:8" ht="15" thickBot="1">
      <c r="A20" s="204" t="s">
        <v>533</v>
      </c>
      <c r="B20" s="205"/>
      <c r="C20" s="205"/>
      <c r="D20" s="205"/>
      <c r="E20" s="205"/>
      <c r="F20" s="205"/>
      <c r="G20" s="205"/>
      <c r="H20" s="191"/>
    </row>
    <row r="21" spans="1:8" ht="15" thickBot="1">
      <c r="A21" s="225" t="s">
        <v>534</v>
      </c>
      <c r="B21" s="201" t="s">
        <v>535</v>
      </c>
      <c r="C21" s="202" t="s">
        <v>536</v>
      </c>
      <c r="D21" s="202" t="s">
        <v>537</v>
      </c>
      <c r="E21" s="202" t="s">
        <v>538</v>
      </c>
      <c r="F21" s="202" t="s">
        <v>539</v>
      </c>
      <c r="G21" s="203" t="s">
        <v>540</v>
      </c>
      <c r="H21" s="49"/>
    </row>
    <row r="22" spans="1:8" ht="15">
      <c r="A22" s="220" t="s">
        <v>541</v>
      </c>
      <c r="B22" s="207">
        <v>125.51950610434051</v>
      </c>
      <c r="C22" s="208">
        <v>3</v>
      </c>
      <c r="D22" s="208">
        <v>41.839835368113505</v>
      </c>
      <c r="E22" s="209">
        <v>5.0758051454632662</v>
      </c>
      <c r="F22" s="208">
        <v>1.8107782704636359E-3</v>
      </c>
      <c r="G22" s="227">
        <v>2.0952083634162588</v>
      </c>
      <c r="H22" s="194"/>
    </row>
    <row r="23" spans="1:8" ht="15">
      <c r="A23" s="199" t="s">
        <v>542</v>
      </c>
      <c r="B23" s="210">
        <v>3964.8804938956737</v>
      </c>
      <c r="C23" s="211">
        <v>481</v>
      </c>
      <c r="D23" s="211">
        <v>8.2429947898038947</v>
      </c>
      <c r="E23" s="211"/>
      <c r="F23" s="211"/>
      <c r="G23" s="228"/>
      <c r="H23" s="194"/>
    </row>
    <row r="24" spans="1:8">
      <c r="A24" s="199"/>
      <c r="B24" s="210"/>
      <c r="C24" s="211"/>
      <c r="D24" s="211"/>
      <c r="E24" s="211"/>
      <c r="F24" s="211"/>
      <c r="G24" s="228"/>
      <c r="H24" s="49"/>
    </row>
    <row r="25" spans="1:8" ht="15" thickBot="1">
      <c r="A25" s="200" t="s">
        <v>502</v>
      </c>
      <c r="B25" s="229">
        <v>4090.4000000000142</v>
      </c>
      <c r="C25" s="230">
        <v>484</v>
      </c>
      <c r="D25" s="230"/>
      <c r="E25" s="230"/>
      <c r="F25" s="230"/>
      <c r="G25" s="231"/>
    </row>
    <row r="26" spans="1:8" ht="18.600000000000001" thickBot="1">
      <c r="H26" s="193"/>
    </row>
    <row r="27" spans="1:8" ht="15" thickBot="1">
      <c r="A27" s="235" t="s">
        <v>689</v>
      </c>
    </row>
    <row r="28" spans="1:8">
      <c r="A28" s="237">
        <v>1</v>
      </c>
      <c r="B28" s="339" t="s">
        <v>686</v>
      </c>
      <c r="C28" s="340"/>
      <c r="D28" s="340"/>
      <c r="E28" s="340"/>
      <c r="F28" s="340"/>
      <c r="G28" s="341"/>
      <c r="H28" s="191"/>
    </row>
    <row r="29" spans="1:8" ht="30" customHeight="1" thickBot="1">
      <c r="A29" s="200">
        <v>2</v>
      </c>
      <c r="B29" s="342" t="s">
        <v>687</v>
      </c>
      <c r="C29" s="343"/>
      <c r="D29" s="343"/>
      <c r="E29" s="343"/>
      <c r="F29" s="343"/>
      <c r="G29" s="344"/>
      <c r="H29" s="49"/>
    </row>
    <row r="30" spans="1:8" ht="15" thickBot="1">
      <c r="A30" s="38"/>
      <c r="H30" s="191"/>
    </row>
    <row r="31" spans="1:8" ht="15" thickBot="1">
      <c r="A31" s="236" t="s">
        <v>688</v>
      </c>
    </row>
    <row r="32" spans="1:8" ht="33" customHeight="1">
      <c r="A32" s="238">
        <v>1</v>
      </c>
      <c r="B32" s="345" t="s">
        <v>690</v>
      </c>
      <c r="C32" s="346"/>
      <c r="D32" s="346"/>
      <c r="E32" s="346"/>
      <c r="F32" s="346"/>
      <c r="G32" s="347"/>
      <c r="H32" s="193"/>
    </row>
    <row r="33" spans="1:7" ht="26.4" customHeight="1" thickBot="1">
      <c r="A33" s="110">
        <v>2</v>
      </c>
      <c r="B33" s="342" t="s">
        <v>691</v>
      </c>
      <c r="C33" s="343"/>
      <c r="D33" s="343"/>
      <c r="E33" s="343"/>
      <c r="F33" s="343"/>
      <c r="G33" s="344"/>
    </row>
  </sheetData>
  <mergeCells count="12">
    <mergeCell ref="B33:G33"/>
    <mergeCell ref="A1:G1"/>
    <mergeCell ref="B11:G11"/>
    <mergeCell ref="B12:G12"/>
    <mergeCell ref="B15:G15"/>
    <mergeCell ref="B16:G16"/>
    <mergeCell ref="A2:G2"/>
    <mergeCell ref="B17:G17"/>
    <mergeCell ref="B18:G18"/>
    <mergeCell ref="B28:G28"/>
    <mergeCell ref="B29:G29"/>
    <mergeCell ref="B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Aggregate</vt:lpstr>
      <vt:lpstr>Source of Information</vt:lpstr>
      <vt:lpstr>Chi-Square Test</vt:lpstr>
      <vt:lpstr>T-Test</vt:lpstr>
      <vt:lpstr>Correlation Data</vt:lpstr>
      <vt:lpstr>Correlation</vt:lpstr>
      <vt:lpstr>ANOVA Data</vt:lpstr>
      <vt:lpstr>ANOVA</vt:lpstr>
      <vt:lpstr>Forecasting</vt:lpstr>
      <vt:lpstr>Demand forecasting</vt:lpstr>
      <vt:lpstr>Interpretation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ddas</dc:creator>
  <cp:keywords/>
  <dc:description/>
  <cp:lastModifiedBy>shubham dhoundiyal</cp:lastModifiedBy>
  <cp:revision/>
  <dcterms:created xsi:type="dcterms:W3CDTF">2009-07-08T14:34:03Z</dcterms:created>
  <dcterms:modified xsi:type="dcterms:W3CDTF">2024-11-03T16:02:25Z</dcterms:modified>
  <cp:category/>
  <cp:contentStatus/>
</cp:coreProperties>
</file>