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95c12c5921388f73/Desktop/Py  COURSES/Apna Projects/"/>
    </mc:Choice>
  </mc:AlternateContent>
  <xr:revisionPtr revIDLastSave="800" documentId="8_{240C55B8-26A5-435D-A184-26BE1A9BF553}" xr6:coauthVersionLast="47" xr6:coauthVersionMax="47" xr10:uidLastSave="{B65BE7BF-6C69-4FF2-B185-4EF05338BA43}"/>
  <bookViews>
    <workbookView xWindow="-108" yWindow="-108" windowWidth="23256" windowHeight="12456" activeTab="4" xr2:uid="{6CBAE867-1F81-4F62-8E94-EB61D0534B66}"/>
  </bookViews>
  <sheets>
    <sheet name="Home" sheetId="4" r:id="rId1"/>
    <sheet name="Titanic Dataset" sheetId="1" r:id="rId2"/>
    <sheet name="Details" sheetId="5" r:id="rId3"/>
    <sheet name="Charts" sheetId="2" r:id="rId4"/>
    <sheet name="Dashbord" sheetId="3" r:id="rId5"/>
  </sheets>
  <definedNames>
    <definedName name="_xlnm._FilterDatabase" localSheetId="1" hidden="1">'Titanic Dataset'!$A$4:$P$1313</definedName>
    <definedName name="Slicer_Age_groups">#N/A</definedName>
    <definedName name="Slicer_Embarked">#N/A</definedName>
    <definedName name="Slicer_Fare_Tiers">#N/A</definedName>
    <definedName name="Slicer_Passenger_Class1">#N/A</definedName>
    <definedName name="Slicer_Sex">#N/A</definedName>
    <definedName name="Slicer_Traveller_Category">#N/A</definedName>
  </definedNames>
  <calcPr calcId="191029"/>
  <pivotCaches>
    <pivotCache cacheId="47"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1" l="1" a="1"/>
  <c r="B7" i="1" a="1"/>
  <c r="B8" i="1" a="1"/>
  <c r="B9" i="1" a="1"/>
  <c r="B10" i="1" a="1"/>
  <c r="B11" i="1" a="1"/>
  <c r="B12" i="1" a="1"/>
  <c r="B13" i="1" a="1"/>
  <c r="B14" i="1" a="1"/>
  <c r="B15" i="1" a="1"/>
  <c r="B16" i="1" a="1"/>
  <c r="B17" i="1" a="1"/>
  <c r="B18" i="1" a="1"/>
  <c r="B19" i="1" a="1"/>
  <c r="B20" i="1" a="1"/>
  <c r="B21" i="1" a="1"/>
  <c r="B22" i="1" a="1"/>
  <c r="B23" i="1" a="1"/>
  <c r="B24" i="1" a="1"/>
  <c r="B25" i="1" a="1"/>
  <c r="B26" i="1" a="1"/>
  <c r="B27" i="1" a="1"/>
  <c r="B28" i="1" a="1"/>
  <c r="B29" i="1" a="1"/>
  <c r="B30" i="1" a="1"/>
  <c r="B31" i="1" a="1"/>
  <c r="B32" i="1" a="1"/>
  <c r="B33" i="1" a="1"/>
  <c r="B34" i="1" a="1"/>
  <c r="B35" i="1" a="1"/>
  <c r="B36" i="1" a="1"/>
  <c r="B37" i="1" a="1"/>
  <c r="B38" i="1" a="1"/>
  <c r="B39" i="1" a="1"/>
  <c r="B40" i="1" a="1"/>
  <c r="B41" i="1" a="1"/>
  <c r="B42" i="1" a="1"/>
  <c r="B43" i="1" a="1"/>
  <c r="B44" i="1" a="1"/>
  <c r="B45" i="1" a="1"/>
  <c r="B46" i="1" a="1"/>
  <c r="B47" i="1" a="1"/>
  <c r="B48" i="1" a="1"/>
  <c r="B49" i="1" a="1"/>
  <c r="B50" i="1" a="1"/>
  <c r="B51" i="1" a="1"/>
  <c r="B52" i="1" a="1"/>
  <c r="B53" i="1" a="1"/>
  <c r="B54" i="1" a="1"/>
  <c r="B55" i="1" a="1"/>
  <c r="B56" i="1" a="1"/>
  <c r="B57" i="1" a="1"/>
  <c r="B58" i="1" a="1"/>
  <c r="B59" i="1" a="1"/>
  <c r="B60" i="1" a="1"/>
  <c r="B61" i="1" a="1"/>
  <c r="B62" i="1" a="1"/>
  <c r="B63" i="1" a="1"/>
  <c r="B64" i="1" a="1"/>
  <c r="B65" i="1" a="1"/>
  <c r="B66" i="1" a="1"/>
  <c r="B67" i="1" a="1"/>
  <c r="B68" i="1" a="1"/>
  <c r="B69" i="1" a="1"/>
  <c r="B70" i="1" a="1"/>
  <c r="B71" i="1" a="1"/>
  <c r="B72" i="1" a="1"/>
  <c r="B73" i="1" a="1"/>
  <c r="B74" i="1" a="1"/>
  <c r="B75" i="1" a="1"/>
  <c r="B76" i="1" a="1"/>
  <c r="B77" i="1" a="1"/>
  <c r="B78" i="1" a="1"/>
  <c r="B79" i="1" a="1"/>
  <c r="B80" i="1" a="1"/>
  <c r="B81" i="1" a="1"/>
  <c r="B82" i="1" a="1"/>
  <c r="B83" i="1" a="1"/>
  <c r="B84" i="1" a="1"/>
  <c r="B85" i="1" a="1"/>
  <c r="B86" i="1" a="1"/>
  <c r="B87" i="1" a="1"/>
  <c r="B88" i="1" a="1"/>
  <c r="B89" i="1" a="1"/>
  <c r="B90" i="1" a="1"/>
  <c r="B91" i="1" a="1"/>
  <c r="B92" i="1" a="1"/>
  <c r="B93" i="1" a="1"/>
  <c r="B94" i="1" a="1"/>
  <c r="B95" i="1" a="1"/>
  <c r="B96" i="1" a="1"/>
  <c r="B97" i="1" a="1"/>
  <c r="B98" i="1" a="1"/>
  <c r="B99" i="1" a="1"/>
  <c r="B100" i="1" a="1"/>
  <c r="B101" i="1" a="1"/>
  <c r="B102" i="1" a="1"/>
  <c r="B103" i="1" a="1"/>
  <c r="B104" i="1" a="1"/>
  <c r="B105" i="1" a="1"/>
  <c r="B106" i="1" a="1"/>
  <c r="B107" i="1" a="1"/>
  <c r="B108" i="1" a="1"/>
  <c r="B109" i="1" a="1"/>
  <c r="B110" i="1" a="1"/>
  <c r="B111" i="1" a="1"/>
  <c r="B112" i="1" a="1"/>
  <c r="B113" i="1" a="1"/>
  <c r="B114" i="1" a="1"/>
  <c r="B115" i="1" a="1"/>
  <c r="B116" i="1" a="1"/>
  <c r="B117" i="1" a="1"/>
  <c r="B118" i="1" a="1"/>
  <c r="B119" i="1" a="1"/>
  <c r="B120" i="1" a="1"/>
  <c r="B121" i="1" a="1"/>
  <c r="B122" i="1" a="1"/>
  <c r="B123" i="1" a="1"/>
  <c r="B124" i="1" a="1"/>
  <c r="B125" i="1" a="1"/>
  <c r="B126" i="1" a="1"/>
  <c r="B127" i="1" a="1"/>
  <c r="B128" i="1" a="1"/>
  <c r="B129" i="1" a="1"/>
  <c r="B130" i="1" a="1"/>
  <c r="B131" i="1" a="1"/>
  <c r="B132" i="1" a="1"/>
  <c r="B133" i="1" a="1"/>
  <c r="B134" i="1" a="1"/>
  <c r="B135" i="1" a="1"/>
  <c r="B136" i="1" a="1"/>
  <c r="B137" i="1" a="1"/>
  <c r="B138" i="1" a="1"/>
  <c r="B139" i="1" a="1"/>
  <c r="B140" i="1" a="1"/>
  <c r="B141" i="1" a="1"/>
  <c r="B142" i="1" a="1"/>
  <c r="B143" i="1" a="1"/>
  <c r="B144" i="1" a="1"/>
  <c r="B145" i="1" a="1"/>
  <c r="B146" i="1" a="1"/>
  <c r="B147" i="1" a="1"/>
  <c r="B148" i="1" a="1"/>
  <c r="B149" i="1" a="1"/>
  <c r="B150" i="1" a="1"/>
  <c r="B151" i="1" a="1"/>
  <c r="B152" i="1" a="1"/>
  <c r="B153" i="1" a="1"/>
  <c r="B154" i="1" a="1"/>
  <c r="B155" i="1" a="1"/>
  <c r="B156" i="1" a="1"/>
  <c r="B157" i="1" a="1"/>
  <c r="B158" i="1" a="1"/>
  <c r="B159" i="1" a="1"/>
  <c r="B160" i="1" a="1"/>
  <c r="B161" i="1" a="1"/>
  <c r="B162" i="1" a="1"/>
  <c r="B163" i="1" a="1"/>
  <c r="B164" i="1" a="1"/>
  <c r="B165" i="1" a="1"/>
  <c r="B166" i="1" a="1"/>
  <c r="B167" i="1" a="1"/>
  <c r="B168" i="1" a="1"/>
  <c r="B169" i="1" a="1"/>
  <c r="B170" i="1" a="1"/>
  <c r="B171" i="1" a="1"/>
  <c r="B172" i="1" a="1"/>
  <c r="B173" i="1" a="1"/>
  <c r="B174" i="1" a="1"/>
  <c r="B175" i="1" a="1"/>
  <c r="B176" i="1" a="1"/>
  <c r="B177" i="1" a="1"/>
  <c r="B178" i="1" a="1"/>
  <c r="B179" i="1" a="1"/>
  <c r="B180" i="1" a="1"/>
  <c r="B181" i="1" a="1"/>
  <c r="B182" i="1" a="1"/>
  <c r="B183" i="1" a="1"/>
  <c r="B184" i="1" a="1"/>
  <c r="B185" i="1" a="1"/>
  <c r="B186" i="1" a="1"/>
  <c r="B187" i="1" a="1"/>
  <c r="B188" i="1" a="1"/>
  <c r="B189" i="1" a="1"/>
  <c r="B190" i="1" a="1"/>
  <c r="B191" i="1" a="1"/>
  <c r="B192" i="1" a="1"/>
  <c r="B193" i="1" a="1"/>
  <c r="B194" i="1" a="1"/>
  <c r="B195" i="1" a="1"/>
  <c r="B196" i="1" a="1"/>
  <c r="B197" i="1" a="1"/>
  <c r="B198" i="1" a="1"/>
  <c r="B199" i="1" a="1"/>
  <c r="B200" i="1" a="1"/>
  <c r="B201" i="1" a="1"/>
  <c r="B202" i="1" a="1"/>
  <c r="B203" i="1" a="1"/>
  <c r="B204" i="1" a="1"/>
  <c r="B205" i="1" a="1"/>
  <c r="B206" i="1" a="1"/>
  <c r="B207" i="1" a="1"/>
  <c r="B208" i="1" a="1"/>
  <c r="B209" i="1" a="1"/>
  <c r="B210" i="1" a="1"/>
  <c r="B211" i="1" a="1"/>
  <c r="B212" i="1" a="1"/>
  <c r="B213" i="1" a="1"/>
  <c r="B214" i="1" a="1"/>
  <c r="B215" i="1" a="1"/>
  <c r="B216" i="1" a="1"/>
  <c r="B217" i="1" a="1"/>
  <c r="B218" i="1" a="1"/>
  <c r="B219" i="1" a="1"/>
  <c r="B220" i="1" a="1"/>
  <c r="B221" i="1" a="1"/>
  <c r="B222" i="1" a="1"/>
  <c r="B223" i="1" a="1"/>
  <c r="B224" i="1" a="1"/>
  <c r="B225" i="1" a="1"/>
  <c r="B226" i="1" a="1"/>
  <c r="B227" i="1" a="1"/>
  <c r="B228" i="1" a="1"/>
  <c r="B229" i="1" a="1"/>
  <c r="B230" i="1" a="1"/>
  <c r="B231" i="1" a="1"/>
  <c r="B232" i="1" a="1"/>
  <c r="B233" i="1" a="1"/>
  <c r="B234" i="1" a="1"/>
  <c r="B235" i="1" a="1"/>
  <c r="B236" i="1" a="1"/>
  <c r="B237" i="1" a="1"/>
  <c r="B238" i="1" a="1"/>
  <c r="B239" i="1" a="1"/>
  <c r="B240" i="1" a="1"/>
  <c r="B241" i="1" a="1"/>
  <c r="B242" i="1" a="1"/>
  <c r="B243" i="1" a="1"/>
  <c r="B244" i="1" a="1"/>
  <c r="B245" i="1" a="1"/>
  <c r="B246" i="1" a="1"/>
  <c r="B247" i="1" a="1"/>
  <c r="B248" i="1" a="1"/>
  <c r="B249" i="1" a="1"/>
  <c r="B250" i="1" a="1"/>
  <c r="B251" i="1" a="1"/>
  <c r="B252" i="1" a="1"/>
  <c r="B253" i="1" a="1"/>
  <c r="B254" i="1" a="1"/>
  <c r="B255" i="1" a="1"/>
  <c r="B256" i="1" a="1"/>
  <c r="B257" i="1" a="1"/>
  <c r="B258" i="1" a="1"/>
  <c r="B259" i="1" a="1"/>
  <c r="B260" i="1" a="1"/>
  <c r="B261" i="1" a="1"/>
  <c r="B262" i="1" a="1"/>
  <c r="B263" i="1" a="1"/>
  <c r="B264" i="1" a="1"/>
  <c r="B265" i="1" a="1"/>
  <c r="B266" i="1" a="1"/>
  <c r="B267" i="1" a="1"/>
  <c r="B268" i="1" a="1"/>
  <c r="B269" i="1" a="1"/>
  <c r="B270" i="1" a="1"/>
  <c r="B271" i="1" a="1"/>
  <c r="B272" i="1" a="1"/>
  <c r="B273" i="1" a="1"/>
  <c r="B274" i="1" a="1"/>
  <c r="B275" i="1" a="1"/>
  <c r="B276" i="1" a="1"/>
  <c r="B277" i="1" a="1"/>
  <c r="B278" i="1" a="1"/>
  <c r="B279" i="1" a="1"/>
  <c r="B280" i="1" a="1"/>
  <c r="B281" i="1" a="1"/>
  <c r="B282" i="1" a="1"/>
  <c r="B283" i="1" a="1"/>
  <c r="B284" i="1" a="1"/>
  <c r="B285" i="1" a="1"/>
  <c r="B286" i="1" a="1"/>
  <c r="B287" i="1" a="1"/>
  <c r="B288" i="1" a="1"/>
  <c r="B289" i="1" a="1"/>
  <c r="B290" i="1" a="1"/>
  <c r="B291" i="1" a="1"/>
  <c r="B292" i="1" a="1"/>
  <c r="B293" i="1" a="1"/>
  <c r="B294" i="1" a="1"/>
  <c r="B295" i="1" a="1"/>
  <c r="B296" i="1" a="1"/>
  <c r="B297" i="1" a="1"/>
  <c r="B298" i="1" a="1"/>
  <c r="B299" i="1" a="1"/>
  <c r="B300" i="1" a="1"/>
  <c r="B301" i="1" a="1"/>
  <c r="B302" i="1" a="1"/>
  <c r="B303" i="1" a="1"/>
  <c r="B304" i="1" a="1"/>
  <c r="B305" i="1" a="1"/>
  <c r="B306" i="1" a="1"/>
  <c r="B307" i="1" a="1"/>
  <c r="B308" i="1" a="1"/>
  <c r="B309" i="1" a="1"/>
  <c r="B310" i="1" a="1"/>
  <c r="B311" i="1" a="1"/>
  <c r="B312" i="1" a="1"/>
  <c r="B313" i="1" a="1"/>
  <c r="B314" i="1" a="1"/>
  <c r="B315" i="1" a="1"/>
  <c r="B316" i="1" a="1"/>
  <c r="B317" i="1" a="1"/>
  <c r="B318" i="1" a="1"/>
  <c r="B319" i="1" a="1"/>
  <c r="B320" i="1" a="1"/>
  <c r="B321" i="1" a="1"/>
  <c r="B322" i="1" a="1"/>
  <c r="B323" i="1" a="1"/>
  <c r="B324" i="1" a="1"/>
  <c r="B325" i="1" a="1"/>
  <c r="B326" i="1" a="1"/>
  <c r="B327" i="1" a="1"/>
  <c r="B328" i="1" a="1"/>
  <c r="B329" i="1" a="1"/>
  <c r="B330" i="1" a="1"/>
  <c r="B331" i="1" a="1"/>
  <c r="B332" i="1" a="1"/>
  <c r="B333" i="1" a="1"/>
  <c r="B334" i="1" a="1"/>
  <c r="B335" i="1" a="1"/>
  <c r="B336" i="1" a="1"/>
  <c r="B337" i="1" a="1"/>
  <c r="B338" i="1" a="1"/>
  <c r="B339" i="1" a="1"/>
  <c r="B340" i="1" a="1"/>
  <c r="B341" i="1" a="1"/>
  <c r="B342" i="1" a="1"/>
  <c r="B343" i="1" a="1"/>
  <c r="B344" i="1" a="1"/>
  <c r="B345" i="1" a="1"/>
  <c r="B346" i="1" a="1"/>
  <c r="B347" i="1" a="1"/>
  <c r="B348" i="1" a="1"/>
  <c r="B349" i="1" a="1"/>
  <c r="B350" i="1" a="1"/>
  <c r="B351" i="1" a="1"/>
  <c r="B352" i="1" a="1"/>
  <c r="B353" i="1" a="1"/>
  <c r="B354" i="1" a="1"/>
  <c r="B355" i="1" a="1"/>
  <c r="B356" i="1" a="1"/>
  <c r="B357" i="1" a="1"/>
  <c r="B358" i="1" a="1"/>
  <c r="B359" i="1" a="1"/>
  <c r="B360" i="1" a="1"/>
  <c r="B361" i="1" a="1"/>
  <c r="B362" i="1" a="1"/>
  <c r="B363" i="1" a="1"/>
  <c r="B364" i="1" a="1"/>
  <c r="B365" i="1" a="1"/>
  <c r="B366" i="1" a="1"/>
  <c r="B367" i="1" a="1"/>
  <c r="B368" i="1" a="1"/>
  <c r="B369" i="1" a="1"/>
  <c r="B370" i="1" a="1"/>
  <c r="B371" i="1" a="1"/>
  <c r="B372" i="1" a="1"/>
  <c r="B373" i="1" a="1"/>
  <c r="B374" i="1" a="1"/>
  <c r="B375" i="1" a="1"/>
  <c r="B376" i="1" a="1"/>
  <c r="B377" i="1" a="1"/>
  <c r="B378" i="1" a="1"/>
  <c r="B379" i="1" a="1"/>
  <c r="B380" i="1" a="1"/>
  <c r="B381" i="1" a="1"/>
  <c r="B382" i="1" a="1"/>
  <c r="B383" i="1" a="1"/>
  <c r="B384" i="1" a="1"/>
  <c r="B385" i="1" a="1"/>
  <c r="B386" i="1" a="1"/>
  <c r="B387" i="1" a="1"/>
  <c r="B388" i="1" a="1"/>
  <c r="B389" i="1" a="1"/>
  <c r="B390" i="1" a="1"/>
  <c r="B391" i="1" a="1"/>
  <c r="B392" i="1" a="1"/>
  <c r="B393" i="1" a="1"/>
  <c r="B394" i="1" a="1"/>
  <c r="B395" i="1" a="1"/>
  <c r="B396" i="1" a="1"/>
  <c r="B397" i="1" a="1"/>
  <c r="B398" i="1" a="1"/>
  <c r="B399" i="1" a="1"/>
  <c r="B400" i="1" a="1"/>
  <c r="B401" i="1" a="1"/>
  <c r="B402" i="1" a="1"/>
  <c r="B403" i="1" a="1"/>
  <c r="B404" i="1" a="1"/>
  <c r="B405" i="1" a="1"/>
  <c r="B406" i="1" a="1"/>
  <c r="B407" i="1" a="1"/>
  <c r="B408" i="1" a="1"/>
  <c r="B409" i="1" a="1"/>
  <c r="B410" i="1" a="1"/>
  <c r="B411" i="1" a="1"/>
  <c r="B412" i="1" a="1"/>
  <c r="B413" i="1" a="1"/>
  <c r="B414" i="1" a="1"/>
  <c r="B415" i="1" a="1"/>
  <c r="B416" i="1" a="1"/>
  <c r="B417" i="1" a="1"/>
  <c r="B418" i="1" a="1"/>
  <c r="B419" i="1" a="1"/>
  <c r="B420" i="1" a="1"/>
  <c r="B421" i="1" a="1"/>
  <c r="B422" i="1" a="1"/>
  <c r="B423" i="1" a="1"/>
  <c r="B424" i="1" a="1"/>
  <c r="B425" i="1" a="1"/>
  <c r="B426" i="1" a="1"/>
  <c r="B427" i="1" a="1"/>
  <c r="B428" i="1" a="1"/>
  <c r="B429" i="1" a="1"/>
  <c r="B430" i="1" a="1"/>
  <c r="B431" i="1" a="1"/>
  <c r="B432" i="1" a="1"/>
  <c r="B433" i="1" a="1"/>
  <c r="B434" i="1" a="1"/>
  <c r="B435" i="1" a="1"/>
  <c r="B436" i="1" a="1"/>
  <c r="B437" i="1" a="1"/>
  <c r="B438" i="1" a="1"/>
  <c r="B439" i="1" a="1"/>
  <c r="B440" i="1" a="1"/>
  <c r="B441" i="1" a="1"/>
  <c r="B442" i="1" a="1"/>
  <c r="B443" i="1" a="1"/>
  <c r="B444" i="1" a="1"/>
  <c r="B445" i="1" a="1"/>
  <c r="B446" i="1" a="1"/>
  <c r="B447" i="1" a="1"/>
  <c r="B448" i="1" a="1"/>
  <c r="B449" i="1" a="1"/>
  <c r="B450" i="1" a="1"/>
  <c r="B451" i="1" a="1"/>
  <c r="B452" i="1" a="1"/>
  <c r="B453" i="1" a="1"/>
  <c r="B454" i="1" a="1"/>
  <c r="B455" i="1" a="1"/>
  <c r="B456" i="1" a="1"/>
  <c r="B457" i="1" a="1"/>
  <c r="B458" i="1" a="1"/>
  <c r="B459" i="1" a="1"/>
  <c r="B460" i="1" a="1"/>
  <c r="B461" i="1" a="1"/>
  <c r="B462" i="1" a="1"/>
  <c r="B463" i="1" a="1"/>
  <c r="B464" i="1" a="1"/>
  <c r="B465" i="1" a="1"/>
  <c r="B466" i="1" a="1"/>
  <c r="B467" i="1" a="1"/>
  <c r="B468" i="1" a="1"/>
  <c r="B469" i="1" a="1"/>
  <c r="B470" i="1" a="1"/>
  <c r="B471" i="1" a="1"/>
  <c r="B472" i="1" a="1"/>
  <c r="B473" i="1" a="1"/>
  <c r="B474" i="1" a="1"/>
  <c r="B475" i="1" a="1"/>
  <c r="B476" i="1" a="1"/>
  <c r="B477" i="1" a="1"/>
  <c r="B478" i="1" a="1"/>
  <c r="B479" i="1" a="1"/>
  <c r="B480" i="1" a="1"/>
  <c r="B481" i="1" a="1"/>
  <c r="B482" i="1" a="1"/>
  <c r="B483" i="1" a="1"/>
  <c r="B484" i="1" a="1"/>
  <c r="B485" i="1" a="1"/>
  <c r="B486" i="1" a="1"/>
  <c r="B487" i="1" a="1"/>
  <c r="B488" i="1" a="1"/>
  <c r="B489" i="1" a="1"/>
  <c r="B490" i="1" a="1"/>
  <c r="B491" i="1" a="1"/>
  <c r="B492" i="1" a="1"/>
  <c r="B493" i="1" a="1"/>
  <c r="B494" i="1" a="1"/>
  <c r="B495" i="1" a="1"/>
  <c r="B496" i="1" a="1"/>
  <c r="B497" i="1" a="1"/>
  <c r="B498" i="1" a="1"/>
  <c r="B499" i="1" a="1"/>
  <c r="B500" i="1" a="1"/>
  <c r="B501" i="1" a="1"/>
  <c r="B502" i="1" a="1"/>
  <c r="B503" i="1" a="1"/>
  <c r="B504" i="1" a="1"/>
  <c r="B505" i="1" a="1"/>
  <c r="B506" i="1" a="1"/>
  <c r="B507" i="1" a="1"/>
  <c r="B508" i="1" a="1"/>
  <c r="B509" i="1" a="1"/>
  <c r="B510" i="1" a="1"/>
  <c r="B511" i="1" a="1"/>
  <c r="B512" i="1" a="1"/>
  <c r="B513" i="1" a="1"/>
  <c r="B514" i="1" a="1"/>
  <c r="B515" i="1" a="1"/>
  <c r="B516" i="1" a="1"/>
  <c r="B517" i="1" a="1"/>
  <c r="B518" i="1" a="1"/>
  <c r="B519" i="1" a="1"/>
  <c r="B520" i="1" a="1"/>
  <c r="B521" i="1" a="1"/>
  <c r="B522" i="1" a="1"/>
  <c r="B523" i="1" a="1"/>
  <c r="B524" i="1" a="1"/>
  <c r="B525" i="1" a="1"/>
  <c r="B526" i="1" a="1"/>
  <c r="B527" i="1" a="1"/>
  <c r="B528" i="1" a="1"/>
  <c r="B529" i="1" a="1"/>
  <c r="B530" i="1" a="1"/>
  <c r="B531" i="1" a="1"/>
  <c r="B532" i="1" a="1"/>
  <c r="B533" i="1" a="1"/>
  <c r="B534" i="1" a="1"/>
  <c r="B535" i="1" a="1"/>
  <c r="B536" i="1" a="1"/>
  <c r="B537" i="1" a="1"/>
  <c r="B538" i="1" a="1"/>
  <c r="B539" i="1" a="1"/>
  <c r="B540" i="1" a="1"/>
  <c r="B541" i="1" a="1"/>
  <c r="B542" i="1" a="1"/>
  <c r="B543" i="1" a="1"/>
  <c r="B544" i="1" a="1"/>
  <c r="B545" i="1" a="1"/>
  <c r="B546" i="1" a="1"/>
  <c r="B547" i="1" a="1"/>
  <c r="B548" i="1" a="1"/>
  <c r="B549" i="1" a="1"/>
  <c r="B550" i="1" a="1"/>
  <c r="B551" i="1" a="1"/>
  <c r="B552" i="1" a="1"/>
  <c r="B553" i="1" a="1"/>
  <c r="B554" i="1" a="1"/>
  <c r="B555" i="1" a="1"/>
  <c r="B556" i="1" a="1"/>
  <c r="B557" i="1" a="1"/>
  <c r="B558" i="1" a="1"/>
  <c r="B559" i="1" a="1"/>
  <c r="B560" i="1" a="1"/>
  <c r="B561" i="1" a="1"/>
  <c r="B562" i="1" a="1"/>
  <c r="B563" i="1" a="1"/>
  <c r="B564" i="1" a="1"/>
  <c r="B565" i="1" a="1"/>
  <c r="B566" i="1" a="1"/>
  <c r="B567" i="1" a="1"/>
  <c r="B568" i="1" a="1"/>
  <c r="B569" i="1" a="1"/>
  <c r="B570" i="1" a="1"/>
  <c r="B571" i="1" a="1"/>
  <c r="B572" i="1" a="1"/>
  <c r="B573" i="1" a="1"/>
  <c r="B574" i="1" a="1"/>
  <c r="B575" i="1" a="1"/>
  <c r="B576" i="1" a="1"/>
  <c r="B577" i="1" a="1"/>
  <c r="B578" i="1" a="1"/>
  <c r="B579" i="1" a="1"/>
  <c r="B580" i="1" a="1"/>
  <c r="B581" i="1" a="1"/>
  <c r="B582" i="1" a="1"/>
  <c r="B583" i="1" a="1"/>
  <c r="B584" i="1" a="1"/>
  <c r="B585" i="1" a="1"/>
  <c r="B586" i="1" a="1"/>
  <c r="B587" i="1" a="1"/>
  <c r="B588" i="1" a="1"/>
  <c r="B589" i="1" a="1"/>
  <c r="B590" i="1" a="1"/>
  <c r="B591" i="1" a="1"/>
  <c r="B592" i="1" a="1"/>
  <c r="B593" i="1" a="1"/>
  <c r="B594" i="1" a="1"/>
  <c r="B595" i="1" a="1"/>
  <c r="B596" i="1" a="1"/>
  <c r="B597" i="1" a="1"/>
  <c r="B598" i="1" a="1"/>
  <c r="B599" i="1" a="1"/>
  <c r="B600" i="1" a="1"/>
  <c r="B601" i="1" a="1"/>
  <c r="B602" i="1" a="1"/>
  <c r="B603" i="1" a="1"/>
  <c r="B604" i="1" a="1"/>
  <c r="B605" i="1" a="1"/>
  <c r="B606" i="1" a="1"/>
  <c r="B607" i="1" a="1"/>
  <c r="B608" i="1" a="1"/>
  <c r="B609" i="1" a="1"/>
  <c r="B610" i="1" a="1"/>
  <c r="B611" i="1" a="1"/>
  <c r="B612" i="1" a="1"/>
  <c r="B613" i="1" a="1"/>
  <c r="B614" i="1" a="1"/>
  <c r="B615" i="1" a="1"/>
  <c r="B616" i="1" a="1"/>
  <c r="B617" i="1" a="1"/>
  <c r="B618" i="1" a="1"/>
  <c r="B619" i="1" a="1"/>
  <c r="B620" i="1" a="1"/>
  <c r="B621" i="1" a="1"/>
  <c r="B622" i="1" a="1"/>
  <c r="B623" i="1" a="1"/>
  <c r="B624" i="1" a="1"/>
  <c r="B625" i="1" a="1"/>
  <c r="B626" i="1" a="1"/>
  <c r="B627" i="1" a="1"/>
  <c r="B628" i="1" a="1"/>
  <c r="B629" i="1" a="1"/>
  <c r="B630" i="1" a="1"/>
  <c r="B631" i="1" a="1"/>
  <c r="B632" i="1" a="1"/>
  <c r="B633" i="1" a="1"/>
  <c r="B634" i="1" a="1"/>
  <c r="B635" i="1" a="1"/>
  <c r="B636" i="1" a="1"/>
  <c r="B637" i="1" a="1"/>
  <c r="B638" i="1" a="1"/>
  <c r="B639" i="1" a="1"/>
  <c r="B640" i="1" a="1"/>
  <c r="B641" i="1" a="1"/>
  <c r="B642" i="1" a="1"/>
  <c r="B643" i="1" a="1"/>
  <c r="B644" i="1" a="1"/>
  <c r="B645" i="1" a="1"/>
  <c r="B646" i="1" a="1"/>
  <c r="B647" i="1" a="1"/>
  <c r="B648" i="1" a="1"/>
  <c r="B649" i="1" a="1"/>
  <c r="B650" i="1" a="1"/>
  <c r="B651" i="1" a="1"/>
  <c r="B652" i="1" a="1"/>
  <c r="B653" i="1" a="1"/>
  <c r="B654" i="1" a="1"/>
  <c r="B655" i="1" a="1"/>
  <c r="B656" i="1" a="1"/>
  <c r="B657" i="1" a="1"/>
  <c r="B658" i="1" a="1"/>
  <c r="B659" i="1" a="1"/>
  <c r="B660" i="1" a="1"/>
  <c r="B661" i="1" a="1"/>
  <c r="B662" i="1" a="1"/>
  <c r="B663" i="1" a="1"/>
  <c r="B664" i="1" a="1"/>
  <c r="B665" i="1" a="1"/>
  <c r="B666" i="1" a="1"/>
  <c r="B667" i="1" a="1"/>
  <c r="B668" i="1" a="1"/>
  <c r="B669" i="1" a="1"/>
  <c r="B670" i="1" a="1"/>
  <c r="B671" i="1" a="1"/>
  <c r="B672" i="1" a="1"/>
  <c r="B673" i="1" a="1"/>
  <c r="B674" i="1" a="1"/>
  <c r="B675" i="1" a="1"/>
  <c r="B676" i="1" a="1"/>
  <c r="B677" i="1" a="1"/>
  <c r="B678" i="1" a="1"/>
  <c r="B679" i="1" a="1"/>
  <c r="B680" i="1" a="1"/>
  <c r="B681" i="1" a="1"/>
  <c r="B682" i="1" a="1"/>
  <c r="B683" i="1" a="1"/>
  <c r="B684" i="1" a="1"/>
  <c r="B685" i="1" a="1"/>
  <c r="B686" i="1" a="1"/>
  <c r="B687" i="1" a="1"/>
  <c r="B688" i="1" a="1"/>
  <c r="B689" i="1" a="1"/>
  <c r="B690" i="1" a="1"/>
  <c r="B691" i="1" a="1"/>
  <c r="B692" i="1" a="1"/>
  <c r="B693" i="1" a="1"/>
  <c r="B694" i="1" a="1"/>
  <c r="B695" i="1" a="1"/>
  <c r="B696" i="1" a="1"/>
  <c r="B697" i="1" a="1"/>
  <c r="B698" i="1" a="1"/>
  <c r="B699" i="1" a="1"/>
  <c r="B700" i="1" a="1"/>
  <c r="B701" i="1" a="1"/>
  <c r="B702" i="1" a="1"/>
  <c r="B703" i="1" a="1"/>
  <c r="B704" i="1" a="1"/>
  <c r="B705" i="1" a="1"/>
  <c r="B706" i="1" a="1"/>
  <c r="B707" i="1" a="1"/>
  <c r="B708" i="1" a="1"/>
  <c r="B709" i="1" a="1"/>
  <c r="B710" i="1" a="1"/>
  <c r="B711" i="1" a="1"/>
  <c r="B712" i="1" a="1"/>
  <c r="B713" i="1" a="1"/>
  <c r="B714" i="1" a="1"/>
  <c r="B715" i="1" a="1"/>
  <c r="B716" i="1" a="1"/>
  <c r="B717" i="1" a="1"/>
  <c r="B718" i="1" a="1"/>
  <c r="B719" i="1" a="1"/>
  <c r="B720" i="1" a="1"/>
  <c r="B721" i="1" a="1"/>
  <c r="B722" i="1" a="1"/>
  <c r="B723" i="1" a="1"/>
  <c r="B724" i="1" a="1"/>
  <c r="B725" i="1" a="1"/>
  <c r="B726" i="1" a="1"/>
  <c r="B727" i="1" a="1"/>
  <c r="B728" i="1" a="1"/>
  <c r="B729" i="1" a="1"/>
  <c r="B730" i="1" a="1"/>
  <c r="B731" i="1" a="1"/>
  <c r="B732" i="1" a="1"/>
  <c r="B733" i="1" a="1"/>
  <c r="B734" i="1" a="1"/>
  <c r="B735" i="1" a="1"/>
  <c r="B736" i="1" a="1"/>
  <c r="B737" i="1" a="1"/>
  <c r="B738" i="1" a="1"/>
  <c r="B739" i="1" a="1"/>
  <c r="B740" i="1" a="1"/>
  <c r="B741" i="1" a="1"/>
  <c r="B742" i="1" a="1"/>
  <c r="B743" i="1" a="1"/>
  <c r="B744" i="1" a="1"/>
  <c r="B745" i="1" a="1"/>
  <c r="B746" i="1" a="1"/>
  <c r="B747" i="1" a="1"/>
  <c r="B748" i="1" a="1"/>
  <c r="B749" i="1" a="1"/>
  <c r="B750" i="1" a="1"/>
  <c r="B751" i="1" a="1"/>
  <c r="B752" i="1" a="1"/>
  <c r="B753" i="1" a="1"/>
  <c r="B754" i="1" a="1"/>
  <c r="B755" i="1" a="1"/>
  <c r="B756" i="1" a="1"/>
  <c r="B757" i="1" a="1"/>
  <c r="B758" i="1" a="1"/>
  <c r="B759" i="1" a="1"/>
  <c r="B760" i="1" a="1"/>
  <c r="B761" i="1" a="1"/>
  <c r="B762" i="1" a="1"/>
  <c r="B763" i="1" a="1"/>
  <c r="B764" i="1" a="1"/>
  <c r="B765" i="1" a="1"/>
  <c r="B766" i="1" a="1"/>
  <c r="B767" i="1" a="1"/>
  <c r="B768" i="1" a="1"/>
  <c r="B769" i="1" a="1"/>
  <c r="B770" i="1" a="1"/>
  <c r="B771" i="1" a="1"/>
  <c r="B772" i="1" a="1"/>
  <c r="B773" i="1" a="1"/>
  <c r="B774" i="1" a="1"/>
  <c r="B775" i="1" a="1"/>
  <c r="B776" i="1" a="1"/>
  <c r="B777" i="1" a="1"/>
  <c r="B778" i="1" a="1"/>
  <c r="B779" i="1" a="1"/>
  <c r="B780" i="1" a="1"/>
  <c r="B781" i="1" a="1"/>
  <c r="B782" i="1" a="1"/>
  <c r="B783" i="1" a="1"/>
  <c r="B784" i="1" a="1"/>
  <c r="B785" i="1" a="1"/>
  <c r="B786" i="1" a="1"/>
  <c r="B787" i="1" a="1"/>
  <c r="B788" i="1" a="1"/>
  <c r="B789" i="1" a="1"/>
  <c r="B790" i="1" a="1"/>
  <c r="B791" i="1" a="1"/>
  <c r="B792" i="1" a="1"/>
  <c r="B793" i="1" a="1"/>
  <c r="B794" i="1" a="1"/>
  <c r="B795" i="1" a="1"/>
  <c r="B796" i="1" a="1"/>
  <c r="B797" i="1" a="1"/>
  <c r="B798" i="1" a="1"/>
  <c r="B799" i="1" a="1"/>
  <c r="B800" i="1" a="1"/>
  <c r="B801" i="1" a="1"/>
  <c r="B802" i="1" a="1"/>
  <c r="B803" i="1" a="1"/>
  <c r="B804" i="1" a="1"/>
  <c r="B805" i="1" a="1"/>
  <c r="B806" i="1" a="1"/>
  <c r="B807" i="1" a="1"/>
  <c r="B808" i="1" a="1"/>
  <c r="B809" i="1" a="1"/>
  <c r="B810" i="1" a="1"/>
  <c r="B811" i="1" a="1"/>
  <c r="B812" i="1" a="1"/>
  <c r="B813" i="1" a="1"/>
  <c r="B814" i="1" a="1"/>
  <c r="B815" i="1" a="1"/>
  <c r="B816" i="1" a="1"/>
  <c r="B817" i="1" a="1"/>
  <c r="B818" i="1" a="1"/>
  <c r="B819" i="1" a="1"/>
  <c r="B820" i="1" a="1"/>
  <c r="B821" i="1" a="1"/>
  <c r="B822" i="1" a="1"/>
  <c r="B823" i="1" a="1"/>
  <c r="B824" i="1" a="1"/>
  <c r="B825" i="1" a="1"/>
  <c r="B826" i="1" a="1"/>
  <c r="B827" i="1" a="1"/>
  <c r="B828" i="1" a="1"/>
  <c r="B829" i="1" a="1"/>
  <c r="B830" i="1" a="1"/>
  <c r="B831" i="1" a="1"/>
  <c r="B832" i="1" a="1"/>
  <c r="B833" i="1" a="1"/>
  <c r="B834" i="1" a="1"/>
  <c r="B835" i="1" a="1"/>
  <c r="B836" i="1" a="1"/>
  <c r="B837" i="1" a="1"/>
  <c r="B838" i="1" a="1"/>
  <c r="B839" i="1" a="1"/>
  <c r="B840" i="1" a="1"/>
  <c r="B841" i="1" a="1"/>
  <c r="B842" i="1" a="1"/>
  <c r="B843" i="1" a="1"/>
  <c r="B844" i="1" a="1"/>
  <c r="B845" i="1" a="1"/>
  <c r="B846" i="1" a="1"/>
  <c r="B847" i="1" a="1"/>
  <c r="B848" i="1" a="1"/>
  <c r="B849" i="1" a="1"/>
  <c r="B850" i="1" a="1"/>
  <c r="B851" i="1" a="1"/>
  <c r="B852" i="1" a="1"/>
  <c r="B853" i="1" a="1"/>
  <c r="B854" i="1" a="1"/>
  <c r="B855" i="1" a="1"/>
  <c r="B856" i="1" a="1"/>
  <c r="B857" i="1" a="1"/>
  <c r="B858" i="1" a="1"/>
  <c r="B859" i="1" a="1"/>
  <c r="B860" i="1" a="1"/>
  <c r="B861" i="1" a="1"/>
  <c r="B862" i="1" a="1"/>
  <c r="B863" i="1" a="1"/>
  <c r="B864" i="1" a="1"/>
  <c r="B865" i="1" a="1"/>
  <c r="B866" i="1" a="1"/>
  <c r="B867" i="1" a="1"/>
  <c r="B868" i="1" a="1"/>
  <c r="B869" i="1" a="1"/>
  <c r="B870" i="1" a="1"/>
  <c r="B871" i="1" a="1"/>
  <c r="B872" i="1" a="1"/>
  <c r="B873" i="1" a="1"/>
  <c r="B874" i="1" a="1"/>
  <c r="B875" i="1" a="1"/>
  <c r="B876" i="1" a="1"/>
  <c r="B877" i="1" a="1"/>
  <c r="B878" i="1" a="1"/>
  <c r="B879" i="1" a="1"/>
  <c r="B880" i="1" a="1"/>
  <c r="B881" i="1" a="1"/>
  <c r="B882" i="1" a="1"/>
  <c r="B883" i="1" a="1"/>
  <c r="B884" i="1" a="1"/>
  <c r="B885" i="1" a="1"/>
  <c r="B886" i="1" a="1"/>
  <c r="B887" i="1" a="1"/>
  <c r="B888" i="1" a="1"/>
  <c r="B889" i="1" a="1"/>
  <c r="B890" i="1" a="1"/>
  <c r="B891" i="1" a="1"/>
  <c r="B892" i="1" a="1"/>
  <c r="B893" i="1" a="1"/>
  <c r="B894" i="1" a="1"/>
  <c r="B895" i="1" a="1"/>
  <c r="B896" i="1" a="1"/>
  <c r="B897" i="1" a="1"/>
  <c r="B898" i="1" a="1"/>
  <c r="B899" i="1" a="1"/>
  <c r="B900" i="1" a="1"/>
  <c r="B901" i="1" a="1"/>
  <c r="B902" i="1" a="1"/>
  <c r="B903" i="1" a="1"/>
  <c r="B904" i="1" a="1"/>
  <c r="B905" i="1" a="1"/>
  <c r="B906" i="1" a="1"/>
  <c r="B907" i="1" a="1"/>
  <c r="B908" i="1" a="1"/>
  <c r="B909" i="1" a="1"/>
  <c r="B910" i="1" a="1"/>
  <c r="B911" i="1" a="1"/>
  <c r="B912" i="1" a="1"/>
  <c r="B913" i="1" a="1"/>
  <c r="B914" i="1" a="1"/>
  <c r="B915" i="1" a="1"/>
  <c r="B916" i="1" a="1"/>
  <c r="B917" i="1" a="1"/>
  <c r="B918" i="1" a="1"/>
  <c r="B919" i="1" a="1"/>
  <c r="B920" i="1" a="1"/>
  <c r="B921" i="1" a="1"/>
  <c r="B922" i="1" a="1"/>
  <c r="B923" i="1" a="1"/>
  <c r="B924" i="1" a="1"/>
  <c r="B925" i="1" a="1"/>
  <c r="B926" i="1" a="1"/>
  <c r="B927" i="1" a="1"/>
  <c r="B928" i="1" a="1"/>
  <c r="B929" i="1" a="1"/>
  <c r="B930" i="1" a="1"/>
  <c r="B931" i="1" a="1"/>
  <c r="B932" i="1" a="1"/>
  <c r="B933" i="1" a="1"/>
  <c r="B934" i="1" a="1"/>
  <c r="B935" i="1" a="1"/>
  <c r="B936" i="1" a="1"/>
  <c r="B937" i="1" a="1"/>
  <c r="B938" i="1" a="1"/>
  <c r="B939" i="1" a="1"/>
  <c r="B940" i="1" a="1"/>
  <c r="B941" i="1" a="1"/>
  <c r="B942" i="1" a="1"/>
  <c r="B943" i="1" a="1"/>
  <c r="B944" i="1" a="1"/>
  <c r="B945" i="1" a="1"/>
  <c r="B946" i="1" a="1"/>
  <c r="B947" i="1" a="1"/>
  <c r="B948" i="1" a="1"/>
  <c r="B949" i="1" a="1"/>
  <c r="B950" i="1" a="1"/>
  <c r="B951" i="1" a="1"/>
  <c r="B952" i="1" a="1"/>
  <c r="B953" i="1" a="1"/>
  <c r="B954" i="1" a="1"/>
  <c r="B955" i="1" a="1"/>
  <c r="B956" i="1" a="1"/>
  <c r="B957" i="1" a="1"/>
  <c r="B958" i="1" a="1"/>
  <c r="B959" i="1" a="1"/>
  <c r="B960" i="1" a="1"/>
  <c r="B961" i="1" a="1"/>
  <c r="B962" i="1" a="1"/>
  <c r="B963" i="1" a="1"/>
  <c r="B964" i="1" a="1"/>
  <c r="B965" i="1" a="1"/>
  <c r="B966" i="1" a="1"/>
  <c r="B967" i="1" a="1"/>
  <c r="B968" i="1" a="1"/>
  <c r="B969" i="1" a="1"/>
  <c r="B970" i="1" a="1"/>
  <c r="B971" i="1" a="1"/>
  <c r="B972" i="1" a="1"/>
  <c r="B973" i="1" a="1"/>
  <c r="B974" i="1" a="1"/>
  <c r="B975" i="1" a="1"/>
  <c r="B976" i="1" a="1"/>
  <c r="B977" i="1" a="1"/>
  <c r="B978" i="1" a="1"/>
  <c r="B979" i="1" a="1"/>
  <c r="B980" i="1" a="1"/>
  <c r="B981" i="1" a="1"/>
  <c r="B982" i="1" a="1"/>
  <c r="B983" i="1" a="1"/>
  <c r="B984" i="1" a="1"/>
  <c r="B985" i="1" a="1"/>
  <c r="B986" i="1" a="1"/>
  <c r="B987" i="1" a="1"/>
  <c r="B988" i="1" a="1"/>
  <c r="B989" i="1" a="1"/>
  <c r="B990" i="1" a="1"/>
  <c r="B991" i="1" a="1"/>
  <c r="B992" i="1" a="1"/>
  <c r="B993" i="1" a="1"/>
  <c r="B994" i="1" a="1"/>
  <c r="B995" i="1" a="1"/>
  <c r="B996" i="1" a="1"/>
  <c r="B997" i="1" a="1"/>
  <c r="B998" i="1" a="1"/>
  <c r="B999" i="1" a="1"/>
  <c r="B1000" i="1" a="1"/>
  <c r="B1001" i="1" a="1"/>
  <c r="B1002" i="1" a="1"/>
  <c r="B1003" i="1" a="1"/>
  <c r="B1004" i="1" a="1"/>
  <c r="B1005" i="1" a="1"/>
  <c r="B1006" i="1" a="1"/>
  <c r="B1007" i="1" a="1"/>
  <c r="B1008" i="1" a="1"/>
  <c r="B1009" i="1" a="1"/>
  <c r="B1010" i="1" a="1"/>
  <c r="B1011" i="1" a="1"/>
  <c r="B1012" i="1" a="1"/>
  <c r="B1013" i="1" a="1"/>
  <c r="B1014" i="1" a="1"/>
  <c r="B1015" i="1" a="1"/>
  <c r="B1016" i="1" a="1"/>
  <c r="B1017" i="1" a="1"/>
  <c r="B1018" i="1" a="1"/>
  <c r="B1019" i="1" a="1"/>
  <c r="B1020" i="1" a="1"/>
  <c r="B1021" i="1" a="1"/>
  <c r="B1022" i="1" a="1"/>
  <c r="B1023" i="1" a="1"/>
  <c r="B1024" i="1" a="1"/>
  <c r="B1025" i="1" a="1"/>
  <c r="B1026" i="1" a="1"/>
  <c r="B1027" i="1" a="1"/>
  <c r="B1028" i="1" a="1"/>
  <c r="B1029" i="1" a="1"/>
  <c r="B1030" i="1" a="1"/>
  <c r="B1031" i="1" a="1"/>
  <c r="B1032" i="1" a="1"/>
  <c r="B1033" i="1" a="1"/>
  <c r="B1034" i="1" a="1"/>
  <c r="B1035" i="1" a="1"/>
  <c r="B1036" i="1" a="1"/>
  <c r="B1037" i="1" a="1"/>
  <c r="B1038" i="1" a="1"/>
  <c r="B1039" i="1" a="1"/>
  <c r="B1040" i="1" a="1"/>
  <c r="B1041" i="1" a="1"/>
  <c r="B1042" i="1" a="1"/>
  <c r="B1043" i="1" a="1"/>
  <c r="B1044" i="1" a="1"/>
  <c r="B1045" i="1" a="1"/>
  <c r="B1046" i="1" a="1"/>
  <c r="B1047" i="1" a="1"/>
  <c r="B1048" i="1" a="1"/>
  <c r="B1049" i="1" a="1"/>
  <c r="B1050" i="1" a="1"/>
  <c r="B1051" i="1" a="1"/>
  <c r="B1052" i="1" a="1"/>
  <c r="B1053" i="1" a="1"/>
  <c r="B1054" i="1" a="1"/>
  <c r="B1055" i="1" a="1"/>
  <c r="B1056" i="1" a="1"/>
  <c r="B1057" i="1" a="1"/>
  <c r="B1058" i="1" a="1"/>
  <c r="B1059" i="1" a="1"/>
  <c r="B1060" i="1" a="1"/>
  <c r="B1061" i="1" a="1"/>
  <c r="B1062" i="1" a="1"/>
  <c r="B1063" i="1" a="1"/>
  <c r="B1064" i="1" a="1"/>
  <c r="B1065" i="1" a="1"/>
  <c r="B1066" i="1" a="1"/>
  <c r="B1067" i="1" a="1"/>
  <c r="B1068" i="1" a="1"/>
  <c r="B1069" i="1" a="1"/>
  <c r="B1070" i="1" a="1"/>
  <c r="B1071" i="1" a="1"/>
  <c r="B1072" i="1" a="1"/>
  <c r="B1073" i="1" a="1"/>
  <c r="B1074" i="1" a="1"/>
  <c r="B1075" i="1" a="1"/>
  <c r="B1076" i="1" a="1"/>
  <c r="B1077" i="1" a="1"/>
  <c r="B1078" i="1" a="1"/>
  <c r="B1079" i="1" a="1"/>
  <c r="B1080" i="1" a="1"/>
  <c r="B1081" i="1" a="1"/>
  <c r="B1082" i="1" a="1"/>
  <c r="B1083" i="1" a="1"/>
  <c r="B1084" i="1" a="1"/>
  <c r="B1085" i="1" a="1"/>
  <c r="B1086" i="1" a="1"/>
  <c r="B1087" i="1" a="1"/>
  <c r="B1088" i="1" a="1"/>
  <c r="B1089" i="1" a="1"/>
  <c r="B1090" i="1" a="1"/>
  <c r="B1091" i="1" a="1"/>
  <c r="B1092" i="1" a="1"/>
  <c r="B1093" i="1" a="1"/>
  <c r="B1094" i="1" a="1"/>
  <c r="B1095" i="1" a="1"/>
  <c r="B1096" i="1" a="1"/>
  <c r="B1097" i="1" a="1"/>
  <c r="B1098" i="1" a="1"/>
  <c r="B1099" i="1" a="1"/>
  <c r="B1100" i="1" a="1"/>
  <c r="B1101" i="1" a="1"/>
  <c r="B1102" i="1" a="1"/>
  <c r="B1103" i="1" a="1"/>
  <c r="B1104" i="1" a="1"/>
  <c r="B1105" i="1" a="1"/>
  <c r="B1106" i="1" a="1"/>
  <c r="B1107" i="1" a="1"/>
  <c r="B1108" i="1" a="1"/>
  <c r="B1109" i="1" a="1"/>
  <c r="B1110" i="1" a="1"/>
  <c r="B1111" i="1" a="1"/>
  <c r="B1112" i="1" a="1"/>
  <c r="B1113" i="1" a="1"/>
  <c r="B1114" i="1" a="1"/>
  <c r="B1115" i="1" a="1"/>
  <c r="B1116" i="1" a="1"/>
  <c r="B1117" i="1" a="1"/>
  <c r="B1118" i="1" a="1"/>
  <c r="B1119" i="1" a="1"/>
  <c r="B1120" i="1" a="1"/>
  <c r="B1121" i="1" a="1"/>
  <c r="B1122" i="1" a="1"/>
  <c r="B1123" i="1" a="1"/>
  <c r="B1124" i="1" a="1"/>
  <c r="B1125" i="1" a="1"/>
  <c r="B1126" i="1" a="1"/>
  <c r="B1127" i="1" a="1"/>
  <c r="B1128" i="1" a="1"/>
  <c r="B1129" i="1" a="1"/>
  <c r="B1130" i="1" a="1"/>
  <c r="B1131" i="1" a="1"/>
  <c r="B1132" i="1" a="1"/>
  <c r="B1133" i="1" a="1"/>
  <c r="B1134" i="1" a="1"/>
  <c r="B1135" i="1" a="1"/>
  <c r="B1136" i="1" a="1"/>
  <c r="B1137" i="1" a="1"/>
  <c r="B1138" i="1" a="1"/>
  <c r="B1139" i="1" a="1"/>
  <c r="B1140" i="1" a="1"/>
  <c r="B1141" i="1" a="1"/>
  <c r="B1142" i="1" a="1"/>
  <c r="B1143" i="1" a="1"/>
  <c r="B1144" i="1" a="1"/>
  <c r="B1145" i="1" a="1"/>
  <c r="B1146" i="1" a="1"/>
  <c r="B1147" i="1" a="1"/>
  <c r="B1148" i="1" a="1"/>
  <c r="B1149" i="1" a="1"/>
  <c r="B1150" i="1" a="1"/>
  <c r="B1151" i="1" a="1"/>
  <c r="B1152" i="1" a="1"/>
  <c r="B1153" i="1" a="1"/>
  <c r="B1154" i="1" a="1"/>
  <c r="B1155" i="1" a="1"/>
  <c r="B1156" i="1" a="1"/>
  <c r="B1157" i="1" a="1"/>
  <c r="B1158" i="1" a="1"/>
  <c r="B1159" i="1" a="1"/>
  <c r="B1160" i="1" a="1"/>
  <c r="B1161" i="1" a="1"/>
  <c r="B1162" i="1" a="1"/>
  <c r="B1163" i="1" a="1"/>
  <c r="B1164" i="1" a="1"/>
  <c r="B1165" i="1" a="1"/>
  <c r="B1166" i="1" a="1"/>
  <c r="B1167" i="1" a="1"/>
  <c r="B1168" i="1" a="1"/>
  <c r="B1169" i="1" a="1"/>
  <c r="B1170" i="1" a="1"/>
  <c r="B1171" i="1" a="1"/>
  <c r="B1172" i="1" a="1"/>
  <c r="B1173" i="1" a="1"/>
  <c r="B1174" i="1" a="1"/>
  <c r="B1175" i="1" a="1"/>
  <c r="B1176" i="1" a="1"/>
  <c r="B1177" i="1" a="1"/>
  <c r="B1178" i="1" a="1"/>
  <c r="B1179" i="1" a="1"/>
  <c r="B1180" i="1" a="1"/>
  <c r="B1181" i="1" a="1"/>
  <c r="B1182" i="1" a="1"/>
  <c r="B1183" i="1" a="1"/>
  <c r="B1184" i="1" a="1"/>
  <c r="B1185" i="1" a="1"/>
  <c r="B1186" i="1" a="1"/>
  <c r="B1187" i="1" a="1"/>
  <c r="B1188" i="1" a="1"/>
  <c r="B1189" i="1" a="1"/>
  <c r="B1190" i="1" a="1"/>
  <c r="B1191" i="1" a="1"/>
  <c r="B1192" i="1" a="1"/>
  <c r="B1193" i="1" a="1"/>
  <c r="B1194" i="1" a="1"/>
  <c r="B1195" i="1" a="1"/>
  <c r="B1196" i="1" a="1"/>
  <c r="B1197" i="1" a="1"/>
  <c r="B1198" i="1" a="1"/>
  <c r="B1199" i="1" a="1"/>
  <c r="B1200" i="1" a="1"/>
  <c r="B1201" i="1" a="1"/>
  <c r="B1202" i="1" a="1"/>
  <c r="B1203" i="1" a="1"/>
  <c r="B1204" i="1" a="1"/>
  <c r="B1205" i="1" a="1"/>
  <c r="B1206" i="1" a="1"/>
  <c r="B1207" i="1" a="1"/>
  <c r="B1208" i="1" a="1"/>
  <c r="B1209" i="1" a="1"/>
  <c r="B1210" i="1" a="1"/>
  <c r="B1211" i="1" a="1"/>
  <c r="B1212" i="1" a="1"/>
  <c r="B1213" i="1" a="1"/>
  <c r="B1214" i="1" a="1"/>
  <c r="B1215" i="1" a="1"/>
  <c r="B1216" i="1" a="1"/>
  <c r="B1217" i="1" a="1"/>
  <c r="B1218" i="1" a="1"/>
  <c r="B1219" i="1" a="1"/>
  <c r="B1220" i="1" a="1"/>
  <c r="B1221" i="1" a="1"/>
  <c r="B1222" i="1" a="1"/>
  <c r="B1223" i="1" a="1"/>
  <c r="B1224" i="1" a="1"/>
  <c r="B1225" i="1" a="1"/>
  <c r="B1226" i="1" a="1"/>
  <c r="B1227" i="1" a="1"/>
  <c r="B1228" i="1" a="1"/>
  <c r="B1229" i="1" a="1"/>
  <c r="B1230" i="1" a="1"/>
  <c r="B1231" i="1" a="1"/>
  <c r="B1232" i="1" a="1"/>
  <c r="B1233" i="1" a="1"/>
  <c r="B1234" i="1" a="1"/>
  <c r="B1235" i="1" a="1"/>
  <c r="B1236" i="1" a="1"/>
  <c r="B1237" i="1" a="1"/>
  <c r="B1238" i="1" a="1"/>
  <c r="B1239" i="1" a="1"/>
  <c r="B1240" i="1" a="1"/>
  <c r="B1241" i="1" a="1"/>
  <c r="B1242" i="1" a="1"/>
  <c r="B1243" i="1" a="1"/>
  <c r="B1244" i="1" a="1"/>
  <c r="B1245" i="1" a="1"/>
  <c r="B1246" i="1" a="1"/>
  <c r="B1247" i="1" a="1"/>
  <c r="B1248" i="1" a="1"/>
  <c r="B1249" i="1" a="1"/>
  <c r="B1250" i="1" a="1"/>
  <c r="B1251" i="1" a="1"/>
  <c r="B1252" i="1" a="1"/>
  <c r="B1253" i="1" a="1"/>
  <c r="B1254" i="1" a="1"/>
  <c r="B1255" i="1" a="1"/>
  <c r="B1256" i="1" a="1"/>
  <c r="B1257" i="1" a="1"/>
  <c r="B1258" i="1" a="1"/>
  <c r="B1259" i="1" a="1"/>
  <c r="B1260" i="1" a="1"/>
  <c r="B1261" i="1" a="1"/>
  <c r="B1262" i="1" a="1"/>
  <c r="B1263" i="1" a="1"/>
  <c r="B1264" i="1" a="1"/>
  <c r="B1265" i="1" a="1"/>
  <c r="B1266" i="1" a="1"/>
  <c r="B1267" i="1" a="1"/>
  <c r="B1268" i="1" a="1"/>
  <c r="B1269" i="1" a="1"/>
  <c r="B1270" i="1" a="1"/>
  <c r="B1271" i="1" a="1"/>
  <c r="B1272" i="1" a="1"/>
  <c r="B1273" i="1" a="1"/>
  <c r="B1274" i="1" a="1"/>
  <c r="B1275" i="1" a="1"/>
  <c r="B1276" i="1" a="1"/>
  <c r="B1277" i="1" a="1"/>
  <c r="B1278" i="1" a="1"/>
  <c r="B1279" i="1" a="1"/>
  <c r="B1280" i="1" a="1"/>
  <c r="B1281" i="1" a="1"/>
  <c r="B1282" i="1" a="1"/>
  <c r="B1283" i="1" a="1"/>
  <c r="B1284" i="1" a="1"/>
  <c r="B1285" i="1" a="1"/>
  <c r="B1286" i="1" a="1"/>
  <c r="B1287" i="1" a="1"/>
  <c r="B1288" i="1" a="1"/>
  <c r="B1289" i="1" a="1"/>
  <c r="B1290" i="1" a="1"/>
  <c r="B1291" i="1" a="1"/>
  <c r="B1292" i="1" a="1"/>
  <c r="B1293" i="1" a="1"/>
  <c r="B1294" i="1" a="1"/>
  <c r="B1295" i="1" a="1"/>
  <c r="B1296" i="1" a="1"/>
  <c r="B1297" i="1" a="1"/>
  <c r="B1298" i="1" a="1"/>
  <c r="B1299" i="1" a="1"/>
  <c r="B1300" i="1" a="1"/>
  <c r="B1301" i="1" a="1"/>
  <c r="B1302" i="1" a="1"/>
  <c r="B1303" i="1" a="1"/>
  <c r="B1304" i="1" a="1"/>
  <c r="B1305" i="1" a="1"/>
  <c r="B1306" i="1" a="1"/>
  <c r="B1307" i="1" a="1"/>
  <c r="B1308" i="1" a="1"/>
  <c r="B1309" i="1" a="1"/>
  <c r="B1310" i="1" a="1"/>
  <c r="B1311" i="1" a="1"/>
  <c r="B1312" i="1" a="1"/>
  <c r="B1313" i="1" a="1"/>
  <c r="B5" i="1" a="1"/>
  <c r="M6" i="1" a="1"/>
  <c r="M7" i="1" a="1"/>
  <c r="M8" i="1" a="1"/>
  <c r="M9" i="1" a="1"/>
  <c r="M10" i="1" a="1"/>
  <c r="M11" i="1" a="1"/>
  <c r="M12" i="1" a="1"/>
  <c r="M13" i="1" a="1"/>
  <c r="M14" i="1" a="1"/>
  <c r="M15" i="1" a="1"/>
  <c r="M16" i="1" a="1"/>
  <c r="M17" i="1" a="1"/>
  <c r="M18" i="1" a="1"/>
  <c r="M19" i="1" a="1"/>
  <c r="M20" i="1" a="1"/>
  <c r="M21" i="1" a="1"/>
  <c r="M22" i="1" a="1"/>
  <c r="M23" i="1" a="1"/>
  <c r="M24" i="1" a="1"/>
  <c r="M25" i="1" a="1"/>
  <c r="M26" i="1" a="1"/>
  <c r="M27" i="1" a="1"/>
  <c r="M28" i="1" a="1"/>
  <c r="M29" i="1" a="1"/>
  <c r="M30" i="1" a="1"/>
  <c r="M31" i="1" a="1"/>
  <c r="M32" i="1" a="1"/>
  <c r="M33" i="1" a="1"/>
  <c r="M34" i="1" a="1"/>
  <c r="M35" i="1" a="1"/>
  <c r="M36" i="1" a="1"/>
  <c r="M37" i="1" a="1"/>
  <c r="M38" i="1" a="1"/>
  <c r="M39" i="1" a="1"/>
  <c r="M40" i="1" a="1"/>
  <c r="M41" i="1" a="1"/>
  <c r="M42" i="1" a="1"/>
  <c r="M43" i="1" a="1"/>
  <c r="M44" i="1" a="1"/>
  <c r="M45" i="1" a="1"/>
  <c r="M46" i="1" a="1"/>
  <c r="M47" i="1" a="1"/>
  <c r="M48" i="1" a="1"/>
  <c r="M49" i="1" a="1"/>
  <c r="M50" i="1" a="1"/>
  <c r="M51" i="1" a="1"/>
  <c r="M52" i="1" a="1"/>
  <c r="M53" i="1" a="1"/>
  <c r="M54" i="1" a="1"/>
  <c r="M55" i="1" a="1"/>
  <c r="M56" i="1" a="1"/>
  <c r="M57" i="1" a="1"/>
  <c r="M58" i="1" a="1"/>
  <c r="M59" i="1" a="1"/>
  <c r="M60" i="1" a="1"/>
  <c r="M61" i="1" a="1"/>
  <c r="M62" i="1" a="1"/>
  <c r="M63" i="1" a="1"/>
  <c r="M64" i="1" a="1"/>
  <c r="M65" i="1" a="1"/>
  <c r="M66" i="1" a="1"/>
  <c r="M67" i="1" a="1"/>
  <c r="M68" i="1" a="1"/>
  <c r="M69" i="1" a="1"/>
  <c r="M70" i="1" a="1"/>
  <c r="M71" i="1" a="1"/>
  <c r="M72" i="1" a="1"/>
  <c r="M73" i="1" a="1"/>
  <c r="M74" i="1" a="1"/>
  <c r="M75" i="1" a="1"/>
  <c r="M76" i="1" a="1"/>
  <c r="M77" i="1" a="1"/>
  <c r="M78" i="1" a="1"/>
  <c r="M79" i="1" a="1"/>
  <c r="M80" i="1" a="1"/>
  <c r="M81" i="1" a="1"/>
  <c r="M82" i="1" a="1"/>
  <c r="M83" i="1" a="1"/>
  <c r="M84" i="1" a="1"/>
  <c r="M85" i="1" a="1"/>
  <c r="M86" i="1" a="1"/>
  <c r="M87" i="1" a="1"/>
  <c r="M88" i="1" a="1"/>
  <c r="M89" i="1" a="1"/>
  <c r="M90" i="1" a="1"/>
  <c r="M91" i="1" a="1"/>
  <c r="M92" i="1" a="1"/>
  <c r="M93" i="1" a="1"/>
  <c r="M94" i="1" a="1"/>
  <c r="M95" i="1" a="1"/>
  <c r="M96" i="1" a="1"/>
  <c r="M97" i="1" a="1"/>
  <c r="M98" i="1" a="1"/>
  <c r="M99" i="1" a="1"/>
  <c r="M100" i="1" a="1"/>
  <c r="M101" i="1" a="1"/>
  <c r="M102" i="1" a="1"/>
  <c r="M103" i="1" a="1"/>
  <c r="M104" i="1" a="1"/>
  <c r="M105" i="1" a="1"/>
  <c r="M106" i="1" a="1"/>
  <c r="M107" i="1" a="1"/>
  <c r="M108" i="1" a="1"/>
  <c r="M109" i="1" a="1"/>
  <c r="M110" i="1" a="1"/>
  <c r="M111" i="1" a="1"/>
  <c r="M112" i="1" a="1"/>
  <c r="M113" i="1" a="1"/>
  <c r="M114" i="1" a="1"/>
  <c r="M115" i="1" a="1"/>
  <c r="M116" i="1" a="1"/>
  <c r="M117" i="1" a="1"/>
  <c r="M118" i="1" a="1"/>
  <c r="M119" i="1" a="1"/>
  <c r="M120" i="1" a="1"/>
  <c r="M121" i="1" a="1"/>
  <c r="M122" i="1" a="1"/>
  <c r="M123" i="1" a="1"/>
  <c r="M124" i="1" a="1"/>
  <c r="M125" i="1" a="1"/>
  <c r="M126" i="1" a="1"/>
  <c r="M127" i="1" a="1"/>
  <c r="M128" i="1" a="1"/>
  <c r="M129" i="1" a="1"/>
  <c r="M130" i="1" a="1"/>
  <c r="M131" i="1" a="1"/>
  <c r="M132" i="1" a="1"/>
  <c r="M133" i="1" a="1"/>
  <c r="M134" i="1" a="1"/>
  <c r="M135" i="1" a="1"/>
  <c r="M136" i="1" a="1"/>
  <c r="M137" i="1" a="1"/>
  <c r="M138" i="1" a="1"/>
  <c r="M139" i="1" a="1"/>
  <c r="M140" i="1" a="1"/>
  <c r="M141" i="1" a="1"/>
  <c r="M142" i="1" a="1"/>
  <c r="M143" i="1" a="1"/>
  <c r="M144" i="1" a="1"/>
  <c r="M145" i="1" a="1"/>
  <c r="M146" i="1" a="1"/>
  <c r="M147" i="1" a="1"/>
  <c r="M148" i="1" a="1"/>
  <c r="M149" i="1" a="1"/>
  <c r="M150" i="1" a="1"/>
  <c r="M151" i="1" a="1"/>
  <c r="M152" i="1" a="1"/>
  <c r="M153" i="1" a="1"/>
  <c r="M154" i="1" a="1"/>
  <c r="M155" i="1" a="1"/>
  <c r="M156" i="1" a="1"/>
  <c r="M157" i="1" a="1"/>
  <c r="M158" i="1" a="1"/>
  <c r="M159" i="1" a="1"/>
  <c r="M160" i="1" a="1"/>
  <c r="M161" i="1" a="1"/>
  <c r="M162" i="1" a="1"/>
  <c r="M163" i="1" a="1"/>
  <c r="M164" i="1" a="1"/>
  <c r="M165" i="1" a="1"/>
  <c r="M166" i="1" a="1"/>
  <c r="M167" i="1" a="1"/>
  <c r="M168" i="1" a="1"/>
  <c r="M169" i="1" a="1"/>
  <c r="M170" i="1" a="1"/>
  <c r="M171" i="1" a="1"/>
  <c r="M172" i="1" a="1"/>
  <c r="M173" i="1" a="1"/>
  <c r="M174" i="1" a="1"/>
  <c r="M175" i="1" a="1"/>
  <c r="M176" i="1" a="1"/>
  <c r="M177" i="1" a="1"/>
  <c r="M178" i="1" a="1"/>
  <c r="M179" i="1" a="1"/>
  <c r="M180" i="1" a="1"/>
  <c r="M181" i="1" a="1"/>
  <c r="M182" i="1" a="1"/>
  <c r="M183" i="1" a="1"/>
  <c r="M184" i="1" a="1"/>
  <c r="M185" i="1" a="1"/>
  <c r="M186" i="1" a="1"/>
  <c r="M187" i="1" a="1"/>
  <c r="M188" i="1" a="1"/>
  <c r="M189" i="1" a="1"/>
  <c r="M190" i="1" a="1"/>
  <c r="M191" i="1" a="1"/>
  <c r="M192" i="1" a="1"/>
  <c r="M193" i="1" a="1"/>
  <c r="M194" i="1" a="1"/>
  <c r="M195" i="1" a="1"/>
  <c r="M196" i="1" a="1"/>
  <c r="M197" i="1" a="1"/>
  <c r="M198" i="1" a="1"/>
  <c r="M199" i="1" a="1"/>
  <c r="M200" i="1" a="1"/>
  <c r="M201" i="1" a="1"/>
  <c r="M202" i="1" a="1"/>
  <c r="M203" i="1" a="1"/>
  <c r="M204" i="1" a="1"/>
  <c r="M205" i="1" a="1"/>
  <c r="M206" i="1" a="1"/>
  <c r="M207" i="1" a="1"/>
  <c r="M208" i="1" a="1"/>
  <c r="M209" i="1" a="1"/>
  <c r="M210" i="1" a="1"/>
  <c r="M211" i="1" a="1"/>
  <c r="M212" i="1" a="1"/>
  <c r="M213" i="1" a="1"/>
  <c r="M214" i="1" a="1"/>
  <c r="M215" i="1" a="1"/>
  <c r="M216" i="1" a="1"/>
  <c r="M217" i="1" a="1"/>
  <c r="M218" i="1" a="1"/>
  <c r="M219" i="1" a="1"/>
  <c r="M220" i="1" a="1"/>
  <c r="M221" i="1" a="1"/>
  <c r="M222" i="1" a="1"/>
  <c r="M223" i="1" a="1"/>
  <c r="M224" i="1" a="1"/>
  <c r="M225" i="1" a="1"/>
  <c r="M226" i="1" a="1"/>
  <c r="M227" i="1" a="1"/>
  <c r="M228" i="1" a="1"/>
  <c r="M229" i="1" a="1"/>
  <c r="M230" i="1" a="1"/>
  <c r="M231" i="1" a="1"/>
  <c r="M232" i="1" a="1"/>
  <c r="M233" i="1" a="1"/>
  <c r="M234" i="1" a="1"/>
  <c r="M235" i="1" a="1"/>
  <c r="M236" i="1" a="1"/>
  <c r="M237" i="1" a="1"/>
  <c r="M238" i="1" a="1"/>
  <c r="M239" i="1" a="1"/>
  <c r="M240" i="1" a="1"/>
  <c r="M241" i="1" a="1"/>
  <c r="M242" i="1" a="1"/>
  <c r="M243" i="1" a="1"/>
  <c r="M244" i="1" a="1"/>
  <c r="M245" i="1" a="1"/>
  <c r="M246" i="1" a="1"/>
  <c r="M247" i="1" a="1"/>
  <c r="M248" i="1" a="1"/>
  <c r="M249" i="1" a="1"/>
  <c r="M250" i="1" a="1"/>
  <c r="M251" i="1" a="1"/>
  <c r="M252" i="1" a="1"/>
  <c r="M253" i="1" a="1"/>
  <c r="M254" i="1" a="1"/>
  <c r="M255" i="1" a="1"/>
  <c r="M256" i="1" a="1"/>
  <c r="M257" i="1" a="1"/>
  <c r="M258" i="1" a="1"/>
  <c r="M259" i="1" a="1"/>
  <c r="M260" i="1" a="1"/>
  <c r="M261" i="1" a="1"/>
  <c r="M262" i="1" a="1"/>
  <c r="M263" i="1" a="1"/>
  <c r="M264" i="1" a="1"/>
  <c r="M265" i="1" a="1"/>
  <c r="M266" i="1" a="1"/>
  <c r="M267" i="1" a="1"/>
  <c r="M268" i="1" a="1"/>
  <c r="M269" i="1" a="1"/>
  <c r="M270" i="1" a="1"/>
  <c r="M271" i="1" a="1"/>
  <c r="M272" i="1" a="1"/>
  <c r="M273" i="1" a="1"/>
  <c r="M274" i="1" a="1"/>
  <c r="M275" i="1" a="1"/>
  <c r="M276" i="1" a="1"/>
  <c r="M277" i="1" a="1"/>
  <c r="M278" i="1" a="1"/>
  <c r="M279" i="1" a="1"/>
  <c r="M280" i="1" a="1"/>
  <c r="M281" i="1" a="1"/>
  <c r="M282" i="1" a="1"/>
  <c r="M283" i="1" a="1"/>
  <c r="M284" i="1" a="1"/>
  <c r="M285" i="1" a="1"/>
  <c r="M286" i="1" a="1"/>
  <c r="M287" i="1" a="1"/>
  <c r="M288" i="1" a="1"/>
  <c r="M289" i="1" a="1"/>
  <c r="M290" i="1" a="1"/>
  <c r="M291" i="1" a="1"/>
  <c r="M292" i="1" a="1"/>
  <c r="M293" i="1" a="1"/>
  <c r="M294" i="1" a="1"/>
  <c r="M295" i="1" a="1"/>
  <c r="M296" i="1" a="1"/>
  <c r="M297" i="1" a="1"/>
  <c r="M298" i="1" a="1"/>
  <c r="M299" i="1" a="1"/>
  <c r="M300" i="1" a="1"/>
  <c r="M301" i="1" a="1"/>
  <c r="M302" i="1" a="1"/>
  <c r="M303" i="1" a="1"/>
  <c r="M304" i="1" a="1"/>
  <c r="M305" i="1" a="1"/>
  <c r="M306" i="1" a="1"/>
  <c r="M307" i="1" a="1"/>
  <c r="M308" i="1" a="1"/>
  <c r="M309" i="1" a="1"/>
  <c r="M310" i="1" a="1"/>
  <c r="M311" i="1" a="1"/>
  <c r="M312" i="1" a="1"/>
  <c r="M313" i="1" a="1"/>
  <c r="M314" i="1" a="1"/>
  <c r="M315" i="1" a="1"/>
  <c r="M316" i="1" a="1"/>
  <c r="M317" i="1" a="1"/>
  <c r="M318" i="1" a="1"/>
  <c r="M319" i="1" a="1"/>
  <c r="M320" i="1" a="1"/>
  <c r="M321" i="1" a="1"/>
  <c r="M322" i="1" a="1"/>
  <c r="M323" i="1" a="1"/>
  <c r="M324" i="1" a="1"/>
  <c r="M325" i="1" a="1"/>
  <c r="M326" i="1" a="1"/>
  <c r="M327" i="1" a="1"/>
  <c r="M328" i="1" a="1"/>
  <c r="M329" i="1" a="1"/>
  <c r="M330" i="1" a="1"/>
  <c r="M331" i="1" a="1"/>
  <c r="M332" i="1" a="1"/>
  <c r="M333" i="1" a="1"/>
  <c r="M334" i="1" a="1"/>
  <c r="M335" i="1" a="1"/>
  <c r="M336" i="1" a="1"/>
  <c r="M337" i="1" a="1"/>
  <c r="M338" i="1" a="1"/>
  <c r="M339" i="1" a="1"/>
  <c r="M340" i="1" a="1"/>
  <c r="M341" i="1" a="1"/>
  <c r="M342" i="1" a="1"/>
  <c r="M343" i="1" a="1"/>
  <c r="M344" i="1" a="1"/>
  <c r="M345" i="1" a="1"/>
  <c r="M346" i="1" a="1"/>
  <c r="M347" i="1" a="1"/>
  <c r="M348" i="1" a="1"/>
  <c r="M349" i="1" a="1"/>
  <c r="M350" i="1" a="1"/>
  <c r="M351" i="1" a="1"/>
  <c r="M352" i="1" a="1"/>
  <c r="M353" i="1" a="1"/>
  <c r="M354" i="1" a="1"/>
  <c r="M355" i="1" a="1"/>
  <c r="M356" i="1" a="1"/>
  <c r="M357" i="1" a="1"/>
  <c r="M358" i="1" a="1"/>
  <c r="M359" i="1" a="1"/>
  <c r="M360" i="1" a="1"/>
  <c r="M361" i="1" a="1"/>
  <c r="M362" i="1" a="1"/>
  <c r="M363" i="1" a="1"/>
  <c r="M364" i="1" a="1"/>
  <c r="M365" i="1" a="1"/>
  <c r="M366" i="1" a="1"/>
  <c r="M367" i="1" a="1"/>
  <c r="M368" i="1" a="1"/>
  <c r="M369" i="1" a="1"/>
  <c r="M370" i="1" a="1"/>
  <c r="M371" i="1" a="1"/>
  <c r="M372" i="1" a="1"/>
  <c r="M373" i="1" a="1"/>
  <c r="M374" i="1" a="1"/>
  <c r="M375" i="1" a="1"/>
  <c r="M376" i="1" a="1"/>
  <c r="M377" i="1" a="1"/>
  <c r="M378" i="1" a="1"/>
  <c r="M379" i="1" a="1"/>
  <c r="M380" i="1" a="1"/>
  <c r="M381" i="1" a="1"/>
  <c r="M382" i="1" a="1"/>
  <c r="M383" i="1" a="1"/>
  <c r="M384" i="1" a="1"/>
  <c r="M385" i="1" a="1"/>
  <c r="M386" i="1" a="1"/>
  <c r="M387" i="1" a="1"/>
  <c r="M388" i="1" a="1"/>
  <c r="M389" i="1" a="1"/>
  <c r="M390" i="1" a="1"/>
  <c r="M391" i="1" a="1"/>
  <c r="M392" i="1" a="1"/>
  <c r="M393" i="1" a="1"/>
  <c r="M394" i="1" a="1"/>
  <c r="M395" i="1" a="1"/>
  <c r="M396" i="1" a="1"/>
  <c r="M397" i="1" a="1"/>
  <c r="M398" i="1" a="1"/>
  <c r="M399" i="1" a="1"/>
  <c r="M400" i="1" a="1"/>
  <c r="M401" i="1" a="1"/>
  <c r="M402" i="1" a="1"/>
  <c r="M403" i="1" a="1"/>
  <c r="M404" i="1" a="1"/>
  <c r="M405" i="1" a="1"/>
  <c r="M406" i="1" a="1"/>
  <c r="M407" i="1" a="1"/>
  <c r="M408" i="1" a="1"/>
  <c r="M409" i="1" a="1"/>
  <c r="M410" i="1" a="1"/>
  <c r="M411" i="1" a="1"/>
  <c r="M412" i="1" a="1"/>
  <c r="M413" i="1" a="1"/>
  <c r="M414" i="1" a="1"/>
  <c r="M415" i="1" a="1"/>
  <c r="M416" i="1" a="1"/>
  <c r="M417" i="1" a="1"/>
  <c r="M418" i="1" a="1"/>
  <c r="M419" i="1" a="1"/>
  <c r="M420" i="1" a="1"/>
  <c r="M421" i="1" a="1"/>
  <c r="M422" i="1" a="1"/>
  <c r="M423" i="1" a="1"/>
  <c r="M424" i="1" a="1"/>
  <c r="M425" i="1" a="1"/>
  <c r="M426" i="1" a="1"/>
  <c r="M427" i="1" a="1"/>
  <c r="M428" i="1" a="1"/>
  <c r="M429" i="1" a="1"/>
  <c r="M430" i="1" a="1"/>
  <c r="M431" i="1" a="1"/>
  <c r="M432" i="1" a="1"/>
  <c r="M433" i="1" a="1"/>
  <c r="M434" i="1" a="1"/>
  <c r="M435" i="1" a="1"/>
  <c r="M436" i="1" a="1"/>
  <c r="M437" i="1" a="1"/>
  <c r="M438" i="1" a="1"/>
  <c r="M439" i="1" a="1"/>
  <c r="M440" i="1" a="1"/>
  <c r="M441" i="1" a="1"/>
  <c r="M442" i="1" a="1"/>
  <c r="M443" i="1" a="1"/>
  <c r="M444" i="1" a="1"/>
  <c r="M445" i="1" a="1"/>
  <c r="M446" i="1" a="1"/>
  <c r="M447" i="1" a="1"/>
  <c r="M448" i="1" a="1"/>
  <c r="M449" i="1" a="1"/>
  <c r="M450" i="1" a="1"/>
  <c r="M451" i="1" a="1"/>
  <c r="M452" i="1" a="1"/>
  <c r="M453" i="1" a="1"/>
  <c r="M454" i="1" a="1"/>
  <c r="M455" i="1" a="1"/>
  <c r="M456" i="1" a="1"/>
  <c r="M457" i="1" a="1"/>
  <c r="M458" i="1" a="1"/>
  <c r="M459" i="1" a="1"/>
  <c r="M460" i="1" a="1"/>
  <c r="M461" i="1" a="1"/>
  <c r="M462" i="1" a="1"/>
  <c r="M463" i="1" a="1"/>
  <c r="M464" i="1" a="1"/>
  <c r="M465" i="1" a="1"/>
  <c r="M466" i="1" a="1"/>
  <c r="M467" i="1" a="1"/>
  <c r="M468" i="1" a="1"/>
  <c r="M469" i="1" a="1"/>
  <c r="M470" i="1" a="1"/>
  <c r="M471" i="1" a="1"/>
  <c r="M472" i="1" a="1"/>
  <c r="M473" i="1" a="1"/>
  <c r="M474" i="1" a="1"/>
  <c r="M475" i="1" a="1"/>
  <c r="M476" i="1" a="1"/>
  <c r="M477" i="1" a="1"/>
  <c r="M478" i="1" a="1"/>
  <c r="M479" i="1" a="1"/>
  <c r="M480" i="1" a="1"/>
  <c r="M481" i="1" a="1"/>
  <c r="M482" i="1" a="1"/>
  <c r="M483" i="1" a="1"/>
  <c r="M484" i="1" a="1"/>
  <c r="M485" i="1" a="1"/>
  <c r="M486" i="1" a="1"/>
  <c r="M487" i="1" a="1"/>
  <c r="M488" i="1" a="1"/>
  <c r="M489" i="1" a="1"/>
  <c r="M490" i="1" a="1"/>
  <c r="M491" i="1" a="1"/>
  <c r="M492" i="1" a="1"/>
  <c r="M493" i="1" a="1"/>
  <c r="M494" i="1" a="1"/>
  <c r="M495" i="1" a="1"/>
  <c r="M496" i="1" a="1"/>
  <c r="M497" i="1" a="1"/>
  <c r="M498" i="1" a="1"/>
  <c r="M499" i="1" a="1"/>
  <c r="M500" i="1" a="1"/>
  <c r="M501" i="1" a="1"/>
  <c r="M502" i="1" a="1"/>
  <c r="M503" i="1" a="1"/>
  <c r="M504" i="1" a="1"/>
  <c r="M505" i="1" a="1"/>
  <c r="M506" i="1" a="1"/>
  <c r="M507" i="1" a="1"/>
  <c r="M508" i="1" a="1"/>
  <c r="M509" i="1" a="1"/>
  <c r="M510" i="1" a="1"/>
  <c r="M511" i="1" a="1"/>
  <c r="M512" i="1" a="1"/>
  <c r="M513" i="1" a="1"/>
  <c r="M514" i="1" a="1"/>
  <c r="M515" i="1" a="1"/>
  <c r="M516" i="1" a="1"/>
  <c r="M517" i="1" a="1"/>
  <c r="M518" i="1" a="1"/>
  <c r="M519" i="1" a="1"/>
  <c r="M520" i="1" a="1"/>
  <c r="M521" i="1" a="1"/>
  <c r="M522" i="1" a="1"/>
  <c r="M523" i="1" a="1"/>
  <c r="M524" i="1" a="1"/>
  <c r="M525" i="1" a="1"/>
  <c r="M526" i="1" a="1"/>
  <c r="M527" i="1" a="1"/>
  <c r="M528" i="1" a="1"/>
  <c r="M529" i="1" a="1"/>
  <c r="M530" i="1" a="1"/>
  <c r="M531" i="1" a="1"/>
  <c r="M532" i="1" a="1"/>
  <c r="M533" i="1" a="1"/>
  <c r="M534" i="1" a="1"/>
  <c r="M535" i="1" a="1"/>
  <c r="M536" i="1" a="1"/>
  <c r="M537" i="1" a="1"/>
  <c r="M538" i="1" a="1"/>
  <c r="M539" i="1" a="1"/>
  <c r="M540" i="1" a="1"/>
  <c r="M541" i="1" a="1"/>
  <c r="M542" i="1" a="1"/>
  <c r="M543" i="1" a="1"/>
  <c r="M544" i="1" a="1"/>
  <c r="M545" i="1" a="1"/>
  <c r="M546" i="1" a="1"/>
  <c r="M547" i="1" a="1"/>
  <c r="M548" i="1" a="1"/>
  <c r="M549" i="1" a="1"/>
  <c r="M550" i="1" a="1"/>
  <c r="M551" i="1" a="1"/>
  <c r="M552" i="1" a="1"/>
  <c r="M553" i="1" a="1"/>
  <c r="M554" i="1" a="1"/>
  <c r="M555" i="1" a="1"/>
  <c r="M556" i="1" a="1"/>
  <c r="M557" i="1" a="1"/>
  <c r="M558" i="1" a="1"/>
  <c r="M559" i="1" a="1"/>
  <c r="M560" i="1" a="1"/>
  <c r="M561" i="1" a="1"/>
  <c r="M562" i="1" a="1"/>
  <c r="M563" i="1" a="1"/>
  <c r="M564" i="1" a="1"/>
  <c r="M565" i="1" a="1"/>
  <c r="M566" i="1" a="1"/>
  <c r="M567" i="1" a="1"/>
  <c r="M568" i="1" a="1"/>
  <c r="M569" i="1" a="1"/>
  <c r="M570" i="1" a="1"/>
  <c r="M571" i="1" a="1"/>
  <c r="M572" i="1" a="1"/>
  <c r="M573" i="1" a="1"/>
  <c r="M574" i="1" a="1"/>
  <c r="M575" i="1" a="1"/>
  <c r="M576" i="1" a="1"/>
  <c r="M577" i="1" a="1"/>
  <c r="M578" i="1" a="1"/>
  <c r="M579" i="1" a="1"/>
  <c r="M580" i="1" a="1"/>
  <c r="M581" i="1" a="1"/>
  <c r="M582" i="1" a="1"/>
  <c r="M583" i="1" a="1"/>
  <c r="M584" i="1" a="1"/>
  <c r="M585" i="1" a="1"/>
  <c r="M586" i="1" a="1"/>
  <c r="M587" i="1" a="1"/>
  <c r="M588" i="1" a="1"/>
  <c r="M589" i="1" a="1"/>
  <c r="M590" i="1" a="1"/>
  <c r="M591" i="1" a="1"/>
  <c r="M592" i="1" a="1"/>
  <c r="M593" i="1" a="1"/>
  <c r="M594" i="1" a="1"/>
  <c r="M595" i="1" a="1"/>
  <c r="M596" i="1" a="1"/>
  <c r="M597" i="1" a="1"/>
  <c r="M598" i="1" a="1"/>
  <c r="M599" i="1" a="1"/>
  <c r="M600" i="1" a="1"/>
  <c r="M601" i="1" a="1"/>
  <c r="M602" i="1" a="1"/>
  <c r="M603" i="1" a="1"/>
  <c r="M604" i="1" a="1"/>
  <c r="M605" i="1" a="1"/>
  <c r="M606" i="1" a="1"/>
  <c r="M607" i="1" a="1"/>
  <c r="M608" i="1" a="1"/>
  <c r="M609" i="1" a="1"/>
  <c r="M610" i="1" a="1"/>
  <c r="M611" i="1" a="1"/>
  <c r="M612" i="1" a="1"/>
  <c r="M613" i="1" a="1"/>
  <c r="M614" i="1" a="1"/>
  <c r="M615" i="1" a="1"/>
  <c r="M616" i="1" a="1"/>
  <c r="M617" i="1" a="1"/>
  <c r="M618" i="1" a="1"/>
  <c r="M619" i="1" a="1"/>
  <c r="M620" i="1" a="1"/>
  <c r="M621" i="1" a="1"/>
  <c r="M622" i="1" a="1"/>
  <c r="M623" i="1" a="1"/>
  <c r="M624" i="1" a="1"/>
  <c r="M625" i="1" a="1"/>
  <c r="M626" i="1" a="1"/>
  <c r="M627" i="1" a="1"/>
  <c r="M628" i="1" a="1"/>
  <c r="M629" i="1" a="1"/>
  <c r="M630" i="1" a="1"/>
  <c r="M631" i="1" a="1"/>
  <c r="M632" i="1" a="1"/>
  <c r="M633" i="1" a="1"/>
  <c r="M634" i="1" a="1"/>
  <c r="M635" i="1" a="1"/>
  <c r="M636" i="1" a="1"/>
  <c r="M637" i="1" a="1"/>
  <c r="M638" i="1" a="1"/>
  <c r="M639" i="1" a="1"/>
  <c r="M640" i="1" a="1"/>
  <c r="M641" i="1" a="1"/>
  <c r="M642" i="1" a="1"/>
  <c r="M643" i="1" a="1"/>
  <c r="M644" i="1" a="1"/>
  <c r="M645" i="1" a="1"/>
  <c r="M646" i="1" a="1"/>
  <c r="M647" i="1" a="1"/>
  <c r="M648" i="1" a="1"/>
  <c r="M649" i="1" a="1"/>
  <c r="M650" i="1" a="1"/>
  <c r="M651" i="1" a="1"/>
  <c r="M652" i="1" a="1"/>
  <c r="M653" i="1" a="1"/>
  <c r="M654" i="1" a="1"/>
  <c r="M655" i="1" a="1"/>
  <c r="M656" i="1" a="1"/>
  <c r="M657" i="1" a="1"/>
  <c r="M658" i="1" a="1"/>
  <c r="M659" i="1" a="1"/>
  <c r="M660" i="1" a="1"/>
  <c r="M661" i="1" a="1"/>
  <c r="M662" i="1" a="1"/>
  <c r="M663" i="1" a="1"/>
  <c r="M664" i="1" a="1"/>
  <c r="M665" i="1" a="1"/>
  <c r="M666" i="1" a="1"/>
  <c r="M667" i="1" a="1"/>
  <c r="M668" i="1" a="1"/>
  <c r="M669" i="1" a="1"/>
  <c r="M670" i="1" a="1"/>
  <c r="M671" i="1" a="1"/>
  <c r="M672" i="1" a="1"/>
  <c r="M673" i="1" a="1"/>
  <c r="M674" i="1" a="1"/>
  <c r="M675" i="1" a="1"/>
  <c r="M676" i="1" a="1"/>
  <c r="M677" i="1" a="1"/>
  <c r="M678" i="1" a="1"/>
  <c r="M679" i="1" a="1"/>
  <c r="M680" i="1" a="1"/>
  <c r="M681" i="1" a="1"/>
  <c r="M682" i="1" a="1"/>
  <c r="M683" i="1" a="1"/>
  <c r="M684" i="1" a="1"/>
  <c r="M685" i="1" a="1"/>
  <c r="M686" i="1" a="1"/>
  <c r="M687" i="1" a="1"/>
  <c r="M688" i="1" a="1"/>
  <c r="M689" i="1" a="1"/>
  <c r="M690" i="1" a="1"/>
  <c r="M691" i="1" a="1"/>
  <c r="M692" i="1" a="1"/>
  <c r="M693" i="1" a="1"/>
  <c r="M694" i="1" a="1"/>
  <c r="M695" i="1" a="1"/>
  <c r="M696" i="1" a="1"/>
  <c r="M697" i="1" a="1"/>
  <c r="M698" i="1" a="1"/>
  <c r="M699" i="1" a="1"/>
  <c r="M700" i="1" a="1"/>
  <c r="M701" i="1" a="1"/>
  <c r="M702" i="1" a="1"/>
  <c r="M703" i="1" a="1"/>
  <c r="M704" i="1" a="1"/>
  <c r="M705" i="1" a="1"/>
  <c r="M706" i="1" a="1"/>
  <c r="M707" i="1" a="1"/>
  <c r="M708" i="1" a="1"/>
  <c r="M709" i="1" a="1"/>
  <c r="M710" i="1" a="1"/>
  <c r="M711" i="1" a="1"/>
  <c r="M712" i="1" a="1"/>
  <c r="M713" i="1" a="1"/>
  <c r="M714" i="1" a="1"/>
  <c r="M715" i="1" a="1"/>
  <c r="M716" i="1" a="1"/>
  <c r="M717" i="1" a="1"/>
  <c r="M718" i="1" a="1"/>
  <c r="M719" i="1" a="1"/>
  <c r="M720" i="1" a="1"/>
  <c r="M721" i="1" a="1"/>
  <c r="M722" i="1" a="1"/>
  <c r="M723" i="1" a="1"/>
  <c r="M724" i="1" a="1"/>
  <c r="M725" i="1" a="1"/>
  <c r="M726" i="1" a="1"/>
  <c r="M727" i="1" a="1"/>
  <c r="M728" i="1" a="1"/>
  <c r="M729" i="1" a="1"/>
  <c r="M730" i="1" a="1"/>
  <c r="M731" i="1" a="1"/>
  <c r="M732" i="1" a="1"/>
  <c r="M733" i="1" a="1"/>
  <c r="M734" i="1" a="1"/>
  <c r="M735" i="1" a="1"/>
  <c r="M736" i="1" a="1"/>
  <c r="M737" i="1" a="1"/>
  <c r="M738" i="1" a="1"/>
  <c r="M739" i="1" a="1"/>
  <c r="M740" i="1" a="1"/>
  <c r="M741" i="1" a="1"/>
  <c r="M742" i="1" a="1"/>
  <c r="M743" i="1" a="1"/>
  <c r="M744" i="1" a="1"/>
  <c r="M745" i="1" a="1"/>
  <c r="M746" i="1" a="1"/>
  <c r="M747" i="1" a="1"/>
  <c r="M748" i="1" a="1"/>
  <c r="M749" i="1" a="1"/>
  <c r="M750" i="1" a="1"/>
  <c r="M751" i="1" a="1"/>
  <c r="M752" i="1" a="1"/>
  <c r="M753" i="1" a="1"/>
  <c r="M754" i="1" a="1"/>
  <c r="M755" i="1" a="1"/>
  <c r="M756" i="1" a="1"/>
  <c r="M757" i="1" a="1"/>
  <c r="M758" i="1" a="1"/>
  <c r="M759" i="1" a="1"/>
  <c r="M760" i="1" a="1"/>
  <c r="M761" i="1" a="1"/>
  <c r="M762" i="1" a="1"/>
  <c r="M763" i="1" a="1"/>
  <c r="M764" i="1" a="1"/>
  <c r="M765" i="1" a="1"/>
  <c r="M766" i="1" a="1"/>
  <c r="M767" i="1" a="1"/>
  <c r="M768" i="1" a="1"/>
  <c r="M769" i="1" a="1"/>
  <c r="M770" i="1" a="1"/>
  <c r="M771" i="1" a="1"/>
  <c r="M772" i="1" a="1"/>
  <c r="M773" i="1" a="1"/>
  <c r="M774" i="1" a="1"/>
  <c r="M775" i="1" a="1"/>
  <c r="M776" i="1" a="1"/>
  <c r="M777" i="1" a="1"/>
  <c r="M778" i="1" a="1"/>
  <c r="M779" i="1" a="1"/>
  <c r="M780" i="1" a="1"/>
  <c r="M781" i="1" a="1"/>
  <c r="M782" i="1" a="1"/>
  <c r="M783" i="1" a="1"/>
  <c r="M784" i="1" a="1"/>
  <c r="M785" i="1" a="1"/>
  <c r="M786" i="1" a="1"/>
  <c r="M787" i="1" a="1"/>
  <c r="M788" i="1" a="1"/>
  <c r="M789" i="1" a="1"/>
  <c r="M790" i="1" a="1"/>
  <c r="M791" i="1" a="1"/>
  <c r="M792" i="1" a="1"/>
  <c r="M793" i="1" a="1"/>
  <c r="M794" i="1" a="1"/>
  <c r="M795" i="1" a="1"/>
  <c r="M796" i="1" a="1"/>
  <c r="M797" i="1" a="1"/>
  <c r="M798" i="1" a="1"/>
  <c r="M799" i="1" a="1"/>
  <c r="M800" i="1" a="1"/>
  <c r="M801" i="1" a="1"/>
  <c r="M802" i="1" a="1"/>
  <c r="M803" i="1" a="1"/>
  <c r="M804" i="1" a="1"/>
  <c r="M805" i="1" a="1"/>
  <c r="M806" i="1" a="1"/>
  <c r="M807" i="1" a="1"/>
  <c r="M808" i="1" a="1"/>
  <c r="M809" i="1" a="1"/>
  <c r="M810" i="1" a="1"/>
  <c r="M811" i="1" a="1"/>
  <c r="M812" i="1" a="1"/>
  <c r="M813" i="1" a="1"/>
  <c r="M814" i="1" a="1"/>
  <c r="M815" i="1" a="1"/>
  <c r="M816" i="1" a="1"/>
  <c r="M817" i="1" a="1"/>
  <c r="M818" i="1" a="1"/>
  <c r="M819" i="1" a="1"/>
  <c r="M820" i="1" a="1"/>
  <c r="M821" i="1" a="1"/>
  <c r="M822" i="1" a="1"/>
  <c r="M823" i="1" a="1"/>
  <c r="M824" i="1" a="1"/>
  <c r="M825" i="1" a="1"/>
  <c r="M826" i="1" a="1"/>
  <c r="M827" i="1" a="1"/>
  <c r="M828" i="1" a="1"/>
  <c r="M829" i="1" a="1"/>
  <c r="M830" i="1" a="1"/>
  <c r="M831" i="1" a="1"/>
  <c r="M832" i="1" a="1"/>
  <c r="M833" i="1" a="1"/>
  <c r="M834" i="1" a="1"/>
  <c r="M835" i="1" a="1"/>
  <c r="M836" i="1" a="1"/>
  <c r="M837" i="1" a="1"/>
  <c r="M838" i="1" a="1"/>
  <c r="M839" i="1" a="1"/>
  <c r="M840" i="1" a="1"/>
  <c r="M841" i="1" a="1"/>
  <c r="M842" i="1" a="1"/>
  <c r="M843" i="1" a="1"/>
  <c r="M844" i="1" a="1"/>
  <c r="M845" i="1" a="1"/>
  <c r="M846" i="1" a="1"/>
  <c r="M847" i="1" a="1"/>
  <c r="M848" i="1" a="1"/>
  <c r="M849" i="1" a="1"/>
  <c r="M850" i="1" a="1"/>
  <c r="M851" i="1" a="1"/>
  <c r="M852" i="1" a="1"/>
  <c r="M853" i="1" a="1"/>
  <c r="M854" i="1" a="1"/>
  <c r="M855" i="1" a="1"/>
  <c r="M856" i="1" a="1"/>
  <c r="M857" i="1" a="1"/>
  <c r="M858" i="1" a="1"/>
  <c r="M859" i="1" a="1"/>
  <c r="M860" i="1" a="1"/>
  <c r="M861" i="1" a="1"/>
  <c r="M862" i="1" a="1"/>
  <c r="M863" i="1" a="1"/>
  <c r="M864" i="1" a="1"/>
  <c r="M865" i="1" a="1"/>
  <c r="M866" i="1" a="1"/>
  <c r="M867" i="1" a="1"/>
  <c r="M868" i="1" a="1"/>
  <c r="M869" i="1" a="1"/>
  <c r="M870" i="1" a="1"/>
  <c r="M871" i="1" a="1"/>
  <c r="M872" i="1" a="1"/>
  <c r="M873" i="1" a="1"/>
  <c r="M874" i="1" a="1"/>
  <c r="M875" i="1" a="1"/>
  <c r="M876" i="1" a="1"/>
  <c r="M877" i="1" a="1"/>
  <c r="M878" i="1" a="1"/>
  <c r="M879" i="1" a="1"/>
  <c r="M880" i="1" a="1"/>
  <c r="M881" i="1" a="1"/>
  <c r="M882" i="1" a="1"/>
  <c r="M883" i="1" a="1"/>
  <c r="M884" i="1" a="1"/>
  <c r="M885" i="1" a="1"/>
  <c r="M886" i="1" a="1"/>
  <c r="M887" i="1" a="1"/>
  <c r="M888" i="1" a="1"/>
  <c r="M889" i="1" a="1"/>
  <c r="M890" i="1" a="1"/>
  <c r="M891" i="1" a="1"/>
  <c r="M892" i="1" a="1"/>
  <c r="M893" i="1" a="1"/>
  <c r="M894" i="1" a="1"/>
  <c r="M895" i="1" a="1"/>
  <c r="M896" i="1" a="1"/>
  <c r="M897" i="1" a="1"/>
  <c r="M898" i="1" a="1"/>
  <c r="M899" i="1" a="1"/>
  <c r="M900" i="1" a="1"/>
  <c r="M901" i="1" a="1"/>
  <c r="M902" i="1" a="1"/>
  <c r="M903" i="1" a="1"/>
  <c r="M904" i="1" a="1"/>
  <c r="M905" i="1" a="1"/>
  <c r="M906" i="1" a="1"/>
  <c r="M907" i="1" a="1"/>
  <c r="M908" i="1" a="1"/>
  <c r="M909" i="1" a="1"/>
  <c r="M910" i="1" a="1"/>
  <c r="M911" i="1" a="1"/>
  <c r="M912" i="1" a="1"/>
  <c r="M913" i="1" a="1"/>
  <c r="M914" i="1" a="1"/>
  <c r="M915" i="1" a="1"/>
  <c r="M916" i="1" a="1"/>
  <c r="M917" i="1" a="1"/>
  <c r="M918" i="1" a="1"/>
  <c r="M919" i="1" a="1"/>
  <c r="M920" i="1" a="1"/>
  <c r="M921" i="1" a="1"/>
  <c r="M922" i="1" a="1"/>
  <c r="M923" i="1" a="1"/>
  <c r="M924" i="1" a="1"/>
  <c r="M925" i="1" a="1"/>
  <c r="M926" i="1" a="1"/>
  <c r="M927" i="1" a="1"/>
  <c r="M928" i="1" a="1"/>
  <c r="M929" i="1" a="1"/>
  <c r="M930" i="1" a="1"/>
  <c r="M931" i="1" a="1"/>
  <c r="M932" i="1" a="1"/>
  <c r="M933" i="1" a="1"/>
  <c r="M934" i="1" a="1"/>
  <c r="M935" i="1" a="1"/>
  <c r="M936" i="1" a="1"/>
  <c r="M937" i="1" a="1"/>
  <c r="M938" i="1" a="1"/>
  <c r="M939" i="1" a="1"/>
  <c r="M940" i="1" a="1"/>
  <c r="M941" i="1" a="1"/>
  <c r="M942" i="1" a="1"/>
  <c r="M943" i="1" a="1"/>
  <c r="M944" i="1" a="1"/>
  <c r="M945" i="1" a="1"/>
  <c r="M946" i="1" a="1"/>
  <c r="M947" i="1" a="1"/>
  <c r="M948" i="1" a="1"/>
  <c r="M949" i="1" a="1"/>
  <c r="M950" i="1" a="1"/>
  <c r="M951" i="1" a="1"/>
  <c r="M952" i="1" a="1"/>
  <c r="M953" i="1" a="1"/>
  <c r="M954" i="1" a="1"/>
  <c r="M955" i="1" a="1"/>
  <c r="M956" i="1" a="1"/>
  <c r="M957" i="1" a="1"/>
  <c r="M958" i="1" a="1"/>
  <c r="M959" i="1" a="1"/>
  <c r="M960" i="1" a="1"/>
  <c r="M961" i="1" a="1"/>
  <c r="M962" i="1" a="1"/>
  <c r="M963" i="1" a="1"/>
  <c r="M964" i="1" a="1"/>
  <c r="M965" i="1" a="1"/>
  <c r="M966" i="1" a="1"/>
  <c r="M967" i="1" a="1"/>
  <c r="M968" i="1" a="1"/>
  <c r="M969" i="1" a="1"/>
  <c r="M970" i="1" a="1"/>
  <c r="M971" i="1" a="1"/>
  <c r="M972" i="1" a="1"/>
  <c r="M973" i="1" a="1"/>
  <c r="M974" i="1" a="1"/>
  <c r="M975" i="1" a="1"/>
  <c r="M976" i="1" a="1"/>
  <c r="M977" i="1" a="1"/>
  <c r="M978" i="1" a="1"/>
  <c r="M979" i="1" a="1"/>
  <c r="M980" i="1" a="1"/>
  <c r="M981" i="1" a="1"/>
  <c r="M982" i="1" a="1"/>
  <c r="M983" i="1" a="1"/>
  <c r="M984" i="1" a="1"/>
  <c r="M985" i="1" a="1"/>
  <c r="M986" i="1" a="1"/>
  <c r="M987" i="1" a="1"/>
  <c r="M988" i="1" a="1"/>
  <c r="M989" i="1" a="1"/>
  <c r="M990" i="1" a="1"/>
  <c r="M991" i="1" a="1"/>
  <c r="M992" i="1" a="1"/>
  <c r="M993" i="1" a="1"/>
  <c r="M994" i="1" a="1"/>
  <c r="M995" i="1" a="1"/>
  <c r="M996" i="1" a="1"/>
  <c r="M997" i="1" a="1"/>
  <c r="M998" i="1" a="1"/>
  <c r="M999" i="1" a="1"/>
  <c r="M1000" i="1" a="1"/>
  <c r="M1001" i="1" a="1"/>
  <c r="M1002" i="1" a="1"/>
  <c r="M1003" i="1" a="1"/>
  <c r="M1004" i="1" a="1"/>
  <c r="M1005" i="1" a="1"/>
  <c r="M1006" i="1" a="1"/>
  <c r="M1007" i="1" a="1"/>
  <c r="M1008" i="1" a="1"/>
  <c r="M1009" i="1" a="1"/>
  <c r="M1010" i="1" a="1"/>
  <c r="M1011" i="1" a="1"/>
  <c r="M1012" i="1" a="1"/>
  <c r="M1013" i="1" a="1"/>
  <c r="M1014" i="1" a="1"/>
  <c r="M1015" i="1" a="1"/>
  <c r="M1016" i="1" a="1"/>
  <c r="M1017" i="1" a="1"/>
  <c r="M1018" i="1" a="1"/>
  <c r="M1019" i="1" a="1"/>
  <c r="M1020" i="1" a="1"/>
  <c r="M1021" i="1" a="1"/>
  <c r="M1022" i="1" a="1"/>
  <c r="M1023" i="1" a="1"/>
  <c r="M1024" i="1" a="1"/>
  <c r="M1025" i="1" a="1"/>
  <c r="M1026" i="1" a="1"/>
  <c r="M1027" i="1" a="1"/>
  <c r="M1028" i="1" a="1"/>
  <c r="M1029" i="1" a="1"/>
  <c r="M1030" i="1" a="1"/>
  <c r="M1031" i="1" a="1"/>
  <c r="M1032" i="1" a="1"/>
  <c r="M1033" i="1" a="1"/>
  <c r="M1034" i="1" a="1"/>
  <c r="M1035" i="1" a="1"/>
  <c r="M1036" i="1" a="1"/>
  <c r="M1037" i="1" a="1"/>
  <c r="M1038" i="1" a="1"/>
  <c r="M1039" i="1" a="1"/>
  <c r="M1040" i="1" a="1"/>
  <c r="M1041" i="1" a="1"/>
  <c r="M1042" i="1" a="1"/>
  <c r="M1043" i="1" a="1"/>
  <c r="M1044" i="1" a="1"/>
  <c r="M1045" i="1" a="1"/>
  <c r="M1046" i="1" a="1"/>
  <c r="M1047" i="1" a="1"/>
  <c r="M1048" i="1" a="1"/>
  <c r="M1049" i="1" a="1"/>
  <c r="M1050" i="1" a="1"/>
  <c r="M1051" i="1" a="1"/>
  <c r="M1052" i="1" a="1"/>
  <c r="M1053" i="1" a="1"/>
  <c r="M1054" i="1" a="1"/>
  <c r="M1055" i="1" a="1"/>
  <c r="M1056" i="1" a="1"/>
  <c r="M1057" i="1" a="1"/>
  <c r="M1058" i="1" a="1"/>
  <c r="M1059" i="1" a="1"/>
  <c r="M1060" i="1" a="1"/>
  <c r="M1061" i="1" a="1"/>
  <c r="M1062" i="1" a="1"/>
  <c r="M1063" i="1" a="1"/>
  <c r="M1064" i="1" a="1"/>
  <c r="M1065" i="1" a="1"/>
  <c r="M1066" i="1" a="1"/>
  <c r="M1067" i="1" a="1"/>
  <c r="M1068" i="1" a="1"/>
  <c r="M1069" i="1" a="1"/>
  <c r="M1070" i="1" a="1"/>
  <c r="M1071" i="1" a="1"/>
  <c r="M1072" i="1" a="1"/>
  <c r="M1073" i="1" a="1"/>
  <c r="M1074" i="1" a="1"/>
  <c r="M1075" i="1" a="1"/>
  <c r="M1076" i="1" a="1"/>
  <c r="M1077" i="1" a="1"/>
  <c r="M1078" i="1" a="1"/>
  <c r="M1079" i="1" a="1"/>
  <c r="M1080" i="1" a="1"/>
  <c r="M1081" i="1" a="1"/>
  <c r="M1082" i="1" a="1"/>
  <c r="M1083" i="1" a="1"/>
  <c r="M1084" i="1" a="1"/>
  <c r="M1085" i="1" a="1"/>
  <c r="M1086" i="1" a="1"/>
  <c r="M1087" i="1" a="1"/>
  <c r="M1088" i="1" a="1"/>
  <c r="M1089" i="1" a="1"/>
  <c r="M1090" i="1" a="1"/>
  <c r="M1091" i="1" a="1"/>
  <c r="M1092" i="1" a="1"/>
  <c r="M1093" i="1" a="1"/>
  <c r="M1094" i="1" a="1"/>
  <c r="M1095" i="1" a="1"/>
  <c r="M1096" i="1" a="1"/>
  <c r="M1097" i="1" a="1"/>
  <c r="M1098" i="1" a="1"/>
  <c r="M1099" i="1" a="1"/>
  <c r="M1100" i="1" a="1"/>
  <c r="M1101" i="1" a="1"/>
  <c r="M1102" i="1" a="1"/>
  <c r="M1103" i="1" a="1"/>
  <c r="M1104" i="1" a="1"/>
  <c r="M1105" i="1" a="1"/>
  <c r="M1106" i="1" a="1"/>
  <c r="M1107" i="1" a="1"/>
  <c r="M1108" i="1" a="1"/>
  <c r="M1109" i="1" a="1"/>
  <c r="M1110" i="1" a="1"/>
  <c r="M1111" i="1" a="1"/>
  <c r="M1112" i="1" a="1"/>
  <c r="M1113" i="1" a="1"/>
  <c r="M1114" i="1" a="1"/>
  <c r="M1115" i="1" a="1"/>
  <c r="M1116" i="1" a="1"/>
  <c r="M1117" i="1" a="1"/>
  <c r="M1118" i="1" a="1"/>
  <c r="M1119" i="1" a="1"/>
  <c r="M1120" i="1" a="1"/>
  <c r="M1121" i="1" a="1"/>
  <c r="M1122" i="1" a="1"/>
  <c r="M1123" i="1" a="1"/>
  <c r="M1124" i="1" a="1"/>
  <c r="M1125" i="1" a="1"/>
  <c r="M1126" i="1" a="1"/>
  <c r="M1127" i="1" a="1"/>
  <c r="M1128" i="1" a="1"/>
  <c r="M1129" i="1" a="1"/>
  <c r="M1130" i="1" a="1"/>
  <c r="M1131" i="1" a="1"/>
  <c r="M1132" i="1" a="1"/>
  <c r="M1133" i="1" a="1"/>
  <c r="M1134" i="1" a="1"/>
  <c r="M1135" i="1" a="1"/>
  <c r="M1136" i="1" a="1"/>
  <c r="M1137" i="1" a="1"/>
  <c r="M1138" i="1" a="1"/>
  <c r="M1139" i="1" a="1"/>
  <c r="M1140" i="1" a="1"/>
  <c r="M1141" i="1" a="1"/>
  <c r="M1142" i="1" a="1"/>
  <c r="M1143" i="1" a="1"/>
  <c r="M1144" i="1" a="1"/>
  <c r="M1145" i="1" a="1"/>
  <c r="M1146" i="1" a="1"/>
  <c r="M1147" i="1" a="1"/>
  <c r="M1148" i="1" a="1"/>
  <c r="M1149" i="1" a="1"/>
  <c r="M1150" i="1" a="1"/>
  <c r="M1151" i="1" a="1"/>
  <c r="M1152" i="1" a="1"/>
  <c r="M1153" i="1" a="1"/>
  <c r="M1154" i="1" a="1"/>
  <c r="M1155" i="1" a="1"/>
  <c r="M1156" i="1" a="1"/>
  <c r="M1157" i="1" a="1"/>
  <c r="M1158" i="1" a="1"/>
  <c r="M1159" i="1" a="1"/>
  <c r="M1160" i="1" a="1"/>
  <c r="M1161" i="1" a="1"/>
  <c r="M1162" i="1" a="1"/>
  <c r="M1163" i="1" a="1"/>
  <c r="M1164" i="1" a="1"/>
  <c r="M1165" i="1" a="1"/>
  <c r="M1166" i="1" a="1"/>
  <c r="M1167" i="1" a="1"/>
  <c r="M1168" i="1" a="1"/>
  <c r="M1169" i="1" a="1"/>
  <c r="M1170" i="1" a="1"/>
  <c r="M1171" i="1" a="1"/>
  <c r="M1172" i="1" a="1"/>
  <c r="M1173" i="1" a="1"/>
  <c r="M1174" i="1" a="1"/>
  <c r="M1175" i="1" a="1"/>
  <c r="M1176" i="1" a="1"/>
  <c r="M1177" i="1" a="1"/>
  <c r="M1178" i="1" a="1"/>
  <c r="M1179" i="1" a="1"/>
  <c r="M1180" i="1" a="1"/>
  <c r="M1181" i="1" a="1"/>
  <c r="M1182" i="1" a="1"/>
  <c r="M1183" i="1" a="1"/>
  <c r="M1184" i="1" a="1"/>
  <c r="M1185" i="1" a="1"/>
  <c r="M1186" i="1" a="1"/>
  <c r="M1187" i="1" a="1"/>
  <c r="M1188" i="1" a="1"/>
  <c r="M1189" i="1" a="1"/>
  <c r="M1190" i="1" a="1"/>
  <c r="M1191" i="1" a="1"/>
  <c r="M1192" i="1" a="1"/>
  <c r="M1193" i="1" a="1"/>
  <c r="M1194" i="1" a="1"/>
  <c r="M1195" i="1" a="1"/>
  <c r="M1196" i="1" a="1"/>
  <c r="M1197" i="1" a="1"/>
  <c r="M1198" i="1" a="1"/>
  <c r="M1199" i="1" a="1"/>
  <c r="M1200" i="1" a="1"/>
  <c r="M1201" i="1" a="1"/>
  <c r="M1202" i="1" a="1"/>
  <c r="M1203" i="1" a="1"/>
  <c r="M1204" i="1" a="1"/>
  <c r="M1205" i="1" a="1"/>
  <c r="M1206" i="1" a="1"/>
  <c r="M1207" i="1" a="1"/>
  <c r="M1208" i="1" a="1"/>
  <c r="M1209" i="1" a="1"/>
  <c r="M1210" i="1" a="1"/>
  <c r="M1211" i="1" a="1"/>
  <c r="M1212" i="1" a="1"/>
  <c r="M1213" i="1" a="1"/>
  <c r="M1214" i="1" a="1"/>
  <c r="M1215" i="1" a="1"/>
  <c r="M1216" i="1" a="1"/>
  <c r="M1217" i="1" a="1"/>
  <c r="M1218" i="1" a="1"/>
  <c r="M1219" i="1" a="1"/>
  <c r="M1220" i="1" a="1"/>
  <c r="M1221" i="1" a="1"/>
  <c r="M1222" i="1" a="1"/>
  <c r="M1223" i="1" a="1"/>
  <c r="M1224" i="1" a="1"/>
  <c r="M1225" i="1" a="1"/>
  <c r="M1226" i="1" a="1"/>
  <c r="M1227" i="1" a="1"/>
  <c r="M1228" i="1" a="1"/>
  <c r="M1229" i="1" a="1"/>
  <c r="M1230" i="1" a="1"/>
  <c r="M1231" i="1" a="1"/>
  <c r="M1232" i="1" a="1"/>
  <c r="M1233" i="1" a="1"/>
  <c r="M1234" i="1" a="1"/>
  <c r="M1235" i="1" a="1"/>
  <c r="M1236" i="1" a="1"/>
  <c r="M1237" i="1" a="1"/>
  <c r="M1238" i="1" a="1"/>
  <c r="M1239" i="1" a="1"/>
  <c r="M1240" i="1" a="1"/>
  <c r="M1241" i="1" a="1"/>
  <c r="M1242" i="1" a="1"/>
  <c r="M1243" i="1" a="1"/>
  <c r="M1244" i="1" a="1"/>
  <c r="M1245" i="1" a="1"/>
  <c r="M1246" i="1" a="1"/>
  <c r="M1247" i="1" a="1"/>
  <c r="M1248" i="1" a="1"/>
  <c r="M1249" i="1" a="1"/>
  <c r="M1250" i="1" a="1"/>
  <c r="M1251" i="1" a="1"/>
  <c r="M1252" i="1" a="1"/>
  <c r="M1253" i="1" a="1"/>
  <c r="M1254" i="1" a="1"/>
  <c r="M1255" i="1" a="1"/>
  <c r="M1256" i="1" a="1"/>
  <c r="M1257" i="1" a="1"/>
  <c r="M1258" i="1" a="1"/>
  <c r="M1259" i="1" a="1"/>
  <c r="M1260" i="1" a="1"/>
  <c r="M1261" i="1" a="1"/>
  <c r="M1262" i="1" a="1"/>
  <c r="M1263" i="1" a="1"/>
  <c r="M1264" i="1" a="1"/>
  <c r="M1265" i="1" a="1"/>
  <c r="M1266" i="1" a="1"/>
  <c r="M1267" i="1" a="1"/>
  <c r="M1268" i="1" a="1"/>
  <c r="M1269" i="1" a="1"/>
  <c r="M1270" i="1" a="1"/>
  <c r="M1271" i="1" a="1"/>
  <c r="M1272" i="1" a="1"/>
  <c r="M1273" i="1" a="1"/>
  <c r="M1274" i="1" a="1"/>
  <c r="M1275" i="1" a="1"/>
  <c r="M1276" i="1" a="1"/>
  <c r="M1277" i="1" a="1"/>
  <c r="M1278" i="1" a="1"/>
  <c r="M1279" i="1" a="1"/>
  <c r="M1280" i="1" a="1"/>
  <c r="M1281" i="1" a="1"/>
  <c r="M1282" i="1" a="1"/>
  <c r="M1283" i="1" a="1"/>
  <c r="M1284" i="1" a="1"/>
  <c r="M1285" i="1" a="1"/>
  <c r="M1286" i="1" a="1"/>
  <c r="M1287" i="1" a="1"/>
  <c r="M1288" i="1" a="1"/>
  <c r="M1289" i="1" a="1"/>
  <c r="M1290" i="1" a="1"/>
  <c r="M1291" i="1" a="1"/>
  <c r="M1292" i="1" a="1"/>
  <c r="M1293" i="1" a="1"/>
  <c r="M1294" i="1" a="1"/>
  <c r="M1295" i="1" a="1"/>
  <c r="M1296" i="1" a="1"/>
  <c r="M1297" i="1" a="1"/>
  <c r="M1298" i="1" a="1"/>
  <c r="M1299" i="1" a="1"/>
  <c r="M1300" i="1" a="1"/>
  <c r="M1301" i="1" a="1"/>
  <c r="M1302" i="1" a="1"/>
  <c r="M1303" i="1" a="1"/>
  <c r="M1304" i="1" a="1"/>
  <c r="M1305" i="1" a="1"/>
  <c r="M1306" i="1" a="1"/>
  <c r="M1307" i="1" a="1"/>
  <c r="M1308" i="1" a="1"/>
  <c r="M1309" i="1" a="1"/>
  <c r="M1310" i="1" a="1"/>
  <c r="M1311" i="1" a="1"/>
  <c r="M1312" i="1" a="1"/>
  <c r="M1313" i="1" a="1"/>
  <c r="M5" i="1" a="1"/>
  <c r="T12" i="1" a="1"/>
  <c r="J421" i="1" a="1"/>
  <c r="J422" i="1" a="1"/>
  <c r="J423" i="1" a="1"/>
  <c r="J424" i="1" a="1"/>
  <c r="J425" i="1" a="1"/>
  <c r="J426" i="1" a="1"/>
  <c r="J427" i="1" a="1"/>
  <c r="J428" i="1" a="1"/>
  <c r="J429" i="1" a="1"/>
  <c r="J430" i="1" a="1"/>
  <c r="J431" i="1" a="1"/>
  <c r="J432" i="1" a="1"/>
  <c r="J433" i="1" a="1"/>
  <c r="J434" i="1" a="1"/>
  <c r="J435" i="1" a="1"/>
  <c r="J436" i="1" a="1"/>
  <c r="J437" i="1" a="1"/>
  <c r="J438" i="1" a="1"/>
  <c r="J439" i="1" a="1"/>
  <c r="J440" i="1" a="1"/>
  <c r="J441" i="1" a="1"/>
  <c r="J442" i="1" a="1"/>
  <c r="J443" i="1" a="1"/>
  <c r="J444" i="1" a="1"/>
  <c r="J445" i="1" a="1"/>
  <c r="J446" i="1" a="1"/>
  <c r="J447" i="1" a="1"/>
  <c r="J448" i="1" a="1"/>
  <c r="J449" i="1" a="1"/>
  <c r="J450" i="1" a="1"/>
  <c r="J451" i="1" a="1"/>
  <c r="J452" i="1" a="1"/>
  <c r="J453" i="1" a="1"/>
  <c r="J454" i="1" a="1"/>
  <c r="J455" i="1" a="1"/>
  <c r="J456" i="1" a="1"/>
  <c r="J457" i="1" a="1"/>
  <c r="J458" i="1" a="1"/>
  <c r="J459" i="1" a="1"/>
  <c r="J460" i="1" a="1"/>
  <c r="J461" i="1" a="1"/>
  <c r="J462" i="1" a="1"/>
  <c r="J463" i="1" a="1"/>
  <c r="J464" i="1" a="1"/>
  <c r="J465" i="1" a="1"/>
  <c r="J466" i="1" a="1"/>
  <c r="J467" i="1" a="1"/>
  <c r="J468" i="1" a="1"/>
  <c r="J469" i="1" a="1"/>
  <c r="J470" i="1" a="1"/>
  <c r="J471" i="1" a="1"/>
  <c r="J472" i="1" a="1"/>
  <c r="J473" i="1" a="1"/>
  <c r="J474" i="1" a="1"/>
  <c r="J475" i="1" a="1"/>
  <c r="J476" i="1" a="1"/>
  <c r="J477" i="1" a="1"/>
  <c r="J478" i="1" a="1"/>
  <c r="J479" i="1" a="1"/>
  <c r="J480" i="1" a="1"/>
  <c r="J481" i="1" a="1"/>
  <c r="J482" i="1" a="1"/>
  <c r="J483" i="1" a="1"/>
  <c r="J484" i="1" a="1"/>
  <c r="J485" i="1" a="1"/>
  <c r="J486" i="1" a="1"/>
  <c r="J487" i="1" a="1"/>
  <c r="J488" i="1" a="1"/>
  <c r="J489" i="1" a="1"/>
  <c r="J490" i="1" a="1"/>
  <c r="J491" i="1" a="1"/>
  <c r="J492" i="1" a="1"/>
  <c r="J493" i="1" a="1"/>
  <c r="J494" i="1" a="1"/>
  <c r="J495" i="1" a="1"/>
  <c r="J497" i="1" a="1"/>
  <c r="J498" i="1" a="1"/>
  <c r="J499" i="1" a="1"/>
  <c r="J500" i="1" a="1"/>
  <c r="J501" i="1" a="1"/>
  <c r="J502" i="1" a="1"/>
  <c r="J503" i="1" a="1"/>
  <c r="J504" i="1" a="1"/>
  <c r="J505" i="1" a="1"/>
  <c r="J506" i="1" a="1"/>
  <c r="J507" i="1" a="1"/>
  <c r="J508" i="1" a="1"/>
  <c r="J509" i="1" a="1"/>
  <c r="J510" i="1" a="1"/>
  <c r="J511" i="1" a="1"/>
  <c r="J512" i="1" a="1"/>
  <c r="J513" i="1" a="1"/>
  <c r="J514" i="1" a="1"/>
  <c r="J515" i="1" a="1"/>
  <c r="J516" i="1" a="1"/>
  <c r="J517" i="1" a="1"/>
  <c r="J518" i="1" a="1"/>
  <c r="J519" i="1" a="1"/>
  <c r="J520" i="1" a="1"/>
  <c r="J521" i="1" a="1"/>
  <c r="J522" i="1" a="1"/>
  <c r="J523" i="1" a="1"/>
  <c r="J524" i="1" a="1"/>
  <c r="J525" i="1" a="1"/>
  <c r="J526" i="1" a="1"/>
  <c r="J527" i="1" a="1"/>
  <c r="J528" i="1" a="1"/>
  <c r="J529" i="1" a="1"/>
  <c r="J530" i="1" a="1"/>
  <c r="J531" i="1" a="1"/>
  <c r="J532" i="1" a="1"/>
  <c r="J533" i="1" a="1"/>
  <c r="J534" i="1" a="1"/>
  <c r="J535" i="1" a="1"/>
  <c r="J536" i="1" a="1"/>
  <c r="J537" i="1" a="1"/>
  <c r="J538" i="1" a="1"/>
  <c r="J539" i="1" a="1"/>
  <c r="J540" i="1" a="1"/>
  <c r="J541" i="1" a="1"/>
  <c r="J542" i="1" a="1"/>
  <c r="J543" i="1" a="1"/>
  <c r="J544" i="1" a="1"/>
  <c r="J545" i="1" a="1"/>
  <c r="J546" i="1" a="1"/>
  <c r="J547" i="1" a="1"/>
  <c r="J548" i="1" a="1"/>
  <c r="J549" i="1" a="1"/>
  <c r="J550" i="1" a="1"/>
  <c r="J551" i="1" a="1"/>
  <c r="J552" i="1" a="1"/>
  <c r="J553" i="1" a="1"/>
  <c r="J554" i="1" a="1"/>
  <c r="J555" i="1" a="1"/>
  <c r="J556" i="1" a="1"/>
  <c r="J557" i="1" a="1"/>
  <c r="J558" i="1" a="1"/>
  <c r="J559" i="1" a="1"/>
  <c r="J560" i="1" a="1"/>
  <c r="J561" i="1" a="1"/>
  <c r="J562" i="1" a="1"/>
  <c r="J563" i="1" a="1"/>
  <c r="J564" i="1" a="1"/>
  <c r="J565" i="1" a="1"/>
  <c r="J566" i="1" a="1"/>
  <c r="J567" i="1" a="1"/>
  <c r="J568" i="1" a="1"/>
  <c r="J569" i="1" a="1"/>
  <c r="J570" i="1" a="1"/>
  <c r="J571" i="1" a="1"/>
  <c r="J572" i="1" a="1"/>
  <c r="J573" i="1" a="1"/>
  <c r="J574" i="1" a="1"/>
  <c r="J575" i="1" a="1"/>
  <c r="J576" i="1" a="1"/>
  <c r="J577" i="1" a="1"/>
  <c r="J578" i="1" a="1"/>
  <c r="C12" i="2"/>
  <c r="C10" i="2"/>
  <c r="C11" i="2"/>
  <c r="F6" i="1" a="1"/>
  <c r="F7" i="1" a="1"/>
  <c r="F8" i="1" a="1"/>
  <c r="F9" i="1" a="1"/>
  <c r="F10" i="1" a="1"/>
  <c r="F11" i="1" a="1"/>
  <c r="F12" i="1" a="1"/>
  <c r="F13" i="1" a="1"/>
  <c r="F14" i="1" a="1"/>
  <c r="F15" i="1" a="1"/>
  <c r="F16" i="1" a="1"/>
  <c r="F17" i="1" a="1"/>
  <c r="F18" i="1" a="1"/>
  <c r="F19" i="1" a="1"/>
  <c r="F20" i="1" a="1"/>
  <c r="F21" i="1" a="1"/>
  <c r="F22" i="1" a="1"/>
  <c r="F23" i="1" a="1"/>
  <c r="F24" i="1" a="1"/>
  <c r="F25" i="1" a="1"/>
  <c r="F26" i="1" a="1"/>
  <c r="F27" i="1" a="1"/>
  <c r="F28" i="1" a="1"/>
  <c r="F29" i="1" a="1"/>
  <c r="F30" i="1" a="1"/>
  <c r="F31" i="1" a="1"/>
  <c r="F32" i="1" a="1"/>
  <c r="F33" i="1" a="1"/>
  <c r="F34" i="1" a="1"/>
  <c r="F35" i="1" a="1"/>
  <c r="F36" i="1" a="1"/>
  <c r="F37" i="1" a="1"/>
  <c r="F38" i="1" a="1"/>
  <c r="F39" i="1" a="1"/>
  <c r="F40" i="1" a="1"/>
  <c r="F41" i="1" a="1"/>
  <c r="F42" i="1" a="1"/>
  <c r="F43" i="1" a="1"/>
  <c r="F44" i="1" a="1"/>
  <c r="F45" i="1" a="1"/>
  <c r="F46" i="1" a="1"/>
  <c r="F47" i="1" a="1"/>
  <c r="F48" i="1" a="1"/>
  <c r="F49" i="1" a="1"/>
  <c r="F50" i="1" a="1"/>
  <c r="F51" i="1" a="1"/>
  <c r="F52" i="1" a="1"/>
  <c r="F53" i="1" a="1"/>
  <c r="F54" i="1" a="1"/>
  <c r="F55" i="1" a="1"/>
  <c r="F56" i="1" a="1"/>
  <c r="F57" i="1" a="1"/>
  <c r="F58" i="1" a="1"/>
  <c r="F59" i="1" a="1"/>
  <c r="F60" i="1" a="1"/>
  <c r="F61" i="1" a="1"/>
  <c r="F62" i="1" a="1"/>
  <c r="F63" i="1" a="1"/>
  <c r="F64" i="1" a="1"/>
  <c r="F65" i="1" a="1"/>
  <c r="F66" i="1" a="1"/>
  <c r="F67" i="1" a="1"/>
  <c r="F68" i="1" a="1"/>
  <c r="F69" i="1" a="1"/>
  <c r="F70" i="1" a="1"/>
  <c r="F71" i="1" a="1"/>
  <c r="F72" i="1" a="1"/>
  <c r="F73" i="1" a="1"/>
  <c r="F74" i="1" a="1"/>
  <c r="F75" i="1" a="1"/>
  <c r="F76" i="1" a="1"/>
  <c r="F77" i="1" a="1"/>
  <c r="F78" i="1" a="1"/>
  <c r="F79" i="1" a="1"/>
  <c r="F80" i="1" a="1"/>
  <c r="F81" i="1" a="1"/>
  <c r="F82" i="1" a="1"/>
  <c r="F83" i="1" a="1"/>
  <c r="F84" i="1" a="1"/>
  <c r="F85" i="1" a="1"/>
  <c r="F86" i="1" a="1"/>
  <c r="F87" i="1" a="1"/>
  <c r="F88" i="1" a="1"/>
  <c r="F89" i="1" a="1"/>
  <c r="F90" i="1" a="1"/>
  <c r="F91" i="1" a="1"/>
  <c r="F92" i="1" a="1"/>
  <c r="F93" i="1" a="1"/>
  <c r="F94" i="1" a="1"/>
  <c r="F95" i="1" a="1"/>
  <c r="F96" i="1" a="1"/>
  <c r="F97" i="1" a="1"/>
  <c r="F98" i="1" a="1"/>
  <c r="F99" i="1" a="1"/>
  <c r="F100" i="1" a="1"/>
  <c r="F101" i="1" a="1"/>
  <c r="F102" i="1" a="1"/>
  <c r="F103" i="1" a="1"/>
  <c r="F104" i="1" a="1"/>
  <c r="F105" i="1" a="1"/>
  <c r="F106" i="1" a="1"/>
  <c r="F107" i="1" a="1"/>
  <c r="F108" i="1" a="1"/>
  <c r="F109" i="1" a="1"/>
  <c r="F110" i="1" a="1"/>
  <c r="F111" i="1" a="1"/>
  <c r="F112" i="1" a="1"/>
  <c r="F113" i="1" a="1"/>
  <c r="F114" i="1" a="1"/>
  <c r="F115" i="1" a="1"/>
  <c r="F116" i="1" a="1"/>
  <c r="F117" i="1" a="1"/>
  <c r="F118" i="1" a="1"/>
  <c r="F119" i="1" a="1"/>
  <c r="F120" i="1" a="1"/>
  <c r="F121" i="1" a="1"/>
  <c r="F122" i="1" a="1"/>
  <c r="F123" i="1" a="1"/>
  <c r="F124" i="1" a="1"/>
  <c r="F125" i="1" a="1"/>
  <c r="F126" i="1" a="1"/>
  <c r="F127" i="1" a="1"/>
  <c r="F128" i="1" a="1"/>
  <c r="F129" i="1" a="1"/>
  <c r="F130" i="1" a="1"/>
  <c r="F131" i="1" a="1"/>
  <c r="F132" i="1" a="1"/>
  <c r="F133" i="1" a="1"/>
  <c r="F134" i="1" a="1"/>
  <c r="F135" i="1" a="1"/>
  <c r="F136" i="1" a="1"/>
  <c r="F137" i="1" a="1"/>
  <c r="F138" i="1" a="1"/>
  <c r="F139" i="1" a="1"/>
  <c r="F140" i="1" a="1"/>
  <c r="F141" i="1" a="1"/>
  <c r="F142" i="1" a="1"/>
  <c r="F143" i="1" a="1"/>
  <c r="F144" i="1" a="1"/>
  <c r="F145" i="1" a="1"/>
  <c r="F146" i="1" a="1"/>
  <c r="F147" i="1" a="1"/>
  <c r="F148" i="1" a="1"/>
  <c r="F149" i="1" a="1"/>
  <c r="F150" i="1" a="1"/>
  <c r="F151" i="1" a="1"/>
  <c r="F152" i="1" a="1"/>
  <c r="F153" i="1" a="1"/>
  <c r="F154" i="1" a="1"/>
  <c r="F155" i="1" a="1"/>
  <c r="F156" i="1" a="1"/>
  <c r="F157" i="1" a="1"/>
  <c r="F158" i="1" a="1"/>
  <c r="F159" i="1" a="1"/>
  <c r="F160" i="1" a="1"/>
  <c r="F161" i="1" a="1"/>
  <c r="F162" i="1" a="1"/>
  <c r="F163" i="1" a="1"/>
  <c r="F164" i="1" a="1"/>
  <c r="F165" i="1" a="1"/>
  <c r="F166" i="1" a="1"/>
  <c r="F167" i="1" a="1"/>
  <c r="F168" i="1" a="1"/>
  <c r="F169" i="1" a="1"/>
  <c r="F170" i="1" a="1"/>
  <c r="F171" i="1" a="1"/>
  <c r="F172" i="1" a="1"/>
  <c r="F173" i="1" a="1"/>
  <c r="F174" i="1" a="1"/>
  <c r="F175" i="1" a="1"/>
  <c r="F176" i="1" a="1"/>
  <c r="F177" i="1" a="1"/>
  <c r="F178" i="1" a="1"/>
  <c r="F179" i="1" a="1"/>
  <c r="F180" i="1" a="1"/>
  <c r="F181" i="1" a="1"/>
  <c r="F182" i="1" a="1"/>
  <c r="F183" i="1" a="1"/>
  <c r="F184" i="1" a="1"/>
  <c r="F185" i="1" a="1"/>
  <c r="F186" i="1" a="1"/>
  <c r="F187" i="1" a="1"/>
  <c r="F188" i="1" a="1"/>
  <c r="F189" i="1" a="1"/>
  <c r="F190" i="1" a="1"/>
  <c r="F191" i="1" a="1"/>
  <c r="F192" i="1" a="1"/>
  <c r="F193" i="1" a="1"/>
  <c r="F194" i="1" a="1"/>
  <c r="F195" i="1" a="1"/>
  <c r="F196" i="1" a="1"/>
  <c r="F197" i="1" a="1"/>
  <c r="F198" i="1" a="1"/>
  <c r="F199" i="1" a="1"/>
  <c r="F200" i="1" a="1"/>
  <c r="F201" i="1" a="1"/>
  <c r="F202" i="1" a="1"/>
  <c r="F203" i="1" a="1"/>
  <c r="F204" i="1" a="1"/>
  <c r="F205" i="1" a="1"/>
  <c r="F206" i="1" a="1"/>
  <c r="F207" i="1" a="1"/>
  <c r="F208" i="1" a="1"/>
  <c r="F209" i="1" a="1"/>
  <c r="F210" i="1" a="1"/>
  <c r="F211" i="1" a="1"/>
  <c r="F212" i="1" a="1"/>
  <c r="F213" i="1" a="1"/>
  <c r="F214" i="1" a="1"/>
  <c r="F215" i="1" a="1"/>
  <c r="F216" i="1" a="1"/>
  <c r="F217" i="1" a="1"/>
  <c r="F218" i="1" a="1"/>
  <c r="F219" i="1" a="1"/>
  <c r="F220" i="1" a="1"/>
  <c r="F221" i="1" a="1"/>
  <c r="F222" i="1" a="1"/>
  <c r="F223" i="1" a="1"/>
  <c r="F224" i="1" a="1"/>
  <c r="F225" i="1" a="1"/>
  <c r="F226" i="1" a="1"/>
  <c r="F227" i="1" a="1"/>
  <c r="F228" i="1" a="1"/>
  <c r="F229" i="1" a="1"/>
  <c r="F230" i="1" a="1"/>
  <c r="F231" i="1" a="1"/>
  <c r="F232" i="1" a="1"/>
  <c r="F233" i="1" a="1"/>
  <c r="F234" i="1" a="1"/>
  <c r="F235" i="1" a="1"/>
  <c r="F236" i="1" a="1"/>
  <c r="F237" i="1" a="1"/>
  <c r="F238" i="1" a="1"/>
  <c r="F239" i="1" a="1"/>
  <c r="F240" i="1" a="1"/>
  <c r="F241" i="1" a="1"/>
  <c r="F242" i="1" a="1"/>
  <c r="F243" i="1" a="1"/>
  <c r="F244" i="1" a="1"/>
  <c r="F245" i="1" a="1"/>
  <c r="F246" i="1" a="1"/>
  <c r="F247" i="1" a="1"/>
  <c r="F248" i="1" a="1"/>
  <c r="F249" i="1" a="1"/>
  <c r="F250" i="1" a="1"/>
  <c r="F251" i="1" a="1"/>
  <c r="F252" i="1" a="1"/>
  <c r="F253" i="1" a="1"/>
  <c r="F254" i="1" a="1"/>
  <c r="F255" i="1" a="1"/>
  <c r="F256" i="1" a="1"/>
  <c r="F257" i="1" a="1"/>
  <c r="F258" i="1" a="1"/>
  <c r="F259" i="1" a="1"/>
  <c r="F260" i="1" a="1"/>
  <c r="F261" i="1" a="1"/>
  <c r="F262" i="1" a="1"/>
  <c r="F263" i="1" a="1"/>
  <c r="F264" i="1" a="1"/>
  <c r="F265" i="1" a="1"/>
  <c r="F266" i="1" a="1"/>
  <c r="F267" i="1" a="1"/>
  <c r="F268" i="1" a="1"/>
  <c r="F269" i="1" a="1"/>
  <c r="F270" i="1" a="1"/>
  <c r="F271" i="1" a="1"/>
  <c r="F272" i="1" a="1"/>
  <c r="F273" i="1" a="1"/>
  <c r="F274" i="1" a="1"/>
  <c r="F275" i="1" a="1"/>
  <c r="F276" i="1" a="1"/>
  <c r="F277" i="1" a="1"/>
  <c r="F278" i="1" a="1"/>
  <c r="F279" i="1" a="1"/>
  <c r="F280" i="1" a="1"/>
  <c r="F281" i="1" a="1"/>
  <c r="F282" i="1" a="1"/>
  <c r="F283" i="1" a="1"/>
  <c r="F284" i="1" a="1"/>
  <c r="F285" i="1" a="1"/>
  <c r="F286" i="1" a="1"/>
  <c r="F287" i="1" a="1"/>
  <c r="F288" i="1" a="1"/>
  <c r="F289" i="1" a="1"/>
  <c r="F290" i="1" a="1"/>
  <c r="F291" i="1" a="1"/>
  <c r="F292" i="1" a="1"/>
  <c r="F293" i="1" a="1"/>
  <c r="F294" i="1" a="1"/>
  <c r="F295" i="1" a="1"/>
  <c r="F296" i="1" a="1"/>
  <c r="F297" i="1" a="1"/>
  <c r="F298" i="1" a="1"/>
  <c r="F299" i="1" a="1"/>
  <c r="F300" i="1" a="1"/>
  <c r="F301" i="1" a="1"/>
  <c r="F302" i="1" a="1"/>
  <c r="F303" i="1" a="1"/>
  <c r="F304" i="1" a="1"/>
  <c r="F305" i="1" a="1"/>
  <c r="F306" i="1" a="1"/>
  <c r="F307" i="1" a="1"/>
  <c r="F308" i="1" a="1"/>
  <c r="F309" i="1" a="1"/>
  <c r="F310" i="1" a="1"/>
  <c r="F311" i="1" a="1"/>
  <c r="F312" i="1" a="1"/>
  <c r="F313" i="1" a="1"/>
  <c r="F314" i="1" a="1"/>
  <c r="F315" i="1" a="1"/>
  <c r="F316" i="1" a="1"/>
  <c r="F317" i="1" a="1"/>
  <c r="F318" i="1" a="1"/>
  <c r="F319" i="1" a="1"/>
  <c r="F320" i="1" a="1"/>
  <c r="F321" i="1" a="1"/>
  <c r="F322" i="1" a="1"/>
  <c r="F323" i="1" a="1"/>
  <c r="F324" i="1" a="1"/>
  <c r="F325" i="1" a="1"/>
  <c r="F326" i="1" a="1"/>
  <c r="F327" i="1" a="1"/>
  <c r="F328" i="1" a="1"/>
  <c r="F329" i="1" a="1"/>
  <c r="F330" i="1" a="1"/>
  <c r="F331" i="1" a="1"/>
  <c r="F332" i="1" a="1"/>
  <c r="F333" i="1" a="1"/>
  <c r="F334" i="1" a="1"/>
  <c r="F335" i="1" a="1"/>
  <c r="F336" i="1" a="1"/>
  <c r="F337" i="1" a="1"/>
  <c r="F338" i="1" a="1"/>
  <c r="F339" i="1" a="1"/>
  <c r="F340" i="1" a="1"/>
  <c r="F341" i="1" a="1"/>
  <c r="F342" i="1" a="1"/>
  <c r="F343" i="1" a="1"/>
  <c r="F344" i="1" a="1"/>
  <c r="F345" i="1" a="1"/>
  <c r="F346" i="1" a="1"/>
  <c r="F347" i="1" a="1"/>
  <c r="F348" i="1" a="1"/>
  <c r="F349" i="1" a="1"/>
  <c r="F350" i="1" a="1"/>
  <c r="F351" i="1" a="1"/>
  <c r="F352" i="1" a="1"/>
  <c r="F353" i="1" a="1"/>
  <c r="F354" i="1" a="1"/>
  <c r="F355" i="1" a="1"/>
  <c r="F356" i="1" a="1"/>
  <c r="F357" i="1" a="1"/>
  <c r="F358" i="1" a="1"/>
  <c r="F359" i="1" a="1"/>
  <c r="F360" i="1" a="1"/>
  <c r="F361" i="1" a="1"/>
  <c r="F362" i="1" a="1"/>
  <c r="F363" i="1" a="1"/>
  <c r="F364" i="1" a="1"/>
  <c r="F365" i="1" a="1"/>
  <c r="F366" i="1" a="1"/>
  <c r="F367" i="1" a="1"/>
  <c r="F368" i="1" a="1"/>
  <c r="F369" i="1" a="1"/>
  <c r="F370" i="1" a="1"/>
  <c r="F371" i="1" a="1"/>
  <c r="F372" i="1" a="1"/>
  <c r="F373" i="1" a="1"/>
  <c r="F374" i="1" a="1"/>
  <c r="F375" i="1" a="1"/>
  <c r="F376" i="1" a="1"/>
  <c r="F377" i="1" a="1"/>
  <c r="F378" i="1" a="1"/>
  <c r="F379" i="1" a="1"/>
  <c r="F380" i="1" a="1"/>
  <c r="F381" i="1" a="1"/>
  <c r="F382" i="1" a="1"/>
  <c r="F383" i="1" a="1"/>
  <c r="F384" i="1" a="1"/>
  <c r="F385" i="1" a="1"/>
  <c r="F386" i="1" a="1"/>
  <c r="F387" i="1" a="1"/>
  <c r="F388" i="1" a="1"/>
  <c r="F389" i="1" a="1"/>
  <c r="F390" i="1" a="1"/>
  <c r="F391" i="1" a="1"/>
  <c r="F392" i="1" a="1"/>
  <c r="F393" i="1" a="1"/>
  <c r="F394" i="1" a="1"/>
  <c r="F395" i="1" a="1"/>
  <c r="F396" i="1" a="1"/>
  <c r="F397" i="1" a="1"/>
  <c r="F398" i="1" a="1"/>
  <c r="F399" i="1" a="1"/>
  <c r="F400" i="1" a="1"/>
  <c r="F401" i="1" a="1"/>
  <c r="F402" i="1" a="1"/>
  <c r="F403" i="1" a="1"/>
  <c r="F404" i="1" a="1"/>
  <c r="F405" i="1" a="1"/>
  <c r="F406" i="1" a="1"/>
  <c r="F407" i="1" a="1"/>
  <c r="F408" i="1" a="1"/>
  <c r="F409" i="1" a="1"/>
  <c r="F410" i="1" a="1"/>
  <c r="F411" i="1" a="1"/>
  <c r="F412" i="1" a="1"/>
  <c r="F413" i="1" a="1"/>
  <c r="F414" i="1" a="1"/>
  <c r="F415" i="1" a="1"/>
  <c r="F416" i="1" a="1"/>
  <c r="F417" i="1" a="1"/>
  <c r="F418" i="1" a="1"/>
  <c r="F419" i="1" a="1"/>
  <c r="F420" i="1" a="1"/>
  <c r="F421" i="1" a="1"/>
  <c r="F422" i="1" a="1"/>
  <c r="F423" i="1" a="1"/>
  <c r="F424" i="1" a="1"/>
  <c r="F425" i="1" a="1"/>
  <c r="F426" i="1" a="1"/>
  <c r="F427" i="1" a="1"/>
  <c r="F428" i="1" a="1"/>
  <c r="F429" i="1" a="1"/>
  <c r="F430" i="1" a="1"/>
  <c r="F431" i="1" a="1"/>
  <c r="F432" i="1" a="1"/>
  <c r="F433" i="1" a="1"/>
  <c r="F434" i="1" a="1"/>
  <c r="F435" i="1" a="1"/>
  <c r="F436" i="1" a="1"/>
  <c r="F437" i="1" a="1"/>
  <c r="F438" i="1" a="1"/>
  <c r="F439" i="1" a="1"/>
  <c r="F440" i="1" a="1"/>
  <c r="F441" i="1" a="1"/>
  <c r="F442" i="1" a="1"/>
  <c r="F443" i="1" a="1"/>
  <c r="F444" i="1" a="1"/>
  <c r="F445" i="1" a="1"/>
  <c r="F446" i="1" a="1"/>
  <c r="F447" i="1" a="1"/>
  <c r="F448" i="1" a="1"/>
  <c r="F449" i="1" a="1"/>
  <c r="F450" i="1" a="1"/>
  <c r="F451" i="1" a="1"/>
  <c r="F452" i="1" a="1"/>
  <c r="F453" i="1" a="1"/>
  <c r="F454" i="1" a="1"/>
  <c r="F455" i="1" a="1"/>
  <c r="F456" i="1" a="1"/>
  <c r="F457" i="1" a="1"/>
  <c r="F458" i="1" a="1"/>
  <c r="F459" i="1" a="1"/>
  <c r="F460" i="1" a="1"/>
  <c r="F461" i="1" a="1"/>
  <c r="F462" i="1" a="1"/>
  <c r="F463" i="1" a="1"/>
  <c r="F464" i="1" a="1"/>
  <c r="F465" i="1" a="1"/>
  <c r="F466" i="1" a="1"/>
  <c r="F467" i="1" a="1"/>
  <c r="F468" i="1" a="1"/>
  <c r="F469" i="1" a="1"/>
  <c r="F470" i="1" a="1"/>
  <c r="F471" i="1" a="1"/>
  <c r="F472" i="1" a="1"/>
  <c r="F473" i="1" a="1"/>
  <c r="F474" i="1" a="1"/>
  <c r="F475" i="1" a="1"/>
  <c r="F476" i="1" a="1"/>
  <c r="F477" i="1" a="1"/>
  <c r="F478" i="1" a="1"/>
  <c r="F479" i="1" a="1"/>
  <c r="F480" i="1" a="1"/>
  <c r="F481" i="1" a="1"/>
  <c r="F482" i="1" a="1"/>
  <c r="F483" i="1" a="1"/>
  <c r="F484" i="1" a="1"/>
  <c r="F485" i="1" a="1"/>
  <c r="F486" i="1" a="1"/>
  <c r="F487" i="1" a="1"/>
  <c r="F488" i="1" a="1"/>
  <c r="F489" i="1" a="1"/>
  <c r="F490" i="1" a="1"/>
  <c r="F491" i="1" a="1"/>
  <c r="F492" i="1" a="1"/>
  <c r="F493" i="1" a="1"/>
  <c r="F494" i="1" a="1"/>
  <c r="F495" i="1" a="1"/>
  <c r="F496" i="1" a="1"/>
  <c r="F497" i="1" a="1"/>
  <c r="F498" i="1" a="1"/>
  <c r="F499" i="1" a="1"/>
  <c r="F500" i="1" a="1"/>
  <c r="F501" i="1" a="1"/>
  <c r="F502" i="1" a="1"/>
  <c r="F503" i="1" a="1"/>
  <c r="F504" i="1" a="1"/>
  <c r="F505" i="1" a="1"/>
  <c r="F506" i="1" a="1"/>
  <c r="F507" i="1" a="1"/>
  <c r="F508" i="1" a="1"/>
  <c r="F509" i="1" a="1"/>
  <c r="F510" i="1" a="1"/>
  <c r="F511" i="1" a="1"/>
  <c r="F512" i="1" a="1"/>
  <c r="F513" i="1" a="1"/>
  <c r="F514" i="1" a="1"/>
  <c r="F515" i="1" a="1"/>
  <c r="F516" i="1" a="1"/>
  <c r="F517" i="1" a="1"/>
  <c r="F518" i="1" a="1"/>
  <c r="F519" i="1" a="1"/>
  <c r="F520" i="1" a="1"/>
  <c r="F521" i="1" a="1"/>
  <c r="F522" i="1" a="1"/>
  <c r="F523" i="1" a="1"/>
  <c r="F524" i="1" a="1"/>
  <c r="F525" i="1" a="1"/>
  <c r="F526" i="1" a="1"/>
  <c r="F527" i="1" a="1"/>
  <c r="F528" i="1" a="1"/>
  <c r="F529" i="1" a="1"/>
  <c r="F530" i="1" a="1"/>
  <c r="F531" i="1" a="1"/>
  <c r="F532" i="1" a="1"/>
  <c r="F533" i="1" a="1"/>
  <c r="F534" i="1" a="1"/>
  <c r="F535" i="1" a="1"/>
  <c r="F536" i="1" a="1"/>
  <c r="F537" i="1" a="1"/>
  <c r="F538" i="1" a="1"/>
  <c r="F539" i="1" a="1"/>
  <c r="F540" i="1" a="1"/>
  <c r="F541" i="1" a="1"/>
  <c r="F542" i="1" a="1"/>
  <c r="F543" i="1" a="1"/>
  <c r="F544" i="1" a="1"/>
  <c r="F545" i="1" a="1"/>
  <c r="F546" i="1" a="1"/>
  <c r="F547" i="1" a="1"/>
  <c r="F548" i="1" a="1"/>
  <c r="F549" i="1" a="1"/>
  <c r="F550" i="1" a="1"/>
  <c r="F551" i="1" a="1"/>
  <c r="F552" i="1" a="1"/>
  <c r="F553" i="1" a="1"/>
  <c r="F554" i="1" a="1"/>
  <c r="F555" i="1" a="1"/>
  <c r="F556" i="1" a="1"/>
  <c r="F557" i="1" a="1"/>
  <c r="F558" i="1" a="1"/>
  <c r="F559" i="1" a="1"/>
  <c r="F560" i="1" a="1"/>
  <c r="F561" i="1" a="1"/>
  <c r="F562" i="1" a="1"/>
  <c r="F563" i="1" a="1"/>
  <c r="F564" i="1" a="1"/>
  <c r="F565" i="1" a="1"/>
  <c r="F566" i="1" a="1"/>
  <c r="F567" i="1" a="1"/>
  <c r="F568" i="1" a="1"/>
  <c r="F569" i="1" a="1"/>
  <c r="F570" i="1" a="1"/>
  <c r="F571" i="1" a="1"/>
  <c r="F572" i="1" a="1"/>
  <c r="F573" i="1" a="1"/>
  <c r="F574" i="1" a="1"/>
  <c r="F575" i="1" a="1"/>
  <c r="F576" i="1" a="1"/>
  <c r="F577" i="1" a="1"/>
  <c r="F578" i="1" a="1"/>
  <c r="F579" i="1" a="1"/>
  <c r="F580" i="1" a="1"/>
  <c r="F581" i="1" a="1"/>
  <c r="F582" i="1" a="1"/>
  <c r="F583" i="1" a="1"/>
  <c r="F584" i="1" a="1"/>
  <c r="F585" i="1" a="1"/>
  <c r="F586" i="1" a="1"/>
  <c r="F587" i="1" a="1"/>
  <c r="F588" i="1" a="1"/>
  <c r="F589" i="1" a="1"/>
  <c r="F590" i="1" a="1"/>
  <c r="F591" i="1" a="1"/>
  <c r="F592" i="1" a="1"/>
  <c r="F593" i="1" a="1"/>
  <c r="F594" i="1" a="1"/>
  <c r="F595" i="1" a="1"/>
  <c r="F596" i="1" a="1"/>
  <c r="F597" i="1" a="1"/>
  <c r="F598" i="1" a="1"/>
  <c r="F599" i="1" a="1"/>
  <c r="F600" i="1" a="1"/>
  <c r="F601" i="1" a="1"/>
  <c r="F602" i="1" a="1"/>
  <c r="F603" i="1" a="1"/>
  <c r="F604" i="1" a="1"/>
  <c r="F605" i="1" a="1"/>
  <c r="F606" i="1" a="1"/>
  <c r="F607" i="1" a="1"/>
  <c r="F608" i="1" a="1"/>
  <c r="F609" i="1" a="1"/>
  <c r="F610" i="1" a="1"/>
  <c r="F611" i="1" a="1"/>
  <c r="F612" i="1" a="1"/>
  <c r="F613" i="1" a="1"/>
  <c r="F614" i="1" a="1"/>
  <c r="F615" i="1" a="1"/>
  <c r="F616" i="1" a="1"/>
  <c r="F617" i="1" a="1"/>
  <c r="F618" i="1" a="1"/>
  <c r="F619" i="1" a="1"/>
  <c r="F620" i="1" a="1"/>
  <c r="F621" i="1" a="1"/>
  <c r="F622" i="1" a="1"/>
  <c r="F623" i="1" a="1"/>
  <c r="F624" i="1" a="1"/>
  <c r="F625" i="1" a="1"/>
  <c r="F626" i="1" a="1"/>
  <c r="F627" i="1" a="1"/>
  <c r="F628" i="1" a="1"/>
  <c r="F629" i="1" a="1"/>
  <c r="F630" i="1" a="1"/>
  <c r="F631" i="1" a="1"/>
  <c r="F632" i="1" a="1"/>
  <c r="F633" i="1" a="1"/>
  <c r="F634" i="1" a="1"/>
  <c r="F635" i="1" a="1"/>
  <c r="F636" i="1" a="1"/>
  <c r="F637" i="1" a="1"/>
  <c r="F638" i="1" a="1"/>
  <c r="F639" i="1" a="1"/>
  <c r="F640" i="1" a="1"/>
  <c r="F641" i="1" a="1"/>
  <c r="F642" i="1" a="1"/>
  <c r="F643" i="1" a="1"/>
  <c r="F644" i="1" a="1"/>
  <c r="F645" i="1" a="1"/>
  <c r="F646" i="1" a="1"/>
  <c r="F647" i="1" a="1"/>
  <c r="F648" i="1" a="1"/>
  <c r="F649" i="1" a="1"/>
  <c r="F650" i="1" a="1"/>
  <c r="F651" i="1" a="1"/>
  <c r="F652" i="1" a="1"/>
  <c r="F653" i="1" a="1"/>
  <c r="F654" i="1" a="1"/>
  <c r="F655" i="1" a="1"/>
  <c r="F656" i="1" a="1"/>
  <c r="F657" i="1" a="1"/>
  <c r="F658" i="1" a="1"/>
  <c r="F659" i="1" a="1"/>
  <c r="F660" i="1" a="1"/>
  <c r="F661" i="1" a="1"/>
  <c r="F662" i="1" a="1"/>
  <c r="F663" i="1" a="1"/>
  <c r="F664" i="1" a="1"/>
  <c r="F665" i="1" a="1"/>
  <c r="F666" i="1" a="1"/>
  <c r="F667" i="1" a="1"/>
  <c r="F668" i="1" a="1"/>
  <c r="F669" i="1" a="1"/>
  <c r="F670" i="1" a="1"/>
  <c r="F671" i="1" a="1"/>
  <c r="F672" i="1" a="1"/>
  <c r="F673" i="1" a="1"/>
  <c r="F674" i="1" a="1"/>
  <c r="F675" i="1" a="1"/>
  <c r="F676" i="1" a="1"/>
  <c r="F677" i="1" a="1"/>
  <c r="F678" i="1" a="1"/>
  <c r="F679" i="1" a="1"/>
  <c r="F680" i="1" a="1"/>
  <c r="F681" i="1" a="1"/>
  <c r="F682" i="1" a="1"/>
  <c r="F683" i="1" a="1"/>
  <c r="F684" i="1" a="1"/>
  <c r="F685" i="1" a="1"/>
  <c r="F686" i="1" a="1"/>
  <c r="F687" i="1" a="1"/>
  <c r="F688" i="1" a="1"/>
  <c r="F689" i="1" a="1"/>
  <c r="F690" i="1" a="1"/>
  <c r="F691" i="1" a="1"/>
  <c r="F692" i="1" a="1"/>
  <c r="F693" i="1" a="1"/>
  <c r="F694" i="1" a="1"/>
  <c r="F695" i="1" a="1"/>
  <c r="F696" i="1" a="1"/>
  <c r="F697" i="1" a="1"/>
  <c r="F698" i="1" a="1"/>
  <c r="F699" i="1" a="1"/>
  <c r="F700" i="1" a="1"/>
  <c r="F701" i="1" a="1"/>
  <c r="F702" i="1" a="1"/>
  <c r="F703" i="1" a="1"/>
  <c r="F704" i="1" a="1"/>
  <c r="F705" i="1" a="1"/>
  <c r="F706" i="1" a="1"/>
  <c r="F707" i="1" a="1"/>
  <c r="F708" i="1" a="1"/>
  <c r="F709" i="1" a="1"/>
  <c r="F710" i="1" a="1"/>
  <c r="F711" i="1" a="1"/>
  <c r="F712" i="1" a="1"/>
  <c r="F713" i="1" a="1"/>
  <c r="F714" i="1" a="1"/>
  <c r="F715" i="1" a="1"/>
  <c r="F716" i="1" a="1"/>
  <c r="F717" i="1" a="1"/>
  <c r="F718" i="1" a="1"/>
  <c r="F719" i="1" a="1"/>
  <c r="F720" i="1" a="1"/>
  <c r="F721" i="1" a="1"/>
  <c r="F722" i="1" a="1"/>
  <c r="F723" i="1" a="1"/>
  <c r="F724" i="1" a="1"/>
  <c r="F725" i="1" a="1"/>
  <c r="F726" i="1" a="1"/>
  <c r="F727" i="1" a="1"/>
  <c r="F728" i="1" a="1"/>
  <c r="F729" i="1" a="1"/>
  <c r="F730" i="1" a="1"/>
  <c r="F731" i="1" a="1"/>
  <c r="F732" i="1" a="1"/>
  <c r="F733" i="1" a="1"/>
  <c r="F734" i="1" a="1"/>
  <c r="F735" i="1" a="1"/>
  <c r="F736" i="1" a="1"/>
  <c r="F737" i="1" a="1"/>
  <c r="F738" i="1" a="1"/>
  <c r="F739" i="1" a="1"/>
  <c r="F740" i="1" a="1"/>
  <c r="F741" i="1" a="1"/>
  <c r="F742" i="1" a="1"/>
  <c r="F743" i="1" a="1"/>
  <c r="F744" i="1" a="1"/>
  <c r="F745" i="1" a="1"/>
  <c r="F746" i="1" a="1"/>
  <c r="F747" i="1" a="1"/>
  <c r="F748" i="1" a="1"/>
  <c r="F749" i="1" a="1"/>
  <c r="F750" i="1" a="1"/>
  <c r="F751" i="1" a="1"/>
  <c r="F752" i="1" a="1"/>
  <c r="F753" i="1" a="1"/>
  <c r="F754" i="1" a="1"/>
  <c r="F755" i="1" a="1"/>
  <c r="F756" i="1" a="1"/>
  <c r="F757" i="1" a="1"/>
  <c r="F758" i="1" a="1"/>
  <c r="F759" i="1" a="1"/>
  <c r="F760" i="1" a="1"/>
  <c r="F761" i="1" a="1"/>
  <c r="F762" i="1" a="1"/>
  <c r="F763" i="1" a="1"/>
  <c r="F764" i="1" a="1"/>
  <c r="F765" i="1" a="1"/>
  <c r="F766" i="1" a="1"/>
  <c r="F767" i="1" a="1"/>
  <c r="F768" i="1" a="1"/>
  <c r="F769" i="1" a="1"/>
  <c r="F770" i="1" a="1"/>
  <c r="F771" i="1" a="1"/>
  <c r="F772" i="1" a="1"/>
  <c r="F773" i="1" a="1"/>
  <c r="F774" i="1" a="1"/>
  <c r="F775" i="1" a="1"/>
  <c r="F776" i="1" a="1"/>
  <c r="F777" i="1" a="1"/>
  <c r="F778" i="1" a="1"/>
  <c r="F779" i="1" a="1"/>
  <c r="F780" i="1" a="1"/>
  <c r="F781" i="1" a="1"/>
  <c r="F782" i="1" a="1"/>
  <c r="F783" i="1" a="1"/>
  <c r="F784" i="1" a="1"/>
  <c r="F785" i="1" a="1"/>
  <c r="F786" i="1" a="1"/>
  <c r="F787" i="1" a="1"/>
  <c r="F788" i="1" a="1"/>
  <c r="F789" i="1" a="1"/>
  <c r="F790" i="1" a="1"/>
  <c r="F791" i="1" a="1"/>
  <c r="F792" i="1" a="1"/>
  <c r="F793" i="1" a="1"/>
  <c r="F794" i="1" a="1"/>
  <c r="F795" i="1" a="1"/>
  <c r="F796" i="1" a="1"/>
  <c r="F797" i="1" a="1"/>
  <c r="F798" i="1" a="1"/>
  <c r="F799" i="1" a="1"/>
  <c r="F800" i="1" a="1"/>
  <c r="F801" i="1" a="1"/>
  <c r="F802" i="1" a="1"/>
  <c r="F803" i="1" a="1"/>
  <c r="F804" i="1" a="1"/>
  <c r="F805" i="1" a="1"/>
  <c r="F806" i="1" a="1"/>
  <c r="F807" i="1" a="1"/>
  <c r="F808" i="1" a="1"/>
  <c r="F809" i="1" a="1"/>
  <c r="F810" i="1" a="1"/>
  <c r="F811" i="1" a="1"/>
  <c r="F812" i="1" a="1"/>
  <c r="F813" i="1" a="1"/>
  <c r="F814" i="1" a="1"/>
  <c r="F815" i="1" a="1"/>
  <c r="F816" i="1" a="1"/>
  <c r="F817" i="1" a="1"/>
  <c r="F818" i="1" a="1"/>
  <c r="F819" i="1" a="1"/>
  <c r="F820" i="1" a="1"/>
  <c r="F821" i="1" a="1"/>
  <c r="F822" i="1" a="1"/>
  <c r="F823" i="1" a="1"/>
  <c r="F824" i="1" a="1"/>
  <c r="F825" i="1" a="1"/>
  <c r="F826" i="1" a="1"/>
  <c r="F827" i="1" a="1"/>
  <c r="F828" i="1" a="1"/>
  <c r="F829" i="1" a="1"/>
  <c r="F830" i="1" a="1"/>
  <c r="F831" i="1" a="1"/>
  <c r="F832" i="1" a="1"/>
  <c r="F833" i="1" a="1"/>
  <c r="F834" i="1" a="1"/>
  <c r="F835" i="1" a="1"/>
  <c r="F836" i="1" a="1"/>
  <c r="F837" i="1" a="1"/>
  <c r="F838" i="1" a="1"/>
  <c r="F839" i="1" a="1"/>
  <c r="F840" i="1" a="1"/>
  <c r="F841" i="1" a="1"/>
  <c r="F842" i="1" a="1"/>
  <c r="F843" i="1" a="1"/>
  <c r="F844" i="1" a="1"/>
  <c r="F845" i="1" a="1"/>
  <c r="F846" i="1" a="1"/>
  <c r="F847" i="1" a="1"/>
  <c r="F848" i="1" a="1"/>
  <c r="F849" i="1" a="1"/>
  <c r="F850" i="1" a="1"/>
  <c r="F851" i="1" a="1"/>
  <c r="F852" i="1" a="1"/>
  <c r="F853" i="1" a="1"/>
  <c r="F854" i="1" a="1"/>
  <c r="F855" i="1" a="1"/>
  <c r="F856" i="1" a="1"/>
  <c r="F857" i="1" a="1"/>
  <c r="F858" i="1" a="1"/>
  <c r="F859" i="1" a="1"/>
  <c r="F860" i="1" a="1"/>
  <c r="F861" i="1" a="1"/>
  <c r="F862" i="1" a="1"/>
  <c r="F863" i="1" a="1"/>
  <c r="F864" i="1" a="1"/>
  <c r="F865" i="1" a="1"/>
  <c r="F866" i="1" a="1"/>
  <c r="F867" i="1" a="1"/>
  <c r="F868" i="1" a="1"/>
  <c r="F869" i="1" a="1"/>
  <c r="F870" i="1" a="1"/>
  <c r="F871" i="1" a="1"/>
  <c r="F872" i="1" a="1"/>
  <c r="F873" i="1" a="1"/>
  <c r="F874" i="1" a="1"/>
  <c r="F875" i="1" a="1"/>
  <c r="F876" i="1" a="1"/>
  <c r="F877" i="1" a="1"/>
  <c r="F878" i="1" a="1"/>
  <c r="F879" i="1" a="1"/>
  <c r="F880" i="1" a="1"/>
  <c r="F881" i="1" a="1"/>
  <c r="F882" i="1" a="1"/>
  <c r="F883" i="1" a="1"/>
  <c r="F884" i="1" a="1"/>
  <c r="F885" i="1" a="1"/>
  <c r="F886" i="1" a="1"/>
  <c r="F887" i="1" a="1"/>
  <c r="F888" i="1" a="1"/>
  <c r="F889" i="1" a="1"/>
  <c r="F890" i="1" a="1"/>
  <c r="F891" i="1" a="1"/>
  <c r="F892" i="1" a="1"/>
  <c r="F893" i="1" a="1"/>
  <c r="F894" i="1" a="1"/>
  <c r="F895" i="1" a="1"/>
  <c r="F896" i="1" a="1"/>
  <c r="F897" i="1" a="1"/>
  <c r="F898" i="1" a="1"/>
  <c r="F899" i="1" a="1"/>
  <c r="F900" i="1" a="1"/>
  <c r="F901" i="1" a="1"/>
  <c r="F902" i="1" a="1"/>
  <c r="F903" i="1" a="1"/>
  <c r="F904" i="1" a="1"/>
  <c r="F905" i="1" a="1"/>
  <c r="F906" i="1" a="1"/>
  <c r="F907" i="1" a="1"/>
  <c r="F908" i="1" a="1"/>
  <c r="F909" i="1" a="1"/>
  <c r="F910" i="1" a="1"/>
  <c r="F911" i="1" a="1"/>
  <c r="F912" i="1" a="1"/>
  <c r="F913" i="1" a="1"/>
  <c r="F914" i="1" a="1"/>
  <c r="F915" i="1" a="1"/>
  <c r="F916" i="1" a="1"/>
  <c r="F917" i="1" a="1"/>
  <c r="F918" i="1" a="1"/>
  <c r="F919" i="1" a="1"/>
  <c r="F920" i="1" a="1"/>
  <c r="F921" i="1" a="1"/>
  <c r="F922" i="1" a="1"/>
  <c r="F923" i="1" a="1"/>
  <c r="F924" i="1" a="1"/>
  <c r="F925" i="1" a="1"/>
  <c r="F926" i="1" a="1"/>
  <c r="F927" i="1" a="1"/>
  <c r="F928" i="1" a="1"/>
  <c r="F929" i="1" a="1"/>
  <c r="F930" i="1" a="1"/>
  <c r="F931" i="1" a="1"/>
  <c r="F932" i="1" a="1"/>
  <c r="F933" i="1" a="1"/>
  <c r="F934" i="1" a="1"/>
  <c r="F935" i="1" a="1"/>
  <c r="F936" i="1" a="1"/>
  <c r="F937" i="1" a="1"/>
  <c r="F938" i="1" a="1"/>
  <c r="F939" i="1" a="1"/>
  <c r="F940" i="1" a="1"/>
  <c r="F941" i="1" a="1"/>
  <c r="F942" i="1" a="1"/>
  <c r="F943" i="1" a="1"/>
  <c r="F944" i="1" a="1"/>
  <c r="F945" i="1" a="1"/>
  <c r="F946" i="1" a="1"/>
  <c r="F947" i="1" a="1"/>
  <c r="F948" i="1" a="1"/>
  <c r="F949" i="1" a="1"/>
  <c r="F950" i="1" a="1"/>
  <c r="F951" i="1" a="1"/>
  <c r="F952" i="1" a="1"/>
  <c r="F953" i="1" a="1"/>
  <c r="F954" i="1" a="1"/>
  <c r="F955" i="1" a="1"/>
  <c r="F956" i="1" a="1"/>
  <c r="F957" i="1" a="1"/>
  <c r="F958" i="1" a="1"/>
  <c r="F959" i="1" a="1"/>
  <c r="F960" i="1" a="1"/>
  <c r="F961" i="1" a="1"/>
  <c r="F962" i="1" a="1"/>
  <c r="F963" i="1" a="1"/>
  <c r="F964" i="1" a="1"/>
  <c r="F965" i="1" a="1"/>
  <c r="F966" i="1" a="1"/>
  <c r="F967" i="1" a="1"/>
  <c r="F968" i="1" a="1"/>
  <c r="F969" i="1" a="1"/>
  <c r="F970" i="1" a="1"/>
  <c r="F971" i="1" a="1"/>
  <c r="F972" i="1" a="1"/>
  <c r="F973" i="1" a="1"/>
  <c r="F974" i="1" a="1"/>
  <c r="F975" i="1" a="1"/>
  <c r="F976" i="1" a="1"/>
  <c r="F977" i="1" a="1"/>
  <c r="F978" i="1" a="1"/>
  <c r="F979" i="1" a="1"/>
  <c r="F980" i="1" a="1"/>
  <c r="F981" i="1" a="1"/>
  <c r="F982" i="1" a="1"/>
  <c r="F983" i="1" a="1"/>
  <c r="F984" i="1" a="1"/>
  <c r="F985" i="1" a="1"/>
  <c r="F986" i="1" a="1"/>
  <c r="F987" i="1" a="1"/>
  <c r="F988" i="1" a="1"/>
  <c r="F989" i="1" a="1"/>
  <c r="F990" i="1" a="1"/>
  <c r="F991" i="1" a="1"/>
  <c r="F992" i="1" a="1"/>
  <c r="F993" i="1" a="1"/>
  <c r="F994" i="1" a="1"/>
  <c r="F995" i="1" a="1"/>
  <c r="F996" i="1" a="1"/>
  <c r="F997" i="1" a="1"/>
  <c r="F998" i="1" a="1"/>
  <c r="F999" i="1" a="1"/>
  <c r="F1000" i="1" a="1"/>
  <c r="F1001" i="1" a="1"/>
  <c r="F1002" i="1" a="1"/>
  <c r="F1003" i="1" a="1"/>
  <c r="F1004" i="1" a="1"/>
  <c r="F1005" i="1" a="1"/>
  <c r="F1006" i="1" a="1"/>
  <c r="F1007" i="1" a="1"/>
  <c r="F1008" i="1" a="1"/>
  <c r="F1009" i="1" a="1"/>
  <c r="F1010" i="1" a="1"/>
  <c r="F1011" i="1" a="1"/>
  <c r="F1012" i="1" a="1"/>
  <c r="F1013" i="1" a="1"/>
  <c r="F1014" i="1" a="1"/>
  <c r="F1015" i="1" a="1"/>
  <c r="F1016" i="1" a="1"/>
  <c r="F1017" i="1" a="1"/>
  <c r="F1018" i="1" a="1"/>
  <c r="F1019" i="1" a="1"/>
  <c r="F1020" i="1" a="1"/>
  <c r="F1021" i="1" a="1"/>
  <c r="F1022" i="1" a="1"/>
  <c r="F1023" i="1" a="1"/>
  <c r="F1024" i="1" a="1"/>
  <c r="F1025" i="1" a="1"/>
  <c r="F1026" i="1" a="1"/>
  <c r="F1027" i="1" a="1"/>
  <c r="F1028" i="1" a="1"/>
  <c r="F1029" i="1" a="1"/>
  <c r="F1030" i="1" a="1"/>
  <c r="F1031" i="1" a="1"/>
  <c r="F1032" i="1" a="1"/>
  <c r="F1033" i="1" a="1"/>
  <c r="F1034" i="1" a="1"/>
  <c r="F1035" i="1" a="1"/>
  <c r="F1036" i="1" a="1"/>
  <c r="F1037" i="1" a="1"/>
  <c r="F1038" i="1" a="1"/>
  <c r="F1039" i="1" a="1"/>
  <c r="F1040" i="1" a="1"/>
  <c r="F1041" i="1" a="1"/>
  <c r="F1042" i="1" a="1"/>
  <c r="F1043" i="1" a="1"/>
  <c r="F1044" i="1" a="1"/>
  <c r="F1045" i="1" a="1"/>
  <c r="F1046" i="1" a="1"/>
  <c r="F1047" i="1" a="1"/>
  <c r="F1048" i="1" a="1"/>
  <c r="F1049" i="1" a="1"/>
  <c r="F1050" i="1" a="1"/>
  <c r="F1051" i="1" a="1"/>
  <c r="F1052" i="1" a="1"/>
  <c r="F1053" i="1" a="1"/>
  <c r="F1054" i="1" a="1"/>
  <c r="F1055" i="1" a="1"/>
  <c r="F1056" i="1" a="1"/>
  <c r="F1057" i="1" a="1"/>
  <c r="F1058" i="1" a="1"/>
  <c r="F1059" i="1" a="1"/>
  <c r="F1060" i="1" a="1"/>
  <c r="F1061" i="1" a="1"/>
  <c r="F1062" i="1" a="1"/>
  <c r="F1063" i="1" a="1"/>
  <c r="F1064" i="1" a="1"/>
  <c r="F1065" i="1" a="1"/>
  <c r="F1066" i="1" a="1"/>
  <c r="F1067" i="1" a="1"/>
  <c r="F1068" i="1" a="1"/>
  <c r="F1069" i="1" a="1"/>
  <c r="F1070" i="1" a="1"/>
  <c r="F1071" i="1" a="1"/>
  <c r="F1072" i="1" a="1"/>
  <c r="F1073" i="1" a="1"/>
  <c r="F1074" i="1" a="1"/>
  <c r="F1075" i="1" a="1"/>
  <c r="F1076" i="1" a="1"/>
  <c r="F1077" i="1" a="1"/>
  <c r="F1078" i="1" a="1"/>
  <c r="F1079" i="1" a="1"/>
  <c r="F1080" i="1" a="1"/>
  <c r="F1081" i="1" a="1"/>
  <c r="F1082" i="1" a="1"/>
  <c r="F1083" i="1" a="1"/>
  <c r="F1084" i="1" a="1"/>
  <c r="F1085" i="1" a="1"/>
  <c r="F1086" i="1" a="1"/>
  <c r="F1087" i="1" a="1"/>
  <c r="F1088" i="1" a="1"/>
  <c r="F1089" i="1" a="1"/>
  <c r="F1090" i="1" a="1"/>
  <c r="F1091" i="1" a="1"/>
  <c r="F1092" i="1" a="1"/>
  <c r="F1093" i="1" a="1"/>
  <c r="F1094" i="1" a="1"/>
  <c r="F1095" i="1" a="1"/>
  <c r="F1096" i="1" a="1"/>
  <c r="F1097" i="1" a="1"/>
  <c r="F1098" i="1" a="1"/>
  <c r="F1099" i="1" a="1"/>
  <c r="F1100" i="1" a="1"/>
  <c r="F1101" i="1" a="1"/>
  <c r="F1102" i="1" a="1"/>
  <c r="F1103" i="1" a="1"/>
  <c r="F1104" i="1" a="1"/>
  <c r="F1105" i="1" a="1"/>
  <c r="F1106" i="1" a="1"/>
  <c r="F1107" i="1" a="1"/>
  <c r="F1108" i="1" a="1"/>
  <c r="F1109" i="1" a="1"/>
  <c r="F1110" i="1" a="1"/>
  <c r="F1111" i="1" a="1"/>
  <c r="F1112" i="1" a="1"/>
  <c r="F1113" i="1" a="1"/>
  <c r="F1114" i="1" a="1"/>
  <c r="F1115" i="1" a="1"/>
  <c r="F1116" i="1" a="1"/>
  <c r="F1117" i="1" a="1"/>
  <c r="F1118" i="1" a="1"/>
  <c r="F1119" i="1" a="1"/>
  <c r="F1120" i="1" a="1"/>
  <c r="F1121" i="1" a="1"/>
  <c r="F1122" i="1" a="1"/>
  <c r="F1123" i="1" a="1"/>
  <c r="F1124" i="1" a="1"/>
  <c r="F1125" i="1" a="1"/>
  <c r="F1126" i="1" a="1"/>
  <c r="F1127" i="1" a="1"/>
  <c r="F1128" i="1" a="1"/>
  <c r="F1129" i="1" a="1"/>
  <c r="F1130" i="1" a="1"/>
  <c r="F1131" i="1" a="1"/>
  <c r="F1132" i="1" a="1"/>
  <c r="F1133" i="1" a="1"/>
  <c r="F1134" i="1" a="1"/>
  <c r="F1135" i="1" a="1"/>
  <c r="F1136" i="1" a="1"/>
  <c r="F1137" i="1" a="1"/>
  <c r="F1138" i="1" a="1"/>
  <c r="F1139" i="1" a="1"/>
  <c r="F1140" i="1" a="1"/>
  <c r="F1141" i="1" a="1"/>
  <c r="F1142" i="1" a="1"/>
  <c r="F1143" i="1" a="1"/>
  <c r="F1144" i="1" a="1"/>
  <c r="F1145" i="1" a="1"/>
  <c r="F1146" i="1" a="1"/>
  <c r="F1147" i="1" a="1"/>
  <c r="F1148" i="1" a="1"/>
  <c r="F1149" i="1" a="1"/>
  <c r="F1150" i="1" a="1"/>
  <c r="F1151" i="1" a="1"/>
  <c r="F1152" i="1" a="1"/>
  <c r="F1153" i="1" a="1"/>
  <c r="F1154" i="1" a="1"/>
  <c r="F1155" i="1" a="1"/>
  <c r="F1156" i="1" a="1"/>
  <c r="F1157" i="1" a="1"/>
  <c r="F1158" i="1" a="1"/>
  <c r="F1159" i="1" a="1"/>
  <c r="F1160" i="1" a="1"/>
  <c r="F1161" i="1" a="1"/>
  <c r="F1162" i="1" a="1"/>
  <c r="F1163" i="1" a="1"/>
  <c r="F1164" i="1" a="1"/>
  <c r="F1165" i="1" a="1"/>
  <c r="F1166" i="1" a="1"/>
  <c r="F1167" i="1" a="1"/>
  <c r="F1168" i="1" a="1"/>
  <c r="F1169" i="1" a="1"/>
  <c r="F1170" i="1" a="1"/>
  <c r="F1171" i="1" a="1"/>
  <c r="F1172" i="1" a="1"/>
  <c r="F1173" i="1" a="1"/>
  <c r="F1174" i="1" a="1"/>
  <c r="F1175" i="1" a="1"/>
  <c r="F1176" i="1" a="1"/>
  <c r="F1177" i="1" a="1"/>
  <c r="F1178" i="1" a="1"/>
  <c r="F1179" i="1" a="1"/>
  <c r="F1180" i="1" a="1"/>
  <c r="F1181" i="1" a="1"/>
  <c r="F1182" i="1" a="1"/>
  <c r="F1183" i="1" a="1"/>
  <c r="F1184" i="1" a="1"/>
  <c r="F1185" i="1" a="1"/>
  <c r="F1186" i="1" a="1"/>
  <c r="F1187" i="1" a="1"/>
  <c r="F1188" i="1" a="1"/>
  <c r="F1189" i="1" a="1"/>
  <c r="F1190" i="1" a="1"/>
  <c r="F1191" i="1" a="1"/>
  <c r="F1192" i="1" a="1"/>
  <c r="F1193" i="1" a="1"/>
  <c r="F1194" i="1" a="1"/>
  <c r="F1195" i="1" a="1"/>
  <c r="F1196" i="1" a="1"/>
  <c r="F1197" i="1" a="1"/>
  <c r="F1198" i="1" a="1"/>
  <c r="F1199" i="1" a="1"/>
  <c r="F1200" i="1" a="1"/>
  <c r="F1201" i="1" a="1"/>
  <c r="F1202" i="1" a="1"/>
  <c r="F1203" i="1" a="1"/>
  <c r="F1204" i="1" a="1"/>
  <c r="F1205" i="1" a="1"/>
  <c r="F1206" i="1" a="1"/>
  <c r="F1207" i="1" a="1"/>
  <c r="F1208" i="1" a="1"/>
  <c r="F1209" i="1" a="1"/>
  <c r="F1210" i="1" a="1"/>
  <c r="F1211" i="1" a="1"/>
  <c r="F1212" i="1" a="1"/>
  <c r="F1213" i="1" a="1"/>
  <c r="F1214" i="1" a="1"/>
  <c r="F1215" i="1" a="1"/>
  <c r="F1216" i="1" a="1"/>
  <c r="F1217" i="1" a="1"/>
  <c r="F1218" i="1" a="1"/>
  <c r="F1219" i="1" a="1"/>
  <c r="F1220" i="1" a="1"/>
  <c r="F1221" i="1" a="1"/>
  <c r="F1222" i="1" a="1"/>
  <c r="F1223" i="1" a="1"/>
  <c r="F1224" i="1" a="1"/>
  <c r="F1225" i="1" a="1"/>
  <c r="F1226" i="1" a="1"/>
  <c r="F1227" i="1" a="1"/>
  <c r="F1228" i="1" a="1"/>
  <c r="F1229" i="1" a="1"/>
  <c r="F1230" i="1" a="1"/>
  <c r="F1231" i="1" a="1"/>
  <c r="F1232" i="1" a="1"/>
  <c r="F1233" i="1" a="1"/>
  <c r="F1234" i="1" a="1"/>
  <c r="F1235" i="1" a="1"/>
  <c r="F1236" i="1" a="1"/>
  <c r="F1237" i="1" a="1"/>
  <c r="F1238" i="1" a="1"/>
  <c r="F1239" i="1" a="1"/>
  <c r="F1240" i="1" a="1"/>
  <c r="F1241" i="1" a="1"/>
  <c r="F1242" i="1" a="1"/>
  <c r="F1243" i="1" a="1"/>
  <c r="F1244" i="1" a="1"/>
  <c r="F1245" i="1" a="1"/>
  <c r="F1246" i="1" a="1"/>
  <c r="F1247" i="1" a="1"/>
  <c r="F1248" i="1" a="1"/>
  <c r="F1249" i="1" a="1"/>
  <c r="F1250" i="1" a="1"/>
  <c r="F1251" i="1" a="1"/>
  <c r="F1252" i="1" a="1"/>
  <c r="F1253" i="1" a="1"/>
  <c r="F1254" i="1" a="1"/>
  <c r="F1255" i="1" a="1"/>
  <c r="F1256" i="1" a="1"/>
  <c r="F1257" i="1" a="1"/>
  <c r="F1258" i="1" a="1"/>
  <c r="F1259" i="1" a="1"/>
  <c r="F1260" i="1" a="1"/>
  <c r="F1261" i="1" a="1"/>
  <c r="F1262" i="1" a="1"/>
  <c r="F1263" i="1" a="1"/>
  <c r="F1264" i="1" a="1"/>
  <c r="F1265" i="1" a="1"/>
  <c r="F1266" i="1" a="1"/>
  <c r="F1267" i="1" a="1"/>
  <c r="F1268" i="1" a="1"/>
  <c r="F1269" i="1" a="1"/>
  <c r="F1270" i="1" a="1"/>
  <c r="F1271" i="1" a="1"/>
  <c r="F1272" i="1" a="1"/>
  <c r="F1273" i="1" a="1"/>
  <c r="F1274" i="1" a="1"/>
  <c r="F1275" i="1" a="1"/>
  <c r="F1276" i="1" a="1"/>
  <c r="F1277" i="1" a="1"/>
  <c r="F1278" i="1" a="1"/>
  <c r="F1279" i="1" a="1"/>
  <c r="F1280" i="1" a="1"/>
  <c r="F1281" i="1" a="1"/>
  <c r="F1282" i="1" a="1"/>
  <c r="F1283" i="1" a="1"/>
  <c r="F1284" i="1" a="1"/>
  <c r="F1285" i="1" a="1"/>
  <c r="F1286" i="1" a="1"/>
  <c r="F1287" i="1" a="1"/>
  <c r="F1288" i="1" a="1"/>
  <c r="F1289" i="1" a="1"/>
  <c r="F1290" i="1" a="1"/>
  <c r="F1291" i="1" a="1"/>
  <c r="F1292" i="1" a="1"/>
  <c r="F1293" i="1" a="1"/>
  <c r="F1294" i="1" a="1"/>
  <c r="F1295" i="1" a="1"/>
  <c r="F1296" i="1" a="1"/>
  <c r="F1297" i="1" a="1"/>
  <c r="F1298" i="1" a="1"/>
  <c r="F1299" i="1" a="1"/>
  <c r="F1300" i="1" a="1"/>
  <c r="F1301" i="1" a="1"/>
  <c r="F1302" i="1" a="1"/>
  <c r="F1303" i="1" a="1"/>
  <c r="F1304" i="1" a="1"/>
  <c r="F1305" i="1" a="1"/>
  <c r="F1306" i="1" a="1"/>
  <c r="F1307" i="1" a="1"/>
  <c r="F1308" i="1" a="1"/>
  <c r="F1309" i="1" a="1"/>
  <c r="F1310" i="1" a="1"/>
  <c r="F1311" i="1" a="1"/>
  <c r="F1312" i="1" a="1"/>
  <c r="F1313" i="1" a="1"/>
  <c r="F5" i="1" a="1"/>
  <c r="I6" i="1"/>
  <c r="J6" i="1" s="1" a="1"/>
  <c r="I7" i="1"/>
  <c r="J7" i="1" s="1" a="1"/>
  <c r="I8" i="1"/>
  <c r="J8" i="1" s="1" a="1"/>
  <c r="I9" i="1"/>
  <c r="J9" i="1" s="1" a="1"/>
  <c r="I10" i="1"/>
  <c r="J10" i="1" s="1" a="1"/>
  <c r="I11" i="1"/>
  <c r="J11" i="1" s="1" a="1"/>
  <c r="I12" i="1"/>
  <c r="J12" i="1" s="1" a="1"/>
  <c r="I13" i="1"/>
  <c r="J13" i="1" s="1" a="1"/>
  <c r="I14" i="1"/>
  <c r="J14" i="1" s="1" a="1"/>
  <c r="I15" i="1"/>
  <c r="J15" i="1" s="1" a="1"/>
  <c r="I16" i="1"/>
  <c r="J16" i="1" s="1" a="1"/>
  <c r="I17" i="1"/>
  <c r="J17" i="1" s="1" a="1"/>
  <c r="I18" i="1"/>
  <c r="J18" i="1" s="1" a="1"/>
  <c r="I19" i="1"/>
  <c r="J19" i="1" s="1" a="1"/>
  <c r="I20" i="1"/>
  <c r="J20" i="1" s="1" a="1"/>
  <c r="I21" i="1"/>
  <c r="J21" i="1" s="1" a="1"/>
  <c r="I22" i="1"/>
  <c r="J22" i="1" s="1" a="1"/>
  <c r="I23" i="1"/>
  <c r="J23" i="1" s="1" a="1"/>
  <c r="I24" i="1"/>
  <c r="J24" i="1" s="1" a="1"/>
  <c r="I25" i="1"/>
  <c r="J25" i="1" s="1" a="1"/>
  <c r="I26" i="1"/>
  <c r="J26" i="1" s="1" a="1"/>
  <c r="I27" i="1"/>
  <c r="J27" i="1" s="1" a="1"/>
  <c r="I28" i="1"/>
  <c r="J28" i="1" s="1" a="1"/>
  <c r="I29" i="1"/>
  <c r="J29" i="1" s="1" a="1"/>
  <c r="I30" i="1"/>
  <c r="J30" i="1" s="1" a="1"/>
  <c r="I31" i="1"/>
  <c r="J31" i="1" s="1" a="1"/>
  <c r="I32" i="1"/>
  <c r="J32" i="1" s="1" a="1"/>
  <c r="I33" i="1"/>
  <c r="J33" i="1" s="1" a="1"/>
  <c r="I34" i="1"/>
  <c r="J34" i="1" s="1" a="1"/>
  <c r="I35" i="1"/>
  <c r="J35" i="1" s="1" a="1"/>
  <c r="I36" i="1"/>
  <c r="J36" i="1" s="1" a="1"/>
  <c r="I37" i="1"/>
  <c r="J37" i="1" s="1" a="1"/>
  <c r="I38" i="1"/>
  <c r="J38" i="1" s="1" a="1"/>
  <c r="I39" i="1"/>
  <c r="J39" i="1" s="1" a="1"/>
  <c r="I40" i="1"/>
  <c r="J40" i="1" s="1" a="1"/>
  <c r="I41" i="1"/>
  <c r="J41" i="1" s="1" a="1"/>
  <c r="I42" i="1"/>
  <c r="J42" i="1" s="1" a="1"/>
  <c r="I43" i="1"/>
  <c r="J43" i="1" s="1" a="1"/>
  <c r="I44" i="1"/>
  <c r="J44" i="1" s="1" a="1"/>
  <c r="I45" i="1"/>
  <c r="J45" i="1" s="1" a="1"/>
  <c r="I46" i="1"/>
  <c r="J46" i="1" s="1" a="1"/>
  <c r="I47" i="1"/>
  <c r="J47" i="1" s="1" a="1"/>
  <c r="I48" i="1"/>
  <c r="J48" i="1" s="1" a="1"/>
  <c r="I49" i="1"/>
  <c r="J49" i="1" s="1" a="1"/>
  <c r="I50" i="1"/>
  <c r="J50" i="1" s="1" a="1"/>
  <c r="I51" i="1"/>
  <c r="J51" i="1" s="1" a="1"/>
  <c r="I52" i="1"/>
  <c r="J52" i="1" s="1" a="1"/>
  <c r="I53" i="1"/>
  <c r="J53" i="1" s="1" a="1"/>
  <c r="I54" i="1"/>
  <c r="J54" i="1" s="1" a="1"/>
  <c r="I55" i="1"/>
  <c r="J55" i="1" s="1" a="1"/>
  <c r="I56" i="1"/>
  <c r="J56" i="1" s="1" a="1"/>
  <c r="I57" i="1"/>
  <c r="J57" i="1" s="1" a="1"/>
  <c r="I58" i="1"/>
  <c r="J58" i="1" s="1" a="1"/>
  <c r="I59" i="1"/>
  <c r="J59" i="1" s="1" a="1"/>
  <c r="I60" i="1"/>
  <c r="J60" i="1" s="1" a="1"/>
  <c r="I61" i="1"/>
  <c r="J61" i="1" s="1" a="1"/>
  <c r="I62" i="1"/>
  <c r="J62" i="1" s="1" a="1"/>
  <c r="I63" i="1"/>
  <c r="J63" i="1" s="1" a="1"/>
  <c r="I64" i="1"/>
  <c r="J64" i="1" s="1" a="1"/>
  <c r="I65" i="1"/>
  <c r="J65" i="1" s="1" a="1"/>
  <c r="I66" i="1"/>
  <c r="J66" i="1" s="1" a="1"/>
  <c r="I67" i="1"/>
  <c r="J67" i="1" s="1" a="1"/>
  <c r="I68" i="1"/>
  <c r="J68" i="1" s="1" a="1"/>
  <c r="I69" i="1"/>
  <c r="J69" i="1" s="1" a="1"/>
  <c r="I70" i="1"/>
  <c r="J70" i="1" s="1" a="1"/>
  <c r="I71" i="1"/>
  <c r="J71" i="1" s="1" a="1"/>
  <c r="I72" i="1"/>
  <c r="J72" i="1" s="1" a="1"/>
  <c r="I73" i="1"/>
  <c r="J73" i="1" s="1" a="1"/>
  <c r="I74" i="1"/>
  <c r="J74" i="1" s="1" a="1"/>
  <c r="I75" i="1"/>
  <c r="J75" i="1" s="1" a="1"/>
  <c r="I76" i="1"/>
  <c r="J76" i="1" s="1" a="1"/>
  <c r="I77" i="1"/>
  <c r="J77" i="1" s="1" a="1"/>
  <c r="I78" i="1"/>
  <c r="J78" i="1" s="1" a="1"/>
  <c r="I79" i="1"/>
  <c r="J79" i="1" s="1" a="1"/>
  <c r="I80" i="1"/>
  <c r="J80" i="1" s="1" a="1"/>
  <c r="I81" i="1"/>
  <c r="J81" i="1" s="1" a="1"/>
  <c r="I82" i="1"/>
  <c r="J82" i="1" s="1" a="1"/>
  <c r="I83" i="1"/>
  <c r="J83" i="1" s="1" a="1"/>
  <c r="I84" i="1"/>
  <c r="J84" i="1" s="1" a="1"/>
  <c r="I85" i="1"/>
  <c r="J85" i="1" s="1" a="1"/>
  <c r="I86" i="1"/>
  <c r="J86" i="1" s="1" a="1"/>
  <c r="I87" i="1"/>
  <c r="J87" i="1" s="1" a="1"/>
  <c r="I88" i="1"/>
  <c r="J88" i="1" s="1" a="1"/>
  <c r="I89" i="1"/>
  <c r="J89" i="1" s="1" a="1"/>
  <c r="I90" i="1"/>
  <c r="J90" i="1" s="1" a="1"/>
  <c r="I91" i="1"/>
  <c r="J91" i="1" s="1" a="1"/>
  <c r="I92" i="1"/>
  <c r="J92" i="1" s="1" a="1"/>
  <c r="I93" i="1"/>
  <c r="J93" i="1" s="1" a="1"/>
  <c r="I94" i="1"/>
  <c r="J94" i="1" s="1" a="1"/>
  <c r="I95" i="1"/>
  <c r="J95" i="1" s="1" a="1"/>
  <c r="I96" i="1"/>
  <c r="J96" i="1" s="1" a="1"/>
  <c r="I97" i="1"/>
  <c r="J97" i="1" s="1" a="1"/>
  <c r="I98" i="1"/>
  <c r="J98" i="1" s="1" a="1"/>
  <c r="I99" i="1"/>
  <c r="J99" i="1" s="1" a="1"/>
  <c r="I100" i="1"/>
  <c r="J100" i="1" s="1" a="1"/>
  <c r="I101" i="1"/>
  <c r="J101" i="1" s="1" a="1"/>
  <c r="I102" i="1"/>
  <c r="J102" i="1" s="1" a="1"/>
  <c r="I103" i="1"/>
  <c r="J103" i="1" s="1" a="1"/>
  <c r="I104" i="1"/>
  <c r="J104" i="1" s="1" a="1"/>
  <c r="I105" i="1"/>
  <c r="J105" i="1" s="1" a="1"/>
  <c r="I106" i="1"/>
  <c r="J106" i="1" s="1" a="1"/>
  <c r="I107" i="1"/>
  <c r="J107" i="1" s="1" a="1"/>
  <c r="I108" i="1"/>
  <c r="J108" i="1" s="1" a="1"/>
  <c r="I109" i="1"/>
  <c r="J109" i="1" s="1" a="1"/>
  <c r="I110" i="1"/>
  <c r="J110" i="1" s="1" a="1"/>
  <c r="I111" i="1"/>
  <c r="J111" i="1" s="1" a="1"/>
  <c r="I112" i="1"/>
  <c r="J112" i="1" s="1" a="1"/>
  <c r="I113" i="1"/>
  <c r="J113" i="1" s="1" a="1"/>
  <c r="I114" i="1"/>
  <c r="J114" i="1" s="1" a="1"/>
  <c r="I115" i="1"/>
  <c r="J115" i="1" s="1" a="1"/>
  <c r="I116" i="1"/>
  <c r="J116" i="1" s="1" a="1"/>
  <c r="I117" i="1"/>
  <c r="J117" i="1" s="1" a="1"/>
  <c r="I118" i="1"/>
  <c r="J118" i="1" s="1" a="1"/>
  <c r="I119" i="1"/>
  <c r="J119" i="1" s="1" a="1"/>
  <c r="I120" i="1"/>
  <c r="J120" i="1" s="1" a="1"/>
  <c r="I121" i="1"/>
  <c r="J121" i="1" s="1" a="1"/>
  <c r="I122" i="1"/>
  <c r="J122" i="1" s="1" a="1"/>
  <c r="I123" i="1"/>
  <c r="J123" i="1" s="1" a="1"/>
  <c r="I124" i="1"/>
  <c r="J124" i="1" s="1" a="1"/>
  <c r="I125" i="1"/>
  <c r="J125" i="1" s="1" a="1"/>
  <c r="I126" i="1"/>
  <c r="J126" i="1" s="1" a="1"/>
  <c r="I127" i="1"/>
  <c r="J127" i="1" s="1" a="1"/>
  <c r="I128" i="1"/>
  <c r="J128" i="1" s="1" a="1"/>
  <c r="I129" i="1"/>
  <c r="J129" i="1" s="1" a="1"/>
  <c r="I130" i="1"/>
  <c r="J130" i="1" s="1" a="1"/>
  <c r="I131" i="1"/>
  <c r="J131" i="1" s="1" a="1"/>
  <c r="I132" i="1"/>
  <c r="J132" i="1" s="1" a="1"/>
  <c r="I133" i="1"/>
  <c r="J133" i="1" s="1" a="1"/>
  <c r="I134" i="1"/>
  <c r="J134" i="1" s="1" a="1"/>
  <c r="I135" i="1"/>
  <c r="J135" i="1" s="1" a="1"/>
  <c r="I136" i="1"/>
  <c r="J136" i="1" s="1" a="1"/>
  <c r="I137" i="1"/>
  <c r="J137" i="1" s="1" a="1"/>
  <c r="I138" i="1"/>
  <c r="J138" i="1" s="1" a="1"/>
  <c r="I139" i="1"/>
  <c r="J139" i="1" s="1" a="1"/>
  <c r="I140" i="1"/>
  <c r="J140" i="1" s="1" a="1"/>
  <c r="I141" i="1"/>
  <c r="J141" i="1" s="1" a="1"/>
  <c r="I142" i="1"/>
  <c r="J142" i="1" s="1" a="1"/>
  <c r="I143" i="1"/>
  <c r="J143" i="1" s="1" a="1"/>
  <c r="I144" i="1"/>
  <c r="J144" i="1" s="1" a="1"/>
  <c r="I145" i="1"/>
  <c r="J145" i="1" s="1" a="1"/>
  <c r="I146" i="1"/>
  <c r="J146" i="1" s="1" a="1"/>
  <c r="I147" i="1"/>
  <c r="J147" i="1" s="1" a="1"/>
  <c r="I148" i="1"/>
  <c r="J148" i="1" s="1" a="1"/>
  <c r="I149" i="1"/>
  <c r="J149" i="1" s="1" a="1"/>
  <c r="I150" i="1"/>
  <c r="J150" i="1" s="1" a="1"/>
  <c r="I151" i="1"/>
  <c r="J151" i="1" s="1" a="1"/>
  <c r="I152" i="1"/>
  <c r="J152" i="1" s="1" a="1"/>
  <c r="I153" i="1"/>
  <c r="J153" i="1" s="1" a="1"/>
  <c r="I154" i="1"/>
  <c r="J154" i="1" s="1" a="1"/>
  <c r="I155" i="1"/>
  <c r="J155" i="1" s="1" a="1"/>
  <c r="I156" i="1"/>
  <c r="J156" i="1" s="1" a="1"/>
  <c r="I157" i="1"/>
  <c r="J157" i="1" s="1" a="1"/>
  <c r="I158" i="1"/>
  <c r="J158" i="1" s="1" a="1"/>
  <c r="I159" i="1"/>
  <c r="J159" i="1" s="1" a="1"/>
  <c r="I160" i="1"/>
  <c r="J160" i="1" s="1" a="1"/>
  <c r="I161" i="1"/>
  <c r="J161" i="1" s="1" a="1"/>
  <c r="I162" i="1"/>
  <c r="J162" i="1" s="1" a="1"/>
  <c r="I163" i="1"/>
  <c r="J163" i="1" s="1" a="1"/>
  <c r="I164" i="1"/>
  <c r="J164" i="1" s="1" a="1"/>
  <c r="I165" i="1"/>
  <c r="J165" i="1" s="1" a="1"/>
  <c r="I166" i="1"/>
  <c r="J166" i="1" s="1" a="1"/>
  <c r="I167" i="1"/>
  <c r="J167" i="1" s="1" a="1"/>
  <c r="I168" i="1"/>
  <c r="J168" i="1" s="1" a="1"/>
  <c r="I169" i="1"/>
  <c r="J169" i="1" s="1" a="1"/>
  <c r="I170" i="1"/>
  <c r="J170" i="1" s="1" a="1"/>
  <c r="I171" i="1"/>
  <c r="J171" i="1" s="1" a="1"/>
  <c r="I172" i="1"/>
  <c r="J172" i="1" s="1" a="1"/>
  <c r="I173" i="1"/>
  <c r="J173" i="1" s="1" a="1"/>
  <c r="I174" i="1"/>
  <c r="J174" i="1" s="1" a="1"/>
  <c r="I175" i="1"/>
  <c r="J175" i="1" s="1" a="1"/>
  <c r="I176" i="1"/>
  <c r="J176" i="1" s="1" a="1"/>
  <c r="I177" i="1"/>
  <c r="J177" i="1" s="1" a="1"/>
  <c r="I178" i="1"/>
  <c r="J178" i="1" s="1" a="1"/>
  <c r="I179" i="1"/>
  <c r="J179" i="1" s="1" a="1"/>
  <c r="I180" i="1"/>
  <c r="J180" i="1" s="1" a="1"/>
  <c r="I181" i="1"/>
  <c r="J181" i="1" s="1" a="1"/>
  <c r="I182" i="1"/>
  <c r="J182" i="1" s="1" a="1"/>
  <c r="I183" i="1"/>
  <c r="J183" i="1" s="1" a="1"/>
  <c r="I184" i="1"/>
  <c r="J184" i="1" s="1" a="1"/>
  <c r="I185" i="1"/>
  <c r="J185" i="1" s="1" a="1"/>
  <c r="I186" i="1"/>
  <c r="J186" i="1" s="1" a="1"/>
  <c r="I187" i="1"/>
  <c r="J187" i="1" s="1" a="1"/>
  <c r="I188" i="1"/>
  <c r="J188" i="1" s="1" a="1"/>
  <c r="I189" i="1"/>
  <c r="J189" i="1" s="1" a="1"/>
  <c r="I190" i="1"/>
  <c r="J190" i="1" s="1" a="1"/>
  <c r="I191" i="1"/>
  <c r="J191" i="1" s="1" a="1"/>
  <c r="I192" i="1"/>
  <c r="J192" i="1" s="1" a="1"/>
  <c r="I193" i="1"/>
  <c r="J193" i="1" s="1" a="1"/>
  <c r="I194" i="1"/>
  <c r="J194" i="1" s="1" a="1"/>
  <c r="I195" i="1"/>
  <c r="J195" i="1" s="1" a="1"/>
  <c r="I196" i="1"/>
  <c r="J196" i="1" s="1" a="1"/>
  <c r="I197" i="1"/>
  <c r="J197" i="1" s="1" a="1"/>
  <c r="I198" i="1"/>
  <c r="J198" i="1" s="1" a="1"/>
  <c r="I199" i="1"/>
  <c r="J199" i="1" s="1" a="1"/>
  <c r="I200" i="1"/>
  <c r="J200" i="1" s="1" a="1"/>
  <c r="I201" i="1"/>
  <c r="J201" i="1" s="1" a="1"/>
  <c r="I202" i="1"/>
  <c r="J202" i="1" s="1" a="1"/>
  <c r="I203" i="1"/>
  <c r="J203" i="1" s="1" a="1"/>
  <c r="I204" i="1"/>
  <c r="J204" i="1" s="1" a="1"/>
  <c r="I205" i="1"/>
  <c r="J205" i="1" s="1" a="1"/>
  <c r="I206" i="1"/>
  <c r="J206" i="1" s="1" a="1"/>
  <c r="I207" i="1"/>
  <c r="J207" i="1" s="1" a="1"/>
  <c r="I208" i="1"/>
  <c r="J208" i="1" s="1" a="1"/>
  <c r="I209" i="1"/>
  <c r="J209" i="1" s="1" a="1"/>
  <c r="I210" i="1"/>
  <c r="J210" i="1" s="1" a="1"/>
  <c r="I211" i="1"/>
  <c r="J211" i="1" s="1" a="1"/>
  <c r="I212" i="1"/>
  <c r="J212" i="1" s="1" a="1"/>
  <c r="I213" i="1"/>
  <c r="J213" i="1" s="1" a="1"/>
  <c r="I214" i="1"/>
  <c r="J214" i="1" s="1" a="1"/>
  <c r="I215" i="1"/>
  <c r="J215" i="1" s="1" a="1"/>
  <c r="I216" i="1"/>
  <c r="J216" i="1" s="1" a="1"/>
  <c r="I217" i="1"/>
  <c r="J217" i="1" s="1" a="1"/>
  <c r="I218" i="1"/>
  <c r="J218" i="1" s="1" a="1"/>
  <c r="I219" i="1"/>
  <c r="J219" i="1" s="1" a="1"/>
  <c r="I220" i="1"/>
  <c r="J220" i="1" s="1" a="1"/>
  <c r="I221" i="1"/>
  <c r="J221" i="1" s="1" a="1"/>
  <c r="I222" i="1"/>
  <c r="J222" i="1" s="1" a="1"/>
  <c r="I223" i="1"/>
  <c r="J223" i="1" s="1" a="1"/>
  <c r="I224" i="1"/>
  <c r="J224" i="1" s="1" a="1"/>
  <c r="I225" i="1"/>
  <c r="J225" i="1" s="1" a="1"/>
  <c r="I226" i="1"/>
  <c r="J226" i="1" s="1" a="1"/>
  <c r="I227" i="1"/>
  <c r="J227" i="1" s="1" a="1"/>
  <c r="I228" i="1"/>
  <c r="J228" i="1" s="1" a="1"/>
  <c r="I229" i="1"/>
  <c r="J229" i="1" s="1" a="1"/>
  <c r="I230" i="1"/>
  <c r="J230" i="1" s="1" a="1"/>
  <c r="I231" i="1"/>
  <c r="J231" i="1" s="1" a="1"/>
  <c r="I232" i="1"/>
  <c r="J232" i="1" s="1" a="1"/>
  <c r="I233" i="1"/>
  <c r="J233" i="1" s="1" a="1"/>
  <c r="I234" i="1"/>
  <c r="J234" i="1" s="1" a="1"/>
  <c r="I235" i="1"/>
  <c r="J235" i="1" s="1" a="1"/>
  <c r="I236" i="1"/>
  <c r="J236" i="1" s="1" a="1"/>
  <c r="I237" i="1"/>
  <c r="J237" i="1" s="1" a="1"/>
  <c r="I238" i="1"/>
  <c r="J238" i="1" s="1" a="1"/>
  <c r="I239" i="1"/>
  <c r="J239" i="1" s="1" a="1"/>
  <c r="I240" i="1"/>
  <c r="J240" i="1" s="1" a="1"/>
  <c r="I241" i="1"/>
  <c r="J241" i="1" s="1" a="1"/>
  <c r="I242" i="1"/>
  <c r="J242" i="1" s="1" a="1"/>
  <c r="I243" i="1"/>
  <c r="J243" i="1" s="1" a="1"/>
  <c r="I244" i="1"/>
  <c r="J244" i="1" s="1" a="1"/>
  <c r="I245" i="1"/>
  <c r="J245" i="1" s="1" a="1"/>
  <c r="I246" i="1"/>
  <c r="J246" i="1" s="1" a="1"/>
  <c r="I247" i="1"/>
  <c r="J247" i="1" s="1" a="1"/>
  <c r="I248" i="1"/>
  <c r="J248" i="1" s="1" a="1"/>
  <c r="I249" i="1"/>
  <c r="J249" i="1" s="1" a="1"/>
  <c r="I250" i="1"/>
  <c r="J250" i="1" s="1" a="1"/>
  <c r="I251" i="1"/>
  <c r="J251" i="1" s="1" a="1"/>
  <c r="I252" i="1"/>
  <c r="J252" i="1" s="1" a="1"/>
  <c r="I253" i="1"/>
  <c r="J253" i="1" s="1" a="1"/>
  <c r="I254" i="1"/>
  <c r="J254" i="1" s="1" a="1"/>
  <c r="I255" i="1"/>
  <c r="J255" i="1" s="1" a="1"/>
  <c r="I256" i="1"/>
  <c r="J256" i="1" s="1" a="1"/>
  <c r="I257" i="1"/>
  <c r="J257" i="1" s="1" a="1"/>
  <c r="I258" i="1"/>
  <c r="J258" i="1" s="1" a="1"/>
  <c r="I259" i="1"/>
  <c r="J259" i="1" s="1" a="1"/>
  <c r="I260" i="1"/>
  <c r="J260" i="1" s="1" a="1"/>
  <c r="I261" i="1"/>
  <c r="J261" i="1" s="1" a="1"/>
  <c r="I262" i="1"/>
  <c r="J262" i="1" s="1" a="1"/>
  <c r="I263" i="1"/>
  <c r="J263" i="1" s="1" a="1"/>
  <c r="I264" i="1"/>
  <c r="J264" i="1" s="1" a="1"/>
  <c r="I265" i="1"/>
  <c r="J265" i="1" s="1" a="1"/>
  <c r="I266" i="1"/>
  <c r="J266" i="1" s="1" a="1"/>
  <c r="I267" i="1"/>
  <c r="J267" i="1" s="1" a="1"/>
  <c r="I268" i="1"/>
  <c r="J268" i="1" s="1" a="1"/>
  <c r="I269" i="1"/>
  <c r="J269" i="1" s="1" a="1"/>
  <c r="I270" i="1"/>
  <c r="J270" i="1" s="1" a="1"/>
  <c r="I271" i="1"/>
  <c r="J271" i="1" s="1" a="1"/>
  <c r="I272" i="1"/>
  <c r="J272" i="1" s="1" a="1"/>
  <c r="I273" i="1"/>
  <c r="J273" i="1" s="1" a="1"/>
  <c r="I274" i="1"/>
  <c r="J274" i="1" s="1" a="1"/>
  <c r="I275" i="1"/>
  <c r="J275" i="1" s="1" a="1"/>
  <c r="I276" i="1"/>
  <c r="J276" i="1" s="1" a="1"/>
  <c r="I277" i="1"/>
  <c r="J277" i="1" s="1" a="1"/>
  <c r="I278" i="1"/>
  <c r="J278" i="1" s="1" a="1"/>
  <c r="I279" i="1"/>
  <c r="J279" i="1" s="1" a="1"/>
  <c r="I280" i="1"/>
  <c r="J280" i="1" s="1" a="1"/>
  <c r="I281" i="1"/>
  <c r="J281" i="1" s="1" a="1"/>
  <c r="I282" i="1"/>
  <c r="J282" i="1" s="1" a="1"/>
  <c r="I283" i="1"/>
  <c r="J283" i="1" s="1" a="1"/>
  <c r="I284" i="1"/>
  <c r="J284" i="1" s="1" a="1"/>
  <c r="I285" i="1"/>
  <c r="J285" i="1" s="1" a="1"/>
  <c r="I286" i="1"/>
  <c r="J286" i="1" s="1" a="1"/>
  <c r="I287" i="1"/>
  <c r="J287" i="1" s="1" a="1"/>
  <c r="I288" i="1"/>
  <c r="J288" i="1" s="1" a="1"/>
  <c r="I289" i="1"/>
  <c r="J289" i="1" s="1" a="1"/>
  <c r="I290" i="1"/>
  <c r="J290" i="1" s="1" a="1"/>
  <c r="I291" i="1"/>
  <c r="J291" i="1" s="1" a="1"/>
  <c r="I292" i="1"/>
  <c r="J292" i="1" s="1" a="1"/>
  <c r="I293" i="1"/>
  <c r="J293" i="1" s="1" a="1"/>
  <c r="I294" i="1"/>
  <c r="J294" i="1" s="1" a="1"/>
  <c r="I295" i="1"/>
  <c r="J295" i="1" s="1" a="1"/>
  <c r="I296" i="1"/>
  <c r="J296" i="1" s="1" a="1"/>
  <c r="I297" i="1"/>
  <c r="J297" i="1" s="1" a="1"/>
  <c r="I298" i="1"/>
  <c r="J298" i="1" s="1" a="1"/>
  <c r="I299" i="1"/>
  <c r="J299" i="1" s="1" a="1"/>
  <c r="I300" i="1"/>
  <c r="J300" i="1" s="1" a="1"/>
  <c r="I301" i="1"/>
  <c r="J301" i="1" s="1" a="1"/>
  <c r="I302" i="1"/>
  <c r="J302" i="1" s="1" a="1"/>
  <c r="I303" i="1"/>
  <c r="J303" i="1" s="1" a="1"/>
  <c r="I304" i="1"/>
  <c r="J304" i="1" s="1" a="1"/>
  <c r="I305" i="1"/>
  <c r="J305" i="1" s="1" a="1"/>
  <c r="I306" i="1"/>
  <c r="J306" i="1" s="1" a="1"/>
  <c r="I307" i="1"/>
  <c r="J307" i="1" s="1" a="1"/>
  <c r="I308" i="1"/>
  <c r="J308" i="1" s="1" a="1"/>
  <c r="I309" i="1"/>
  <c r="J309" i="1" s="1" a="1"/>
  <c r="I310" i="1"/>
  <c r="J310" i="1" s="1" a="1"/>
  <c r="I311" i="1"/>
  <c r="J311" i="1" s="1" a="1"/>
  <c r="I312" i="1"/>
  <c r="J312" i="1" s="1" a="1"/>
  <c r="I313" i="1"/>
  <c r="J313" i="1" s="1" a="1"/>
  <c r="I314" i="1"/>
  <c r="J314" i="1" s="1" a="1"/>
  <c r="I315" i="1"/>
  <c r="J315" i="1" s="1" a="1"/>
  <c r="I316" i="1"/>
  <c r="J316" i="1" s="1" a="1"/>
  <c r="I317" i="1"/>
  <c r="J317" i="1" s="1" a="1"/>
  <c r="I318" i="1"/>
  <c r="J318" i="1" s="1" a="1"/>
  <c r="I319" i="1"/>
  <c r="J319" i="1" s="1" a="1"/>
  <c r="I320" i="1"/>
  <c r="J320" i="1" s="1" a="1"/>
  <c r="I321" i="1"/>
  <c r="J321" i="1" s="1" a="1"/>
  <c r="I322" i="1"/>
  <c r="J322" i="1" s="1" a="1"/>
  <c r="I323" i="1"/>
  <c r="J323" i="1" s="1" a="1"/>
  <c r="I324" i="1"/>
  <c r="J324" i="1" s="1" a="1"/>
  <c r="I325" i="1"/>
  <c r="J325" i="1" s="1" a="1"/>
  <c r="I326" i="1"/>
  <c r="J326" i="1" s="1" a="1"/>
  <c r="I327" i="1"/>
  <c r="J327" i="1" s="1" a="1"/>
  <c r="I328" i="1"/>
  <c r="J328" i="1" s="1" a="1"/>
  <c r="I329" i="1"/>
  <c r="J329" i="1" s="1" a="1"/>
  <c r="I330" i="1"/>
  <c r="J330" i="1" s="1" a="1"/>
  <c r="I331" i="1"/>
  <c r="J331" i="1" s="1" a="1"/>
  <c r="I332" i="1"/>
  <c r="J332" i="1" s="1" a="1"/>
  <c r="I333" i="1"/>
  <c r="J333" i="1" s="1" a="1"/>
  <c r="I334" i="1"/>
  <c r="J334" i="1" s="1" a="1"/>
  <c r="I335" i="1"/>
  <c r="J335" i="1" s="1" a="1"/>
  <c r="I336" i="1"/>
  <c r="J336" i="1" s="1" a="1"/>
  <c r="I337" i="1"/>
  <c r="J337" i="1" s="1" a="1"/>
  <c r="I338" i="1"/>
  <c r="J338" i="1" s="1" a="1"/>
  <c r="I339" i="1"/>
  <c r="J339" i="1" s="1" a="1"/>
  <c r="I340" i="1"/>
  <c r="J340" i="1" s="1" a="1"/>
  <c r="I341" i="1"/>
  <c r="J341" i="1" s="1" a="1"/>
  <c r="I342" i="1"/>
  <c r="J342" i="1" s="1" a="1"/>
  <c r="I343" i="1"/>
  <c r="J343" i="1" s="1" a="1"/>
  <c r="I344" i="1"/>
  <c r="J344" i="1" s="1" a="1"/>
  <c r="I345" i="1"/>
  <c r="J345" i="1" s="1" a="1"/>
  <c r="I346" i="1"/>
  <c r="J346" i="1" s="1" a="1"/>
  <c r="I347" i="1"/>
  <c r="J347" i="1" s="1" a="1"/>
  <c r="I348" i="1"/>
  <c r="J348" i="1" s="1" a="1"/>
  <c r="I349" i="1"/>
  <c r="J349" i="1" s="1" a="1"/>
  <c r="I350" i="1"/>
  <c r="J350" i="1" s="1" a="1"/>
  <c r="I351" i="1"/>
  <c r="J351" i="1" s="1" a="1"/>
  <c r="I352" i="1"/>
  <c r="J352" i="1" s="1" a="1"/>
  <c r="I353" i="1"/>
  <c r="J353" i="1" s="1" a="1"/>
  <c r="I354" i="1"/>
  <c r="J354" i="1" s="1" a="1"/>
  <c r="I355" i="1"/>
  <c r="J355" i="1" s="1" a="1"/>
  <c r="I356" i="1"/>
  <c r="J356" i="1" s="1" a="1"/>
  <c r="I357" i="1"/>
  <c r="J357" i="1" s="1" a="1"/>
  <c r="I358" i="1"/>
  <c r="J358" i="1" s="1" a="1"/>
  <c r="I359" i="1"/>
  <c r="J359" i="1" s="1" a="1"/>
  <c r="I360" i="1"/>
  <c r="J360" i="1" s="1" a="1"/>
  <c r="I361" i="1"/>
  <c r="J361" i="1" s="1" a="1"/>
  <c r="I362" i="1"/>
  <c r="J362" i="1" s="1" a="1"/>
  <c r="I363" i="1"/>
  <c r="J363" i="1" s="1" a="1"/>
  <c r="I364" i="1"/>
  <c r="J364" i="1" s="1" a="1"/>
  <c r="I365" i="1"/>
  <c r="J365" i="1" s="1" a="1"/>
  <c r="I366" i="1"/>
  <c r="J366" i="1" s="1" a="1"/>
  <c r="I367" i="1"/>
  <c r="J367" i="1" s="1" a="1"/>
  <c r="I368" i="1"/>
  <c r="J368" i="1" s="1" a="1"/>
  <c r="I369" i="1"/>
  <c r="J369" i="1" s="1" a="1"/>
  <c r="I370" i="1"/>
  <c r="J370" i="1" s="1" a="1"/>
  <c r="I371" i="1"/>
  <c r="J371" i="1" s="1" a="1"/>
  <c r="I372" i="1"/>
  <c r="J372" i="1" s="1" a="1"/>
  <c r="I373" i="1"/>
  <c r="J373" i="1" s="1" a="1"/>
  <c r="I374" i="1"/>
  <c r="J374" i="1" s="1" a="1"/>
  <c r="I375" i="1"/>
  <c r="J375" i="1" s="1" a="1"/>
  <c r="I376" i="1"/>
  <c r="J376" i="1" s="1" a="1"/>
  <c r="I377" i="1"/>
  <c r="J377" i="1" s="1" a="1"/>
  <c r="I378" i="1"/>
  <c r="J378" i="1" s="1" a="1"/>
  <c r="I379" i="1"/>
  <c r="J379" i="1" s="1" a="1"/>
  <c r="I380" i="1"/>
  <c r="J380" i="1" s="1" a="1"/>
  <c r="I381" i="1"/>
  <c r="J381" i="1" s="1" a="1"/>
  <c r="I382" i="1"/>
  <c r="J382" i="1" s="1" a="1"/>
  <c r="I383" i="1"/>
  <c r="J383" i="1" s="1" a="1"/>
  <c r="I384" i="1"/>
  <c r="J384" i="1" s="1" a="1"/>
  <c r="I385" i="1"/>
  <c r="J385" i="1" s="1" a="1"/>
  <c r="I386" i="1"/>
  <c r="J386" i="1" s="1" a="1"/>
  <c r="I387" i="1"/>
  <c r="J387" i="1" s="1" a="1"/>
  <c r="I388" i="1"/>
  <c r="J388" i="1" s="1" a="1"/>
  <c r="I389" i="1"/>
  <c r="J389" i="1" s="1" a="1"/>
  <c r="I390" i="1"/>
  <c r="J390" i="1" s="1" a="1"/>
  <c r="I391" i="1"/>
  <c r="J391" i="1" s="1" a="1"/>
  <c r="I392" i="1"/>
  <c r="J392" i="1" s="1" a="1"/>
  <c r="I393" i="1"/>
  <c r="J393" i="1" s="1" a="1"/>
  <c r="I394" i="1"/>
  <c r="J394" i="1" s="1" a="1"/>
  <c r="I395" i="1"/>
  <c r="J395" i="1" s="1" a="1"/>
  <c r="I396" i="1"/>
  <c r="J396" i="1" s="1" a="1"/>
  <c r="I397" i="1"/>
  <c r="J397" i="1" s="1" a="1"/>
  <c r="I398" i="1"/>
  <c r="J398" i="1" s="1" a="1"/>
  <c r="I399" i="1"/>
  <c r="J399" i="1" s="1" a="1"/>
  <c r="I400" i="1"/>
  <c r="J400" i="1" s="1" a="1"/>
  <c r="I401" i="1"/>
  <c r="J401" i="1" s="1" a="1"/>
  <c r="I402" i="1"/>
  <c r="J402" i="1" s="1" a="1"/>
  <c r="I403" i="1"/>
  <c r="J403" i="1" s="1" a="1"/>
  <c r="I404" i="1"/>
  <c r="J404" i="1" s="1" a="1"/>
  <c r="I405" i="1"/>
  <c r="J405" i="1" s="1" a="1"/>
  <c r="I406" i="1"/>
  <c r="J406" i="1" s="1" a="1"/>
  <c r="I407" i="1"/>
  <c r="J407" i="1" s="1" a="1"/>
  <c r="I408" i="1"/>
  <c r="J408" i="1" s="1" a="1"/>
  <c r="I409" i="1"/>
  <c r="J409" i="1" s="1" a="1"/>
  <c r="I410" i="1"/>
  <c r="J410" i="1" s="1" a="1"/>
  <c r="I411" i="1"/>
  <c r="J411" i="1" s="1" a="1"/>
  <c r="I412" i="1"/>
  <c r="J412" i="1" s="1" a="1"/>
  <c r="I413" i="1"/>
  <c r="J413" i="1" s="1" a="1"/>
  <c r="I414" i="1"/>
  <c r="J414" i="1" s="1" a="1"/>
  <c r="I415" i="1"/>
  <c r="J415" i="1" s="1" a="1"/>
  <c r="I416" i="1"/>
  <c r="J416" i="1" s="1" a="1"/>
  <c r="I417" i="1"/>
  <c r="J417" i="1" s="1" a="1"/>
  <c r="I418" i="1"/>
  <c r="J418" i="1" s="1" a="1"/>
  <c r="I419" i="1"/>
  <c r="J419" i="1" s="1" a="1"/>
  <c r="I420" i="1"/>
  <c r="J420" i="1" s="1" a="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J496" i="1" s="1" a="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J579" i="1" s="1" a="1"/>
  <c r="I580" i="1"/>
  <c r="J580" i="1" s="1" a="1"/>
  <c r="I581" i="1"/>
  <c r="J581" i="1" s="1" a="1"/>
  <c r="I582" i="1"/>
  <c r="J582" i="1" s="1" a="1"/>
  <c r="I583" i="1"/>
  <c r="J583" i="1" s="1" a="1"/>
  <c r="I584" i="1"/>
  <c r="J584" i="1" s="1" a="1"/>
  <c r="I585" i="1"/>
  <c r="J585" i="1" s="1" a="1"/>
  <c r="I586" i="1"/>
  <c r="J586" i="1" s="1" a="1"/>
  <c r="I587" i="1"/>
  <c r="J587" i="1" s="1" a="1"/>
  <c r="I588" i="1"/>
  <c r="J588" i="1" s="1" a="1"/>
  <c r="I589" i="1"/>
  <c r="J589" i="1" s="1" a="1"/>
  <c r="I590" i="1"/>
  <c r="J590" i="1" s="1" a="1"/>
  <c r="I591" i="1"/>
  <c r="J591" i="1" s="1" a="1"/>
  <c r="I592" i="1"/>
  <c r="J592" i="1" s="1" a="1"/>
  <c r="I593" i="1"/>
  <c r="J593" i="1" s="1" a="1"/>
  <c r="I594" i="1"/>
  <c r="J594" i="1" s="1" a="1"/>
  <c r="I595" i="1"/>
  <c r="J595" i="1" s="1" a="1"/>
  <c r="I596" i="1"/>
  <c r="J596" i="1" s="1" a="1"/>
  <c r="I597" i="1"/>
  <c r="J597" i="1" s="1" a="1"/>
  <c r="I598" i="1"/>
  <c r="J598" i="1" s="1" a="1"/>
  <c r="I599" i="1"/>
  <c r="J599" i="1" s="1" a="1"/>
  <c r="I600" i="1"/>
  <c r="J600" i="1" s="1" a="1"/>
  <c r="I601" i="1"/>
  <c r="J601" i="1" s="1" a="1"/>
  <c r="I602" i="1"/>
  <c r="J602" i="1" s="1" a="1"/>
  <c r="I603" i="1"/>
  <c r="J603" i="1" s="1" a="1"/>
  <c r="I604" i="1"/>
  <c r="J604" i="1" s="1" a="1"/>
  <c r="I605" i="1"/>
  <c r="J605" i="1" s="1" a="1"/>
  <c r="I606" i="1"/>
  <c r="J606" i="1" s="1" a="1"/>
  <c r="I607" i="1"/>
  <c r="J607" i="1" s="1" a="1"/>
  <c r="I608" i="1"/>
  <c r="J608" i="1" s="1" a="1"/>
  <c r="I609" i="1"/>
  <c r="J609" i="1" s="1" a="1"/>
  <c r="I610" i="1"/>
  <c r="J610" i="1" s="1" a="1"/>
  <c r="I611" i="1"/>
  <c r="J611" i="1" s="1" a="1"/>
  <c r="I612" i="1"/>
  <c r="J612" i="1" s="1" a="1"/>
  <c r="I613" i="1"/>
  <c r="J613" i="1" s="1" a="1"/>
  <c r="I614" i="1"/>
  <c r="J614" i="1" s="1" a="1"/>
  <c r="I615" i="1"/>
  <c r="J615" i="1" s="1" a="1"/>
  <c r="I616" i="1"/>
  <c r="J616" i="1" s="1" a="1"/>
  <c r="I617" i="1"/>
  <c r="J617" i="1" s="1" a="1"/>
  <c r="I618" i="1"/>
  <c r="J618" i="1" s="1" a="1"/>
  <c r="I619" i="1"/>
  <c r="J619" i="1" s="1" a="1"/>
  <c r="I620" i="1"/>
  <c r="J620" i="1" s="1" a="1"/>
  <c r="I621" i="1"/>
  <c r="J621" i="1" s="1" a="1"/>
  <c r="I622" i="1"/>
  <c r="J622" i="1" s="1" a="1"/>
  <c r="I623" i="1"/>
  <c r="J623" i="1" s="1" a="1"/>
  <c r="I624" i="1"/>
  <c r="J624" i="1" s="1" a="1"/>
  <c r="I625" i="1"/>
  <c r="J625" i="1" s="1" a="1"/>
  <c r="I626" i="1"/>
  <c r="J626" i="1" s="1" a="1"/>
  <c r="I627" i="1"/>
  <c r="J627" i="1" s="1" a="1"/>
  <c r="I628" i="1"/>
  <c r="J628" i="1" s="1" a="1"/>
  <c r="I629" i="1"/>
  <c r="J629" i="1" s="1" a="1"/>
  <c r="I630" i="1"/>
  <c r="J630" i="1" s="1" a="1"/>
  <c r="I631" i="1"/>
  <c r="J631" i="1" s="1" a="1"/>
  <c r="I632" i="1"/>
  <c r="J632" i="1" s="1" a="1"/>
  <c r="I633" i="1"/>
  <c r="J633" i="1" s="1" a="1"/>
  <c r="I634" i="1"/>
  <c r="J634" i="1" s="1" a="1"/>
  <c r="I635" i="1"/>
  <c r="J635" i="1" s="1" a="1"/>
  <c r="I636" i="1"/>
  <c r="J636" i="1" s="1" a="1"/>
  <c r="I637" i="1"/>
  <c r="J637" i="1" s="1" a="1"/>
  <c r="I638" i="1"/>
  <c r="J638" i="1" s="1" a="1"/>
  <c r="I639" i="1"/>
  <c r="J639" i="1" s="1" a="1"/>
  <c r="I640" i="1"/>
  <c r="J640" i="1" s="1" a="1"/>
  <c r="I641" i="1"/>
  <c r="J641" i="1" s="1" a="1"/>
  <c r="I642" i="1"/>
  <c r="J642" i="1" s="1" a="1"/>
  <c r="I643" i="1"/>
  <c r="J643" i="1" s="1" a="1"/>
  <c r="I644" i="1"/>
  <c r="J644" i="1" s="1" a="1"/>
  <c r="I645" i="1"/>
  <c r="J645" i="1" s="1" a="1"/>
  <c r="I646" i="1"/>
  <c r="J646" i="1" s="1" a="1"/>
  <c r="I647" i="1"/>
  <c r="J647" i="1" s="1" a="1"/>
  <c r="I648" i="1"/>
  <c r="J648" i="1" s="1" a="1"/>
  <c r="I649" i="1"/>
  <c r="J649" i="1" s="1" a="1"/>
  <c r="I650" i="1"/>
  <c r="J650" i="1" s="1" a="1"/>
  <c r="I651" i="1"/>
  <c r="J651" i="1" s="1" a="1"/>
  <c r="I652" i="1"/>
  <c r="J652" i="1" s="1" a="1"/>
  <c r="I653" i="1"/>
  <c r="J653" i="1" s="1" a="1"/>
  <c r="I654" i="1"/>
  <c r="J654" i="1" s="1" a="1"/>
  <c r="I655" i="1"/>
  <c r="J655" i="1" s="1" a="1"/>
  <c r="I656" i="1"/>
  <c r="J656" i="1" s="1" a="1"/>
  <c r="I657" i="1"/>
  <c r="J657" i="1" s="1" a="1"/>
  <c r="I658" i="1"/>
  <c r="J658" i="1" s="1" a="1"/>
  <c r="I659" i="1"/>
  <c r="J659" i="1" s="1" a="1"/>
  <c r="I660" i="1"/>
  <c r="J660" i="1" s="1" a="1"/>
  <c r="I661" i="1"/>
  <c r="J661" i="1" s="1" a="1"/>
  <c r="I662" i="1"/>
  <c r="J662" i="1" s="1" a="1"/>
  <c r="I663" i="1"/>
  <c r="J663" i="1" s="1" a="1"/>
  <c r="I664" i="1"/>
  <c r="J664" i="1" s="1" a="1"/>
  <c r="I665" i="1"/>
  <c r="J665" i="1" s="1" a="1"/>
  <c r="I666" i="1"/>
  <c r="J666" i="1" s="1" a="1"/>
  <c r="I667" i="1"/>
  <c r="J667" i="1" s="1" a="1"/>
  <c r="I668" i="1"/>
  <c r="J668" i="1" s="1" a="1"/>
  <c r="I669" i="1"/>
  <c r="J669" i="1" s="1" a="1"/>
  <c r="I670" i="1"/>
  <c r="J670" i="1" s="1" a="1"/>
  <c r="I671" i="1"/>
  <c r="J671" i="1" s="1" a="1"/>
  <c r="I672" i="1"/>
  <c r="J672" i="1" s="1" a="1"/>
  <c r="I673" i="1"/>
  <c r="J673" i="1" s="1" a="1"/>
  <c r="I674" i="1"/>
  <c r="J674" i="1" s="1" a="1"/>
  <c r="I675" i="1"/>
  <c r="J675" i="1" s="1" a="1"/>
  <c r="I676" i="1"/>
  <c r="J676" i="1" s="1" a="1"/>
  <c r="I677" i="1"/>
  <c r="J677" i="1" s="1" a="1"/>
  <c r="I678" i="1"/>
  <c r="J678" i="1" s="1" a="1"/>
  <c r="I679" i="1"/>
  <c r="J679" i="1" s="1" a="1"/>
  <c r="I680" i="1"/>
  <c r="J680" i="1" s="1" a="1"/>
  <c r="I681" i="1"/>
  <c r="J681" i="1" s="1" a="1"/>
  <c r="I682" i="1"/>
  <c r="J682" i="1" s="1" a="1"/>
  <c r="I683" i="1"/>
  <c r="J683" i="1" s="1" a="1"/>
  <c r="I684" i="1"/>
  <c r="J684" i="1" s="1" a="1"/>
  <c r="I685" i="1"/>
  <c r="J685" i="1" s="1" a="1"/>
  <c r="I686" i="1"/>
  <c r="J686" i="1" s="1" a="1"/>
  <c r="I687" i="1"/>
  <c r="J687" i="1" s="1" a="1"/>
  <c r="I688" i="1"/>
  <c r="J688" i="1" s="1" a="1"/>
  <c r="I689" i="1"/>
  <c r="J689" i="1" s="1" a="1"/>
  <c r="I690" i="1"/>
  <c r="J690" i="1" s="1" a="1"/>
  <c r="I691" i="1"/>
  <c r="J691" i="1" s="1" a="1"/>
  <c r="I692" i="1"/>
  <c r="J692" i="1" s="1" a="1"/>
  <c r="I693" i="1"/>
  <c r="J693" i="1" s="1" a="1"/>
  <c r="I694" i="1"/>
  <c r="J694" i="1" s="1" a="1"/>
  <c r="I695" i="1"/>
  <c r="J695" i="1" s="1" a="1"/>
  <c r="I696" i="1"/>
  <c r="J696" i="1" s="1" a="1"/>
  <c r="I697" i="1"/>
  <c r="J697" i="1" s="1" a="1"/>
  <c r="I698" i="1"/>
  <c r="J698" i="1" s="1" a="1"/>
  <c r="I699" i="1"/>
  <c r="J699" i="1" s="1" a="1"/>
  <c r="I700" i="1"/>
  <c r="J700" i="1" s="1" a="1"/>
  <c r="I701" i="1"/>
  <c r="J701" i="1" s="1" a="1"/>
  <c r="I702" i="1"/>
  <c r="J702" i="1" s="1" a="1"/>
  <c r="I703" i="1"/>
  <c r="J703" i="1" s="1" a="1"/>
  <c r="I704" i="1"/>
  <c r="J704" i="1" s="1" a="1"/>
  <c r="I705" i="1"/>
  <c r="J705" i="1" s="1" a="1"/>
  <c r="I706" i="1"/>
  <c r="J706" i="1" s="1" a="1"/>
  <c r="I707" i="1"/>
  <c r="J707" i="1" s="1" a="1"/>
  <c r="I708" i="1"/>
  <c r="J708" i="1" s="1" a="1"/>
  <c r="I709" i="1"/>
  <c r="J709" i="1" s="1" a="1"/>
  <c r="I710" i="1"/>
  <c r="J710" i="1" s="1" a="1"/>
  <c r="I711" i="1"/>
  <c r="J711" i="1" s="1" a="1"/>
  <c r="I712" i="1"/>
  <c r="J712" i="1" s="1" a="1"/>
  <c r="I713" i="1"/>
  <c r="J713" i="1" s="1" a="1"/>
  <c r="I714" i="1"/>
  <c r="J714" i="1" s="1" a="1"/>
  <c r="I715" i="1"/>
  <c r="J715" i="1" s="1" a="1"/>
  <c r="I716" i="1"/>
  <c r="J716" i="1" s="1" a="1"/>
  <c r="I717" i="1"/>
  <c r="J717" i="1" s="1" a="1"/>
  <c r="I718" i="1"/>
  <c r="J718" i="1" s="1" a="1"/>
  <c r="I719" i="1"/>
  <c r="J719" i="1" s="1" a="1"/>
  <c r="I720" i="1"/>
  <c r="J720" i="1" s="1" a="1"/>
  <c r="I721" i="1"/>
  <c r="J721" i="1" s="1" a="1"/>
  <c r="I722" i="1"/>
  <c r="J722" i="1" s="1" a="1"/>
  <c r="I723" i="1"/>
  <c r="J723" i="1" s="1" a="1"/>
  <c r="I724" i="1"/>
  <c r="J724" i="1" s="1" a="1"/>
  <c r="I725" i="1"/>
  <c r="J725" i="1" s="1" a="1"/>
  <c r="I726" i="1"/>
  <c r="J726" i="1" s="1" a="1"/>
  <c r="I727" i="1"/>
  <c r="J727" i="1" s="1" a="1"/>
  <c r="I728" i="1"/>
  <c r="J728" i="1" s="1" a="1"/>
  <c r="I729" i="1"/>
  <c r="J729" i="1" s="1" a="1"/>
  <c r="I730" i="1"/>
  <c r="J730" i="1" s="1" a="1"/>
  <c r="I731" i="1"/>
  <c r="J731" i="1" s="1" a="1"/>
  <c r="I732" i="1"/>
  <c r="J732" i="1" s="1" a="1"/>
  <c r="I733" i="1"/>
  <c r="J733" i="1" s="1" a="1"/>
  <c r="I734" i="1"/>
  <c r="J734" i="1" s="1" a="1"/>
  <c r="I735" i="1"/>
  <c r="J735" i="1" s="1" a="1"/>
  <c r="I736" i="1"/>
  <c r="J736" i="1" s="1" a="1"/>
  <c r="I737" i="1"/>
  <c r="J737" i="1" s="1" a="1"/>
  <c r="I738" i="1"/>
  <c r="J738" i="1" s="1" a="1"/>
  <c r="I739" i="1"/>
  <c r="J739" i="1" s="1" a="1"/>
  <c r="I740" i="1"/>
  <c r="J740" i="1" s="1" a="1"/>
  <c r="I741" i="1"/>
  <c r="J741" i="1" s="1" a="1"/>
  <c r="I742" i="1"/>
  <c r="J742" i="1" s="1" a="1"/>
  <c r="I743" i="1"/>
  <c r="J743" i="1" s="1" a="1"/>
  <c r="I744" i="1"/>
  <c r="J744" i="1" s="1" a="1"/>
  <c r="I745" i="1"/>
  <c r="J745" i="1" s="1" a="1"/>
  <c r="I746" i="1"/>
  <c r="J746" i="1" s="1" a="1"/>
  <c r="I747" i="1"/>
  <c r="J747" i="1" s="1" a="1"/>
  <c r="I748" i="1"/>
  <c r="J748" i="1" s="1" a="1"/>
  <c r="I749" i="1"/>
  <c r="J749" i="1" s="1" a="1"/>
  <c r="I750" i="1"/>
  <c r="J750" i="1" s="1" a="1"/>
  <c r="I751" i="1"/>
  <c r="J751" i="1" s="1" a="1"/>
  <c r="I752" i="1"/>
  <c r="J752" i="1" s="1" a="1"/>
  <c r="I753" i="1"/>
  <c r="J753" i="1" s="1" a="1"/>
  <c r="I754" i="1"/>
  <c r="J754" i="1" s="1" a="1"/>
  <c r="I755" i="1"/>
  <c r="J755" i="1" s="1" a="1"/>
  <c r="I756" i="1"/>
  <c r="J756" i="1" s="1" a="1"/>
  <c r="I757" i="1"/>
  <c r="J757" i="1" s="1" a="1"/>
  <c r="I758" i="1"/>
  <c r="J758" i="1" s="1" a="1"/>
  <c r="I759" i="1"/>
  <c r="J759" i="1" s="1" a="1"/>
  <c r="I760" i="1"/>
  <c r="J760" i="1" s="1" a="1"/>
  <c r="I761" i="1"/>
  <c r="J761" i="1" s="1" a="1"/>
  <c r="I762" i="1"/>
  <c r="J762" i="1" s="1" a="1"/>
  <c r="I763" i="1"/>
  <c r="J763" i="1" s="1" a="1"/>
  <c r="I764" i="1"/>
  <c r="J764" i="1" s="1" a="1"/>
  <c r="I765" i="1"/>
  <c r="J765" i="1" s="1" a="1"/>
  <c r="I766" i="1"/>
  <c r="J766" i="1" s="1" a="1"/>
  <c r="I767" i="1"/>
  <c r="J767" i="1" s="1" a="1"/>
  <c r="I768" i="1"/>
  <c r="J768" i="1" s="1" a="1"/>
  <c r="I769" i="1"/>
  <c r="J769" i="1" s="1" a="1"/>
  <c r="I770" i="1"/>
  <c r="J770" i="1" s="1" a="1"/>
  <c r="I771" i="1"/>
  <c r="J771" i="1" s="1" a="1"/>
  <c r="I772" i="1"/>
  <c r="J772" i="1" s="1" a="1"/>
  <c r="I773" i="1"/>
  <c r="J773" i="1" s="1" a="1"/>
  <c r="I774" i="1"/>
  <c r="J774" i="1" s="1" a="1"/>
  <c r="I775" i="1"/>
  <c r="J775" i="1" s="1" a="1"/>
  <c r="I776" i="1"/>
  <c r="J776" i="1" s="1" a="1"/>
  <c r="I777" i="1"/>
  <c r="J777" i="1" s="1" a="1"/>
  <c r="I778" i="1"/>
  <c r="J778" i="1" s="1" a="1"/>
  <c r="I779" i="1"/>
  <c r="J779" i="1" s="1" a="1"/>
  <c r="I780" i="1"/>
  <c r="J780" i="1" s="1" a="1"/>
  <c r="I781" i="1"/>
  <c r="J781" i="1" s="1" a="1"/>
  <c r="I782" i="1"/>
  <c r="J782" i="1" s="1" a="1"/>
  <c r="I783" i="1"/>
  <c r="J783" i="1" s="1" a="1"/>
  <c r="I784" i="1"/>
  <c r="J784" i="1" s="1" a="1"/>
  <c r="I785" i="1"/>
  <c r="J785" i="1" s="1" a="1"/>
  <c r="I786" i="1"/>
  <c r="J786" i="1" s="1" a="1"/>
  <c r="I787" i="1"/>
  <c r="J787" i="1" s="1" a="1"/>
  <c r="I788" i="1"/>
  <c r="J788" i="1" s="1" a="1"/>
  <c r="I789" i="1"/>
  <c r="J789" i="1" s="1" a="1"/>
  <c r="I790" i="1"/>
  <c r="J790" i="1" s="1" a="1"/>
  <c r="I791" i="1"/>
  <c r="J791" i="1" s="1" a="1"/>
  <c r="I792" i="1"/>
  <c r="J792" i="1" s="1" a="1"/>
  <c r="I793" i="1"/>
  <c r="J793" i="1" s="1" a="1"/>
  <c r="I794" i="1"/>
  <c r="J794" i="1" s="1" a="1"/>
  <c r="I795" i="1"/>
  <c r="J795" i="1" s="1" a="1"/>
  <c r="I796" i="1"/>
  <c r="J796" i="1" s="1" a="1"/>
  <c r="I797" i="1"/>
  <c r="J797" i="1" s="1" a="1"/>
  <c r="I798" i="1"/>
  <c r="J798" i="1" s="1" a="1"/>
  <c r="I799" i="1"/>
  <c r="J799" i="1" s="1" a="1"/>
  <c r="I800" i="1"/>
  <c r="J800" i="1" s="1" a="1"/>
  <c r="I801" i="1"/>
  <c r="J801" i="1" s="1" a="1"/>
  <c r="I802" i="1"/>
  <c r="J802" i="1" s="1" a="1"/>
  <c r="I803" i="1"/>
  <c r="J803" i="1" s="1" a="1"/>
  <c r="I804" i="1"/>
  <c r="J804" i="1" s="1" a="1"/>
  <c r="I805" i="1"/>
  <c r="J805" i="1" s="1" a="1"/>
  <c r="I806" i="1"/>
  <c r="J806" i="1" s="1" a="1"/>
  <c r="I807" i="1"/>
  <c r="J807" i="1" s="1" a="1"/>
  <c r="I808" i="1"/>
  <c r="J808" i="1" s="1" a="1"/>
  <c r="I809" i="1"/>
  <c r="J809" i="1" s="1" a="1"/>
  <c r="I810" i="1"/>
  <c r="J810" i="1" s="1" a="1"/>
  <c r="I811" i="1"/>
  <c r="J811" i="1" s="1" a="1"/>
  <c r="I812" i="1"/>
  <c r="J812" i="1" s="1" a="1"/>
  <c r="I813" i="1"/>
  <c r="J813" i="1" s="1" a="1"/>
  <c r="I814" i="1"/>
  <c r="J814" i="1" s="1" a="1"/>
  <c r="I815" i="1"/>
  <c r="J815" i="1" s="1" a="1"/>
  <c r="I816" i="1"/>
  <c r="J816" i="1" s="1" a="1"/>
  <c r="I817" i="1"/>
  <c r="J817" i="1" s="1" a="1"/>
  <c r="I818" i="1"/>
  <c r="J818" i="1" s="1" a="1"/>
  <c r="I819" i="1"/>
  <c r="J819" i="1" s="1" a="1"/>
  <c r="I820" i="1"/>
  <c r="J820" i="1" s="1" a="1"/>
  <c r="I821" i="1"/>
  <c r="J821" i="1" s="1" a="1"/>
  <c r="I822" i="1"/>
  <c r="J822" i="1" s="1" a="1"/>
  <c r="I823" i="1"/>
  <c r="J823" i="1" s="1" a="1"/>
  <c r="I824" i="1"/>
  <c r="J824" i="1" s="1" a="1"/>
  <c r="I825" i="1"/>
  <c r="J825" i="1" s="1" a="1"/>
  <c r="I826" i="1"/>
  <c r="J826" i="1" s="1" a="1"/>
  <c r="I827" i="1"/>
  <c r="J827" i="1" s="1" a="1"/>
  <c r="I828" i="1"/>
  <c r="J828" i="1" s="1" a="1"/>
  <c r="I829" i="1"/>
  <c r="J829" i="1" s="1" a="1"/>
  <c r="I830" i="1"/>
  <c r="J830" i="1" s="1" a="1"/>
  <c r="I831" i="1"/>
  <c r="J831" i="1" s="1" a="1"/>
  <c r="I832" i="1"/>
  <c r="J832" i="1" s="1" a="1"/>
  <c r="I833" i="1"/>
  <c r="J833" i="1" s="1" a="1"/>
  <c r="I834" i="1"/>
  <c r="J834" i="1" s="1" a="1"/>
  <c r="I835" i="1"/>
  <c r="J835" i="1" s="1" a="1"/>
  <c r="I836" i="1"/>
  <c r="J836" i="1" s="1" a="1"/>
  <c r="I837" i="1"/>
  <c r="J837" i="1" s="1" a="1"/>
  <c r="I838" i="1"/>
  <c r="J838" i="1" s="1" a="1"/>
  <c r="I839" i="1"/>
  <c r="J839" i="1" s="1" a="1"/>
  <c r="I840" i="1"/>
  <c r="J840" i="1" s="1" a="1"/>
  <c r="I841" i="1"/>
  <c r="J841" i="1" s="1" a="1"/>
  <c r="I842" i="1"/>
  <c r="J842" i="1" s="1" a="1"/>
  <c r="I843" i="1"/>
  <c r="J843" i="1" s="1" a="1"/>
  <c r="I844" i="1"/>
  <c r="J844" i="1" s="1" a="1"/>
  <c r="I845" i="1"/>
  <c r="J845" i="1" s="1" a="1"/>
  <c r="I846" i="1"/>
  <c r="J846" i="1" s="1" a="1"/>
  <c r="I847" i="1"/>
  <c r="J847" i="1" s="1" a="1"/>
  <c r="I848" i="1"/>
  <c r="J848" i="1" s="1" a="1"/>
  <c r="I849" i="1"/>
  <c r="J849" i="1" s="1" a="1"/>
  <c r="I850" i="1"/>
  <c r="J850" i="1" s="1" a="1"/>
  <c r="I851" i="1"/>
  <c r="J851" i="1" s="1" a="1"/>
  <c r="I852" i="1"/>
  <c r="J852" i="1" s="1" a="1"/>
  <c r="I853" i="1"/>
  <c r="J853" i="1" s="1" a="1"/>
  <c r="I854" i="1"/>
  <c r="J854" i="1" s="1" a="1"/>
  <c r="I855" i="1"/>
  <c r="J855" i="1" s="1" a="1"/>
  <c r="I856" i="1"/>
  <c r="J856" i="1" s="1" a="1"/>
  <c r="I857" i="1"/>
  <c r="J857" i="1" s="1" a="1"/>
  <c r="I858" i="1"/>
  <c r="J858" i="1" s="1" a="1"/>
  <c r="I859" i="1"/>
  <c r="J859" i="1" s="1" a="1"/>
  <c r="I860" i="1"/>
  <c r="J860" i="1" s="1" a="1"/>
  <c r="I861" i="1"/>
  <c r="J861" i="1" s="1" a="1"/>
  <c r="I862" i="1"/>
  <c r="J862" i="1" s="1" a="1"/>
  <c r="I863" i="1"/>
  <c r="J863" i="1" s="1" a="1"/>
  <c r="I864" i="1"/>
  <c r="J864" i="1" s="1" a="1"/>
  <c r="I865" i="1"/>
  <c r="J865" i="1" s="1" a="1"/>
  <c r="I866" i="1"/>
  <c r="J866" i="1" s="1" a="1"/>
  <c r="I867" i="1"/>
  <c r="J867" i="1" s="1" a="1"/>
  <c r="I868" i="1"/>
  <c r="J868" i="1" s="1" a="1"/>
  <c r="I869" i="1"/>
  <c r="J869" i="1" s="1" a="1"/>
  <c r="I870" i="1"/>
  <c r="J870" i="1" s="1" a="1"/>
  <c r="I871" i="1"/>
  <c r="J871" i="1" s="1" a="1"/>
  <c r="I872" i="1"/>
  <c r="J872" i="1" s="1" a="1"/>
  <c r="I873" i="1"/>
  <c r="J873" i="1" s="1" a="1"/>
  <c r="I874" i="1"/>
  <c r="J874" i="1" s="1" a="1"/>
  <c r="I875" i="1"/>
  <c r="J875" i="1" s="1" a="1"/>
  <c r="I876" i="1"/>
  <c r="J876" i="1" s="1" a="1"/>
  <c r="I877" i="1"/>
  <c r="J877" i="1" s="1" a="1"/>
  <c r="I878" i="1"/>
  <c r="J878" i="1" s="1" a="1"/>
  <c r="I879" i="1"/>
  <c r="J879" i="1" s="1" a="1"/>
  <c r="I880" i="1"/>
  <c r="J880" i="1" s="1" a="1"/>
  <c r="I881" i="1"/>
  <c r="J881" i="1" s="1" a="1"/>
  <c r="I882" i="1"/>
  <c r="J882" i="1" s="1" a="1"/>
  <c r="I883" i="1"/>
  <c r="J883" i="1" s="1" a="1"/>
  <c r="I884" i="1"/>
  <c r="J884" i="1" s="1" a="1"/>
  <c r="I885" i="1"/>
  <c r="J885" i="1" s="1" a="1"/>
  <c r="I886" i="1"/>
  <c r="J886" i="1" s="1" a="1"/>
  <c r="I887" i="1"/>
  <c r="J887" i="1" s="1" a="1"/>
  <c r="I888" i="1"/>
  <c r="J888" i="1" s="1" a="1"/>
  <c r="I889" i="1"/>
  <c r="J889" i="1" s="1" a="1"/>
  <c r="I890" i="1"/>
  <c r="J890" i="1" s="1" a="1"/>
  <c r="I891" i="1"/>
  <c r="J891" i="1" s="1" a="1"/>
  <c r="I892" i="1"/>
  <c r="J892" i="1" s="1" a="1"/>
  <c r="I893" i="1"/>
  <c r="J893" i="1" s="1" a="1"/>
  <c r="I894" i="1"/>
  <c r="J894" i="1" s="1" a="1"/>
  <c r="I895" i="1"/>
  <c r="J895" i="1" s="1" a="1"/>
  <c r="I896" i="1"/>
  <c r="J896" i="1" s="1" a="1"/>
  <c r="I897" i="1"/>
  <c r="J897" i="1" s="1" a="1"/>
  <c r="I898" i="1"/>
  <c r="J898" i="1" s="1" a="1"/>
  <c r="I899" i="1"/>
  <c r="J899" i="1" s="1" a="1"/>
  <c r="I900" i="1"/>
  <c r="J900" i="1" s="1" a="1"/>
  <c r="I901" i="1"/>
  <c r="J901" i="1" s="1" a="1"/>
  <c r="I902" i="1"/>
  <c r="J902" i="1" s="1" a="1"/>
  <c r="I903" i="1"/>
  <c r="J903" i="1" s="1" a="1"/>
  <c r="I904" i="1"/>
  <c r="J904" i="1" s="1" a="1"/>
  <c r="I905" i="1"/>
  <c r="J905" i="1" s="1" a="1"/>
  <c r="I906" i="1"/>
  <c r="J906" i="1" s="1" a="1"/>
  <c r="I907" i="1"/>
  <c r="J907" i="1" s="1" a="1"/>
  <c r="I908" i="1"/>
  <c r="J908" i="1" s="1" a="1"/>
  <c r="I909" i="1"/>
  <c r="J909" i="1" s="1" a="1"/>
  <c r="I910" i="1"/>
  <c r="J910" i="1" s="1" a="1"/>
  <c r="I911" i="1"/>
  <c r="J911" i="1" s="1" a="1"/>
  <c r="I912" i="1"/>
  <c r="J912" i="1" s="1" a="1"/>
  <c r="I913" i="1"/>
  <c r="J913" i="1" s="1" a="1"/>
  <c r="I914" i="1"/>
  <c r="J914" i="1" s="1" a="1"/>
  <c r="I915" i="1"/>
  <c r="J915" i="1" s="1" a="1"/>
  <c r="I916" i="1"/>
  <c r="J916" i="1" s="1" a="1"/>
  <c r="I917" i="1"/>
  <c r="J917" i="1" s="1" a="1"/>
  <c r="I918" i="1"/>
  <c r="J918" i="1" s="1" a="1"/>
  <c r="I919" i="1"/>
  <c r="J919" i="1" s="1" a="1"/>
  <c r="I920" i="1"/>
  <c r="J920" i="1" s="1" a="1"/>
  <c r="I921" i="1"/>
  <c r="J921" i="1" s="1" a="1"/>
  <c r="I922" i="1"/>
  <c r="J922" i="1" s="1" a="1"/>
  <c r="I923" i="1"/>
  <c r="J923" i="1" s="1" a="1"/>
  <c r="I924" i="1"/>
  <c r="J924" i="1" s="1" a="1"/>
  <c r="I925" i="1"/>
  <c r="J925" i="1" s="1" a="1"/>
  <c r="I926" i="1"/>
  <c r="J926" i="1" s="1" a="1"/>
  <c r="I927" i="1"/>
  <c r="J927" i="1" s="1" a="1"/>
  <c r="I928" i="1"/>
  <c r="J928" i="1" s="1" a="1"/>
  <c r="I929" i="1"/>
  <c r="J929" i="1" s="1" a="1"/>
  <c r="I930" i="1"/>
  <c r="J930" i="1" s="1" a="1"/>
  <c r="I931" i="1"/>
  <c r="J931" i="1" s="1" a="1"/>
  <c r="I932" i="1"/>
  <c r="J932" i="1" s="1" a="1"/>
  <c r="I933" i="1"/>
  <c r="J933" i="1" s="1" a="1"/>
  <c r="I934" i="1"/>
  <c r="J934" i="1" s="1" a="1"/>
  <c r="I935" i="1"/>
  <c r="J935" i="1" s="1" a="1"/>
  <c r="I936" i="1"/>
  <c r="J936" i="1" s="1" a="1"/>
  <c r="I937" i="1"/>
  <c r="J937" i="1" s="1" a="1"/>
  <c r="I938" i="1"/>
  <c r="J938" i="1" s="1" a="1"/>
  <c r="I939" i="1"/>
  <c r="J939" i="1" s="1" a="1"/>
  <c r="I940" i="1"/>
  <c r="J940" i="1" s="1" a="1"/>
  <c r="I941" i="1"/>
  <c r="J941" i="1" s="1" a="1"/>
  <c r="I942" i="1"/>
  <c r="J942" i="1" s="1" a="1"/>
  <c r="I943" i="1"/>
  <c r="J943" i="1" s="1" a="1"/>
  <c r="I944" i="1"/>
  <c r="J944" i="1" s="1" a="1"/>
  <c r="I945" i="1"/>
  <c r="J945" i="1" s="1" a="1"/>
  <c r="I946" i="1"/>
  <c r="J946" i="1" s="1" a="1"/>
  <c r="I947" i="1"/>
  <c r="J947" i="1" s="1" a="1"/>
  <c r="I948" i="1"/>
  <c r="J948" i="1" s="1" a="1"/>
  <c r="I949" i="1"/>
  <c r="J949" i="1" s="1" a="1"/>
  <c r="I950" i="1"/>
  <c r="J950" i="1" s="1" a="1"/>
  <c r="I951" i="1"/>
  <c r="J951" i="1" s="1" a="1"/>
  <c r="I952" i="1"/>
  <c r="J952" i="1" s="1" a="1"/>
  <c r="I953" i="1"/>
  <c r="J953" i="1" s="1" a="1"/>
  <c r="I954" i="1"/>
  <c r="J954" i="1" s="1" a="1"/>
  <c r="I955" i="1"/>
  <c r="J955" i="1" s="1" a="1"/>
  <c r="I956" i="1"/>
  <c r="J956" i="1" s="1" a="1"/>
  <c r="I957" i="1"/>
  <c r="J957" i="1" s="1" a="1"/>
  <c r="I958" i="1"/>
  <c r="J958" i="1" s="1" a="1"/>
  <c r="I959" i="1"/>
  <c r="J959" i="1" s="1" a="1"/>
  <c r="I960" i="1"/>
  <c r="J960" i="1" s="1" a="1"/>
  <c r="I961" i="1"/>
  <c r="J961" i="1" s="1" a="1"/>
  <c r="I962" i="1"/>
  <c r="J962" i="1" s="1" a="1"/>
  <c r="I963" i="1"/>
  <c r="J963" i="1" s="1" a="1"/>
  <c r="I964" i="1"/>
  <c r="J964" i="1" s="1" a="1"/>
  <c r="I965" i="1"/>
  <c r="J965" i="1" s="1" a="1"/>
  <c r="I966" i="1"/>
  <c r="J966" i="1" s="1" a="1"/>
  <c r="I967" i="1"/>
  <c r="J967" i="1" s="1" a="1"/>
  <c r="I968" i="1"/>
  <c r="J968" i="1" s="1" a="1"/>
  <c r="I969" i="1"/>
  <c r="J969" i="1" s="1" a="1"/>
  <c r="I970" i="1"/>
  <c r="J970" i="1" s="1" a="1"/>
  <c r="I971" i="1"/>
  <c r="J971" i="1" s="1" a="1"/>
  <c r="I972" i="1"/>
  <c r="J972" i="1" s="1" a="1"/>
  <c r="I973" i="1"/>
  <c r="J973" i="1" s="1" a="1"/>
  <c r="I974" i="1"/>
  <c r="J974" i="1" s="1" a="1"/>
  <c r="I975" i="1"/>
  <c r="J975" i="1" s="1" a="1"/>
  <c r="I976" i="1"/>
  <c r="J976" i="1" s="1" a="1"/>
  <c r="I977" i="1"/>
  <c r="J977" i="1" s="1" a="1"/>
  <c r="I978" i="1"/>
  <c r="J978" i="1" s="1" a="1"/>
  <c r="I979" i="1"/>
  <c r="J979" i="1" s="1" a="1"/>
  <c r="I980" i="1"/>
  <c r="J980" i="1" s="1" a="1"/>
  <c r="I981" i="1"/>
  <c r="J981" i="1" s="1" a="1"/>
  <c r="I982" i="1"/>
  <c r="J982" i="1" s="1" a="1"/>
  <c r="I983" i="1"/>
  <c r="J983" i="1" s="1" a="1"/>
  <c r="I984" i="1"/>
  <c r="J984" i="1" s="1" a="1"/>
  <c r="I985" i="1"/>
  <c r="J985" i="1" s="1" a="1"/>
  <c r="I986" i="1"/>
  <c r="J986" i="1" s="1" a="1"/>
  <c r="I987" i="1"/>
  <c r="J987" i="1" s="1" a="1"/>
  <c r="I988" i="1"/>
  <c r="J988" i="1" s="1" a="1"/>
  <c r="I989" i="1"/>
  <c r="J989" i="1" s="1" a="1"/>
  <c r="I990" i="1"/>
  <c r="J990" i="1" s="1" a="1"/>
  <c r="I991" i="1"/>
  <c r="J991" i="1" s="1" a="1"/>
  <c r="I992" i="1"/>
  <c r="J992" i="1" s="1" a="1"/>
  <c r="I993" i="1"/>
  <c r="J993" i="1" s="1" a="1"/>
  <c r="I994" i="1"/>
  <c r="J994" i="1" s="1" a="1"/>
  <c r="I995" i="1"/>
  <c r="J995" i="1" s="1" a="1"/>
  <c r="I996" i="1"/>
  <c r="J996" i="1" s="1" a="1"/>
  <c r="I997" i="1"/>
  <c r="J997" i="1" s="1" a="1"/>
  <c r="I998" i="1"/>
  <c r="J998" i="1" s="1" a="1"/>
  <c r="I999" i="1"/>
  <c r="J999" i="1" s="1" a="1"/>
  <c r="I1000" i="1"/>
  <c r="J1000" i="1" s="1" a="1"/>
  <c r="I1001" i="1"/>
  <c r="J1001" i="1" s="1" a="1"/>
  <c r="I1002" i="1"/>
  <c r="J1002" i="1" s="1" a="1"/>
  <c r="I1003" i="1"/>
  <c r="J1003" i="1" s="1" a="1"/>
  <c r="I1004" i="1"/>
  <c r="J1004" i="1" s="1" a="1"/>
  <c r="I1005" i="1"/>
  <c r="J1005" i="1" s="1" a="1"/>
  <c r="I1006" i="1"/>
  <c r="J1006" i="1" s="1" a="1"/>
  <c r="I1007" i="1"/>
  <c r="J1007" i="1" s="1" a="1"/>
  <c r="I1008" i="1"/>
  <c r="J1008" i="1" s="1" a="1"/>
  <c r="I1009" i="1"/>
  <c r="J1009" i="1" s="1" a="1"/>
  <c r="I1010" i="1"/>
  <c r="J1010" i="1" s="1" a="1"/>
  <c r="I1011" i="1"/>
  <c r="J1011" i="1" s="1" a="1"/>
  <c r="I1012" i="1"/>
  <c r="J1012" i="1" s="1" a="1"/>
  <c r="I1013" i="1"/>
  <c r="J1013" i="1" s="1" a="1"/>
  <c r="I1014" i="1"/>
  <c r="J1014" i="1" s="1" a="1"/>
  <c r="I1015" i="1"/>
  <c r="J1015" i="1" s="1" a="1"/>
  <c r="I1016" i="1"/>
  <c r="J1016" i="1" s="1" a="1"/>
  <c r="I1017" i="1"/>
  <c r="J1017" i="1" s="1" a="1"/>
  <c r="I1018" i="1"/>
  <c r="J1018" i="1" s="1" a="1"/>
  <c r="I1019" i="1"/>
  <c r="J1019" i="1" s="1" a="1"/>
  <c r="I1020" i="1"/>
  <c r="J1020" i="1" s="1" a="1"/>
  <c r="I1021" i="1"/>
  <c r="J1021" i="1" s="1" a="1"/>
  <c r="I1022" i="1"/>
  <c r="J1022" i="1" s="1" a="1"/>
  <c r="I1023" i="1"/>
  <c r="J1023" i="1" s="1" a="1"/>
  <c r="I1024" i="1"/>
  <c r="J1024" i="1" s="1" a="1"/>
  <c r="I1025" i="1"/>
  <c r="J1025" i="1" s="1" a="1"/>
  <c r="I1026" i="1"/>
  <c r="J1026" i="1" s="1" a="1"/>
  <c r="I1027" i="1"/>
  <c r="J1027" i="1" s="1" a="1"/>
  <c r="I1028" i="1"/>
  <c r="J1028" i="1" s="1" a="1"/>
  <c r="I1029" i="1"/>
  <c r="J1029" i="1" s="1" a="1"/>
  <c r="I1030" i="1"/>
  <c r="J1030" i="1" s="1" a="1"/>
  <c r="I1031" i="1"/>
  <c r="J1031" i="1" s="1" a="1"/>
  <c r="I1032" i="1"/>
  <c r="J1032" i="1" s="1" a="1"/>
  <c r="I1033" i="1"/>
  <c r="J1033" i="1" s="1" a="1"/>
  <c r="I1034" i="1"/>
  <c r="J1034" i="1" s="1" a="1"/>
  <c r="I1035" i="1"/>
  <c r="J1035" i="1" s="1" a="1"/>
  <c r="I1036" i="1"/>
  <c r="J1036" i="1" s="1" a="1"/>
  <c r="I1037" i="1"/>
  <c r="J1037" i="1" s="1" a="1"/>
  <c r="I1038" i="1"/>
  <c r="J1038" i="1" s="1" a="1"/>
  <c r="I1039" i="1"/>
  <c r="J1039" i="1" s="1" a="1"/>
  <c r="I1040" i="1"/>
  <c r="J1040" i="1" s="1" a="1"/>
  <c r="I1041" i="1"/>
  <c r="J1041" i="1" s="1" a="1"/>
  <c r="I1042" i="1"/>
  <c r="J1042" i="1" s="1" a="1"/>
  <c r="I1043" i="1"/>
  <c r="J1043" i="1" s="1" a="1"/>
  <c r="I1044" i="1"/>
  <c r="J1044" i="1" s="1" a="1"/>
  <c r="I1045" i="1"/>
  <c r="J1045" i="1" s="1" a="1"/>
  <c r="I1046" i="1"/>
  <c r="J1046" i="1" s="1" a="1"/>
  <c r="I1047" i="1"/>
  <c r="J1047" i="1" s="1" a="1"/>
  <c r="I1048" i="1"/>
  <c r="J1048" i="1" s="1" a="1"/>
  <c r="I1049" i="1"/>
  <c r="J1049" i="1" s="1" a="1"/>
  <c r="I1050" i="1"/>
  <c r="J1050" i="1" s="1" a="1"/>
  <c r="I1051" i="1"/>
  <c r="J1051" i="1" s="1" a="1"/>
  <c r="I1052" i="1"/>
  <c r="J1052" i="1" s="1" a="1"/>
  <c r="I1053" i="1"/>
  <c r="J1053" i="1" s="1" a="1"/>
  <c r="I1054" i="1"/>
  <c r="J1054" i="1" s="1" a="1"/>
  <c r="I1055" i="1"/>
  <c r="J1055" i="1" s="1" a="1"/>
  <c r="I1056" i="1"/>
  <c r="J1056" i="1" s="1" a="1"/>
  <c r="I1057" i="1"/>
  <c r="J1057" i="1" s="1" a="1"/>
  <c r="I1058" i="1"/>
  <c r="J1058" i="1" s="1" a="1"/>
  <c r="I1059" i="1"/>
  <c r="J1059" i="1" s="1" a="1"/>
  <c r="I1060" i="1"/>
  <c r="J1060" i="1" s="1" a="1"/>
  <c r="I1061" i="1"/>
  <c r="J1061" i="1" s="1" a="1"/>
  <c r="I1062" i="1"/>
  <c r="J1062" i="1" s="1" a="1"/>
  <c r="I1063" i="1"/>
  <c r="J1063" i="1" s="1" a="1"/>
  <c r="I1064" i="1"/>
  <c r="J1064" i="1" s="1" a="1"/>
  <c r="I1065" i="1"/>
  <c r="J1065" i="1" s="1" a="1"/>
  <c r="I1066" i="1"/>
  <c r="J1066" i="1" s="1" a="1"/>
  <c r="I1067" i="1"/>
  <c r="J1067" i="1" s="1" a="1"/>
  <c r="I1068" i="1"/>
  <c r="J1068" i="1" s="1" a="1"/>
  <c r="I1069" i="1"/>
  <c r="J1069" i="1" s="1" a="1"/>
  <c r="I1070" i="1"/>
  <c r="J1070" i="1" s="1" a="1"/>
  <c r="I1071" i="1"/>
  <c r="J1071" i="1" s="1" a="1"/>
  <c r="I1072" i="1"/>
  <c r="J1072" i="1" s="1" a="1"/>
  <c r="I1073" i="1"/>
  <c r="J1073" i="1" s="1" a="1"/>
  <c r="I1074" i="1"/>
  <c r="J1074" i="1" s="1" a="1"/>
  <c r="I1075" i="1"/>
  <c r="J1075" i="1" s="1" a="1"/>
  <c r="I1076" i="1"/>
  <c r="J1076" i="1" s="1" a="1"/>
  <c r="I1077" i="1"/>
  <c r="J1077" i="1" s="1" a="1"/>
  <c r="I1078" i="1"/>
  <c r="J1078" i="1" s="1" a="1"/>
  <c r="I1079" i="1"/>
  <c r="J1079" i="1" s="1" a="1"/>
  <c r="I1080" i="1"/>
  <c r="J1080" i="1" s="1" a="1"/>
  <c r="I1081" i="1"/>
  <c r="J1081" i="1" s="1" a="1"/>
  <c r="I1082" i="1"/>
  <c r="J1082" i="1" s="1" a="1"/>
  <c r="I1083" i="1"/>
  <c r="J1083" i="1" s="1" a="1"/>
  <c r="I1084" i="1"/>
  <c r="J1084" i="1" s="1" a="1"/>
  <c r="I1085" i="1"/>
  <c r="J1085" i="1" s="1" a="1"/>
  <c r="I1086" i="1"/>
  <c r="J1086" i="1" s="1" a="1"/>
  <c r="I1087" i="1"/>
  <c r="J1087" i="1" s="1" a="1"/>
  <c r="I1088" i="1"/>
  <c r="J1088" i="1" s="1" a="1"/>
  <c r="I1089" i="1"/>
  <c r="J1089" i="1" s="1" a="1"/>
  <c r="I1090" i="1"/>
  <c r="J1090" i="1" s="1" a="1"/>
  <c r="I1091" i="1"/>
  <c r="J1091" i="1" s="1" a="1"/>
  <c r="I1092" i="1"/>
  <c r="J1092" i="1" s="1" a="1"/>
  <c r="I1093" i="1"/>
  <c r="J1093" i="1" s="1" a="1"/>
  <c r="I1094" i="1"/>
  <c r="J1094" i="1" s="1" a="1"/>
  <c r="I1095" i="1"/>
  <c r="J1095" i="1" s="1" a="1"/>
  <c r="I1096" i="1"/>
  <c r="J1096" i="1" s="1" a="1"/>
  <c r="I1097" i="1"/>
  <c r="J1097" i="1" s="1" a="1"/>
  <c r="I1098" i="1"/>
  <c r="J1098" i="1" s="1" a="1"/>
  <c r="I1099" i="1"/>
  <c r="J1099" i="1" s="1" a="1"/>
  <c r="I1100" i="1"/>
  <c r="J1100" i="1" s="1" a="1"/>
  <c r="I1101" i="1"/>
  <c r="J1101" i="1" s="1" a="1"/>
  <c r="I1102" i="1"/>
  <c r="J1102" i="1" s="1" a="1"/>
  <c r="I1103" i="1"/>
  <c r="J1103" i="1" s="1" a="1"/>
  <c r="I1104" i="1"/>
  <c r="J1104" i="1" s="1" a="1"/>
  <c r="I1105" i="1"/>
  <c r="J1105" i="1" s="1" a="1"/>
  <c r="I1106" i="1"/>
  <c r="J1106" i="1" s="1" a="1"/>
  <c r="I1107" i="1"/>
  <c r="J1107" i="1" s="1" a="1"/>
  <c r="I1108" i="1"/>
  <c r="J1108" i="1" s="1" a="1"/>
  <c r="I1109" i="1"/>
  <c r="J1109" i="1" s="1" a="1"/>
  <c r="I1110" i="1"/>
  <c r="J1110" i="1" s="1" a="1"/>
  <c r="I1111" i="1"/>
  <c r="J1111" i="1" s="1" a="1"/>
  <c r="I1112" i="1"/>
  <c r="J1112" i="1" s="1" a="1"/>
  <c r="I1113" i="1"/>
  <c r="J1113" i="1" s="1" a="1"/>
  <c r="I1114" i="1"/>
  <c r="J1114" i="1" s="1" a="1"/>
  <c r="I1115" i="1"/>
  <c r="J1115" i="1" s="1" a="1"/>
  <c r="I1116" i="1"/>
  <c r="J1116" i="1" s="1" a="1"/>
  <c r="I1117" i="1"/>
  <c r="J1117" i="1" s="1" a="1"/>
  <c r="I1118" i="1"/>
  <c r="J1118" i="1" s="1" a="1"/>
  <c r="I1119" i="1"/>
  <c r="J1119" i="1" s="1" a="1"/>
  <c r="I1120" i="1"/>
  <c r="J1120" i="1" s="1" a="1"/>
  <c r="I1121" i="1"/>
  <c r="J1121" i="1" s="1" a="1"/>
  <c r="I1122" i="1"/>
  <c r="J1122" i="1" s="1" a="1"/>
  <c r="I1123" i="1"/>
  <c r="J1123" i="1" s="1" a="1"/>
  <c r="I1124" i="1"/>
  <c r="J1124" i="1" s="1" a="1"/>
  <c r="I1125" i="1"/>
  <c r="J1125" i="1" s="1" a="1"/>
  <c r="I1126" i="1"/>
  <c r="J1126" i="1" s="1" a="1"/>
  <c r="I1127" i="1"/>
  <c r="J1127" i="1" s="1" a="1"/>
  <c r="I1128" i="1"/>
  <c r="J1128" i="1" s="1" a="1"/>
  <c r="I1129" i="1"/>
  <c r="J1129" i="1" s="1" a="1"/>
  <c r="I1130" i="1"/>
  <c r="J1130" i="1" s="1" a="1"/>
  <c r="I1131" i="1"/>
  <c r="J1131" i="1" s="1" a="1"/>
  <c r="I1132" i="1"/>
  <c r="J1132" i="1" s="1" a="1"/>
  <c r="I1133" i="1"/>
  <c r="J1133" i="1" s="1" a="1"/>
  <c r="I1134" i="1"/>
  <c r="J1134" i="1" s="1" a="1"/>
  <c r="I1135" i="1"/>
  <c r="J1135" i="1" s="1" a="1"/>
  <c r="I1136" i="1"/>
  <c r="J1136" i="1" s="1" a="1"/>
  <c r="I1137" i="1"/>
  <c r="J1137" i="1" s="1" a="1"/>
  <c r="I1138" i="1"/>
  <c r="J1138" i="1" s="1" a="1"/>
  <c r="I1139" i="1"/>
  <c r="J1139" i="1" s="1" a="1"/>
  <c r="I1140" i="1"/>
  <c r="J1140" i="1" s="1" a="1"/>
  <c r="I1141" i="1"/>
  <c r="J1141" i="1" s="1" a="1"/>
  <c r="I1142" i="1"/>
  <c r="J1142" i="1" s="1" a="1"/>
  <c r="I1143" i="1"/>
  <c r="J1143" i="1" s="1" a="1"/>
  <c r="I1144" i="1"/>
  <c r="J1144" i="1" s="1" a="1"/>
  <c r="I1145" i="1"/>
  <c r="J1145" i="1" s="1" a="1"/>
  <c r="I1146" i="1"/>
  <c r="J1146" i="1" s="1" a="1"/>
  <c r="I1147" i="1"/>
  <c r="J1147" i="1" s="1" a="1"/>
  <c r="I1148" i="1"/>
  <c r="J1148" i="1" s="1" a="1"/>
  <c r="I1149" i="1"/>
  <c r="J1149" i="1" s="1" a="1"/>
  <c r="I1150" i="1"/>
  <c r="J1150" i="1" s="1" a="1"/>
  <c r="I1151" i="1"/>
  <c r="J1151" i="1" s="1" a="1"/>
  <c r="I1152" i="1"/>
  <c r="J1152" i="1" s="1" a="1"/>
  <c r="I1153" i="1"/>
  <c r="J1153" i="1" s="1" a="1"/>
  <c r="I1154" i="1"/>
  <c r="J1154" i="1" s="1" a="1"/>
  <c r="I1155" i="1"/>
  <c r="J1155" i="1" s="1" a="1"/>
  <c r="I1156" i="1"/>
  <c r="J1156" i="1" s="1" a="1"/>
  <c r="I1157" i="1"/>
  <c r="J1157" i="1" s="1" a="1"/>
  <c r="I1158" i="1"/>
  <c r="J1158" i="1" s="1" a="1"/>
  <c r="I1159" i="1"/>
  <c r="J1159" i="1" s="1" a="1"/>
  <c r="I1160" i="1"/>
  <c r="J1160" i="1" s="1" a="1"/>
  <c r="I1161" i="1"/>
  <c r="J1161" i="1" s="1" a="1"/>
  <c r="I1162" i="1"/>
  <c r="J1162" i="1" s="1" a="1"/>
  <c r="I1163" i="1"/>
  <c r="J1163" i="1" s="1" a="1"/>
  <c r="I1164" i="1"/>
  <c r="J1164" i="1" s="1" a="1"/>
  <c r="I1165" i="1"/>
  <c r="J1165" i="1" s="1" a="1"/>
  <c r="I1166" i="1"/>
  <c r="J1166" i="1" s="1" a="1"/>
  <c r="I1167" i="1"/>
  <c r="J1167" i="1" s="1" a="1"/>
  <c r="I1168" i="1"/>
  <c r="J1168" i="1" s="1" a="1"/>
  <c r="I1169" i="1"/>
  <c r="J1169" i="1" s="1" a="1"/>
  <c r="I1170" i="1"/>
  <c r="J1170" i="1" s="1" a="1"/>
  <c r="I1171" i="1"/>
  <c r="J1171" i="1" s="1" a="1"/>
  <c r="I1172" i="1"/>
  <c r="J1172" i="1" s="1" a="1"/>
  <c r="I1173" i="1"/>
  <c r="J1173" i="1" s="1" a="1"/>
  <c r="I1174" i="1"/>
  <c r="J1174" i="1" s="1" a="1"/>
  <c r="I1175" i="1"/>
  <c r="J1175" i="1" s="1" a="1"/>
  <c r="I1176" i="1"/>
  <c r="J1176" i="1" s="1" a="1"/>
  <c r="I1177" i="1"/>
  <c r="J1177" i="1" s="1" a="1"/>
  <c r="I1178" i="1"/>
  <c r="J1178" i="1" s="1" a="1"/>
  <c r="I1179" i="1"/>
  <c r="J1179" i="1" s="1" a="1"/>
  <c r="I1180" i="1"/>
  <c r="J1180" i="1" s="1" a="1"/>
  <c r="I1181" i="1"/>
  <c r="J1181" i="1" s="1" a="1"/>
  <c r="I1182" i="1"/>
  <c r="J1182" i="1" s="1" a="1"/>
  <c r="I1183" i="1"/>
  <c r="J1183" i="1" s="1" a="1"/>
  <c r="I1184" i="1"/>
  <c r="J1184" i="1" s="1" a="1"/>
  <c r="I1185" i="1"/>
  <c r="J1185" i="1" s="1" a="1"/>
  <c r="I1186" i="1"/>
  <c r="J1186" i="1" s="1" a="1"/>
  <c r="I1187" i="1"/>
  <c r="J1187" i="1" s="1" a="1"/>
  <c r="I1188" i="1"/>
  <c r="J1188" i="1" s="1" a="1"/>
  <c r="I1189" i="1"/>
  <c r="J1189" i="1" s="1" a="1"/>
  <c r="I1190" i="1"/>
  <c r="J1190" i="1" s="1" a="1"/>
  <c r="I1191" i="1"/>
  <c r="J1191" i="1" s="1" a="1"/>
  <c r="I1192" i="1"/>
  <c r="J1192" i="1" s="1" a="1"/>
  <c r="I1193" i="1"/>
  <c r="J1193" i="1" s="1" a="1"/>
  <c r="I1194" i="1"/>
  <c r="J1194" i="1" s="1" a="1"/>
  <c r="I1195" i="1"/>
  <c r="J1195" i="1" s="1" a="1"/>
  <c r="I1196" i="1"/>
  <c r="J1196" i="1" s="1" a="1"/>
  <c r="I1197" i="1"/>
  <c r="J1197" i="1" s="1" a="1"/>
  <c r="I1198" i="1"/>
  <c r="J1198" i="1" s="1" a="1"/>
  <c r="I1199" i="1"/>
  <c r="J1199" i="1" s="1" a="1"/>
  <c r="I1200" i="1"/>
  <c r="J1200" i="1" s="1" a="1"/>
  <c r="I1201" i="1"/>
  <c r="J1201" i="1" s="1" a="1"/>
  <c r="I1202" i="1"/>
  <c r="J1202" i="1" s="1" a="1"/>
  <c r="I1203" i="1"/>
  <c r="J1203" i="1" s="1" a="1"/>
  <c r="I1204" i="1"/>
  <c r="J1204" i="1" s="1" a="1"/>
  <c r="I1205" i="1"/>
  <c r="J1205" i="1" s="1" a="1"/>
  <c r="I1206" i="1"/>
  <c r="J1206" i="1" s="1" a="1"/>
  <c r="I1207" i="1"/>
  <c r="J1207" i="1" s="1" a="1"/>
  <c r="I1208" i="1"/>
  <c r="J1208" i="1" s="1" a="1"/>
  <c r="I1209" i="1"/>
  <c r="J1209" i="1" s="1" a="1"/>
  <c r="I1210" i="1"/>
  <c r="J1210" i="1" s="1" a="1"/>
  <c r="I1211" i="1"/>
  <c r="J1211" i="1" s="1" a="1"/>
  <c r="I1212" i="1"/>
  <c r="J1212" i="1" s="1" a="1"/>
  <c r="I1213" i="1"/>
  <c r="J1213" i="1" s="1" a="1"/>
  <c r="I1214" i="1"/>
  <c r="J1214" i="1" s="1" a="1"/>
  <c r="I1215" i="1"/>
  <c r="J1215" i="1" s="1" a="1"/>
  <c r="I1216" i="1"/>
  <c r="J1216" i="1" s="1" a="1"/>
  <c r="I1217" i="1"/>
  <c r="J1217" i="1" s="1" a="1"/>
  <c r="I1218" i="1"/>
  <c r="J1218" i="1" s="1" a="1"/>
  <c r="I1219" i="1"/>
  <c r="J1219" i="1" s="1" a="1"/>
  <c r="I1220" i="1"/>
  <c r="J1220" i="1" s="1" a="1"/>
  <c r="I1221" i="1"/>
  <c r="J1221" i="1" s="1" a="1"/>
  <c r="I1222" i="1"/>
  <c r="J1222" i="1" s="1" a="1"/>
  <c r="I1223" i="1"/>
  <c r="J1223" i="1" s="1" a="1"/>
  <c r="I1224" i="1"/>
  <c r="J1224" i="1" s="1" a="1"/>
  <c r="I1225" i="1"/>
  <c r="J1225" i="1" s="1" a="1"/>
  <c r="I1226" i="1"/>
  <c r="J1226" i="1" s="1" a="1"/>
  <c r="I1227" i="1"/>
  <c r="J1227" i="1" s="1" a="1"/>
  <c r="I1228" i="1"/>
  <c r="J1228" i="1" s="1" a="1"/>
  <c r="I1229" i="1"/>
  <c r="J1229" i="1" s="1" a="1"/>
  <c r="I1230" i="1"/>
  <c r="J1230" i="1" s="1" a="1"/>
  <c r="I1231" i="1"/>
  <c r="J1231" i="1" s="1" a="1"/>
  <c r="I1232" i="1"/>
  <c r="J1232" i="1" s="1" a="1"/>
  <c r="I1233" i="1"/>
  <c r="J1233" i="1" s="1" a="1"/>
  <c r="I1234" i="1"/>
  <c r="J1234" i="1" s="1" a="1"/>
  <c r="I1235" i="1"/>
  <c r="J1235" i="1" s="1" a="1"/>
  <c r="I1236" i="1"/>
  <c r="J1236" i="1" s="1" a="1"/>
  <c r="I1237" i="1"/>
  <c r="J1237" i="1" s="1" a="1"/>
  <c r="I1238" i="1"/>
  <c r="J1238" i="1" s="1" a="1"/>
  <c r="I1239" i="1"/>
  <c r="J1239" i="1" s="1" a="1"/>
  <c r="I1240" i="1"/>
  <c r="J1240" i="1" s="1" a="1"/>
  <c r="I1241" i="1"/>
  <c r="J1241" i="1" s="1" a="1"/>
  <c r="I1242" i="1"/>
  <c r="J1242" i="1" s="1" a="1"/>
  <c r="I1243" i="1"/>
  <c r="J1243" i="1" s="1" a="1"/>
  <c r="I1244" i="1"/>
  <c r="J1244" i="1" s="1" a="1"/>
  <c r="I1245" i="1"/>
  <c r="J1245" i="1" s="1" a="1"/>
  <c r="I1246" i="1"/>
  <c r="J1246" i="1" s="1" a="1"/>
  <c r="I1247" i="1"/>
  <c r="J1247" i="1" s="1" a="1"/>
  <c r="I1248" i="1"/>
  <c r="J1248" i="1" s="1" a="1"/>
  <c r="I1249" i="1"/>
  <c r="J1249" i="1" s="1" a="1"/>
  <c r="I1250" i="1"/>
  <c r="J1250" i="1" s="1" a="1"/>
  <c r="I1251" i="1"/>
  <c r="J1251" i="1" s="1" a="1"/>
  <c r="I1252" i="1"/>
  <c r="J1252" i="1" s="1" a="1"/>
  <c r="I1253" i="1"/>
  <c r="J1253" i="1" s="1" a="1"/>
  <c r="I1254" i="1"/>
  <c r="J1254" i="1" s="1" a="1"/>
  <c r="I1255" i="1"/>
  <c r="J1255" i="1" s="1" a="1"/>
  <c r="I1256" i="1"/>
  <c r="J1256" i="1" s="1" a="1"/>
  <c r="I1257" i="1"/>
  <c r="J1257" i="1" s="1" a="1"/>
  <c r="I1258" i="1"/>
  <c r="J1258" i="1" s="1" a="1"/>
  <c r="I1259" i="1"/>
  <c r="J1259" i="1" s="1" a="1"/>
  <c r="I1260" i="1"/>
  <c r="J1260" i="1" s="1" a="1"/>
  <c r="I1261" i="1"/>
  <c r="J1261" i="1" s="1" a="1"/>
  <c r="I1262" i="1"/>
  <c r="J1262" i="1" s="1" a="1"/>
  <c r="I1263" i="1"/>
  <c r="J1263" i="1" s="1" a="1"/>
  <c r="I1264" i="1"/>
  <c r="J1264" i="1" s="1" a="1"/>
  <c r="I1265" i="1"/>
  <c r="J1265" i="1" s="1" a="1"/>
  <c r="I1266" i="1"/>
  <c r="J1266" i="1" s="1" a="1"/>
  <c r="I1267" i="1"/>
  <c r="J1267" i="1" s="1" a="1"/>
  <c r="I1268" i="1"/>
  <c r="J1268" i="1" s="1" a="1"/>
  <c r="I1269" i="1"/>
  <c r="J1269" i="1" s="1" a="1"/>
  <c r="I1270" i="1"/>
  <c r="J1270" i="1" s="1" a="1"/>
  <c r="I1271" i="1"/>
  <c r="J1271" i="1" s="1" a="1"/>
  <c r="I1272" i="1"/>
  <c r="J1272" i="1" s="1" a="1"/>
  <c r="I1273" i="1"/>
  <c r="J1273" i="1" s="1" a="1"/>
  <c r="I1274" i="1"/>
  <c r="J1274" i="1" s="1" a="1"/>
  <c r="I1275" i="1"/>
  <c r="J1275" i="1" s="1" a="1"/>
  <c r="I1276" i="1"/>
  <c r="J1276" i="1" s="1" a="1"/>
  <c r="I1277" i="1"/>
  <c r="J1277" i="1" s="1" a="1"/>
  <c r="I1278" i="1"/>
  <c r="J1278" i="1" s="1" a="1"/>
  <c r="I1279" i="1"/>
  <c r="J1279" i="1" s="1" a="1"/>
  <c r="I1280" i="1"/>
  <c r="J1280" i="1" s="1" a="1"/>
  <c r="I1281" i="1"/>
  <c r="J1281" i="1" s="1" a="1"/>
  <c r="I1282" i="1"/>
  <c r="J1282" i="1" s="1" a="1"/>
  <c r="I1283" i="1"/>
  <c r="J1283" i="1" s="1" a="1"/>
  <c r="I1284" i="1"/>
  <c r="J1284" i="1" s="1" a="1"/>
  <c r="I1285" i="1"/>
  <c r="J1285" i="1" s="1" a="1"/>
  <c r="I1286" i="1"/>
  <c r="J1286" i="1" s="1" a="1"/>
  <c r="I1287" i="1"/>
  <c r="J1287" i="1" s="1" a="1"/>
  <c r="I1288" i="1"/>
  <c r="J1288" i="1" s="1" a="1"/>
  <c r="I1289" i="1"/>
  <c r="J1289" i="1" s="1" a="1"/>
  <c r="I1290" i="1"/>
  <c r="J1290" i="1" s="1" a="1"/>
  <c r="I1291" i="1"/>
  <c r="J1291" i="1" s="1" a="1"/>
  <c r="I1292" i="1"/>
  <c r="J1292" i="1" s="1" a="1"/>
  <c r="I1293" i="1"/>
  <c r="J1293" i="1" s="1" a="1"/>
  <c r="I1294" i="1"/>
  <c r="J1294" i="1" s="1" a="1"/>
  <c r="I1295" i="1"/>
  <c r="J1295" i="1" s="1" a="1"/>
  <c r="I1296" i="1"/>
  <c r="J1296" i="1" s="1" a="1"/>
  <c r="I1297" i="1"/>
  <c r="J1297" i="1" s="1" a="1"/>
  <c r="I1298" i="1"/>
  <c r="J1298" i="1" s="1" a="1"/>
  <c r="I1299" i="1"/>
  <c r="J1299" i="1" s="1" a="1"/>
  <c r="I1300" i="1"/>
  <c r="J1300" i="1" s="1" a="1"/>
  <c r="I1301" i="1"/>
  <c r="J1301" i="1" s="1" a="1"/>
  <c r="I1302" i="1"/>
  <c r="J1302" i="1" s="1" a="1"/>
  <c r="I1303" i="1"/>
  <c r="J1303" i="1" s="1" a="1"/>
  <c r="I1304" i="1"/>
  <c r="J1304" i="1" s="1" a="1"/>
  <c r="I1305" i="1"/>
  <c r="J1305" i="1" s="1" a="1"/>
  <c r="I1306" i="1"/>
  <c r="J1306" i="1" s="1" a="1"/>
  <c r="I1307" i="1"/>
  <c r="J1307" i="1" s="1" a="1"/>
  <c r="I1308" i="1"/>
  <c r="J1308" i="1" s="1" a="1"/>
  <c r="I1309" i="1"/>
  <c r="J1309" i="1" s="1" a="1"/>
  <c r="I1310" i="1"/>
  <c r="J1310" i="1" s="1" a="1"/>
  <c r="I1311" i="1"/>
  <c r="J1311" i="1" s="1" a="1"/>
  <c r="I1312" i="1"/>
  <c r="J1312" i="1" s="1" a="1"/>
  <c r="I1313" i="1"/>
  <c r="J1313" i="1" s="1" a="1"/>
  <c r="I5" i="1"/>
  <c r="J5" i="1" s="1" a="1"/>
  <c r="T11" i="1"/>
  <c r="T9" i="1"/>
  <c r="T7"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<sst xmlns="http://schemas.openxmlformats.org/spreadsheetml/2006/main" count="6306" uniqueCount="1776">
  <si>
    <t>Allen, Miss. Elisabeth Walton</t>
  </si>
  <si>
    <t>female</t>
  </si>
  <si>
    <t>B5</t>
  </si>
  <si>
    <t>S</t>
  </si>
  <si>
    <t>Allison, Master. Hudson Trevor</t>
  </si>
  <si>
    <t>male</t>
  </si>
  <si>
    <t>C22 C26</t>
  </si>
  <si>
    <t>Allison, Miss. Helen Loraine</t>
  </si>
  <si>
    <t>Allison, Mr. Hudson Joshua Creighton</t>
  </si>
  <si>
    <t>Allison, Mrs. Hudson J C (Bessie Waldo Daniels)</t>
  </si>
  <si>
    <t>Anderson, Mr. Harry</t>
  </si>
  <si>
    <t>E12</t>
  </si>
  <si>
    <t>Andrews, Miss. Kornelia Theodosia</t>
  </si>
  <si>
    <t>D7</t>
  </si>
  <si>
    <t>Andrews, Mr. Thomas Jr</t>
  </si>
  <si>
    <t>A36</t>
  </si>
  <si>
    <t>Appleton, Mrs. Edward Dale (Charlotte Lamson)</t>
  </si>
  <si>
    <t>C101</t>
  </si>
  <si>
    <t>Artagaveytia, Mr. Ramon</t>
  </si>
  <si>
    <t>PC 17609</t>
  </si>
  <si>
    <t>C</t>
  </si>
  <si>
    <t>Astor, Col. John Jacob</t>
  </si>
  <si>
    <t>PC 17757</t>
  </si>
  <si>
    <t>C62 C64</t>
  </si>
  <si>
    <t>Astor, Mrs. John Jacob (Madeleine Talmadge Force)</t>
  </si>
  <si>
    <t>Aubart, Mme. Leontine Pauline</t>
  </si>
  <si>
    <t>PC 17477</t>
  </si>
  <si>
    <t>B35</t>
  </si>
  <si>
    <t>Barber, Miss. Ellen "Nellie"</t>
  </si>
  <si>
    <t>Barkworth, Mr. Algernon Henry Wilson</t>
  </si>
  <si>
    <t>A23</t>
  </si>
  <si>
    <t>Baumann, Mr. John D</t>
  </si>
  <si>
    <t>PC 17318</t>
  </si>
  <si>
    <t>Baxter, Mr. Quigg Edmond</t>
  </si>
  <si>
    <t>PC 17558</t>
  </si>
  <si>
    <t>B58 B60</t>
  </si>
  <si>
    <t>Baxter, Mrs. James (Helene DeLaudeniere Chaput)</t>
  </si>
  <si>
    <t>Bazzani, Miss. Albina</t>
  </si>
  <si>
    <t>D15</t>
  </si>
  <si>
    <t>Beattie, Mr. Thomson</t>
  </si>
  <si>
    <t>C6</t>
  </si>
  <si>
    <t>Beckwith, Mr. Richard Leonard</t>
  </si>
  <si>
    <t>D35</t>
  </si>
  <si>
    <t>Beckwith, Mrs. Richard Leonard (Sallie Monypeny)</t>
  </si>
  <si>
    <t>Behr, Mr. Karl Howell</t>
  </si>
  <si>
    <t>C148</t>
  </si>
  <si>
    <t>Bidois, Miss. Rosalie</t>
  </si>
  <si>
    <t>Bird, Miss. Ellen</t>
  </si>
  <si>
    <t>PC 17483</t>
  </si>
  <si>
    <t>C97</t>
  </si>
  <si>
    <t>Birnbaum, Mr. Jakob</t>
  </si>
  <si>
    <t>Bishop, Mr. Dickinson H</t>
  </si>
  <si>
    <t>B49</t>
  </si>
  <si>
    <t>Bishop, Mrs. Dickinson H (Helen Walton)</t>
  </si>
  <si>
    <t>Bissette, Miss. Amelia</t>
  </si>
  <si>
    <t>PC 17760</t>
  </si>
  <si>
    <t>C99</t>
  </si>
  <si>
    <t>Bjornstrom-Steffansson, Mr. Mauritz Hakan</t>
  </si>
  <si>
    <t>C52</t>
  </si>
  <si>
    <t>Blackwell, Mr. Stephen Weart</t>
  </si>
  <si>
    <t>T</t>
  </si>
  <si>
    <t>Blank, Mr. Henry</t>
  </si>
  <si>
    <t>A31</t>
  </si>
  <si>
    <t>Bonnell, Miss. Caroline</t>
  </si>
  <si>
    <t>C7</t>
  </si>
  <si>
    <t>Bonnell, Miss. Elizabeth</t>
  </si>
  <si>
    <t>C103</t>
  </si>
  <si>
    <t>Borebank, Mr. John James</t>
  </si>
  <si>
    <t>D22</t>
  </si>
  <si>
    <t>Bowen, Miss. Grace Scott</t>
  </si>
  <si>
    <t>PC 17608</t>
  </si>
  <si>
    <t>Bowerman, Miss. Elsie Edith</t>
  </si>
  <si>
    <t>E33</t>
  </si>
  <si>
    <t>Bradley, Mr. George ("George Arthur Brayton")</t>
  </si>
  <si>
    <t>Brady, Mr. John Bertram</t>
  </si>
  <si>
    <t>A21</t>
  </si>
  <si>
    <t>Brandeis, Mr. Emil</t>
  </si>
  <si>
    <t>PC 17591</t>
  </si>
  <si>
    <t>B10</t>
  </si>
  <si>
    <t>Brewe, Dr. Arthur Jackson</t>
  </si>
  <si>
    <t>Brown, Mrs. James Joseph (Margaret Tobin)</t>
  </si>
  <si>
    <t>PC 17610</t>
  </si>
  <si>
    <t>B4</t>
  </si>
  <si>
    <t>Brown, Mrs. John Murray (Caroline Lane Lamson)</t>
  </si>
  <si>
    <t>Bucknell, Mrs. William Robert (Emma Eliza Ward)</t>
  </si>
  <si>
    <t>Burns, Miss. Elizabeth Margaret</t>
  </si>
  <si>
    <t>E40</t>
  </si>
  <si>
    <t>Butt, Major. Archibald Willingham</t>
  </si>
  <si>
    <t>B38</t>
  </si>
  <si>
    <t>Cairns, Mr. Alexander</t>
  </si>
  <si>
    <t>Calderhead, Mr. Edward Pennington</t>
  </si>
  <si>
    <t>PC 17476</t>
  </si>
  <si>
    <t>E24</t>
  </si>
  <si>
    <t>Candee, Mrs. Edward (Helen Churchill Hungerford)</t>
  </si>
  <si>
    <t>PC 17606</t>
  </si>
  <si>
    <t>Cardeza, Mr. Thomas Drake Martinez</t>
  </si>
  <si>
    <t>PC 17755</t>
  </si>
  <si>
    <t>B51 B53 B55</t>
  </si>
  <si>
    <t>Cardeza, Mrs. James Warburton Martinez (Charlotte Wardle Drake)</t>
  </si>
  <si>
    <t>Carlsson, Mr. Frans Olof</t>
  </si>
  <si>
    <t>Carrau, Mr. Francisco M</t>
  </si>
  <si>
    <t>Carrau, Mr. Jose Pedro</t>
  </si>
  <si>
    <t>Carter, Master. William Thornton II</t>
  </si>
  <si>
    <t>B96 B98</t>
  </si>
  <si>
    <t>Carter, Miss. Lucile Polk</t>
  </si>
  <si>
    <t>Carter, Mr. William Ernest</t>
  </si>
  <si>
    <t>Carter, Mrs. William Ernest (Lucile Polk)</t>
  </si>
  <si>
    <t>Case, Mr. Howard Brown</t>
  </si>
  <si>
    <t>Cassebeer, Mrs. Henry Arthur Jr (Eleanor Genevieve Fosdick)</t>
  </si>
  <si>
    <t>Cavendish, Mr. Tyrell William</t>
  </si>
  <si>
    <t>C46</t>
  </si>
  <si>
    <t>Cavendish, Mrs. Tyrell William (Julia Florence Siegel)</t>
  </si>
  <si>
    <t>Chaffee, Mr. Herbert Fuller</t>
  </si>
  <si>
    <t>W.E.P. 5734</t>
  </si>
  <si>
    <t>E31</t>
  </si>
  <si>
    <t>Chaffee, Mrs. Herbert Fuller (Carrie Constance Toogood)</t>
  </si>
  <si>
    <t>Chambers, Mr. Norman Campbell</t>
  </si>
  <si>
    <t>E8</t>
  </si>
  <si>
    <t>Chambers, Mrs. Norman Campbell (Bertha Griggs)</t>
  </si>
  <si>
    <t>Chaudanson, Miss. Victorine</t>
  </si>
  <si>
    <t>B61</t>
  </si>
  <si>
    <t>Cherry, Miss. Gladys</t>
  </si>
  <si>
    <t>B77</t>
  </si>
  <si>
    <t>Chevre, Mr. Paul Romaine</t>
  </si>
  <si>
    <t>PC 17594</t>
  </si>
  <si>
    <t>A9</t>
  </si>
  <si>
    <t>Chibnall, Mrs. (Edith Martha Bowerman)</t>
  </si>
  <si>
    <t>Chisholm, Mr. Roderick Robert Crispin</t>
  </si>
  <si>
    <t>Clark, Mr. Walter Miller</t>
  </si>
  <si>
    <t>C89</t>
  </si>
  <si>
    <t>Clark, Mrs. Walter Miller (Virginia McDowell)</t>
  </si>
  <si>
    <t>Cleaver, Miss. Alice</t>
  </si>
  <si>
    <t>Clifford, Mr. George Quincy</t>
  </si>
  <si>
    <t>A14</t>
  </si>
  <si>
    <t>Colley, Mr. Edward Pomeroy</t>
  </si>
  <si>
    <t>E58</t>
  </si>
  <si>
    <t>Compton, Miss. Sara Rebecca</t>
  </si>
  <si>
    <t>PC 17756</t>
  </si>
  <si>
    <t>E49</t>
  </si>
  <si>
    <t>Compton, Mr. Alexander Taylor Jr</t>
  </si>
  <si>
    <t>E52</t>
  </si>
  <si>
    <t>Compton, Mrs. Alexander Taylor (Mary Eliza Ingersoll)</t>
  </si>
  <si>
    <t>E45</t>
  </si>
  <si>
    <t>Cornell, Mrs. Robert Clifford (Malvina Helen Lamson)</t>
  </si>
  <si>
    <t>Crafton, Mr. John Bertram</t>
  </si>
  <si>
    <t>Crosby, Capt. Edward Gifford</t>
  </si>
  <si>
    <t>WE/P 5735</t>
  </si>
  <si>
    <t>B22</t>
  </si>
  <si>
    <t>Crosby, Miss. Harriet R</t>
  </si>
  <si>
    <t>Crosby, Mrs. Edward Gifford (Catherine Elizabeth Halstead)</t>
  </si>
  <si>
    <t>B26</t>
  </si>
  <si>
    <t>Cumings, Mr. John Bradley</t>
  </si>
  <si>
    <t>PC 17599</t>
  </si>
  <si>
    <t>C85</t>
  </si>
  <si>
    <t>Cumings, Mrs. John Bradley (Florence Briggs Thayer)</t>
  </si>
  <si>
    <t xml:space="preserve">Daly, Mr. Peter Denis </t>
  </si>
  <si>
    <t>E17</t>
  </si>
  <si>
    <t>Daniel, Mr. Robert Williams</t>
  </si>
  <si>
    <t>Daniels, Miss. Sarah</t>
  </si>
  <si>
    <t>Davidson, Mr. Thornton</t>
  </si>
  <si>
    <t>F.C. 12750</t>
  </si>
  <si>
    <t>B71</t>
  </si>
  <si>
    <t>Davidson, Mrs. Thornton (Orian Hays)</t>
  </si>
  <si>
    <t>Dick, Mr. Albert Adrian</t>
  </si>
  <si>
    <t>B20</t>
  </si>
  <si>
    <t>Dick, Mrs. Albert Adrian (Vera Gillespie)</t>
  </si>
  <si>
    <t>Dodge, Dr. Washington</t>
  </si>
  <si>
    <t>A34</t>
  </si>
  <si>
    <t>Dodge, Master. Washington</t>
  </si>
  <si>
    <t>Dodge, Mrs. Washington (Ruth Vidaver)</t>
  </si>
  <si>
    <t>Douglas, Mr. Walter Donald</t>
  </si>
  <si>
    <t>PC 17761</t>
  </si>
  <si>
    <t>C86</t>
  </si>
  <si>
    <t>Douglas, Mrs. Frederick Charles (Mary Helene Baxter)</t>
  </si>
  <si>
    <t>Douglas, Mrs. Walter Donald (Mahala Dutton)</t>
  </si>
  <si>
    <t>Duff Gordon, Lady. (Lucille Christiana Sutherland) ("Mrs Morgan")</t>
  </si>
  <si>
    <t>A16</t>
  </si>
  <si>
    <t>Duff Gordon, Sir. Cosmo Edmund ("Mr Morgan")</t>
  </si>
  <si>
    <t>PC 17485</t>
  </si>
  <si>
    <t>A20</t>
  </si>
  <si>
    <t>Dulles, Mr. William Crothers</t>
  </si>
  <si>
    <t>PC 17580</t>
  </si>
  <si>
    <t>A18</t>
  </si>
  <si>
    <t>Earnshaw, Mrs. Boulton (Olive Potter)</t>
  </si>
  <si>
    <t>C54</t>
  </si>
  <si>
    <t>Endres, Miss. Caroline Louise</t>
  </si>
  <si>
    <t>C45</t>
  </si>
  <si>
    <t>Eustis, Miss. Elizabeth Mussey</t>
  </si>
  <si>
    <t>D20</t>
  </si>
  <si>
    <t>Evans, Miss. Edith Corse</t>
  </si>
  <si>
    <t>PC 17531</t>
  </si>
  <si>
    <t>A29</t>
  </si>
  <si>
    <t>Farthing, Mr. John</t>
  </si>
  <si>
    <t>C95</t>
  </si>
  <si>
    <t>Flegenheim, Mrs. Alfred (Antoinette)</t>
  </si>
  <si>
    <t>PC 17598</t>
  </si>
  <si>
    <t>Fleming, Miss. Margaret</t>
  </si>
  <si>
    <t>Flynn, Mr. John Irwin ("Irving")</t>
  </si>
  <si>
    <t>PC 17474</t>
  </si>
  <si>
    <t>E25</t>
  </si>
  <si>
    <t>Foreman, Mr. Benjamin Laventall</t>
  </si>
  <si>
    <t>C111</t>
  </si>
  <si>
    <t>Fortune, Miss. Alice Elizabeth</t>
  </si>
  <si>
    <t>C23 C25 C27</t>
  </si>
  <si>
    <t>Fortune, Miss. Ethel Flora</t>
  </si>
  <si>
    <t>Fortune, Miss. Mabel Helen</t>
  </si>
  <si>
    <t>Fortune, Mr. Charles Alexander</t>
  </si>
  <si>
    <t>Fortune, Mr. Mark</t>
  </si>
  <si>
    <t>Fortune, Mrs. Mark (Mary McDougald)</t>
  </si>
  <si>
    <t>Francatelli, Miss. Laura Mabel</t>
  </si>
  <si>
    <t>E36</t>
  </si>
  <si>
    <t>Franklin, Mr. Thomas Parham</t>
  </si>
  <si>
    <t>D34</t>
  </si>
  <si>
    <t>Frauenthal, Dr. Henry William</t>
  </si>
  <si>
    <t>PC 17611</t>
  </si>
  <si>
    <t>Frauenthal, Mr. Isaac Gerald</t>
  </si>
  <si>
    <t>D40</t>
  </si>
  <si>
    <t>Frauenthal, Mrs. Henry William (Clara Heinsheimer)</t>
  </si>
  <si>
    <t>Frolicher, Miss. Hedwig Margaritha</t>
  </si>
  <si>
    <t>B39</t>
  </si>
  <si>
    <t>Frolicher-Stehli, Mr. Maxmillian</t>
  </si>
  <si>
    <t>B41</t>
  </si>
  <si>
    <t>Frolicher-Stehli, Mrs. Maxmillian (Margaretha Emerentia Stehli)</t>
  </si>
  <si>
    <t>Fry, Mr. Richard</t>
  </si>
  <si>
    <t>B102</t>
  </si>
  <si>
    <t>Futrelle, Mr. Jacques Heath</t>
  </si>
  <si>
    <t>C123</t>
  </si>
  <si>
    <t>Futrelle, Mrs. Jacques Heath (Lily May Peel)</t>
  </si>
  <si>
    <t>Gee, Mr. Arthur H</t>
  </si>
  <si>
    <t>E63</t>
  </si>
  <si>
    <t>Geiger, Miss. Amalie</t>
  </si>
  <si>
    <t>C130</t>
  </si>
  <si>
    <t>Gibson, Miss. Dorothy Winifred</t>
  </si>
  <si>
    <t>Gibson, Mrs. Leonard (Pauline C Boeson)</t>
  </si>
  <si>
    <t>Giglio, Mr. Victor</t>
  </si>
  <si>
    <t>PC 17593</t>
  </si>
  <si>
    <t>B86</t>
  </si>
  <si>
    <t>Goldenberg, Mr. Samuel L</t>
  </si>
  <si>
    <t>C92</t>
  </si>
  <si>
    <t>Goldenberg, Mrs. Samuel L (Edwiga Grabowska)</t>
  </si>
  <si>
    <t>Goldschmidt, Mr. George B</t>
  </si>
  <si>
    <t>PC 17754</t>
  </si>
  <si>
    <t>A5</t>
  </si>
  <si>
    <t>Gracie, Col. Archibald IV</t>
  </si>
  <si>
    <t>C51</t>
  </si>
  <si>
    <t>Graham, Miss. Margaret Edith</t>
  </si>
  <si>
    <t>B42</t>
  </si>
  <si>
    <t>Graham, Mr. George Edward</t>
  </si>
  <si>
    <t>PC 17582</t>
  </si>
  <si>
    <t>C91</t>
  </si>
  <si>
    <t>Graham, Mrs. William Thompson (Edith Junkins)</t>
  </si>
  <si>
    <t>C125</t>
  </si>
  <si>
    <t>Greenfield, Mr. William Bertram</t>
  </si>
  <si>
    <t>PC 17759</t>
  </si>
  <si>
    <t>D10 D12</t>
  </si>
  <si>
    <t>Greenfield, Mrs. Leo David (Blanche Strouse)</t>
  </si>
  <si>
    <t>Guggenheim, Mr. Benjamin</t>
  </si>
  <si>
    <t>B82 B84</t>
  </si>
  <si>
    <t>Harder, Mr. George Achilles</t>
  </si>
  <si>
    <t>E50</t>
  </si>
  <si>
    <t>Harder, Mrs. George Achilles (Dorothy Annan)</t>
  </si>
  <si>
    <t>Harper, Mr. Henry Sleeper</t>
  </si>
  <si>
    <t>PC 17572</t>
  </si>
  <si>
    <t>D33</t>
  </si>
  <si>
    <t>Harper, Mrs. Henry Sleeper (Myna Haxtun)</t>
  </si>
  <si>
    <t>Harrington, Mr. Charles H</t>
  </si>
  <si>
    <t>Harris, Mr. Henry Birkhardt</t>
  </si>
  <si>
    <t>C83</t>
  </si>
  <si>
    <t>Harris, Mrs. Henry Birkhardt (Irene Wallach)</t>
  </si>
  <si>
    <t>Harrison, Mr. William</t>
  </si>
  <si>
    <t>B94</t>
  </si>
  <si>
    <t>Hassab, Mr. Hammad</t>
  </si>
  <si>
    <t>D49</t>
  </si>
  <si>
    <t>Hawksford, Mr. Walter James</t>
  </si>
  <si>
    <t>D45</t>
  </si>
  <si>
    <t>Hays, Miss. Margaret Bechstein</t>
  </si>
  <si>
    <t>Hays, Mr. Charles Melville</t>
  </si>
  <si>
    <t>B69</t>
  </si>
  <si>
    <t>Hays, Mrs. Charles Melville (Clara Jennings Gregg)</t>
  </si>
  <si>
    <t>Head, Mr. Christopher</t>
  </si>
  <si>
    <t>B11</t>
  </si>
  <si>
    <t>Hilliard, Mr. Herbert Henry</t>
  </si>
  <si>
    <t>E46</t>
  </si>
  <si>
    <t>Hipkins, Mr. William Edward</t>
  </si>
  <si>
    <t>C39</t>
  </si>
  <si>
    <t>Hippach, Miss. Jean Gertrude</t>
  </si>
  <si>
    <t>B18</t>
  </si>
  <si>
    <t>Hippach, Mrs. Louis Albert (Ida Sophia Fischer)</t>
  </si>
  <si>
    <t>Hogeboom, Mrs. John C (Anna Andrews)</t>
  </si>
  <si>
    <t>D11</t>
  </si>
  <si>
    <t>Holverson, Mr. Alexander Oskar</t>
  </si>
  <si>
    <t>Holverson, Mrs. Alexander Oskar (Mary Aline Towner)</t>
  </si>
  <si>
    <t>Homer, Mr. Harry ("Mr E Haven")</t>
  </si>
  <si>
    <t>Hoyt, Mr. Frederick Maxfield</t>
  </si>
  <si>
    <t>C93</t>
  </si>
  <si>
    <t>Hoyt, Mr. William Fisher</t>
  </si>
  <si>
    <t>PC 17600</t>
  </si>
  <si>
    <t>Hoyt, Mrs. Frederick Maxfield (Jane Anne Forby)</t>
  </si>
  <si>
    <t>Icard, Miss. Amelie</t>
  </si>
  <si>
    <t>B28</t>
  </si>
  <si>
    <t>Isham, Miss. Ann Elizabeth</t>
  </si>
  <si>
    <t>PC 17595</t>
  </si>
  <si>
    <t>C49</t>
  </si>
  <si>
    <t>Ismay, Mr. Joseph Bruce</t>
  </si>
  <si>
    <t>B52 B54 B56</t>
  </si>
  <si>
    <t>Jones, Mr. Charles Cresson</t>
  </si>
  <si>
    <t>Julian, Mr. Henry Forbes</t>
  </si>
  <si>
    <t>E60</t>
  </si>
  <si>
    <t>Keeping, Mr. Edwin</t>
  </si>
  <si>
    <t>C132</t>
  </si>
  <si>
    <t>Kent, Mr. Edward Austin</t>
  </si>
  <si>
    <t>B37</t>
  </si>
  <si>
    <t>Kenyon, Mr. Frederick R</t>
  </si>
  <si>
    <t>D21</t>
  </si>
  <si>
    <t>Kenyon, Mrs. Frederick R (Marion)</t>
  </si>
  <si>
    <t>Kimball, Mr. Edwin Nelson Jr</t>
  </si>
  <si>
    <t>D19</t>
  </si>
  <si>
    <t>Kimball, Mrs. Edwin Nelson Jr (Gertrude Parsons)</t>
  </si>
  <si>
    <t>Klaber, Mr. Herman</t>
  </si>
  <si>
    <t>C124</t>
  </si>
  <si>
    <t>Kreuchen, Miss. Emilie</t>
  </si>
  <si>
    <t>Leader, Dr. Alice (Farnham)</t>
  </si>
  <si>
    <t>D17</t>
  </si>
  <si>
    <t>LeRoy, Miss. Bertha</t>
  </si>
  <si>
    <t>Lesurer, Mr. Gustave J</t>
  </si>
  <si>
    <t>B101</t>
  </si>
  <si>
    <t>Lewy, Mr. Ervin G</t>
  </si>
  <si>
    <t>PC 17612</t>
  </si>
  <si>
    <t>Lindeberg-Lind, Mr. Erik Gustaf ("Mr Edward Lingrey")</t>
  </si>
  <si>
    <t>Lindstrom, Mrs. Carl Johan (Sigrid Posse)</t>
  </si>
  <si>
    <t>Lines, Miss. Mary Conover</t>
  </si>
  <si>
    <t>PC 17592</t>
  </si>
  <si>
    <t>D28</t>
  </si>
  <si>
    <t>Lines, Mrs. Ernest H (Elizabeth Lindsey James)</t>
  </si>
  <si>
    <t>Long, Mr. Milton Clyde</t>
  </si>
  <si>
    <t>D6</t>
  </si>
  <si>
    <t>Longley, Miss. Gretchen Fiske</t>
  </si>
  <si>
    <t>D9</t>
  </si>
  <si>
    <t>Loring, Mr. Joseph Holland</t>
  </si>
  <si>
    <t>Lurette, Miss. Elise</t>
  </si>
  <si>
    <t>PC 17569</t>
  </si>
  <si>
    <t>B80</t>
  </si>
  <si>
    <t>Madill, Miss. Georgette Alexandra</t>
  </si>
  <si>
    <t>Maguire, Mr. John Edward</t>
  </si>
  <si>
    <t>C106</t>
  </si>
  <si>
    <t>Maioni, Miss. Roberta</t>
  </si>
  <si>
    <t>B79</t>
  </si>
  <si>
    <t>Marechal, Mr. Pierre</t>
  </si>
  <si>
    <t>C47</t>
  </si>
  <si>
    <t>Marvin, Mr. Daniel Warner</t>
  </si>
  <si>
    <t>D30</t>
  </si>
  <si>
    <t>Marvin, Mrs. Daniel Warner (Mary Graham Carmichael Farquarson)</t>
  </si>
  <si>
    <t>Mayne, Mlle. Berthe Antonine ("Mrs de Villiers")</t>
  </si>
  <si>
    <t>PC 17482</t>
  </si>
  <si>
    <t>C90</t>
  </si>
  <si>
    <t>McCaffry, Mr. Thomas Francis</t>
  </si>
  <si>
    <t>McCarthy, Mr. Timothy J</t>
  </si>
  <si>
    <t>McGough, Mr. James Robert</t>
  </si>
  <si>
    <t>PC 17473</t>
  </si>
  <si>
    <t>Meyer, Mr. Edgar Joseph</t>
  </si>
  <si>
    <t>PC 17604</t>
  </si>
  <si>
    <t>Meyer, Mrs. Edgar Joseph (Leila Saks)</t>
  </si>
  <si>
    <t>Millet, Mr. Francis Davis</t>
  </si>
  <si>
    <t>E38</t>
  </si>
  <si>
    <t>Minahan, Dr. William Edward</t>
  </si>
  <si>
    <t>C78</t>
  </si>
  <si>
    <t>Q</t>
  </si>
  <si>
    <t>Minahan, Miss. Daisy E</t>
  </si>
  <si>
    <t>Minahan, Mrs. William Edward (Lillian E Thorpe)</t>
  </si>
  <si>
    <t>Mock, Mr. Philipp Edmund</t>
  </si>
  <si>
    <t>Molson, Mr. Harry Markland</t>
  </si>
  <si>
    <t>C30</t>
  </si>
  <si>
    <t>Moore, Mr. Clarence Bloomfield</t>
  </si>
  <si>
    <t>Natsch, Mr. Charles H</t>
  </si>
  <si>
    <t>PC 17596</t>
  </si>
  <si>
    <t>C118</t>
  </si>
  <si>
    <t>Newell, Miss. Madeleine</t>
  </si>
  <si>
    <t>D36</t>
  </si>
  <si>
    <t>Newell, Miss. Marjorie</t>
  </si>
  <si>
    <t>Newell, Mr. Arthur Webster</t>
  </si>
  <si>
    <t>D48</t>
  </si>
  <si>
    <t>Newsom, Miss. Helen Monypeny</t>
  </si>
  <si>
    <t>D47</t>
  </si>
  <si>
    <t>Nicholson, Mr. Arthur Ernest</t>
  </si>
  <si>
    <t>Oliva y Ocana, Dona. Fermina</t>
  </si>
  <si>
    <t>PC 17758</t>
  </si>
  <si>
    <t>C105</t>
  </si>
  <si>
    <t>Omont, Mr. Alfred Fernand</t>
  </si>
  <si>
    <t>F.C. 12998</t>
  </si>
  <si>
    <t>Ostby, Miss. Helene Ragnhild</t>
  </si>
  <si>
    <t>B36</t>
  </si>
  <si>
    <t>Ostby, Mr. Engelhart Cornelius</t>
  </si>
  <si>
    <t>B30</t>
  </si>
  <si>
    <t>Ovies y Rodriguez, Mr. Servando</t>
  </si>
  <si>
    <t>PC 17562</t>
  </si>
  <si>
    <t>D43</t>
  </si>
  <si>
    <t>Parr, Mr. William Henry Marsh</t>
  </si>
  <si>
    <t>Partner, Mr. Austen</t>
  </si>
  <si>
    <t>Payne, Mr. Vivian Ponsonby</t>
  </si>
  <si>
    <t>B24</t>
  </si>
  <si>
    <t>Pears, Mr. Thomas Clinton</t>
  </si>
  <si>
    <t>C2</t>
  </si>
  <si>
    <t>Pears, Mrs. Thomas (Edith Wearne)</t>
  </si>
  <si>
    <t>Penasco y Castellana, Mr. Victor de Satode</t>
  </si>
  <si>
    <t>C65</t>
  </si>
  <si>
    <t>Penasco y Castellana, Mrs. Victor de Satode (Maria Josefa Perez de Soto y Vallejo)</t>
  </si>
  <si>
    <t>Perreault, Miss. Anne</t>
  </si>
  <si>
    <t>B73</t>
  </si>
  <si>
    <t>Peuchen, Major. Arthur Godfrey</t>
  </si>
  <si>
    <t>C104</t>
  </si>
  <si>
    <t>Porter, Mr. Walter Chamberlain</t>
  </si>
  <si>
    <t>C110</t>
  </si>
  <si>
    <t>Potter, Mrs. Thomas Jr (Lily Alexenia Wilson)</t>
  </si>
  <si>
    <t>C50</t>
  </si>
  <si>
    <t>Reuchlin, Jonkheer. John George</t>
  </si>
  <si>
    <t>Rheims, Mr. George Alexander Lucien</t>
  </si>
  <si>
    <t>PC 17607</t>
  </si>
  <si>
    <t>Ringhini, Mr. Sante</t>
  </si>
  <si>
    <t>Robbins, Mr. Victor</t>
  </si>
  <si>
    <t>Robert, Mrs. Edward Scott (Elisabeth Walton McMillan)</t>
  </si>
  <si>
    <t>B3</t>
  </si>
  <si>
    <t>Roebling, Mr. Washington Augustus II</t>
  </si>
  <si>
    <t>PC 17590</t>
  </si>
  <si>
    <t>A24</t>
  </si>
  <si>
    <t>Romaine, Mr. Charles Hallace ("Mr C Rolmane")</t>
  </si>
  <si>
    <t>Rood, Mr. Hugh Roscoe</t>
  </si>
  <si>
    <t>A32</t>
  </si>
  <si>
    <t>Rosenbaum, Miss. Edith Louise</t>
  </si>
  <si>
    <t>PC 17613</t>
  </si>
  <si>
    <t>A11</t>
  </si>
  <si>
    <t>Rosenshine, Mr. George ("Mr George Thorne")</t>
  </si>
  <si>
    <t>PC 17585</t>
  </si>
  <si>
    <t>Ross, Mr. John Hugo</t>
  </si>
  <si>
    <t>A10</t>
  </si>
  <si>
    <t>Rothes, the Countess. of (Lucy Noel Martha Dyer-Edwards)</t>
  </si>
  <si>
    <t>Rothschild, Mr. Martin</t>
  </si>
  <si>
    <t>PC 17603</t>
  </si>
  <si>
    <t>Rothschild, Mrs. Martin (Elizabeth L. Barrett)</t>
  </si>
  <si>
    <t>Rowe, Mr. Alfred G</t>
  </si>
  <si>
    <t>Ryerson, Master. John Borie</t>
  </si>
  <si>
    <t>B57 B59 B63 B66</t>
  </si>
  <si>
    <t>Ryerson, Miss. Emily Borie</t>
  </si>
  <si>
    <t>Ryerson, Miss. Susan Parker "Suzette"</t>
  </si>
  <si>
    <t>Ryerson, Mr. Arthur Larned</t>
  </si>
  <si>
    <t>Ryerson, Mrs. Arthur Larned (Emily Maria Borie)</t>
  </si>
  <si>
    <t>Saalfeld, Mr. Adolphe</t>
  </si>
  <si>
    <t>Sagesser, Mlle. Emma</t>
  </si>
  <si>
    <t>Salomon, Mr. Abraham L</t>
  </si>
  <si>
    <t>Schabert, Mrs. Paul (Emma Mock)</t>
  </si>
  <si>
    <t>C28</t>
  </si>
  <si>
    <t>Serepeca, Miss. Augusta</t>
  </si>
  <si>
    <t>Seward, Mr. Frederic Kimber</t>
  </si>
  <si>
    <t>Shutes, Miss. Elizabeth W</t>
  </si>
  <si>
    <t>Silverthorne, Mr. Spencer Victor</t>
  </si>
  <si>
    <t>PC 17475</t>
  </si>
  <si>
    <t>Silvey, Mr. William Baird</t>
  </si>
  <si>
    <t>E44</t>
  </si>
  <si>
    <t>Silvey, Mrs. William Baird (Alice Munger)</t>
  </si>
  <si>
    <t>Simonius-Blumer, Col. Oberst Alfons</t>
  </si>
  <si>
    <t>A26</t>
  </si>
  <si>
    <t>Sloper, Mr. William Thompson</t>
  </si>
  <si>
    <t>A6</t>
  </si>
  <si>
    <t>Smart, Mr. John Montgomery</t>
  </si>
  <si>
    <t>Smith, Mr. James Clinch</t>
  </si>
  <si>
    <t>A7</t>
  </si>
  <si>
    <t>Smith, Mr. Lucien Philip</t>
  </si>
  <si>
    <t>C31</t>
  </si>
  <si>
    <t>Smith, Mr. Richard William</t>
  </si>
  <si>
    <t>A19</t>
  </si>
  <si>
    <t>Smith, Mrs. Lucien Philip (Mary Eloise Hughes)</t>
  </si>
  <si>
    <t>Snyder, Mr. John Pillsbury</t>
  </si>
  <si>
    <t>B45</t>
  </si>
  <si>
    <t>Snyder, Mrs. John Pillsbury (Nelle Stevenson)</t>
  </si>
  <si>
    <t>Spedden, Master. Robert Douglas</t>
  </si>
  <si>
    <t>E34</t>
  </si>
  <si>
    <t>Spedden, Mr. Frederic Oakley</t>
  </si>
  <si>
    <t>Spedden, Mrs. Frederic Oakley (Margaretta Corning Stone)</t>
  </si>
  <si>
    <t>Spencer, Mr. William Augustus</t>
  </si>
  <si>
    <t>B78</t>
  </si>
  <si>
    <t>Spencer, Mrs. William Augustus (Marie Eugenie)</t>
  </si>
  <si>
    <t>Stahelin-Maeglin, Dr. Max</t>
  </si>
  <si>
    <t>B50</t>
  </si>
  <si>
    <t>Stead, Mr. William Thomas</t>
  </si>
  <si>
    <t>C87</t>
  </si>
  <si>
    <t>Stengel, Mr. Charles Emil Henry</t>
  </si>
  <si>
    <t>C116</t>
  </si>
  <si>
    <t>Stengel, Mrs. Charles Emil Henry (Annie May Morris)</t>
  </si>
  <si>
    <t>Stephenson, Mrs. Walter Bertram (Martha Eustis)</t>
  </si>
  <si>
    <t>Stewart, Mr. Albert A</t>
  </si>
  <si>
    <t>PC 17605</t>
  </si>
  <si>
    <t>Stone, Mrs. George Nelson (Martha Evelyn)</t>
  </si>
  <si>
    <t>Straus, Mr. Isidor</t>
  </si>
  <si>
    <t>C55 C57</t>
  </si>
  <si>
    <t>Straus, Mrs. Isidor (Rosalie Ida Blun)</t>
  </si>
  <si>
    <t>Sutton, Mr. Frederick</t>
  </si>
  <si>
    <t>D50</t>
  </si>
  <si>
    <t>Swift, Mrs. Frederick Joel (Margaret Welles Barron)</t>
  </si>
  <si>
    <t>Taussig, Miss. Ruth</t>
  </si>
  <si>
    <t>E68</t>
  </si>
  <si>
    <t>Taussig, Mr. Emil</t>
  </si>
  <si>
    <t>E67</t>
  </si>
  <si>
    <t>Taussig, Mrs. Emil (Tillie Mandelbaum)</t>
  </si>
  <si>
    <t>Taylor, Mr. Elmer Zebley</t>
  </si>
  <si>
    <t>C126</t>
  </si>
  <si>
    <t>Taylor, Mrs. Elmer Zebley (Juliet Cummins Wright)</t>
  </si>
  <si>
    <t>Thayer, Mr. John Borland</t>
  </si>
  <si>
    <t>C68</t>
  </si>
  <si>
    <t>Thayer, Mr. John Borland Jr</t>
  </si>
  <si>
    <t>C70</t>
  </si>
  <si>
    <t>Thayer, Mrs. John Borland (Marian Longstreth Morris)</t>
  </si>
  <si>
    <t>Thorne, Mrs. Gertrude Maybelle</t>
  </si>
  <si>
    <t>Tucker, Mr. Gilbert Milligan Jr</t>
  </si>
  <si>
    <t>C53</t>
  </si>
  <si>
    <t>Uruchurtu, Don. Manuel E</t>
  </si>
  <si>
    <t>PC 17601</t>
  </si>
  <si>
    <t>Van der hoef, Mr. Wyckoff</t>
  </si>
  <si>
    <t>B19</t>
  </si>
  <si>
    <t>Walker, Mr. William Anderson</t>
  </si>
  <si>
    <t>D46</t>
  </si>
  <si>
    <t>Ward, Miss. Anna</t>
  </si>
  <si>
    <t>Warren, Mr. Frank Manley</t>
  </si>
  <si>
    <t>D37</t>
  </si>
  <si>
    <t>Warren, Mrs. Frank Manley (Anna Sophia Atkinson)</t>
  </si>
  <si>
    <t>Weir, Col. John</t>
  </si>
  <si>
    <t>White, Mr. Percival Wayland</t>
  </si>
  <si>
    <t>D26</t>
  </si>
  <si>
    <t>White, Mr. Richard Frasar</t>
  </si>
  <si>
    <t>White, Mrs. John Stuart (Ella Holmes)</t>
  </si>
  <si>
    <t>C32</t>
  </si>
  <si>
    <t>Wick, Miss. Mary Natalie</t>
  </si>
  <si>
    <t>Wick, Mr. George Dennick</t>
  </si>
  <si>
    <t>Wick, Mrs. George Dennick (Mary Hitchcock)</t>
  </si>
  <si>
    <t>Widener, Mr. George Dunton</t>
  </si>
  <si>
    <t>C80</t>
  </si>
  <si>
    <t>Widener, Mr. Harry Elkins</t>
  </si>
  <si>
    <t>C82</t>
  </si>
  <si>
    <t>Widener, Mrs. George Dunton (Eleanor Elkins)</t>
  </si>
  <si>
    <t>Willard, Miss. Constance</t>
  </si>
  <si>
    <t>Williams, Mr. Charles Duane</t>
  </si>
  <si>
    <t>PC 17597</t>
  </si>
  <si>
    <t>Williams, Mr. Richard Norris II</t>
  </si>
  <si>
    <t>Williams-Lambert, Mr. Fletcher Fellows</t>
  </si>
  <si>
    <t>C128</t>
  </si>
  <si>
    <t>Wilson, Miss. Helen Alice</t>
  </si>
  <si>
    <t>E39 E41</t>
  </si>
  <si>
    <t>Woolner, Mr. Hugh</t>
  </si>
  <si>
    <t>Wright, Mr. George</t>
  </si>
  <si>
    <t>Young, Miss. Marie Grice</t>
  </si>
  <si>
    <t>Abelson, Mr. Samuel</t>
  </si>
  <si>
    <t>P/PP 3381</t>
  </si>
  <si>
    <t>Abelson, Mrs. Samuel (Hannah Wizosky)</t>
  </si>
  <si>
    <t>Aldworth, Mr. Charles Augustus</t>
  </si>
  <si>
    <t>Andrew, Mr. Edgardo Samuel</t>
  </si>
  <si>
    <t>Andrew, Mr. Frank Thomas</t>
  </si>
  <si>
    <t>C.A. 34050</t>
  </si>
  <si>
    <t>Angle, Mr. William A</t>
  </si>
  <si>
    <t>Angle, Mrs. William A (Florence "Mary" Agnes Hughes)</t>
  </si>
  <si>
    <t>Ashby, Mr. John</t>
  </si>
  <si>
    <t>Bailey, Mr. Percy Andrew</t>
  </si>
  <si>
    <t>Baimbrigge, Mr. Charles Robert</t>
  </si>
  <si>
    <t>C.A. 31030</t>
  </si>
  <si>
    <t>Ball, Mrs. (Ada E Hall)</t>
  </si>
  <si>
    <t>D</t>
  </si>
  <si>
    <t>Banfield, Mr. Frederick James</t>
  </si>
  <si>
    <t>C.A./SOTON 34068</t>
  </si>
  <si>
    <t>Bateman, Rev. Robert James</t>
  </si>
  <si>
    <t>S.O.P. 1166</t>
  </si>
  <si>
    <t>Beane, Mr. Edward</t>
  </si>
  <si>
    <t>Beane, Mrs. Edward (Ethel Clarke)</t>
  </si>
  <si>
    <t>Beauchamp, Mr. Henry James</t>
  </si>
  <si>
    <t>Becker, Master. Richard F</t>
  </si>
  <si>
    <t>F4</t>
  </si>
  <si>
    <t>Becker, Miss. Marion Louise</t>
  </si>
  <si>
    <t>Becker, Miss. Ruth Elizabeth</t>
  </si>
  <si>
    <t>Becker, Mrs. Allen Oliver (Nellie E Baumgardner)</t>
  </si>
  <si>
    <t>Beesley, Mr. Lawrence</t>
  </si>
  <si>
    <t>D56</t>
  </si>
  <si>
    <t>Bentham, Miss. Lilian W</t>
  </si>
  <si>
    <t>Berriman, Mr. William John</t>
  </si>
  <si>
    <t>Botsford, Mr. William Hull</t>
  </si>
  <si>
    <t>Bowenur, Mr. Solomon</t>
  </si>
  <si>
    <t>Bracken, Mr. James H</t>
  </si>
  <si>
    <t>Brown, Miss. Amelia "Mildred"</t>
  </si>
  <si>
    <t>F33</t>
  </si>
  <si>
    <t>Brown, Miss. Edith Eileen</t>
  </si>
  <si>
    <t>Brown, Mr. Thomas William Solomon</t>
  </si>
  <si>
    <t>Brown, Mrs. Thomas William Solomon (Elizabeth Catherine Ford)</t>
  </si>
  <si>
    <t xml:space="preserve">Bryhl, Miss. Dagmar Jenny Ingeborg </t>
  </si>
  <si>
    <t>Bryhl, Mr. Kurt Arnold Gottfrid</t>
  </si>
  <si>
    <t>Buss, Miss. Kate</t>
  </si>
  <si>
    <t>Butler, Mr. Reginald Fenton</t>
  </si>
  <si>
    <t>Byles, Rev. Thomas Roussel Davids</t>
  </si>
  <si>
    <t>Bystrom, Mrs. (Karolina)</t>
  </si>
  <si>
    <t>Caldwell, Master. Alden Gates</t>
  </si>
  <si>
    <t>Caldwell, Mr. Albert Francis</t>
  </si>
  <si>
    <t>Caldwell, Mrs. Albert Francis (Sylvia Mae Harbaugh)</t>
  </si>
  <si>
    <t>Cameron, Miss. Clear Annie</t>
  </si>
  <si>
    <t>F.C.C. 13528</t>
  </si>
  <si>
    <t>Campbell, Mr. William</t>
  </si>
  <si>
    <t>Carbines, Mr. William</t>
  </si>
  <si>
    <t>Carter, Mrs. Ernest Courtenay (Lilian Hughes)</t>
  </si>
  <si>
    <t>Carter, Rev. Ernest Courtenay</t>
  </si>
  <si>
    <t>Chapman, Mr. Charles Henry</t>
  </si>
  <si>
    <t>Chapman, Mr. John Henry</t>
  </si>
  <si>
    <t>SC/AH 29037</t>
  </si>
  <si>
    <t>Chapman, Mrs. John Henry (Sara Elizabeth Lawry)</t>
  </si>
  <si>
    <t>Christy, Miss. Julie Rachel</t>
  </si>
  <si>
    <t>Christy, Mrs. (Alice Frances)</t>
  </si>
  <si>
    <t>Clarke, Mr. Charles Valentine</t>
  </si>
  <si>
    <t>Clarke, Mrs. Charles V (Ada Maria Winfield)</t>
  </si>
  <si>
    <t>Coleridge, Mr. Reginald Charles</t>
  </si>
  <si>
    <t>W./C. 14263</t>
  </si>
  <si>
    <t>Collander, Mr. Erik Gustaf</t>
  </si>
  <si>
    <t>Collett, Mr. Sidney C Stuart</t>
  </si>
  <si>
    <t>Collyer, Miss. Marjorie "Lottie"</t>
  </si>
  <si>
    <t>C.A. 31921</t>
  </si>
  <si>
    <t>Collyer, Mr. Harvey</t>
  </si>
  <si>
    <t>Collyer, Mrs. Harvey (Charlotte Annie Tate)</t>
  </si>
  <si>
    <t>Cook, Mrs. (Selena Rogers)</t>
  </si>
  <si>
    <t>W./C. 14266</t>
  </si>
  <si>
    <t>Corbett, Mrs. Walter H (Irene Colvin)</t>
  </si>
  <si>
    <t>Corey, Mrs. Percy C (Mary Phyllis Elizabeth Miller)</t>
  </si>
  <si>
    <t>F.C.C. 13534</t>
  </si>
  <si>
    <t>Cotterill, Mr. Henry "Harry"</t>
  </si>
  <si>
    <t>Cunningham, Mr. Alfred Fleming</t>
  </si>
  <si>
    <t>Davies, Master. John Morgan Jr</t>
  </si>
  <si>
    <t>C.A. 33112</t>
  </si>
  <si>
    <t>Davies, Mr. Charles Henry</t>
  </si>
  <si>
    <t>S.O.C. 14879</t>
  </si>
  <si>
    <t xml:space="preserve">Davies, Mrs. John Morgan (Elizabeth Agnes Mary White) </t>
  </si>
  <si>
    <t>Davis, Miss. Mary</t>
  </si>
  <si>
    <t>de Brito, Mr. Jose Joaquim</t>
  </si>
  <si>
    <t>Deacon, Mr. Percy William</t>
  </si>
  <si>
    <t>del Carlo, Mr. Sebastiano</t>
  </si>
  <si>
    <t>SC/PARIS 2167</t>
  </si>
  <si>
    <t>del Carlo, Mrs. Sebastiano (Argenia Genovesi)</t>
  </si>
  <si>
    <t>Denbury, Mr. Herbert</t>
  </si>
  <si>
    <t>C.A. 31029</t>
  </si>
  <si>
    <t>Dibden, Mr. William</t>
  </si>
  <si>
    <t>Doling, Miss. Elsie</t>
  </si>
  <si>
    <t>Doling, Mrs. John T (Ada Julia Bone)</t>
  </si>
  <si>
    <t>Downton, Mr. William James</t>
  </si>
  <si>
    <t>Drew, Master. Marshall Brines</t>
  </si>
  <si>
    <t>Drew, Mr. James Vivian</t>
  </si>
  <si>
    <t>Drew, Mrs. James Vivian (Lulu Thorne Christian)</t>
  </si>
  <si>
    <t>Duran y More, Miss. Asuncion</t>
  </si>
  <si>
    <t>SC/PARIS 2149</t>
  </si>
  <si>
    <t>Duran y More, Miss. Florentina</t>
  </si>
  <si>
    <t>SC/PARIS 2148</t>
  </si>
  <si>
    <t>Eitemiller, Mr. George Floyd</t>
  </si>
  <si>
    <t>Enander, Mr. Ingvar</t>
  </si>
  <si>
    <t>Fahlstrom, Mr. Arne Jonas</t>
  </si>
  <si>
    <t>Faunthorpe, Mr. Harry</t>
  </si>
  <si>
    <t>Faunthorpe, Mrs. Lizzie (Elizabeth Anne Wilkinson)</t>
  </si>
  <si>
    <t>Fillbrook, Mr. Joseph Charles</t>
  </si>
  <si>
    <t>C.A. 15185</t>
  </si>
  <si>
    <t>Fox, Mr. Stanley Hubert</t>
  </si>
  <si>
    <t>Frost, Mr. Anthony Wood "Archie"</t>
  </si>
  <si>
    <t>Funk, Miss. Annie Clemmer</t>
  </si>
  <si>
    <t>Fynney, Mr. Joseph J</t>
  </si>
  <si>
    <t>Gale, Mr. Harry</t>
  </si>
  <si>
    <t>Gale, Mr. Shadrach</t>
  </si>
  <si>
    <t>Garside, Miss. Ethel</t>
  </si>
  <si>
    <t>Gaskell, Mr. Alfred</t>
  </si>
  <si>
    <t>Gavey, Mr. Lawrence</t>
  </si>
  <si>
    <t>Gilbert, Mr. William</t>
  </si>
  <si>
    <t>C.A. 30769</t>
  </si>
  <si>
    <t>Giles, Mr. Edgar</t>
  </si>
  <si>
    <t>Giles, Mr. Frederick Edward</t>
  </si>
  <si>
    <t>Giles, Mr. Ralph</t>
  </si>
  <si>
    <t>Gill, Mr. John William</t>
  </si>
  <si>
    <t>Gillespie, Mr. William Henry</t>
  </si>
  <si>
    <t>Givard, Mr. Hans Kristensen</t>
  </si>
  <si>
    <t>Greenberg, Mr. Samuel</t>
  </si>
  <si>
    <t>Hale, Mr. Reginald</t>
  </si>
  <si>
    <t>Hamalainen, Master. Viljo</t>
  </si>
  <si>
    <t>Hamalainen, Mrs. William (Anna)</t>
  </si>
  <si>
    <t>Harbeck, Mr. William H</t>
  </si>
  <si>
    <t>Harper, Miss. Annie Jessie "Nina"</t>
  </si>
  <si>
    <t>Harper, Rev. John</t>
  </si>
  <si>
    <t>Harris, Mr. George</t>
  </si>
  <si>
    <t>S.W./PP 752</t>
  </si>
  <si>
    <t>Harris, Mr. Walter</t>
  </si>
  <si>
    <t>W/C 14208</t>
  </si>
  <si>
    <t>Hart, Miss. Eva Miriam</t>
  </si>
  <si>
    <t>F.C.C. 13529</t>
  </si>
  <si>
    <t>Hart, Mr. Benjamin</t>
  </si>
  <si>
    <t>Hart, Mrs. Benjamin (Esther Ada Bloomfield)</t>
  </si>
  <si>
    <t>Herman, Miss. Alice</t>
  </si>
  <si>
    <t>Herman, Miss. Kate</t>
  </si>
  <si>
    <t>Herman, Mr. Samuel</t>
  </si>
  <si>
    <t>Herman, Mrs. Samuel (Jane Laver)</t>
  </si>
  <si>
    <t xml:space="preserve">Hewlett, Mrs. (Mary D Kingcome) </t>
  </si>
  <si>
    <t>Hickman, Mr. Leonard Mark</t>
  </si>
  <si>
    <t>Hickman, Mr. Lewis</t>
  </si>
  <si>
    <t>Hickman, Mr. Stanley George</t>
  </si>
  <si>
    <t>Hiltunen, Miss. Marta</t>
  </si>
  <si>
    <t>Hocking, Miss. Ellen "Nellie"</t>
  </si>
  <si>
    <t>Hocking, Mr. Richard George</t>
  </si>
  <si>
    <t>Hocking, Mr. Samuel James Metcalfe</t>
  </si>
  <si>
    <t>Hocking, Mrs. Elizabeth (Eliza Needs)</t>
  </si>
  <si>
    <t>Hodges, Mr. Henry Price</t>
  </si>
  <si>
    <t>Hold, Mr. Stephen</t>
  </si>
  <si>
    <t>Hold, Mrs. Stephen (Annie Margaret Hill)</t>
  </si>
  <si>
    <t>Hood, Mr. Ambrose Jr</t>
  </si>
  <si>
    <t>Hosono, Mr. Masabumi</t>
  </si>
  <si>
    <t>Howard, Mr. Benjamin</t>
  </si>
  <si>
    <t>Howard, Mrs. Benjamin (Ellen Truelove Arman)</t>
  </si>
  <si>
    <t>Hunt, Mr. George Henry</t>
  </si>
  <si>
    <t>SCO/W 1585</t>
  </si>
  <si>
    <t>Ilett, Miss. Bertha</t>
  </si>
  <si>
    <t>SO/C 14885</t>
  </si>
  <si>
    <t>Jacobsohn, Mr. Sidney Samuel</t>
  </si>
  <si>
    <t>Jacobsohn, Mrs. Sidney Samuel (Amy Frances Christy)</t>
  </si>
  <si>
    <t>Jarvis, Mr. John Denzil</t>
  </si>
  <si>
    <t>Jefferys, Mr. Clifford Thomas</t>
  </si>
  <si>
    <t>Jefferys, Mr. Ernest Wilfred</t>
  </si>
  <si>
    <t>Jenkin, Mr. Stephen Curnow</t>
  </si>
  <si>
    <t>C.A. 33111</t>
  </si>
  <si>
    <t>Jerwan, Mrs. Amin S (Marie Marthe Thuillard)</t>
  </si>
  <si>
    <t>SC/AH Basle 541</t>
  </si>
  <si>
    <t>Kantor, Mr. Sinai</t>
  </si>
  <si>
    <t>Kantor, Mrs. Sinai (Miriam Sternin)</t>
  </si>
  <si>
    <t>Karnes, Mrs. J Frank (Claire Bennett)</t>
  </si>
  <si>
    <t>Keane, Miss. Nora A</t>
  </si>
  <si>
    <t>E101</t>
  </si>
  <si>
    <t>Keane, Mr. Daniel</t>
  </si>
  <si>
    <t>Kelly, Mrs. Florence "Fannie"</t>
  </si>
  <si>
    <t>Kirkland, Rev. Charles Leonard</t>
  </si>
  <si>
    <t>Knight, Mr. Robert J</t>
  </si>
  <si>
    <t>Kvillner, Mr. Johan Henrik Johannesson</t>
  </si>
  <si>
    <t>C.A. 18723</t>
  </si>
  <si>
    <t>Lahtinen, Mrs. William (Anna Sylfven)</t>
  </si>
  <si>
    <t>Lahtinen, Rev. William</t>
  </si>
  <si>
    <t>Lamb, Mr. John Joseph</t>
  </si>
  <si>
    <t>Laroche, Miss. Louise</t>
  </si>
  <si>
    <t>SC/Paris 2123</t>
  </si>
  <si>
    <t>Laroche, Miss. Simonne Marie Anne Andree</t>
  </si>
  <si>
    <t>Laroche, Mr. Joseph Philippe Lemercier</t>
  </si>
  <si>
    <t>Laroche, Mrs. Joseph (Juliette Marie Louise Lafargue)</t>
  </si>
  <si>
    <t>Lehmann, Miss. Bertha</t>
  </si>
  <si>
    <t>SC 1748</t>
  </si>
  <si>
    <t>Leitch, Miss. Jessie Wills</t>
  </si>
  <si>
    <t>Lemore, Mrs. (Amelia Milley)</t>
  </si>
  <si>
    <t>C.A. 34260</t>
  </si>
  <si>
    <t>Levy, Mr. Rene Jacques</t>
  </si>
  <si>
    <t>SC/Paris 2163</t>
  </si>
  <si>
    <t>Leyson, Mr. Robert William Norman</t>
  </si>
  <si>
    <t>C.A. 29566</t>
  </si>
  <si>
    <t>Lingane, Mr. John</t>
  </si>
  <si>
    <t>Louch, Mr. Charles Alexander</t>
  </si>
  <si>
    <t>SC/AH 3085</t>
  </si>
  <si>
    <t>Louch, Mrs. Charles Alexander (Alice Adelaide Slow)</t>
  </si>
  <si>
    <t>Mack, Mrs. (Mary)</t>
  </si>
  <si>
    <t>S.O./P.P. 3</t>
  </si>
  <si>
    <t>E77</t>
  </si>
  <si>
    <t>Malachard, Mr. Noel</t>
  </si>
  <si>
    <t>Mallet, Master. Andre</t>
  </si>
  <si>
    <t>S.C./PARIS 2079</t>
  </si>
  <si>
    <t>Mallet, Mr. Albert</t>
  </si>
  <si>
    <t>Mallet, Mrs. Albert (Antoinette Magnin)</t>
  </si>
  <si>
    <t>Mangiavacchi, Mr. Serafino Emilio</t>
  </si>
  <si>
    <t>SC/A.3 2861</t>
  </si>
  <si>
    <t>Matthews, Mr. William John</t>
  </si>
  <si>
    <t>Maybery, Mr. Frank Hubert</t>
  </si>
  <si>
    <t>McCrae, Mr. Arthur Gordon</t>
  </si>
  <si>
    <t>McCrie, Mr. James Matthew</t>
  </si>
  <si>
    <t>McKane, Mr. Peter David</t>
  </si>
  <si>
    <t>Mellinger, Miss. Madeleine Violet</t>
  </si>
  <si>
    <t>Mellinger, Mrs. (Elizabeth Anne Maidment)</t>
  </si>
  <si>
    <t>Mellors, Mr. William John</t>
  </si>
  <si>
    <t>SW/PP 751</t>
  </si>
  <si>
    <t>Meyer, Mr. August</t>
  </si>
  <si>
    <t>Milling, Mr. Jacob Christian</t>
  </si>
  <si>
    <t>Mitchell, Mr. Henry Michael</t>
  </si>
  <si>
    <t>C.A. 24580</t>
  </si>
  <si>
    <t>Montvila, Rev. Juozas</t>
  </si>
  <si>
    <t>Moraweck, Dr. Ernest</t>
  </si>
  <si>
    <t>Morley, Mr. Henry Samuel ("Mr Henry Marshall")</t>
  </si>
  <si>
    <t>Mudd, Mr. Thomas Charles</t>
  </si>
  <si>
    <t>Myles, Mr. Thomas Francis</t>
  </si>
  <si>
    <t>Nasser, Mr. Nicholas</t>
  </si>
  <si>
    <t>Nasser, Mrs. Nicholas (Adele Achem)</t>
  </si>
  <si>
    <t>Navratil, Master. Edmond Roger</t>
  </si>
  <si>
    <t>F2</t>
  </si>
  <si>
    <t>Navratil, Master. Michel M</t>
  </si>
  <si>
    <t>Navratil, Mr. Michel ("Louis M Hoffman")</t>
  </si>
  <si>
    <t>Nesson, Mr. Israel</t>
  </si>
  <si>
    <t>Nicholls, Mr. Joseph Charles</t>
  </si>
  <si>
    <t>Norman, Mr. Robert Douglas</t>
  </si>
  <si>
    <t>Nourney, Mr. Alfred ("Baron von Drachstedt")</t>
  </si>
  <si>
    <t>SC/PARIS 2166</t>
  </si>
  <si>
    <t>D38</t>
  </si>
  <si>
    <t>Nye, Mrs. (Elizabeth Ramell)</t>
  </si>
  <si>
    <t>C.A. 29395</t>
  </si>
  <si>
    <t>Otter, Mr. Richard</t>
  </si>
  <si>
    <t>Oxenham, Mr. Percy Thomas</t>
  </si>
  <si>
    <t>W./C. 14260</t>
  </si>
  <si>
    <t>Padro y Manent, Mr. Julian</t>
  </si>
  <si>
    <t>SC/PARIS 2146</t>
  </si>
  <si>
    <t>Pain, Dr. Alfred</t>
  </si>
  <si>
    <t>Pallas y Castello, Mr. Emilio</t>
  </si>
  <si>
    <t>SC/PARIS 2147</t>
  </si>
  <si>
    <t>Parker, Mr. Clifford Richard</t>
  </si>
  <si>
    <t>SC 14888</t>
  </si>
  <si>
    <t>Parkes, Mr. Francis "Frank"</t>
  </si>
  <si>
    <t>Parrish, Mrs. (Lutie Davis)</t>
  </si>
  <si>
    <t>Pengelly, Mr. Frederick William</t>
  </si>
  <si>
    <t>Pernot, Mr. Rene</t>
  </si>
  <si>
    <t>SC/PARIS 2131</t>
  </si>
  <si>
    <t>Peruschitz, Rev. Joseph Maria</t>
  </si>
  <si>
    <t>Phillips, Miss. Alice Frances Louisa</t>
  </si>
  <si>
    <t>S.O./P.P. 2</t>
  </si>
  <si>
    <t>Phillips, Miss. Kate Florence ("Mrs Kate Louise Phillips Marshall")</t>
  </si>
  <si>
    <t>Phillips, Mr. Escott Robert</t>
  </si>
  <si>
    <t>Pinsky, Mrs. (Rosa)</t>
  </si>
  <si>
    <t>Ponesell, Mr. Martin</t>
  </si>
  <si>
    <t>Portaluppi, Mr. Emilio Ilario Giuseppe</t>
  </si>
  <si>
    <t>C.A. 34644</t>
  </si>
  <si>
    <t>Pulbaum, Mr. Franz</t>
  </si>
  <si>
    <t>SC/PARIS 2168</t>
  </si>
  <si>
    <t>Quick, Miss. Phyllis May</t>
  </si>
  <si>
    <t>Quick, Miss. Winifred Vera</t>
  </si>
  <si>
    <t>Quick, Mrs. Frederick Charles (Jane Richards)</t>
  </si>
  <si>
    <t>Reeves, Mr. David</t>
  </si>
  <si>
    <t>C.A. 17248</t>
  </si>
  <si>
    <t>Renouf, Mr. Peter Henry</t>
  </si>
  <si>
    <t>Renouf, Mrs. Peter Henry (Lillian Jefferys)</t>
  </si>
  <si>
    <t>Reynaldo, Ms. Encarnacion</t>
  </si>
  <si>
    <t>Richard, Mr. Emile</t>
  </si>
  <si>
    <t>SC/PARIS 2133</t>
  </si>
  <si>
    <t>Richards, Master. George Sibley</t>
  </si>
  <si>
    <t>Richards, Master. William Rowe</t>
  </si>
  <si>
    <t>Richards, Mrs. Sidney (Emily Hocking)</t>
  </si>
  <si>
    <t>Ridsdale, Miss. Lucy</t>
  </si>
  <si>
    <t>W./C. 14258</t>
  </si>
  <si>
    <t>Rogers, Mr. Reginald Harry</t>
  </si>
  <si>
    <t>Rugg, Miss. Emily</t>
  </si>
  <si>
    <t>C.A. 31026</t>
  </si>
  <si>
    <t>Schmidt, Mr. August</t>
  </si>
  <si>
    <t>Sedgwick, Mr. Charles Frederick Waddington</t>
  </si>
  <si>
    <t>Sharp, Mr. Percival James R</t>
  </si>
  <si>
    <t>Shelley, Mrs. William (Imanita Parrish Hall)</t>
  </si>
  <si>
    <t>Silven, Miss. Lyyli Karoliina</t>
  </si>
  <si>
    <t>Sincock, Miss. Maude</t>
  </si>
  <si>
    <t>Sinkkonen, Miss. Anna</t>
  </si>
  <si>
    <t>Sjostedt, Mr. Ernst Adolf</t>
  </si>
  <si>
    <t>Slayter, Miss. Hilda Mary</t>
  </si>
  <si>
    <t>Slemen, Mr. Richard James</t>
  </si>
  <si>
    <t>Smith, Miss. Marion Elsie</t>
  </si>
  <si>
    <t>Sobey, Mr. Samuel James Hayden</t>
  </si>
  <si>
    <t>C.A. 29178</t>
  </si>
  <si>
    <t>Stanton, Mr. Samuel Ward</t>
  </si>
  <si>
    <t>Stokes, Mr. Philip Joseph</t>
  </si>
  <si>
    <t>F.C.C. 13540</t>
  </si>
  <si>
    <t>Swane, Mr. George</t>
  </si>
  <si>
    <t>F</t>
  </si>
  <si>
    <t>Sweet, Mr. George Frederick</t>
  </si>
  <si>
    <t>Toomey, Miss. Ellen</t>
  </si>
  <si>
    <t>F.C.C. 13531</t>
  </si>
  <si>
    <t>Troupiansky, Mr. Moses Aaron</t>
  </si>
  <si>
    <t>Trout, Mrs. William H (Jessie L)</t>
  </si>
  <si>
    <t>Troutt, Miss. Edwina Celia "Winnie"</t>
  </si>
  <si>
    <t>Turpin, Mr. William John Robert</t>
  </si>
  <si>
    <t>Turpin, Mrs. William John Robert (Dorothy Ann Wonnacott)</t>
  </si>
  <si>
    <t>Veal, Mr. James</t>
  </si>
  <si>
    <t>Walcroft, Miss. Nellie</t>
  </si>
  <si>
    <t>Ware, Mr. John James</t>
  </si>
  <si>
    <t>CA 31352</t>
  </si>
  <si>
    <t>Ware, Mr. William Jeffery</t>
  </si>
  <si>
    <t>Ware, Mrs. John James (Florence Louise Long)</t>
  </si>
  <si>
    <t>Watson, Mr. Ennis Hastings</t>
  </si>
  <si>
    <t>Watt, Miss. Bertha J</t>
  </si>
  <si>
    <t>C.A. 33595</t>
  </si>
  <si>
    <t>Watt, Mrs. James (Elizabeth "Bessie" Inglis Milne)</t>
  </si>
  <si>
    <t>Webber, Miss. Susan</t>
  </si>
  <si>
    <t>Weisz, Mr. Leopold</t>
  </si>
  <si>
    <t>Weisz, Mrs. Leopold (Mathilde Francoise Pede)</t>
  </si>
  <si>
    <t>Wells, Master. Ralph Lester</t>
  </si>
  <si>
    <t>Wells, Miss. Joan</t>
  </si>
  <si>
    <t>Wells, Mrs. Arthur Henry ("Addie" Dart Trevaskis)</t>
  </si>
  <si>
    <t>West, Miss. Barbara J</t>
  </si>
  <si>
    <t>C.A. 34651</t>
  </si>
  <si>
    <t>West, Miss. Constance Mirium</t>
  </si>
  <si>
    <t>West, Mr. Edwy Arthur</t>
  </si>
  <si>
    <t>West, Mrs. Edwy Arthur (Ada Mary Worth)</t>
  </si>
  <si>
    <t>Wheadon, Mr. Edward H</t>
  </si>
  <si>
    <t>C.A. 24579</t>
  </si>
  <si>
    <t>Wheeler, Mr. Edwin "Frederick"</t>
  </si>
  <si>
    <t>SC/PARIS 2159</t>
  </si>
  <si>
    <t>Wilhelms, Mr. Charles</t>
  </si>
  <si>
    <t>Williams, Mr. Charles Eugene</t>
  </si>
  <si>
    <t>Wright, Miss. Marion</t>
  </si>
  <si>
    <t>Yrois, Miss. Henriette ("Mrs Harbeck")</t>
  </si>
  <si>
    <t>Abbing, Mr. Anthony</t>
  </si>
  <si>
    <t>C.A. 5547</t>
  </si>
  <si>
    <t>Abbott, Master. Eugene Joseph</t>
  </si>
  <si>
    <t>C.A. 2673</t>
  </si>
  <si>
    <t>Abbott, Mr. Rossmore Edward</t>
  </si>
  <si>
    <t>Abbott, Mrs. Stanton (Rosa Hunt)</t>
  </si>
  <si>
    <t>Abelseth, Miss. Karen Marie</t>
  </si>
  <si>
    <t>Abelseth, Mr. Olaus Jorgensen</t>
  </si>
  <si>
    <t>F G63</t>
  </si>
  <si>
    <t>Abrahamsson, Mr. Abraham August Johannes</t>
  </si>
  <si>
    <t>SOTON/O2 3101284</t>
  </si>
  <si>
    <t>Abrahim, Mrs. Joseph (Sophie Halaut Easu)</t>
  </si>
  <si>
    <t>Adahl, Mr. Mauritz Nils Martin</t>
  </si>
  <si>
    <t>C 7076</t>
  </si>
  <si>
    <t>Adams, Mr. John</t>
  </si>
  <si>
    <t>Ahlin, Mrs. Johan (Johanna Persdotter Larsson)</t>
  </si>
  <si>
    <t>Aks, Master. Philip Frank</t>
  </si>
  <si>
    <t>Aks, Mrs. Sam (Leah Rosen)</t>
  </si>
  <si>
    <t>Albimona, Mr. Nassef Cassem</t>
  </si>
  <si>
    <t>Alexander, Mr. William</t>
  </si>
  <si>
    <t>Alhomaki, Mr. Ilmari Rudolf</t>
  </si>
  <si>
    <t>SOTON/O2 3101287</t>
  </si>
  <si>
    <t>Ali, Mr. Ahmed</t>
  </si>
  <si>
    <t>SOTON/O.Q. 3101311</t>
  </si>
  <si>
    <t>Ali, Mr. William</t>
  </si>
  <si>
    <t>SOTON/O.Q. 3101312</t>
  </si>
  <si>
    <t>Allen, Mr. William Henry</t>
  </si>
  <si>
    <t>Allum, Mr. Owen George</t>
  </si>
  <si>
    <t>Andersen, Mr. Albert Karvin</t>
  </si>
  <si>
    <t>C 4001</t>
  </si>
  <si>
    <t>Andersen-Jensen, Miss. Carla Christine Nielsine</t>
  </si>
  <si>
    <t>Andersson, Master. Sigvard Harald Elias</t>
  </si>
  <si>
    <t>Andersson, Miss. Ebba Iris Alfrida</t>
  </si>
  <si>
    <t>Andersson, Miss. Ellis Anna Maria</t>
  </si>
  <si>
    <t>Andersson, Miss. Erna Alexandra</t>
  </si>
  <si>
    <t>Andersson, Miss. Ida Augusta Margareta</t>
  </si>
  <si>
    <t>Andersson, Miss. Ingeborg Constanzia</t>
  </si>
  <si>
    <t>Andersson, Miss. Sigrid Elisabeth</t>
  </si>
  <si>
    <t>Andersson, Mr. Anders Johan</t>
  </si>
  <si>
    <t>Andersson, Mr. August Edvard ("Wennerstrom")</t>
  </si>
  <si>
    <t>Andersson, Mr. Johan Samuel</t>
  </si>
  <si>
    <t>Andersson, Mrs. Anders Johan (Alfrida Konstantia Brogren)</t>
  </si>
  <si>
    <t>Andreasson, Mr. Paul Edvin</t>
  </si>
  <si>
    <t>Angheloff, Mr. Minko</t>
  </si>
  <si>
    <t>Arnold-Franchi, Mr. Josef</t>
  </si>
  <si>
    <t>Arnold-Franchi, Mrs. Josef (Josefine Franchi)</t>
  </si>
  <si>
    <t>Aronsson, Mr. Ernst Axel Algot</t>
  </si>
  <si>
    <t>Asim, Mr. Adola</t>
  </si>
  <si>
    <t>SOTON/O.Q. 3101310</t>
  </si>
  <si>
    <t>Asplund, Master. Carl Edgar</t>
  </si>
  <si>
    <t>Asplund, Master. Clarence Gustaf Hugo</t>
  </si>
  <si>
    <t>Asplund, Master. Edvin Rojj Felix</t>
  </si>
  <si>
    <t>Asplund, Master. Filip Oscar</t>
  </si>
  <si>
    <t>Asplund, Miss. Lillian Gertrud</t>
  </si>
  <si>
    <t>Asplund, Mr. Carl Oscar Vilhelm Gustafsson</t>
  </si>
  <si>
    <t>Asplund, Mr. Johan Charles</t>
  </si>
  <si>
    <t>Asplund, Mrs. Carl Oscar (Selma Augusta Emilia Johansson)</t>
  </si>
  <si>
    <t>Assaf Khalil, Mrs. Mariana ("Miriam")</t>
  </si>
  <si>
    <t>Assaf, Mr. Gerios</t>
  </si>
  <si>
    <t>Assam, Mr. Ali</t>
  </si>
  <si>
    <t>SOTON/O.Q. 3101309</t>
  </si>
  <si>
    <t>Attalah, Miss. Malake</t>
  </si>
  <si>
    <t>Attalah, Mr. Sleiman</t>
  </si>
  <si>
    <t>Augustsson, Mr. Albert</t>
  </si>
  <si>
    <t>Ayoub, Miss. Banoura</t>
  </si>
  <si>
    <t>Baccos, Mr. Raffull</t>
  </si>
  <si>
    <t>Backstrom, Mr. Karl Alfred</t>
  </si>
  <si>
    <t>Backstrom, Mrs. Karl Alfred (Maria Mathilda Gustafsson)</t>
  </si>
  <si>
    <t>Baclini, Miss. Eugenie</t>
  </si>
  <si>
    <t>Baclini, Miss. Helene Barbara</t>
  </si>
  <si>
    <t>Baclini, Miss. Marie Catherine</t>
  </si>
  <si>
    <t>Baclini, Mrs. Solomon (Latifa Qurban)</t>
  </si>
  <si>
    <t>Badman, Miss. Emily Louisa</t>
  </si>
  <si>
    <t>A/4 31416</t>
  </si>
  <si>
    <t>Badt, Mr. Mohamed</t>
  </si>
  <si>
    <t>Balkic, Mr. Cerin</t>
  </si>
  <si>
    <t>Barah, Mr. Hanna Assi</t>
  </si>
  <si>
    <t>Barbara, Miss. Saiide</t>
  </si>
  <si>
    <t>Barbara, Mrs. (Catherine David)</t>
  </si>
  <si>
    <t>Barry, Miss. Julia</t>
  </si>
  <si>
    <t>Barton, Mr. David John</t>
  </si>
  <si>
    <t>Beavan, Mr. William Thomas</t>
  </si>
  <si>
    <t>Bengtsson, Mr. John Viktor</t>
  </si>
  <si>
    <t>Berglund, Mr. Karl Ivar Sven</t>
  </si>
  <si>
    <t>PP 4348</t>
  </si>
  <si>
    <t>Betros, Master. Seman</t>
  </si>
  <si>
    <t>Betros, Mr. Tannous</t>
  </si>
  <si>
    <t>Bing, Mr. Lee</t>
  </si>
  <si>
    <t>Birkeland, Mr. Hans Martin Monsen</t>
  </si>
  <si>
    <t>Bjorklund, Mr. Ernst Herbert</t>
  </si>
  <si>
    <t>Bostandyeff, Mr. Guentcho</t>
  </si>
  <si>
    <t>Boulos, Master. Akar</t>
  </si>
  <si>
    <t>Boulos, Miss. Nourelain</t>
  </si>
  <si>
    <t>Boulos, Mr. Hanna</t>
  </si>
  <si>
    <t>Boulos, Mrs. Joseph (Sultana)</t>
  </si>
  <si>
    <t>Bourke, Miss. Mary</t>
  </si>
  <si>
    <t>Bourke, Mr. John</t>
  </si>
  <si>
    <t>Bourke, Mrs. John (Catherine)</t>
  </si>
  <si>
    <t>Bowen, Mr. David John "Dai"</t>
  </si>
  <si>
    <t>Bradley, Miss. Bridget Delia</t>
  </si>
  <si>
    <t>Braf, Miss. Elin Ester Maria</t>
  </si>
  <si>
    <t>Braund, Mr. Lewis Richard</t>
  </si>
  <si>
    <t>Braund, Mr. Owen Harris</t>
  </si>
  <si>
    <t>A/5 21171</t>
  </si>
  <si>
    <t>Brobeck, Mr. Karl Rudolf</t>
  </si>
  <si>
    <t>Brocklebank, Mr. William Alfred</t>
  </si>
  <si>
    <t>Buckley, Miss. Katherine</t>
  </si>
  <si>
    <t>Buckley, Mr. Daniel</t>
  </si>
  <si>
    <t>Burke, Mr. Jeremiah</t>
  </si>
  <si>
    <t>Burns, Miss. Mary Delia</t>
  </si>
  <si>
    <t>Cacic, Miss. Manda</t>
  </si>
  <si>
    <t>Cacic, Miss. Marija</t>
  </si>
  <si>
    <t>Cacic, Mr. Jego Grga</t>
  </si>
  <si>
    <t>Cacic, Mr. Luka</t>
  </si>
  <si>
    <t>Calic, Mr. Jovo</t>
  </si>
  <si>
    <t>Calic, Mr. Petar</t>
  </si>
  <si>
    <t>Canavan, Miss. Mary</t>
  </si>
  <si>
    <t>Canavan, Mr. Patrick</t>
  </si>
  <si>
    <t>Cann, Mr. Ernest Charles</t>
  </si>
  <si>
    <t>A./5. 2152</t>
  </si>
  <si>
    <t>Caram, Mr. Joseph</t>
  </si>
  <si>
    <t>Caram, Mrs. Joseph (Maria Elias)</t>
  </si>
  <si>
    <t>Carlsson, Mr. August Sigfrid</t>
  </si>
  <si>
    <t>Carlsson, Mr. Carl Robert</t>
  </si>
  <si>
    <t>Carr, Miss. Helen "Ellen"</t>
  </si>
  <si>
    <t>Carr, Miss. Jeannie</t>
  </si>
  <si>
    <t>Carver, Mr. Alfred John</t>
  </si>
  <si>
    <t>Celotti, Mr. Francesco</t>
  </si>
  <si>
    <t>Charters, Mr. David</t>
  </si>
  <si>
    <t>A/5. 13032</t>
  </si>
  <si>
    <t>Chip, Mr. Chang</t>
  </si>
  <si>
    <t>Christmann, Mr. Emil</t>
  </si>
  <si>
    <t>Chronopoulos, Mr. Apostolos</t>
  </si>
  <si>
    <t>Chronopoulos, Mr. Demetrios</t>
  </si>
  <si>
    <t>Coelho, Mr. Domingos Fernandeo</t>
  </si>
  <si>
    <t>SOTON/O.Q. 3101307</t>
  </si>
  <si>
    <t>Cohen, Mr. Gurshon "Gus"</t>
  </si>
  <si>
    <t>A/5 3540</t>
  </si>
  <si>
    <t>Colbert, Mr. Patrick</t>
  </si>
  <si>
    <t>Coleff, Mr. Peju</t>
  </si>
  <si>
    <t>Coleff, Mr. Satio</t>
  </si>
  <si>
    <t>Conlon, Mr. Thomas Henry</t>
  </si>
  <si>
    <t>Connaghton, Mr. Michael</t>
  </si>
  <si>
    <t>Connolly, Miss. Kate</t>
  </si>
  <si>
    <t>Connors, Mr. Patrick</t>
  </si>
  <si>
    <t>Cook, Mr. Jacob</t>
  </si>
  <si>
    <t>A/5 3536</t>
  </si>
  <si>
    <t>Cor, Mr. Bartol</t>
  </si>
  <si>
    <t>Cor, Mr. Ivan</t>
  </si>
  <si>
    <t>Cor, Mr. Liudevit</t>
  </si>
  <si>
    <t>Corn, Mr. Harry</t>
  </si>
  <si>
    <t>SOTON/OQ 392090</t>
  </si>
  <si>
    <t>Coutts, Master. Eden Leslie "Neville"</t>
  </si>
  <si>
    <t>C.A. 37671</t>
  </si>
  <si>
    <t>Coutts, Master. William Loch "William"</t>
  </si>
  <si>
    <t>Coutts, Mrs. William (Winnie "Minnie" Treanor)</t>
  </si>
  <si>
    <t>Coxon, Mr. Daniel</t>
  </si>
  <si>
    <t>Crease, Mr. Ernest James</t>
  </si>
  <si>
    <t>S.P. 3464</t>
  </si>
  <si>
    <t>Cribb, Miss. Laura Alice</t>
  </si>
  <si>
    <t>Cribb, Mr. John Hatfield</t>
  </si>
  <si>
    <t>Culumovic, Mr. Jeso</t>
  </si>
  <si>
    <t>Daher, Mr. Shedid</t>
  </si>
  <si>
    <t>Dahl, Mr. Karl Edwart</t>
  </si>
  <si>
    <t>Dahlberg, Miss. Gerda Ulrika</t>
  </si>
  <si>
    <t>Dakic, Mr. Branko</t>
  </si>
  <si>
    <t>Daly, Miss. Margaret Marcella "Maggie"</t>
  </si>
  <si>
    <t>Daly, Mr. Eugene Patrick</t>
  </si>
  <si>
    <t>Danbom, Master. Gilbert Sigvard Emanuel</t>
  </si>
  <si>
    <t>Danbom, Mr. Ernst Gilbert</t>
  </si>
  <si>
    <t>Danbom, Mrs. Ernst Gilbert (Anna Sigrid Maria Brogren)</t>
  </si>
  <si>
    <t>Danoff, Mr. Yoto</t>
  </si>
  <si>
    <t>Dantcheff, Mr. Ristiu</t>
  </si>
  <si>
    <t>Davies, Mr. Alfred J</t>
  </si>
  <si>
    <t>A/4 48871</t>
  </si>
  <si>
    <t>Davies, Mr. Evan</t>
  </si>
  <si>
    <t>SC/A4 23568</t>
  </si>
  <si>
    <t>Davies, Mr. John Samuel</t>
  </si>
  <si>
    <t>Davies, Mr. Joseph</t>
  </si>
  <si>
    <t>A/4 48873</t>
  </si>
  <si>
    <t>Davison, Mr. Thomas Henry</t>
  </si>
  <si>
    <t>Davison, Mrs. Thomas Henry (Mary E Finck)</t>
  </si>
  <si>
    <t>de Messemaeker, Mr. Guillaume Joseph</t>
  </si>
  <si>
    <t>de Messemaeker, Mrs. Guillaume Joseph (Emma)</t>
  </si>
  <si>
    <t>de Mulder, Mr. Theodore</t>
  </si>
  <si>
    <t>de Pelsmaeker, Mr. Alfons</t>
  </si>
  <si>
    <t>Dean, Master. Bertram Vere</t>
  </si>
  <si>
    <t>C.A. 2315</t>
  </si>
  <si>
    <t>Dean, Miss. Elizabeth Gladys "Millvina"</t>
  </si>
  <si>
    <t>Dean, Mr. Bertram Frank</t>
  </si>
  <si>
    <t>Dean, Mrs. Bertram (Eva Georgetta Light)</t>
  </si>
  <si>
    <t>Delalic, Mr. Redjo</t>
  </si>
  <si>
    <t>Demetri, Mr. Marinko</t>
  </si>
  <si>
    <t>Denkoff, Mr. Mitto</t>
  </si>
  <si>
    <t>Dennis, Mr. Samuel</t>
  </si>
  <si>
    <t>A/5 21172</t>
  </si>
  <si>
    <t>Dennis, Mr. William</t>
  </si>
  <si>
    <t>A/5 21175</t>
  </si>
  <si>
    <t>Devaney, Miss. Margaret Delia</t>
  </si>
  <si>
    <t>Dika, Mr. Mirko</t>
  </si>
  <si>
    <t>Dimic, Mr. Jovan</t>
  </si>
  <si>
    <t>Dintcheff, Mr. Valtcho</t>
  </si>
  <si>
    <t>Doharr, Mr. Tannous</t>
  </si>
  <si>
    <t>Dooley, Mr. Patrick</t>
  </si>
  <si>
    <t>Dorking, Mr. Edward Arthur</t>
  </si>
  <si>
    <t>A/5. 10482</t>
  </si>
  <si>
    <t>Dowdell, Miss. Elizabeth</t>
  </si>
  <si>
    <t>Doyle, Miss. Elizabeth</t>
  </si>
  <si>
    <t>Drapkin, Miss. Jennie</t>
  </si>
  <si>
    <t>SOTON/OQ 392083</t>
  </si>
  <si>
    <t>Drazenoic, Mr. Jozef</t>
  </si>
  <si>
    <t>Duane, Mr. Frank</t>
  </si>
  <si>
    <t>Duquemin, Mr. Joseph</t>
  </si>
  <si>
    <t>S.O./P.P. 752</t>
  </si>
  <si>
    <t>Dyker, Mr. Adolf Fredrik</t>
  </si>
  <si>
    <t>Dyker, Mrs. Adolf Fredrik (Anna Elisabeth Judith Andersson)</t>
  </si>
  <si>
    <t>Edvardsson, Mr. Gustaf Hjalmar</t>
  </si>
  <si>
    <t>Eklund, Mr. Hans Linus</t>
  </si>
  <si>
    <t>Ekstrom, Mr. Johan</t>
  </si>
  <si>
    <t>Elias, Mr. Dibo</t>
  </si>
  <si>
    <t>Elias, Mr. Joseph</t>
  </si>
  <si>
    <t>Elias, Mr. Joseph Jr</t>
  </si>
  <si>
    <t>Elias, Mr. Tannous</t>
  </si>
  <si>
    <t>Elsbury, Mr. William James</t>
  </si>
  <si>
    <t>A/5 3902</t>
  </si>
  <si>
    <t>Emanuel, Miss. Virginia Ethel</t>
  </si>
  <si>
    <t>Emir, Mr. Farred Chehab</t>
  </si>
  <si>
    <t>Everett, Mr. Thomas James</t>
  </si>
  <si>
    <t>C.A. 6212</t>
  </si>
  <si>
    <t>Farrell, Mr. James</t>
  </si>
  <si>
    <t>Finoli, Mr. Luigi</t>
  </si>
  <si>
    <t>SOTON/O.Q. 3101308</t>
  </si>
  <si>
    <t>Fischer, Mr. Eberhard Thelander</t>
  </si>
  <si>
    <t>Fleming, Miss. Honora</t>
  </si>
  <si>
    <t>Flynn, Mr. James</t>
  </si>
  <si>
    <t>Flynn, Mr. John</t>
  </si>
  <si>
    <t>Foley, Mr. Joseph</t>
  </si>
  <si>
    <t>Foley, Mr. William</t>
  </si>
  <si>
    <t>Foo, Mr. Choong</t>
  </si>
  <si>
    <t>Ford, Miss. Doolina Margaret "Daisy"</t>
  </si>
  <si>
    <t>W./C. 6608</t>
  </si>
  <si>
    <t>Ford, Miss. Robina Maggie "Ruby"</t>
  </si>
  <si>
    <t>Ford, Mr. Arthur</t>
  </si>
  <si>
    <t>A/5 1478</t>
  </si>
  <si>
    <t>Ford, Mr. Edward Watson</t>
  </si>
  <si>
    <t>Ford, Mr. William Neal</t>
  </si>
  <si>
    <t>Ford, Mrs. Edward (Margaret Ann Watson)</t>
  </si>
  <si>
    <t>Fox, Mr. Patrick</t>
  </si>
  <si>
    <t>Franklin, Mr. Charles (Charles Fardon)</t>
  </si>
  <si>
    <t>SOTON/O.Q. 3101314</t>
  </si>
  <si>
    <t>Gallagher, Mr. Martin</t>
  </si>
  <si>
    <t>Garfirth, Mr. John</t>
  </si>
  <si>
    <t>Gheorgheff, Mr. Stanio</t>
  </si>
  <si>
    <t>Gilinski, Mr. Eliezer</t>
  </si>
  <si>
    <t>Gilnagh, Miss. Katherine "Katie"</t>
  </si>
  <si>
    <t>Glynn, Miss. Mary Agatha</t>
  </si>
  <si>
    <t>Goldsmith, Master. Frank John William "Frankie"</t>
  </si>
  <si>
    <t>Goldsmith, Mr. Frank John</t>
  </si>
  <si>
    <t>Goldsmith, Mr. Nathan</t>
  </si>
  <si>
    <t>SOTON/O.Q. 3101263</t>
  </si>
  <si>
    <t>Goldsmith, Mrs. Frank John (Emily Alice Brown)</t>
  </si>
  <si>
    <t>Goncalves, Mr. Manuel Estanslas</t>
  </si>
  <si>
    <t>SOTON/O.Q. 3101306</t>
  </si>
  <si>
    <t>Goodwin, Master. Harold Victor</t>
  </si>
  <si>
    <t>CA 2144</t>
  </si>
  <si>
    <t>Goodwin, Master. Sidney Leonard</t>
  </si>
  <si>
    <t>Goodwin, Master. William Frederick</t>
  </si>
  <si>
    <t>Goodwin, Miss. Jessie Allis</t>
  </si>
  <si>
    <t>Goodwin, Miss. Lillian Amy</t>
  </si>
  <si>
    <t>Goodwin, Mr. Charles Edward</t>
  </si>
  <si>
    <t>Goodwin, Mr. Charles Frederick</t>
  </si>
  <si>
    <t>Goodwin, Mrs. Frederick (Augusta Tyler)</t>
  </si>
  <si>
    <t>Green, Mr. George Henry</t>
  </si>
  <si>
    <t>Gronnestad, Mr. Daniel Danielsen</t>
  </si>
  <si>
    <t>Guest, Mr. Robert</t>
  </si>
  <si>
    <t>Gustafsson, Mr. Alfred Ossian</t>
  </si>
  <si>
    <t>Gustafsson, Mr. Anders Vilhelm</t>
  </si>
  <si>
    <t>Gustafsson, Mr. Johan Birger</t>
  </si>
  <si>
    <t>Gustafsson, Mr. Karl Gideon</t>
  </si>
  <si>
    <t>Haas, Miss. Aloisia</t>
  </si>
  <si>
    <t>Hagardon, Miss. Kate</t>
  </si>
  <si>
    <t>AQ/3. 30631</t>
  </si>
  <si>
    <t>Hagland, Mr. Ingvald Olai Olsen</t>
  </si>
  <si>
    <t>Hagland, Mr. Konrad Mathias Reiersen</t>
  </si>
  <si>
    <t>Hakkarainen, Mr. Pekka Pietari</t>
  </si>
  <si>
    <t>STON/O2. 3101279</t>
  </si>
  <si>
    <t>Hakkarainen, Mrs. Pekka Pietari (Elin Matilda Dolck)</t>
  </si>
  <si>
    <t>Hampe, Mr. Leon</t>
  </si>
  <si>
    <t>Hanna, Mr. Mansour</t>
  </si>
  <si>
    <t>Hansen, Mr. Claus Peter</t>
  </si>
  <si>
    <t>Hansen, Mr. Henrik Juul</t>
  </si>
  <si>
    <t>Hansen, Mr. Henry Damsgaard</t>
  </si>
  <si>
    <t>Hansen, Mrs. Claus Peter (Jennie L Howard)</t>
  </si>
  <si>
    <t>Harknett, Miss. Alice Phoebe</t>
  </si>
  <si>
    <t>W./C. 6609</t>
  </si>
  <si>
    <t>Harmer, Mr. Abraham (David Lishin)</t>
  </si>
  <si>
    <t>Hart, Mr. Henry</t>
  </si>
  <si>
    <t>Hassan, Mr. Houssein G N</t>
  </si>
  <si>
    <t>Healy, Miss. Hanora "Nora"</t>
  </si>
  <si>
    <t>Hedman, Mr. Oskar Arvid</t>
  </si>
  <si>
    <t>Hee, Mr. Ling</t>
  </si>
  <si>
    <t>Hegarty, Miss. Hanora "Nora"</t>
  </si>
  <si>
    <t>Heikkinen, Miss. Laina</t>
  </si>
  <si>
    <t>STON/O2. 3101282</t>
  </si>
  <si>
    <t>Heininen, Miss. Wendla Maria</t>
  </si>
  <si>
    <t>STON/O2. 3101290</t>
  </si>
  <si>
    <t>Hellstrom, Miss. Hilda Maria</t>
  </si>
  <si>
    <t>Hendekovic, Mr. Ignjac</t>
  </si>
  <si>
    <t>Henriksson, Miss. Jenny Lovisa</t>
  </si>
  <si>
    <t>Henry, Miss. Delia</t>
  </si>
  <si>
    <t>Hirvonen, Miss. Hildur E</t>
  </si>
  <si>
    <t>Hirvonen, Mrs. Alexander (Helga E Lindqvist)</t>
  </si>
  <si>
    <t>Holm, Mr. John Fredrik Alexander</t>
  </si>
  <si>
    <t>C 7075</t>
  </si>
  <si>
    <t>Holthen, Mr. Johan Martin</t>
  </si>
  <si>
    <t>Honkanen, Miss. Eliina</t>
  </si>
  <si>
    <t>STON/O2. 3101283</t>
  </si>
  <si>
    <t>Horgan, Mr. John</t>
  </si>
  <si>
    <t>Howard, Miss. May Elizabeth</t>
  </si>
  <si>
    <t>A. 2. 39186</t>
  </si>
  <si>
    <t>Humblen, Mr. Adolf Mathias Nicolai Olsen</t>
  </si>
  <si>
    <t>Hyman, Mr. Abraham</t>
  </si>
  <si>
    <t>Ibrahim Shawah, Mr. Yousseff</t>
  </si>
  <si>
    <t>Ilieff, Mr. Ylio</t>
  </si>
  <si>
    <t>Ilmakangas, Miss. Ida Livija</t>
  </si>
  <si>
    <t>STON/O2. 3101270</t>
  </si>
  <si>
    <t>Ilmakangas, Miss. Pieta Sofia</t>
  </si>
  <si>
    <t>STON/O2. 3101271</t>
  </si>
  <si>
    <t>Ivanoff, Mr. Kanio</t>
  </si>
  <si>
    <t>Jalsevac, Mr. Ivan</t>
  </si>
  <si>
    <t>Jansson, Mr. Carl Olof</t>
  </si>
  <si>
    <t>Jardin, Mr. Jose Neto</t>
  </si>
  <si>
    <t>SOTON/O.Q. 3101305</t>
  </si>
  <si>
    <t>Jensen, Mr. Hans Peder</t>
  </si>
  <si>
    <t>Jensen, Mr. Niels Peder</t>
  </si>
  <si>
    <t>Jensen, Mr. Svend Lauritz</t>
  </si>
  <si>
    <t>Jermyn, Miss. Annie</t>
  </si>
  <si>
    <t>Johannesen-Bratthammer, Mr. Bernt</t>
  </si>
  <si>
    <t>Johanson, Mr. Jakob Alfred</t>
  </si>
  <si>
    <t>Johansson Palmquist, Mr. Oskar Leander</t>
  </si>
  <si>
    <t>Johansson, Mr. Erik</t>
  </si>
  <si>
    <t>Johansson, Mr. Gustaf Joel</t>
  </si>
  <si>
    <t>Johansson, Mr. Karl Johan</t>
  </si>
  <si>
    <t>Johansson, Mr. Nils</t>
  </si>
  <si>
    <t>Johnson, Master. Harold Theodor</t>
  </si>
  <si>
    <t>Johnson, Miss. Eleanor Ileen</t>
  </si>
  <si>
    <t>Johnson, Mr. Alfred</t>
  </si>
  <si>
    <t>LINE</t>
  </si>
  <si>
    <t>Johnson, Mr. Malkolm Joackim</t>
  </si>
  <si>
    <t>Johnson, Mr. William Cahoone Jr</t>
  </si>
  <si>
    <t>Johnson, Mrs. Oscar W (Elisabeth Vilhelmina Berg)</t>
  </si>
  <si>
    <t>Johnston, Master. William Arthur "Willie"</t>
  </si>
  <si>
    <t>W./C. 6607</t>
  </si>
  <si>
    <t>Johnston, Miss. Catherine Helen "Carrie"</t>
  </si>
  <si>
    <t>Johnston, Mr. Andrew G</t>
  </si>
  <si>
    <t>Johnston, Mrs. Andrew G (Elizabeth "Lily" Watson)</t>
  </si>
  <si>
    <t>Jonkoff, Mr. Lalio</t>
  </si>
  <si>
    <t>Jonsson, Mr. Carl</t>
  </si>
  <si>
    <t>Jonsson, Mr. Nils Hilding</t>
  </si>
  <si>
    <t>Jussila, Miss. Katriina</t>
  </si>
  <si>
    <t>Jussila, Miss. Mari Aina</t>
  </si>
  <si>
    <t>Jussila, Mr. Eiriik</t>
  </si>
  <si>
    <t>STON/O 2. 3101286</t>
  </si>
  <si>
    <t>Kallio, Mr. Nikolai Erland</t>
  </si>
  <si>
    <t>STON/O 2. 3101274</t>
  </si>
  <si>
    <t>Kalvik, Mr. Johannes Halvorsen</t>
  </si>
  <si>
    <t>Karaic, Mr. Milan</t>
  </si>
  <si>
    <t>Karlsson, Mr. Einar Gervasius</t>
  </si>
  <si>
    <t>Karlsson, Mr. Julius Konrad Eugen</t>
  </si>
  <si>
    <t>Karlsson, Mr. Nils August</t>
  </si>
  <si>
    <t>Karun, Miss. Manca</t>
  </si>
  <si>
    <t>Karun, Mr. Franz</t>
  </si>
  <si>
    <t>Kassem, Mr. Fared</t>
  </si>
  <si>
    <t>Katavelas, Mr. Vassilios ("Catavelas Vassilios")</t>
  </si>
  <si>
    <t>Keane, Mr. Andrew "Andy"</t>
  </si>
  <si>
    <t>Keefe, Mr. Arthur</t>
  </si>
  <si>
    <t>Kelly, Miss. Anna Katherine "Annie Kate"</t>
  </si>
  <si>
    <t>Kelly, Miss. Mary</t>
  </si>
  <si>
    <t>Kelly, Mr. James</t>
  </si>
  <si>
    <t>Kennedy, Mr. John</t>
  </si>
  <si>
    <t>Khalil, Mr. Betros</t>
  </si>
  <si>
    <t>Khalil, Mrs. Betros (Zahie "Maria" Elias)</t>
  </si>
  <si>
    <t>Kiernan, Mr. John</t>
  </si>
  <si>
    <t>Kiernan, Mr. Philip</t>
  </si>
  <si>
    <t>Kilgannon, Mr. Thomas J</t>
  </si>
  <si>
    <t>Kink, Miss. Maria</t>
  </si>
  <si>
    <t>Kink, Mr. Vincenz</t>
  </si>
  <si>
    <t>Kink-Heilmann, Miss. Luise Gretchen</t>
  </si>
  <si>
    <t>Kink-Heilmann, Mr. Anton</t>
  </si>
  <si>
    <t>Kink-Heilmann, Mrs. Anton (Luise Heilmann)</t>
  </si>
  <si>
    <t>Klasen, Miss. Gertrud Emilia</t>
  </si>
  <si>
    <t>Klasen, Mr. Klas Albin</t>
  </si>
  <si>
    <t>Klasen, Mrs. (Hulda Kristina Eugenia Lofqvist)</t>
  </si>
  <si>
    <t>Kraeff, Mr. Theodor</t>
  </si>
  <si>
    <t>Krekorian, Mr. Neshan</t>
  </si>
  <si>
    <t>F E57</t>
  </si>
  <si>
    <t>Lahoud, Mr. Sarkis</t>
  </si>
  <si>
    <t>Laitinen, Miss. Kristina Sofia</t>
  </si>
  <si>
    <t>Laleff, Mr. Kristo</t>
  </si>
  <si>
    <t>Lam, Mr. Ali</t>
  </si>
  <si>
    <t>Lam, Mr. Len</t>
  </si>
  <si>
    <t>Landergren, Miss. Aurora Adelia</t>
  </si>
  <si>
    <t>C 7077</t>
  </si>
  <si>
    <t>Lane, Mr. Patrick</t>
  </si>
  <si>
    <t>Lang, Mr. Fang</t>
  </si>
  <si>
    <t>Larsson, Mr. August Viktor</t>
  </si>
  <si>
    <t>Larsson, Mr. Bengt Edvin</t>
  </si>
  <si>
    <t>Larsson-Rondberg, Mr. Edvard A</t>
  </si>
  <si>
    <t>Leeni, Mr. Fahim ("Philip Zenni")</t>
  </si>
  <si>
    <t>Lefebre, Master. Henry Forbes</t>
  </si>
  <si>
    <t>Lefebre, Miss. Ida</t>
  </si>
  <si>
    <t>Lefebre, Miss. Jeannie</t>
  </si>
  <si>
    <t>Lefebre, Miss. Mathilde</t>
  </si>
  <si>
    <t>Lefebre, Mrs. Frank (Frances)</t>
  </si>
  <si>
    <t>Leinonen, Mr. Antti Gustaf</t>
  </si>
  <si>
    <t>STON/O 2. 3101292</t>
  </si>
  <si>
    <t>Lemberopolous, Mr. Peter L</t>
  </si>
  <si>
    <t>Lennon, Miss. Mary</t>
  </si>
  <si>
    <t>Lennon, Mr. Denis</t>
  </si>
  <si>
    <t>Leonard, Mr. Lionel</t>
  </si>
  <si>
    <t>Lester, Mr. James</t>
  </si>
  <si>
    <t>Lievens, Mr. Rene Aime</t>
  </si>
  <si>
    <t>Lindahl, Miss. Agda Thorilda Viktoria</t>
  </si>
  <si>
    <t>Lindblom, Miss. Augusta Charlotta</t>
  </si>
  <si>
    <t>Lindell, Mr. Edvard Bengtsson</t>
  </si>
  <si>
    <t>Lindell, Mrs. Edvard Bengtsson (Elin Gerda Persson)</t>
  </si>
  <si>
    <t>Lindqvist, Mr. Eino William</t>
  </si>
  <si>
    <t>STON/O 2. 3101285</t>
  </si>
  <si>
    <t>Linehan, Mr. Michael</t>
  </si>
  <si>
    <t>Ling, Mr. Lee</t>
  </si>
  <si>
    <t>Lithman, Mr. Simon</t>
  </si>
  <si>
    <t>S.O./P.P. 251</t>
  </si>
  <si>
    <t>Lobb, Mr. William Arthur</t>
  </si>
  <si>
    <t>A/5. 3336</t>
  </si>
  <si>
    <t>Lobb, Mrs. William Arthur (Cordelia K Stanlick)</t>
  </si>
  <si>
    <t>Lockyer, Mr. Edward</t>
  </si>
  <si>
    <t>Lovell, Mr. John Hall ("Henry")</t>
  </si>
  <si>
    <t>A/5 21173</t>
  </si>
  <si>
    <t>Lulic, Mr. Nikola</t>
  </si>
  <si>
    <t>Lundahl, Mr. Johan Svensson</t>
  </si>
  <si>
    <t>Lundin, Miss. Olga Elida</t>
  </si>
  <si>
    <t>Lundstrom, Mr. Thure Edvin</t>
  </si>
  <si>
    <t>Lyntakoff, Mr. Stanko</t>
  </si>
  <si>
    <t>MacKay, Mr. George William</t>
  </si>
  <si>
    <t>C.A. 42795</t>
  </si>
  <si>
    <t>Madigan, Miss. Margaret "Maggie"</t>
  </si>
  <si>
    <t>Madsen, Mr. Fridtjof Arne</t>
  </si>
  <si>
    <t>C 17369</t>
  </si>
  <si>
    <t>Maenpaa, Mr. Matti Alexanteri</t>
  </si>
  <si>
    <t>STON/O 2. 3101275</t>
  </si>
  <si>
    <t>Mahon, Miss. Bridget Delia</t>
  </si>
  <si>
    <t>Mahon, Mr. John</t>
  </si>
  <si>
    <t>AQ/4 3130</t>
  </si>
  <si>
    <t>Maisner, Mr. Simon</t>
  </si>
  <si>
    <t>A/S 2816</t>
  </si>
  <si>
    <t>Makinen, Mr. Kalle Edvard</t>
  </si>
  <si>
    <t>STON/O 2. 3101268</t>
  </si>
  <si>
    <t>Mamee, Mr. Hanna</t>
  </si>
  <si>
    <t>Mangan, Miss. Mary</t>
  </si>
  <si>
    <t>Mannion, Miss. Margareth</t>
  </si>
  <si>
    <t>Mardirosian, Mr. Sarkis</t>
  </si>
  <si>
    <t>F E46</t>
  </si>
  <si>
    <t>Markoff, Mr. Marin</t>
  </si>
  <si>
    <t>Markun, Mr. Johann</t>
  </si>
  <si>
    <t>Masselmani, Mrs. Fatima</t>
  </si>
  <si>
    <t>Matinoff, Mr. Nicola</t>
  </si>
  <si>
    <t>McCarthy, Miss. Catherine "Katie"</t>
  </si>
  <si>
    <t>McCormack, Mr. Thomas Joseph</t>
  </si>
  <si>
    <t>McCoy, Miss. Agnes</t>
  </si>
  <si>
    <t>McCoy, Miss. Alicia</t>
  </si>
  <si>
    <t>McCoy, Mr. Bernard</t>
  </si>
  <si>
    <t>McDermott, Miss. Brigdet Delia</t>
  </si>
  <si>
    <t>McEvoy, Mr. Michael</t>
  </si>
  <si>
    <t>McGovern, Miss. Mary</t>
  </si>
  <si>
    <t>McGowan, Miss. Anna "Annie"</t>
  </si>
  <si>
    <t>McGowan, Miss. Katherine</t>
  </si>
  <si>
    <t>McMahon, Mr. Martin</t>
  </si>
  <si>
    <t>McNamee, Mr. Neal</t>
  </si>
  <si>
    <t>McNamee, Mrs. Neal (Eileen O'Leary)</t>
  </si>
  <si>
    <t>McNeill, Miss. Bridget</t>
  </si>
  <si>
    <t>Meanwell, Miss. (Marion Ogden)</t>
  </si>
  <si>
    <t>SOTON/O.Q. 392087</t>
  </si>
  <si>
    <t>Meek, Mrs. Thomas (Annie Louise Rowley)</t>
  </si>
  <si>
    <t>Meo, Mr. Alfonzo</t>
  </si>
  <si>
    <t>A.5. 11206</t>
  </si>
  <si>
    <t>Mernagh, Mr. Robert</t>
  </si>
  <si>
    <t>Midtsjo, Mr. Karl Albert</t>
  </si>
  <si>
    <t>Miles, Mr. Frank</t>
  </si>
  <si>
    <t>Mineff, Mr. Ivan</t>
  </si>
  <si>
    <t>Minkoff, Mr. Lazar</t>
  </si>
  <si>
    <t>Mionoff, Mr. Stoytcho</t>
  </si>
  <si>
    <t>Mitkoff, Mr. Mito</t>
  </si>
  <si>
    <t>Mockler, Miss. Helen Mary "Ellie"</t>
  </si>
  <si>
    <t>Moen, Mr. Sigurd Hansen</t>
  </si>
  <si>
    <t>F G73</t>
  </si>
  <si>
    <t>Moor, Master. Meier</t>
  </si>
  <si>
    <t>E121</t>
  </si>
  <si>
    <t>Moor, Mrs. (Beila)</t>
  </si>
  <si>
    <t>Moore, Mr. Leonard Charles</t>
  </si>
  <si>
    <t>A4. 54510</t>
  </si>
  <si>
    <t>Moran, Miss. Bertha</t>
  </si>
  <si>
    <t>Moran, Mr. Daniel J</t>
  </si>
  <si>
    <t>Moran, Mr. James</t>
  </si>
  <si>
    <t>Morley, Mr. William</t>
  </si>
  <si>
    <t>Morrow, Mr. Thomas Rowan</t>
  </si>
  <si>
    <t>Moss, Mr. Albert Johan</t>
  </si>
  <si>
    <t>Moubarek, Master. Gerios</t>
  </si>
  <si>
    <t>Moubarek, Master. Halim Gonios ("William George")</t>
  </si>
  <si>
    <t>Moubarek, Mrs. George (Omine "Amenia" Alexander)</t>
  </si>
  <si>
    <t>Moussa, Mrs. (Mantoura Boulos)</t>
  </si>
  <si>
    <t>Moutal, Mr. Rahamin Haim</t>
  </si>
  <si>
    <t>Mullens, Miss. Katherine "Katie"</t>
  </si>
  <si>
    <t>Mulvihill, Miss. Bertha E</t>
  </si>
  <si>
    <t>Murdlin, Mr. Joseph</t>
  </si>
  <si>
    <t>A./5. 3235</t>
  </si>
  <si>
    <t>Murphy, Miss. Katherine "Kate"</t>
  </si>
  <si>
    <t>Murphy, Miss. Margaret Jane</t>
  </si>
  <si>
    <t>Murphy, Miss. Nora</t>
  </si>
  <si>
    <t>Myhrman, Mr. Pehr Fabian Oliver Malkolm</t>
  </si>
  <si>
    <t>Naidenoff, Mr. Penko</t>
  </si>
  <si>
    <t>Najib, Miss. Adele Kiamie "Jane"</t>
  </si>
  <si>
    <t>Nakid, Miss. Maria ("Mary")</t>
  </si>
  <si>
    <t>Nakid, Mr. Sahid</t>
  </si>
  <si>
    <t>Nakid, Mrs. Said (Waika "Mary" Mowad)</t>
  </si>
  <si>
    <t>Nancarrow, Mr. William Henry</t>
  </si>
  <si>
    <t>A./5. 3338</t>
  </si>
  <si>
    <t>Nankoff, Mr. Minko</t>
  </si>
  <si>
    <t>Nasr, Mr. Mustafa</t>
  </si>
  <si>
    <t>Naughton, Miss. Hannah</t>
  </si>
  <si>
    <t>Nenkoff, Mr. Christo</t>
  </si>
  <si>
    <t>Nicola-Yarred, Master. Elias</t>
  </si>
  <si>
    <t>Nicola-Yarred, Miss. Jamila</t>
  </si>
  <si>
    <t>Nieminen, Miss. Manta Josefina</t>
  </si>
  <si>
    <t>Niklasson, Mr. Samuel</t>
  </si>
  <si>
    <t>Nilsson, Miss. Berta Olivia</t>
  </si>
  <si>
    <t>Nilsson, Miss. Helmina Josefina</t>
  </si>
  <si>
    <t>Nilsson, Mr. August Ferdinand</t>
  </si>
  <si>
    <t>Nirva, Mr. Iisakki Antino Aijo</t>
  </si>
  <si>
    <t>SOTON/O2 3101272</t>
  </si>
  <si>
    <t>Niskanen, Mr. Juha</t>
  </si>
  <si>
    <t>STON/O 2. 3101289</t>
  </si>
  <si>
    <t>Nosworthy, Mr. Richard Cater</t>
  </si>
  <si>
    <t>A/4. 39886</t>
  </si>
  <si>
    <t>Novel, Mr. Mansouer</t>
  </si>
  <si>
    <t>Nysten, Miss. Anna Sofia</t>
  </si>
  <si>
    <t>Nysveen, Mr. Johan Hansen</t>
  </si>
  <si>
    <t>O'Brien, Mr. Thomas</t>
  </si>
  <si>
    <t>O'Brien, Mr. Timothy</t>
  </si>
  <si>
    <t>O'Brien, Mrs. Thomas (Johanna "Hannah" Godfrey)</t>
  </si>
  <si>
    <t>O'Connell, Mr. Patrick D</t>
  </si>
  <si>
    <t>O'Connor, Mr. Maurice</t>
  </si>
  <si>
    <t>O'Connor, Mr. Patrick</t>
  </si>
  <si>
    <t>Odahl, Mr. Nils Martin</t>
  </si>
  <si>
    <t>O'Donoghue, Ms. Bridget</t>
  </si>
  <si>
    <t>O'Driscoll, Miss. Bridget</t>
  </si>
  <si>
    <t>O'Dwyer, Miss. Ellen "Nellie"</t>
  </si>
  <si>
    <t>Ohman, Miss. Velin</t>
  </si>
  <si>
    <t>O'Keefe, Mr. Patrick</t>
  </si>
  <si>
    <t>O'Leary, Miss. Hanora "Norah"</t>
  </si>
  <si>
    <t>Olsen, Master. Artur Karl</t>
  </si>
  <si>
    <t>C 17368</t>
  </si>
  <si>
    <t>Olsen, Mr. Henry Margido</t>
  </si>
  <si>
    <t>Olsen, Mr. Karl Siegwart Andreas</t>
  </si>
  <si>
    <t>Olsen, Mr. Ole Martin</t>
  </si>
  <si>
    <t>Fa 265302</t>
  </si>
  <si>
    <t>Olsson, Miss. Elina</t>
  </si>
  <si>
    <t>Olsson, Mr. Nils Johan Goransson</t>
  </si>
  <si>
    <t>Olsson, Mr. Oscar Wilhelm</t>
  </si>
  <si>
    <t>Olsvigen, Mr. Thor Anderson</t>
  </si>
  <si>
    <t>Oreskovic, Miss. Jelka</t>
  </si>
  <si>
    <t>Oreskovic, Miss. Marija</t>
  </si>
  <si>
    <t>Oreskovic, Mr. Luka</t>
  </si>
  <si>
    <t>Osen, Mr. Olaf Elon</t>
  </si>
  <si>
    <t>Osman, Mrs. Mara</t>
  </si>
  <si>
    <t>O'Sullivan, Miss. Bridget Mary</t>
  </si>
  <si>
    <t>Palsson, Master. Gosta Leonard</t>
  </si>
  <si>
    <t>Palsson, Master. Paul Folke</t>
  </si>
  <si>
    <t>Palsson, Miss. Stina Viola</t>
  </si>
  <si>
    <t>Palsson, Miss. Torborg Danira</t>
  </si>
  <si>
    <t>Palsson, Mrs. Nils (Alma Cornelia Berglund)</t>
  </si>
  <si>
    <t>Panula, Master. Eino Viljami</t>
  </si>
  <si>
    <t>Panula, Master. Juha Niilo</t>
  </si>
  <si>
    <t>Panula, Master. Urho Abraham</t>
  </si>
  <si>
    <t>Panula, Mr. Ernesti Arvid</t>
  </si>
  <si>
    <t>Panula, Mr. Jaako Arnold</t>
  </si>
  <si>
    <t>Panula, Mrs. Juha (Maria Emilia Ojala)</t>
  </si>
  <si>
    <t>Pasic, Mr. Jakob</t>
  </si>
  <si>
    <t>Patchett, Mr. George</t>
  </si>
  <si>
    <t>Paulner, Mr. Uscher</t>
  </si>
  <si>
    <t>Pavlovic, Mr. Stefo</t>
  </si>
  <si>
    <t>Peacock, Master. Alfred Edward</t>
  </si>
  <si>
    <t>SOTON/O.Q. 3101315</t>
  </si>
  <si>
    <t>Peacock, Miss. Treasteall</t>
  </si>
  <si>
    <t>Peacock, Mrs. Benjamin (Edith Nile)</t>
  </si>
  <si>
    <t>Pearce, Mr. Ernest</t>
  </si>
  <si>
    <t>Pedersen, Mr. Olaf</t>
  </si>
  <si>
    <t>Peduzzi, Mr. Joseph</t>
  </si>
  <si>
    <t>A/5 2817</t>
  </si>
  <si>
    <t>Pekoniemi, Mr. Edvard</t>
  </si>
  <si>
    <t>STON/O 2. 3101294</t>
  </si>
  <si>
    <t>Peltomaki, Mr. Nikolai Johannes</t>
  </si>
  <si>
    <t>STON/O 2. 3101291</t>
  </si>
  <si>
    <t>Perkin, Mr. John Henry</t>
  </si>
  <si>
    <t>A/5 21174</t>
  </si>
  <si>
    <t>Persson, Mr. Ernst Ulrik</t>
  </si>
  <si>
    <t>Peter, Master. Michael J</t>
  </si>
  <si>
    <t>Peter, Miss. Anna</t>
  </si>
  <si>
    <t>F E69</t>
  </si>
  <si>
    <t>Peter, Mrs. Catherine (Catherine Rizk)</t>
  </si>
  <si>
    <t>Peters, Miss. Katie</t>
  </si>
  <si>
    <t>Petersen, Mr. Marius</t>
  </si>
  <si>
    <t>Petranec, Miss. Matilda</t>
  </si>
  <si>
    <t>Petroff, Mr. Nedelio</t>
  </si>
  <si>
    <t>Petroff, Mr. Pastcho ("Pentcho")</t>
  </si>
  <si>
    <t>Petterson, Mr. Johan Emil</t>
  </si>
  <si>
    <t>Pettersson, Miss. Ellen Natalia</t>
  </si>
  <si>
    <t>Pickard, Mr. Berk (Berk Trembisky)</t>
  </si>
  <si>
    <t>SOTON/O.Q. 392078</t>
  </si>
  <si>
    <t>E10</t>
  </si>
  <si>
    <t>Plotcharsky, Mr. Vasil</t>
  </si>
  <si>
    <t>Pokrnic, Mr. Mate</t>
  </si>
  <si>
    <t>Pokrnic, Mr. Tome</t>
  </si>
  <si>
    <t>Radeff, Mr. Alexander</t>
  </si>
  <si>
    <t>Rasmussen, Mrs. (Lena Jacobsen Solvang)</t>
  </si>
  <si>
    <t>Razi, Mr. Raihed</t>
  </si>
  <si>
    <t>Reed, Mr. James George</t>
  </si>
  <si>
    <t>Rekic, Mr. Tido</t>
  </si>
  <si>
    <t>Reynolds, Mr. Harold J</t>
  </si>
  <si>
    <t>Rice, Master. Albert</t>
  </si>
  <si>
    <t>Rice, Master. Arthur</t>
  </si>
  <si>
    <t>Rice, Master. Eric</t>
  </si>
  <si>
    <t>Rice, Master. Eugene</t>
  </si>
  <si>
    <t>Rice, Master. George Hugh</t>
  </si>
  <si>
    <t>Rice, Mrs. William (Margaret Norton)</t>
  </si>
  <si>
    <t>Riihivouri, Miss. Susanna Juhantytar "Sanni"</t>
  </si>
  <si>
    <t>Rintamaki, Mr. Matti</t>
  </si>
  <si>
    <t>STON/O 2. 3101273</t>
  </si>
  <si>
    <t>Riordan, Miss. Johanna "Hannah"</t>
  </si>
  <si>
    <t>Risien, Mr. Samuel Beard</t>
  </si>
  <si>
    <t>Risien, Mrs. Samuel (Emma)</t>
  </si>
  <si>
    <t>Robins, Mr. Alexander A</t>
  </si>
  <si>
    <t>A/5. 3337</t>
  </si>
  <si>
    <t>Robins, Mrs. Alexander A (Grace Charity Laury)</t>
  </si>
  <si>
    <t>Rogers, Mr. William John</t>
  </si>
  <si>
    <t>S.C./A.4. 23567</t>
  </si>
  <si>
    <t>Rommetvedt, Mr. Knud Paust</t>
  </si>
  <si>
    <t>Rosblom, Miss. Salli Helena</t>
  </si>
  <si>
    <t>Rosblom, Mr. Viktor Richard</t>
  </si>
  <si>
    <t>Rosblom, Mrs. Viktor (Helena Wilhelmina)</t>
  </si>
  <si>
    <t>Roth, Miss. Sarah A</t>
  </si>
  <si>
    <t>Rouse, Mr. Richard Henry</t>
  </si>
  <si>
    <t>A/5 3594</t>
  </si>
  <si>
    <t>Rush, Mr. Alfred George John</t>
  </si>
  <si>
    <t>A/4. 20589</t>
  </si>
  <si>
    <t>Ryan, Mr. Edward</t>
  </si>
  <si>
    <t>Ryan, Mr. Patrick</t>
  </si>
  <si>
    <t>Saad, Mr. Amin</t>
  </si>
  <si>
    <t>Saad, Mr. Khalil</t>
  </si>
  <si>
    <t>Saade, Mr. Jean Nassr</t>
  </si>
  <si>
    <t>Sadlier, Mr. Matthew</t>
  </si>
  <si>
    <t>Sadowitz, Mr. Harry</t>
  </si>
  <si>
    <t>LP 1588</t>
  </si>
  <si>
    <t>Saether, Mr. Simon Sivertsen</t>
  </si>
  <si>
    <t>SOTON/O.Q. 3101262</t>
  </si>
  <si>
    <t>Sage, Master. Thomas Henry</t>
  </si>
  <si>
    <t>CA. 2343</t>
  </si>
  <si>
    <t>Sage, Master. William Henry</t>
  </si>
  <si>
    <t>Sage, Miss. Ada</t>
  </si>
  <si>
    <t>Sage, Miss. Constance Gladys</t>
  </si>
  <si>
    <t>Sage, Miss. Dorothy Edith "Dolly"</t>
  </si>
  <si>
    <t>Sage, Miss. Stella Anna</t>
  </si>
  <si>
    <t>Sage, Mr. Douglas Bullen</t>
  </si>
  <si>
    <t>Sage, Mr. Frederick</t>
  </si>
  <si>
    <t>Sage, Mr. George John Jr</t>
  </si>
  <si>
    <t>Sage, Mr. John George</t>
  </si>
  <si>
    <t>Sage, Mrs. John (Annie Bullen)</t>
  </si>
  <si>
    <t>Salander, Mr. Karl Johan</t>
  </si>
  <si>
    <t>Salkjelsvik, Miss. Anna Kristine</t>
  </si>
  <si>
    <t>Salonen, Mr. Johan Werner</t>
  </si>
  <si>
    <t>Samaan, Mr. Elias</t>
  </si>
  <si>
    <t>Samaan, Mr. Hanna</t>
  </si>
  <si>
    <t>Samaan, Mr. Youssef</t>
  </si>
  <si>
    <t>Sandstrom, Miss. Beatrice Irene</t>
  </si>
  <si>
    <t>PP 9549</t>
  </si>
  <si>
    <t>G6</t>
  </si>
  <si>
    <t>Sandstrom, Mrs. Hjalmar (Agnes Charlotta Bengtsson)</t>
  </si>
  <si>
    <t>Sandstrom, Miss. Marguerite Rut</t>
  </si>
  <si>
    <t>Sap, Mr. Julius</t>
  </si>
  <si>
    <t>Saundercock, Mr. William Henry</t>
  </si>
  <si>
    <t>A/5. 2151</t>
  </si>
  <si>
    <t>Sawyer, Mr. Frederick Charles</t>
  </si>
  <si>
    <t>Scanlan, Mr. James</t>
  </si>
  <si>
    <t>Sdycoff, Mr. Todor</t>
  </si>
  <si>
    <t>Shaughnessy, Mr. Patrick</t>
  </si>
  <si>
    <t>Sheerlinck, Mr. Jan Baptist</t>
  </si>
  <si>
    <t>Shellard, Mr. Frederick William</t>
  </si>
  <si>
    <t>Shine, Miss. Ellen Natalia</t>
  </si>
  <si>
    <t>Shorney, Mr. Charles Joseph</t>
  </si>
  <si>
    <t>Simmons, Mr. John</t>
  </si>
  <si>
    <t>SOTON/OQ 392082</t>
  </si>
  <si>
    <t>Sirayanian, Mr. Orsen</t>
  </si>
  <si>
    <t>Sirota, Mr. Maurice</t>
  </si>
  <si>
    <t>Sivic, Mr. Husein</t>
  </si>
  <si>
    <t>Sivola, Mr. Antti Wilhelm</t>
  </si>
  <si>
    <t>STON/O 2. 3101280</t>
  </si>
  <si>
    <t>Sjoblom, Miss. Anna Sofia</t>
  </si>
  <si>
    <t>Skoog, Master. Harald</t>
  </si>
  <si>
    <t>Skoog, Master. Karl Thorsten</t>
  </si>
  <si>
    <t>Skoog, Miss. Mabel</t>
  </si>
  <si>
    <t>Skoog, Miss. Margit Elizabeth</t>
  </si>
  <si>
    <t>Skoog, Mr. Wilhelm</t>
  </si>
  <si>
    <t>Skoog, Mrs. William (Anna Bernhardina Karlsson)</t>
  </si>
  <si>
    <t>Slabenoff, Mr. Petco</t>
  </si>
  <si>
    <t>Slocovski, Mr. Selman Francis</t>
  </si>
  <si>
    <t>SOTON/OQ 392086</t>
  </si>
  <si>
    <t>Smiljanic, Mr. Mile</t>
  </si>
  <si>
    <t>Smith, Mr. Thomas</t>
  </si>
  <si>
    <t>Smyth, Miss. Julia</t>
  </si>
  <si>
    <t>Soholt, Mr. Peter Andreas Lauritz Andersen</t>
  </si>
  <si>
    <t>Somerton, Mr. Francis William</t>
  </si>
  <si>
    <t>A.5. 18509</t>
  </si>
  <si>
    <t>Spector, Mr. Woolf</t>
  </si>
  <si>
    <t>A.5. 3236</t>
  </si>
  <si>
    <t>Spinner, Mr. Henry John</t>
  </si>
  <si>
    <t>STON/OQ. 369943</t>
  </si>
  <si>
    <t>Staneff, Mr. Ivan</t>
  </si>
  <si>
    <t>Stankovic, Mr. Ivan</t>
  </si>
  <si>
    <t>Stanley, Miss. Amy Zillah Elsie</t>
  </si>
  <si>
    <t>CA. 2314</t>
  </si>
  <si>
    <t>Stanley, Mr. Edward Roland</t>
  </si>
  <si>
    <t>A/4 45380</t>
  </si>
  <si>
    <t>Storey, Mr. Thomas</t>
  </si>
  <si>
    <t>Stoytcheff, Mr. Ilia</t>
  </si>
  <si>
    <t>Strandberg, Miss. Ida Sofia</t>
  </si>
  <si>
    <t>Stranden, Mr. Juho</t>
  </si>
  <si>
    <t>STON/O 2. 3101288</t>
  </si>
  <si>
    <t>Strilic, Mr. Ivan</t>
  </si>
  <si>
    <t>Strom, Miss. Telma Matilda</t>
  </si>
  <si>
    <t>Strom, Mrs. Wilhelm (Elna Matilda Persson)</t>
  </si>
  <si>
    <t>Sunderland, Mr. Victor Francis</t>
  </si>
  <si>
    <t>SOTON/OQ 392089</t>
  </si>
  <si>
    <t>Sundman, Mr. Johan Julian</t>
  </si>
  <si>
    <t>STON/O 2. 3101269</t>
  </si>
  <si>
    <t>Sutehall, Mr. Henry Jr</t>
  </si>
  <si>
    <t>SOTON/OQ 392076</t>
  </si>
  <si>
    <t>Svensson, Mr. Johan</t>
  </si>
  <si>
    <t>Svensson, Mr. Johan Cervin</t>
  </si>
  <si>
    <t>Svensson, Mr. Olof</t>
  </si>
  <si>
    <t>Tenglin, Mr. Gunnar Isidor</t>
  </si>
  <si>
    <t>Theobald, Mr. Thomas Leonard</t>
  </si>
  <si>
    <t>Thomas, Master. Assad Alexander</t>
  </si>
  <si>
    <t>Thomas, Mr. Charles P</t>
  </si>
  <si>
    <t>Thomas, Mr. John</t>
  </si>
  <si>
    <t>Thomas, Mr. Tannous</t>
  </si>
  <si>
    <t>Thomas, Mrs. Alexander (Thamine "Thelma")</t>
  </si>
  <si>
    <t>Thomson, Mr. Alexander Morrison</t>
  </si>
  <si>
    <t>Thorneycroft, Mr. Percival</t>
  </si>
  <si>
    <t>Thorneycroft, Mrs. Percival (Florence Kate White)</t>
  </si>
  <si>
    <t>Tikkanen, Mr. Juho</t>
  </si>
  <si>
    <t>STON/O 2. 3101293</t>
  </si>
  <si>
    <t>Tobin, Mr. Roger</t>
  </si>
  <si>
    <t>F38</t>
  </si>
  <si>
    <t>Todoroff, Mr. Lalio</t>
  </si>
  <si>
    <t>Tomlin, Mr. Ernest Portage</t>
  </si>
  <si>
    <t>Torber, Mr. Ernst William</t>
  </si>
  <si>
    <t>Torfa, Mr. Assad</t>
  </si>
  <si>
    <t>Tornquist, Mr. William Henry</t>
  </si>
  <si>
    <t>Toufik, Mr. Nakli</t>
  </si>
  <si>
    <t>Touma, Master. Georges Youssef</t>
  </si>
  <si>
    <t>Touma, Miss. Maria Youssef</t>
  </si>
  <si>
    <t>Touma, Mrs. Darwis (Hanne Youssef Razi)</t>
  </si>
  <si>
    <t>Turcin, Mr. Stjepan</t>
  </si>
  <si>
    <t>Turja, Miss. Anna Sofia</t>
  </si>
  <si>
    <t>Turkula, Mrs. (Hedwig)</t>
  </si>
  <si>
    <t>van Billiard, Master. James William</t>
  </si>
  <si>
    <t>A/5. 851</t>
  </si>
  <si>
    <t>van Billiard, Master. Walter John</t>
  </si>
  <si>
    <t>van Billiard, Mr. Austin Blyler</t>
  </si>
  <si>
    <t>Van Impe, Miss. Catharina</t>
  </si>
  <si>
    <t>Van Impe, Mr. Jean Baptiste</t>
  </si>
  <si>
    <t>Van Impe, Mrs. Jean Baptiste (Rosalie Paula Govaert)</t>
  </si>
  <si>
    <t>van Melkebeke, Mr. Philemon</t>
  </si>
  <si>
    <t>Vande Velde, Mr. Johannes Joseph</t>
  </si>
  <si>
    <t>Vande Walle, Mr. Nestor Cyriel</t>
  </si>
  <si>
    <t>Vanden Steen, Mr. Leo Peter</t>
  </si>
  <si>
    <t>Vander Cruyssen, Mr. Victor</t>
  </si>
  <si>
    <t>Vander Planke, Miss. Augusta Maria</t>
  </si>
  <si>
    <t>Vander Planke, Mr. Julius</t>
  </si>
  <si>
    <t>Vander Planke, Mr. Leo Edmondus</t>
  </si>
  <si>
    <t>Vander Planke, Mrs. Julius (Emelia Maria Vandemoortele)</t>
  </si>
  <si>
    <t>Vartanian, Mr. David</t>
  </si>
  <si>
    <t>Vendel, Mr. Olof Edvin</t>
  </si>
  <si>
    <t>Vestrom, Miss. Hulda Amanda Adolfina</t>
  </si>
  <si>
    <t>Vovk, Mr. Janko</t>
  </si>
  <si>
    <t>Waelens, Mr. Achille</t>
  </si>
  <si>
    <t>Ware, Mr. Frederick</t>
  </si>
  <si>
    <t>Warren, Mr. Charles William</t>
  </si>
  <si>
    <t>C.A. 49867</t>
  </si>
  <si>
    <t>Webber, Mr. James</t>
  </si>
  <si>
    <t>SOTON/OQ 3101316</t>
  </si>
  <si>
    <t>Wenzel, Mr. Linhart</t>
  </si>
  <si>
    <t>Whabee, Mrs. George Joseph (Shawneene Abi-Saab)</t>
  </si>
  <si>
    <t>Widegren, Mr. Carl/Charles Peter</t>
  </si>
  <si>
    <t>Wiklund, Mr. Jakob Alfred</t>
  </si>
  <si>
    <t>Wiklund, Mr. Karl Johan</t>
  </si>
  <si>
    <t>Wilkes, Mrs. James (Ellen Needs)</t>
  </si>
  <si>
    <t>Willer, Mr. Aaron ("Abi Weller")</t>
  </si>
  <si>
    <t>Willey, Mr. Edward</t>
  </si>
  <si>
    <t>S.O./P.P. 751</t>
  </si>
  <si>
    <t>Williams, Mr. Howard Hugh "Harry"</t>
  </si>
  <si>
    <t>A/5 2466</t>
  </si>
  <si>
    <t>Williams, Mr. Leslie</t>
  </si>
  <si>
    <t>Windelov, Mr. Einar</t>
  </si>
  <si>
    <t>SOTON/OQ 3101317</t>
  </si>
  <si>
    <t>Wirz, Mr. Albert</t>
  </si>
  <si>
    <t>Wiseman, Mr. Phillippe</t>
  </si>
  <si>
    <t>A/4. 34244</t>
  </si>
  <si>
    <t>Wittevrongel, Mr. Camille</t>
  </si>
  <si>
    <t>Yasbeck, Mr. Antoni</t>
  </si>
  <si>
    <t>Yasbeck, Mrs. Antoni (Selini Alexander)</t>
  </si>
  <si>
    <t>Youseff, Mr. Gerious</t>
  </si>
  <si>
    <t>Yousif, Mr. Wazli</t>
  </si>
  <si>
    <t>Yousseff, Mr. Gerious</t>
  </si>
  <si>
    <t>Zabour, Miss. Hileni</t>
  </si>
  <si>
    <t>Zabour, Miss. Thamine</t>
  </si>
  <si>
    <t>Zakarian, Mr. Mapriededer</t>
  </si>
  <si>
    <t>Zakarian, Mr. Ortin</t>
  </si>
  <si>
    <t>Zimmerman, Mr. Leo</t>
  </si>
  <si>
    <t>Pclass</t>
  </si>
  <si>
    <t>Name</t>
  </si>
  <si>
    <t>Sex</t>
  </si>
  <si>
    <t>Age</t>
  </si>
  <si>
    <t>Sibsp</t>
  </si>
  <si>
    <t>Parch</t>
  </si>
  <si>
    <t>Ticket</t>
  </si>
  <si>
    <t>Fare</t>
  </si>
  <si>
    <t>Cabin</t>
  </si>
  <si>
    <t>Embarked</t>
  </si>
  <si>
    <t>Survived</t>
  </si>
  <si>
    <t>median age</t>
  </si>
  <si>
    <t>fare median</t>
  </si>
  <si>
    <t>embark mode</t>
  </si>
  <si>
    <t>Unknown</t>
  </si>
  <si>
    <t>Family size</t>
  </si>
  <si>
    <t>Age groups</t>
  </si>
  <si>
    <t>Key Business Questions &amp; Data Insights</t>
  </si>
  <si>
    <t>Q1: What was the overall passenger survival rate?</t>
  </si>
  <si>
    <r>
      <t>Answer:</t>
    </r>
    <r>
      <rPr>
        <sz val="11"/>
        <color theme="1"/>
        <rFont val="Calibri"/>
        <family val="2"/>
        <scheme val="minor"/>
      </rPr>
      <t xml:space="preserve"> Out of 1,309 passengers, </t>
    </r>
    <r>
      <rPr>
        <b/>
        <sz val="11"/>
        <color theme="1"/>
        <rFont val="Calibri"/>
        <family val="2"/>
        <scheme val="minor"/>
      </rPr>
      <t>500 survived</t>
    </r>
    <r>
      <rPr>
        <sz val="11"/>
        <color theme="1"/>
        <rFont val="Calibri"/>
        <family val="2"/>
        <scheme val="minor"/>
      </rPr>
      <t xml:space="preserve">, resulting in an overall survival rate of </t>
    </r>
    <r>
      <rPr>
        <b/>
        <sz val="11"/>
        <color theme="1"/>
        <rFont val="Calibri"/>
        <family val="2"/>
        <scheme val="minor"/>
      </rPr>
      <t>38.20%</t>
    </r>
    <r>
      <rPr>
        <sz val="11"/>
        <color theme="1"/>
        <rFont val="Calibri"/>
        <family val="2"/>
        <scheme val="minor"/>
      </rPr>
      <t>.</t>
    </r>
  </si>
  <si>
    <t>Total Passengers:</t>
  </si>
  <si>
    <t>Total Survived:</t>
  </si>
  <si>
    <t>Survival Rate:</t>
  </si>
  <si>
    <t>Q2: Did gender play a significant role in survival outcomes?</t>
  </si>
  <si>
    <r>
      <t>nswer:</t>
    </r>
    <r>
      <rPr>
        <sz val="11"/>
        <color theme="1"/>
        <rFont val="Calibri"/>
        <family val="2"/>
        <scheme val="minor"/>
      </rPr>
      <t xml:space="preserve"> Yes, gender was the most significant factor in survival due to the "women and children first" protocol:</t>
    </r>
  </si>
  <si>
    <t>Row Labels</t>
  </si>
  <si>
    <t>Grand Total</t>
  </si>
  <si>
    <t>Sum of Survived</t>
  </si>
  <si>
    <r>
      <t>Q3: How did passenger class (</t>
    </r>
    <r>
      <rPr>
        <sz val="10"/>
        <color theme="1"/>
        <rFont val="Arial Unicode MS"/>
      </rPr>
      <t>pclass</t>
    </r>
    <r>
      <rPr>
        <sz val="11"/>
        <color theme="1"/>
        <rFont val="Calibri"/>
        <family val="2"/>
        <scheme val="minor"/>
      </rPr>
      <t>) affect survival chances?</t>
    </r>
  </si>
  <si>
    <r>
      <t>Answer:</t>
    </r>
    <r>
      <rPr>
        <sz val="11"/>
        <color theme="1"/>
        <rFont val="Calibri"/>
        <family val="2"/>
        <scheme val="minor"/>
      </rPr>
      <t xml:space="preserve"> Higher economic class strongly correlated with higher survival rates due to proximity to lifeboats and priority boarding:</t>
    </r>
  </si>
  <si>
    <t>Q4: Were children prioritized over adults and seniors?</t>
  </si>
  <si>
    <r>
      <t>Answer:</t>
    </r>
    <r>
      <rPr>
        <sz val="11"/>
        <color theme="1"/>
        <rFont val="Calibri"/>
        <family val="2"/>
        <scheme val="minor"/>
      </rPr>
      <t xml:space="preserve"> Yes, children under 12 had the highest survival rate among all age groups:</t>
    </r>
  </si>
  <si>
    <t>Adult</t>
  </si>
  <si>
    <t>Traveller Category</t>
  </si>
  <si>
    <t>Q5: Did traveling alone vs. traveling with family affect survival?</t>
  </si>
  <si>
    <r>
      <t>Answer:</t>
    </r>
    <r>
      <rPr>
        <sz val="11"/>
        <color theme="1"/>
        <rFont val="Calibri"/>
        <family val="2"/>
        <scheme val="minor"/>
      </rPr>
      <t xml:space="preserve"> Small families (2 to 4 members) had a significantly higher survival rate than solo travelers or very large families:</t>
    </r>
  </si>
  <si>
    <t>Large Family</t>
  </si>
  <si>
    <r>
      <t>Q6: Did ticket price (</t>
    </r>
    <r>
      <rPr>
        <sz val="10"/>
        <color theme="1"/>
        <rFont val="Arial Unicode MS"/>
      </rPr>
      <t>fare</t>
    </r>
    <r>
      <rPr>
        <sz val="11"/>
        <color theme="1"/>
        <rFont val="Calibri"/>
        <family val="2"/>
        <scheme val="minor"/>
      </rPr>
      <t>) correlate with survival in 1st Class?</t>
    </r>
  </si>
  <si>
    <r>
      <t>Answer:</t>
    </r>
    <r>
      <rPr>
        <sz val="11"/>
        <color theme="1"/>
        <rFont val="Calibri"/>
        <family val="2"/>
        <scheme val="minor"/>
      </rPr>
      <t xml:space="preserve"> Within 1st Class, passengers who survived paid a higher average fare (</t>
    </r>
    <r>
      <rPr>
        <b/>
        <sz val="11"/>
        <color theme="1"/>
        <rFont val="Calibri"/>
        <family val="2"/>
        <scheme val="minor"/>
      </rPr>
      <t>$98.02</t>
    </r>
    <r>
      <rPr>
        <sz val="11"/>
        <color theme="1"/>
        <rFont val="Calibri"/>
        <family val="2"/>
        <scheme val="minor"/>
      </rPr>
      <t>) compared to those who did not survive (</t>
    </r>
    <r>
      <rPr>
        <b/>
        <sz val="11"/>
        <color theme="1"/>
        <rFont val="Calibri"/>
        <family val="2"/>
        <scheme val="minor"/>
      </rPr>
      <t>$70.41</t>
    </r>
    <r>
      <rPr>
        <sz val="11"/>
        <color theme="1"/>
        <rFont val="Calibri"/>
        <family val="2"/>
        <scheme val="minor"/>
      </rPr>
      <t>), indicating that higher fare prices often corresponded to premier cabins closer to the deck.</t>
    </r>
  </si>
  <si>
    <t>Child</t>
  </si>
  <si>
    <t>Senior</t>
  </si>
  <si>
    <t>Teenage</t>
  </si>
  <si>
    <t>Small Family</t>
  </si>
  <si>
    <t>Solo Traveller</t>
  </si>
  <si>
    <t>Fare Tiers</t>
  </si>
  <si>
    <t>How did survival rates vary across different ticket fare tiers?</t>
  </si>
  <si>
    <r>
      <t>Business Question:</t>
    </r>
    <r>
      <rPr>
        <sz val="11"/>
        <color theme="1"/>
        <rFont val="Calibri"/>
        <family val="2"/>
        <scheme val="minor"/>
      </rPr>
      <t xml:space="preserve"> Does paying higher ticket prices directly improve passenger survival odds, regardless of passenger class?</t>
    </r>
  </si>
  <si>
    <r>
      <t>Data Insight:</t>
    </r>
    <r>
      <rPr>
        <sz val="11"/>
        <color theme="1"/>
        <rFont val="Calibri"/>
        <family val="2"/>
        <scheme val="minor"/>
      </rPr>
      <t xml:space="preserve"> Passengers who paid higher fares had significantly higher survival rates due to better cabin placements on upper decks:</t>
    </r>
  </si>
  <si>
    <t>High Fare</t>
  </si>
  <si>
    <t>Passenger Class</t>
  </si>
  <si>
    <t>First Class</t>
  </si>
  <si>
    <t>Second Class</t>
  </si>
  <si>
    <t>Third Class</t>
  </si>
  <si>
    <t>Details for Sum of Survived - Age groups: Adult, Sex: female, Fare Tiers: High Fare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</si>
</sst>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0"/>
      <color theme="1"/>
      <name val="Arial Unicode M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0" fontId="0" fillId="33" borderId="0" xfId="0" applyFill="1"/>
    <xf numFmtId="2" fontId="0" fillId="0" borderId="0" xfId="0" applyNumberFormat="1"/>
    <xf numFmtId="0" fontId="16" fillId="0" borderId="0" xfId="0" applyFont="1"/>
    <xf numFmtId="9" fontId="0" fillId="0" borderId="0" xfId="42" applyFont="1"/>
    <xf numFmtId="0" fontId="18" fillId="0" borderId="0" xfId="0" applyFont="1" applyAlignment="1">
      <alignment vertical="center"/>
    </xf>
    <xf numFmtId="0" fontId="0" fillId="0" borderId="0" xfId="0" pivotButton="1"/>
    <xf numFmtId="0" fontId="0" fillId="0" borderId="0" xfId="0" applyAlignment="1">
      <alignment horizontal="left"/>
    </xf>
    <xf numFmtId="164" fontId="0" fillId="33" borderId="0" xfId="0" applyNumberFormat="1" applyFill="1"/>
    <xf numFmtId="164" fontId="0" fillId="0" borderId="0" xfId="0" applyNumberFormat="1"/>
    <xf numFmtId="0" fontId="0" fillId="0" borderId="0" xfId="0" applyNumberFormat="1"/>
    <xf numFmtId="0" fontId="0" fillId="0" borderId="0" xfId="0" applyAlignment="1">
      <alignment horizontal="left" inden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40CE3"/>
      <color rgb="FFF77F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[titanic.xlsx]Charts!PivotTable1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Charts!$B$18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650-496C-AA25-8F247458BF0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83D-4240-920A-C1B24D46714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Charts!$A$19:$A$21</c:f>
              <c:strCache>
                <c:ptCount val="2"/>
                <c:pt idx="0">
                  <c:v>female</c:v>
                </c:pt>
                <c:pt idx="1">
                  <c:v>male</c:v>
                </c:pt>
              </c:strCache>
            </c:strRef>
          </c:cat>
          <c:val>
            <c:numRef>
              <c:f>Charts!$B$19:$B$21</c:f>
              <c:numCache>
                <c:formatCode>General</c:formatCode>
                <c:ptCount val="2"/>
                <c:pt idx="0">
                  <c:v>339</c:v>
                </c:pt>
                <c:pt idx="1">
                  <c:v>161</c:v>
                </c:pt>
              </c:numCache>
            </c:numRef>
          </c:val>
          <c:extLst>
            <c:ext xmlns:c16="http://schemas.microsoft.com/office/drawing/2014/chart" uri="{C3380CC4-5D6E-409C-BE32-E72D297353CC}">
              <c16:uniqueId val="{00000000-07C6-443E-97C4-27A66CF91AF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[titanic.xlsx]Charts!PivotTable2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Charts!$B$28</c:f>
              <c:strCache>
                <c:ptCount val="1"/>
                <c:pt idx="0">
                  <c:v>Total</c:v>
                </c:pt>
              </c:strCache>
            </c:strRef>
          </c:tx>
          <c:spPr>
            <a:solidFill>
              <a:schemeClr val="accent1"/>
            </a:solidFill>
            <a:ln>
              <a:noFill/>
            </a:ln>
            <a:effectLst/>
          </c:spPr>
          <c:invertIfNegative val="0"/>
          <c:cat>
            <c:strRef>
              <c:f>Charts!$A$29:$A$32</c:f>
              <c:strCache>
                <c:ptCount val="3"/>
                <c:pt idx="0">
                  <c:v>First Class</c:v>
                </c:pt>
                <c:pt idx="1">
                  <c:v>Second Class</c:v>
                </c:pt>
                <c:pt idx="2">
                  <c:v>Third Class</c:v>
                </c:pt>
              </c:strCache>
            </c:strRef>
          </c:cat>
          <c:val>
            <c:numRef>
              <c:f>Charts!$B$29:$B$32</c:f>
              <c:numCache>
                <c:formatCode>General</c:formatCode>
                <c:ptCount val="3"/>
                <c:pt idx="0">
                  <c:v>200</c:v>
                </c:pt>
                <c:pt idx="1">
                  <c:v>119</c:v>
                </c:pt>
                <c:pt idx="2">
                  <c:v>181</c:v>
                </c:pt>
              </c:numCache>
            </c:numRef>
          </c:val>
          <c:extLst>
            <c:ext xmlns:c16="http://schemas.microsoft.com/office/drawing/2014/chart" uri="{C3380CC4-5D6E-409C-BE32-E72D297353CC}">
              <c16:uniqueId val="{00000000-5EDA-4DE6-81D4-08694CA3EDFB}"/>
            </c:ext>
          </c:extLst>
        </c:ser>
        <c:dLbls>
          <c:showLegendKey val="0"/>
          <c:showVal val="0"/>
          <c:showCatName val="0"/>
          <c:showSerName val="0"/>
          <c:showPercent val="0"/>
          <c:showBubbleSize val="0"/>
        </c:dLbls>
        <c:gapWidth val="219"/>
        <c:overlap val="-27"/>
        <c:axId val="576522143"/>
        <c:axId val="326706479"/>
      </c:barChart>
      <c:catAx>
        <c:axId val="57652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706479"/>
        <c:crosses val="autoZero"/>
        <c:auto val="1"/>
        <c:lblAlgn val="ctr"/>
        <c:lblOffset val="100"/>
        <c:noMultiLvlLbl val="0"/>
      </c:catAx>
      <c:valAx>
        <c:axId val="326706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2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[titanic.xlsx]Charts!PivotTable3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Charts!$B$39</c:f>
              <c:strCache>
                <c:ptCount val="1"/>
                <c:pt idx="0">
                  <c:v>Total</c:v>
                </c:pt>
              </c:strCache>
            </c:strRef>
          </c:tx>
          <c:spPr>
            <a:ln w="28575" cap="rnd">
              <a:solidFill>
                <a:schemeClr val="accent1"/>
              </a:solidFill>
              <a:round/>
            </a:ln>
            <a:effectLst/>
          </c:spPr>
          <c:marker>
            <c:symbol val="none"/>
          </c:marker>
          <c:cat>
            <c:strRef>
              <c:f>Charts!$A$40:$A$45</c:f>
              <c:strCache>
                <c:ptCount val="5"/>
                <c:pt idx="0">
                  <c:v>Adult</c:v>
                </c:pt>
                <c:pt idx="1">
                  <c:v>Child</c:v>
                </c:pt>
                <c:pt idx="2">
                  <c:v>Senior</c:v>
                </c:pt>
                <c:pt idx="3">
                  <c:v>Teenage</c:v>
                </c:pt>
                <c:pt idx="4">
                  <c:v>Unknown</c:v>
                </c:pt>
              </c:strCache>
            </c:strRef>
          </c:cat>
          <c:val>
            <c:numRef>
              <c:f>Charts!$B$40:$B$45</c:f>
              <c:numCache>
                <c:formatCode>General</c:formatCode>
                <c:ptCount val="5"/>
                <c:pt idx="0">
                  <c:v>382</c:v>
                </c:pt>
                <c:pt idx="1">
                  <c:v>51</c:v>
                </c:pt>
                <c:pt idx="2">
                  <c:v>8</c:v>
                </c:pt>
                <c:pt idx="3">
                  <c:v>55</c:v>
                </c:pt>
                <c:pt idx="4">
                  <c:v>4</c:v>
                </c:pt>
              </c:numCache>
            </c:numRef>
          </c:val>
          <c:smooth val="0"/>
          <c:extLst>
            <c:ext xmlns:c16="http://schemas.microsoft.com/office/drawing/2014/chart" uri="{C3380CC4-5D6E-409C-BE32-E72D297353CC}">
              <c16:uniqueId val="{00000000-1834-48C2-B2A2-C2FD85F54C6A}"/>
            </c:ext>
          </c:extLst>
        </c:ser>
        <c:dLbls>
          <c:showLegendKey val="0"/>
          <c:showVal val="0"/>
          <c:showCatName val="0"/>
          <c:showSerName val="0"/>
          <c:showPercent val="0"/>
          <c:showBubbleSize val="0"/>
        </c:dLbls>
        <c:smooth val="0"/>
        <c:axId val="576475743"/>
        <c:axId val="326714159"/>
      </c:lineChart>
      <c:catAx>
        <c:axId val="57647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714159"/>
        <c:crosses val="autoZero"/>
        <c:auto val="1"/>
        <c:lblAlgn val="ctr"/>
        <c:lblOffset val="100"/>
        <c:noMultiLvlLbl val="0"/>
      </c:catAx>
      <c:valAx>
        <c:axId val="32671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47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[titanic.xlsx]Charts!PivotTable4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Charts!$B$52</c:f>
              <c:strCache>
                <c:ptCount val="1"/>
                <c:pt idx="0">
                  <c:v>Total</c:v>
                </c:pt>
              </c:strCache>
            </c:strRef>
          </c:tx>
          <c:spPr>
            <a:solidFill>
              <a:schemeClr val="accent1"/>
            </a:solidFill>
            <a:ln>
              <a:noFill/>
            </a:ln>
            <a:effectLst/>
          </c:spPr>
          <c:invertIfNegative val="0"/>
          <c:cat>
            <c:strRef>
              <c:f>Charts!$A$53:$A$56</c:f>
              <c:strCache>
                <c:ptCount val="3"/>
                <c:pt idx="0">
                  <c:v>Large Family</c:v>
                </c:pt>
                <c:pt idx="1">
                  <c:v>Small Family</c:v>
                </c:pt>
                <c:pt idx="2">
                  <c:v>Solo Traveller</c:v>
                </c:pt>
              </c:strCache>
            </c:strRef>
          </c:cat>
          <c:val>
            <c:numRef>
              <c:f>Charts!$B$53:$B$56</c:f>
              <c:numCache>
                <c:formatCode>General</c:formatCode>
                <c:ptCount val="3"/>
                <c:pt idx="0">
                  <c:v>15</c:v>
                </c:pt>
                <c:pt idx="1">
                  <c:v>246</c:v>
                </c:pt>
                <c:pt idx="2">
                  <c:v>239</c:v>
                </c:pt>
              </c:numCache>
            </c:numRef>
          </c:val>
          <c:extLst>
            <c:ext xmlns:c16="http://schemas.microsoft.com/office/drawing/2014/chart" uri="{C3380CC4-5D6E-409C-BE32-E72D297353CC}">
              <c16:uniqueId val="{00000000-5FBF-4559-AF9A-94F080D38E9F}"/>
            </c:ext>
          </c:extLst>
        </c:ser>
        <c:dLbls>
          <c:showLegendKey val="0"/>
          <c:showVal val="0"/>
          <c:showCatName val="0"/>
          <c:showSerName val="0"/>
          <c:showPercent val="0"/>
          <c:showBubbleSize val="0"/>
        </c:dLbls>
        <c:gapWidth val="219"/>
        <c:overlap val="-27"/>
        <c:axId val="697256543"/>
        <c:axId val="326646479"/>
      </c:barChart>
      <c:catAx>
        <c:axId val="69725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646479"/>
        <c:crosses val="autoZero"/>
        <c:auto val="1"/>
        <c:lblAlgn val="ctr"/>
        <c:lblOffset val="100"/>
        <c:noMultiLvlLbl val="0"/>
      </c:catAx>
      <c:valAx>
        <c:axId val="326646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25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[titanic.xlsx]Charts!PivotTable6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Charts!$B$76</c:f>
              <c:strCache>
                <c:ptCount val="1"/>
                <c:pt idx="0">
                  <c:v>Total</c:v>
                </c:pt>
              </c:strCache>
            </c:strRef>
          </c:tx>
          <c:spPr>
            <a:solidFill>
              <a:schemeClr val="accent1"/>
            </a:solidFill>
            <a:ln>
              <a:noFill/>
            </a:ln>
            <a:effectLst/>
          </c:spPr>
          <c:invertIfNegative val="0"/>
          <c:cat>
            <c:strRef>
              <c:f>Charts!$A$77:$A$80</c:f>
              <c:strCache>
                <c:ptCount val="3"/>
                <c:pt idx="0">
                  <c:v>C</c:v>
                </c:pt>
                <c:pt idx="1">
                  <c:v>Q</c:v>
                </c:pt>
                <c:pt idx="2">
                  <c:v>S</c:v>
                </c:pt>
              </c:strCache>
            </c:strRef>
          </c:cat>
          <c:val>
            <c:numRef>
              <c:f>Charts!$B$77:$B$80</c:f>
              <c:numCache>
                <c:formatCode>General</c:formatCode>
                <c:ptCount val="3"/>
                <c:pt idx="0">
                  <c:v>150</c:v>
                </c:pt>
                <c:pt idx="1">
                  <c:v>44</c:v>
                </c:pt>
                <c:pt idx="2">
                  <c:v>306</c:v>
                </c:pt>
              </c:numCache>
            </c:numRef>
          </c:val>
          <c:extLst>
            <c:ext xmlns:c16="http://schemas.microsoft.com/office/drawing/2014/chart" uri="{C3380CC4-5D6E-409C-BE32-E72D297353CC}">
              <c16:uniqueId val="{00000000-F75B-4DD5-812D-620B41126017}"/>
            </c:ext>
          </c:extLst>
        </c:ser>
        <c:dLbls>
          <c:dLblPos val="outEnd"/>
          <c:showLegendKey val="0"/>
          <c:showVal val="0"/>
          <c:showCatName val="0"/>
          <c:showSerName val="0"/>
          <c:showPercent val="0"/>
          <c:showBubbleSize val="0"/>
        </c:dLbls>
        <c:gapWidth val="219"/>
        <c:overlap val="-27"/>
        <c:axId val="2121513952"/>
        <c:axId val="1293637520"/>
      </c:barChart>
      <c:catAx>
        <c:axId val="212151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637520"/>
        <c:crosses val="autoZero"/>
        <c:auto val="1"/>
        <c:lblAlgn val="ctr"/>
        <c:lblOffset val="100"/>
        <c:noMultiLvlLbl val="0"/>
      </c:catAx>
      <c:valAx>
        <c:axId val="129363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5139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[titanic.xlsx]Charts!PivotTable8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Charts!$B$93</c:f>
              <c:strCache>
                <c:ptCount val="1"/>
                <c:pt idx="0">
                  <c:v>Total</c:v>
                </c:pt>
              </c:strCache>
            </c:strRef>
          </c:tx>
          <c:spPr>
            <a:solidFill>
              <a:schemeClr val="accent1"/>
            </a:solidFill>
            <a:ln>
              <a:noFill/>
            </a:ln>
            <a:effectLst/>
          </c:spPr>
          <c:invertIfNegative val="0"/>
          <c:cat>
            <c:multiLvlStrRef>
              <c:f>Charts!$A$94:$A$103</c:f>
              <c:multiLvlStrCache>
                <c:ptCount val="6"/>
                <c:lvl>
                  <c:pt idx="0">
                    <c:v>female</c:v>
                  </c:pt>
                  <c:pt idx="1">
                    <c:v>male</c:v>
                  </c:pt>
                  <c:pt idx="2">
                    <c:v>female</c:v>
                  </c:pt>
                  <c:pt idx="3">
                    <c:v>male</c:v>
                  </c:pt>
                  <c:pt idx="4">
                    <c:v>female</c:v>
                  </c:pt>
                  <c:pt idx="5">
                    <c:v>male</c:v>
                  </c:pt>
                </c:lvl>
                <c:lvl>
                  <c:pt idx="0">
                    <c:v>First Class</c:v>
                  </c:pt>
                  <c:pt idx="2">
                    <c:v>Second Class</c:v>
                  </c:pt>
                  <c:pt idx="4">
                    <c:v>Third Class</c:v>
                  </c:pt>
                </c:lvl>
              </c:multiLvlStrCache>
            </c:multiLvlStrRef>
          </c:cat>
          <c:val>
            <c:numRef>
              <c:f>Charts!$B$94:$B$103</c:f>
              <c:numCache>
                <c:formatCode>General</c:formatCode>
                <c:ptCount val="6"/>
                <c:pt idx="0">
                  <c:v>139</c:v>
                </c:pt>
                <c:pt idx="1">
                  <c:v>61</c:v>
                </c:pt>
                <c:pt idx="2">
                  <c:v>94</c:v>
                </c:pt>
                <c:pt idx="3">
                  <c:v>25</c:v>
                </c:pt>
                <c:pt idx="4">
                  <c:v>106</c:v>
                </c:pt>
                <c:pt idx="5">
                  <c:v>75</c:v>
                </c:pt>
              </c:numCache>
            </c:numRef>
          </c:val>
          <c:extLst>
            <c:ext xmlns:c16="http://schemas.microsoft.com/office/drawing/2014/chart" uri="{C3380CC4-5D6E-409C-BE32-E72D297353CC}">
              <c16:uniqueId val="{00000000-0EF8-4CE5-A9CB-75A81F24769D}"/>
            </c:ext>
          </c:extLst>
        </c:ser>
        <c:dLbls>
          <c:showLegendKey val="0"/>
          <c:showVal val="0"/>
          <c:showCatName val="0"/>
          <c:showSerName val="0"/>
          <c:showPercent val="0"/>
          <c:showBubbleSize val="0"/>
        </c:dLbls>
        <c:gapWidth val="219"/>
        <c:overlap val="-27"/>
        <c:axId val="165328448"/>
        <c:axId val="1639224976"/>
      </c:barChart>
      <c:catAx>
        <c:axId val="16532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224976"/>
        <c:crosses val="autoZero"/>
        <c:auto val="1"/>
        <c:lblAlgn val="ctr"/>
        <c:lblOffset val="100"/>
        <c:noMultiLvlLbl val="0"/>
      </c:catAx>
      <c:valAx>
        <c:axId val="163922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2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[titanic.xlsx]Charts!PivotTable1</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rgbClr val="FFFF00"/>
          </a:solidFill>
          <a:ln>
            <a:noFill/>
          </a:ln>
          <a:effectLst>
            <a:outerShdw blurRad="317500" algn="ctr" rotWithShape="0">
              <a:prstClr val="black">
                <a:alpha val="25000"/>
              </a:prstClr>
            </a:outerShdw>
          </a:effectLst>
        </c:spPr>
      </c:pivotFmt>
    </c:pivotFmts>
    <c:plotArea>
      <c:layout/>
      <c:pieChart>
        <c:varyColors val="1"/>
        <c:ser>
          <c:idx val="0"/>
          <c:order val="0"/>
          <c:tx>
            <c:strRef>
              <c:f>Charts!$B$18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7C1-4D85-AF7C-3F18E5107166}"/>
              </c:ext>
            </c:extLst>
          </c:dPt>
          <c:dPt>
            <c:idx val="1"/>
            <c:bubble3D val="0"/>
            <c:spPr>
              <a:solidFill>
                <a:srgbClr val="FFFF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7C1-4D85-AF7C-3F18E5107166}"/>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Charts!$A$19:$A$21</c:f>
              <c:strCache>
                <c:ptCount val="2"/>
                <c:pt idx="0">
                  <c:v>female</c:v>
                </c:pt>
                <c:pt idx="1">
                  <c:v>male</c:v>
                </c:pt>
              </c:strCache>
            </c:strRef>
          </c:cat>
          <c:val>
            <c:numRef>
              <c:f>Charts!$B$19:$B$21</c:f>
              <c:numCache>
                <c:formatCode>General</c:formatCode>
                <c:ptCount val="2"/>
                <c:pt idx="0">
                  <c:v>339</c:v>
                </c:pt>
                <c:pt idx="1">
                  <c:v>161</c:v>
                </c:pt>
              </c:numCache>
            </c:numRef>
          </c:val>
          <c:extLst>
            <c:ext xmlns:c16="http://schemas.microsoft.com/office/drawing/2014/chart" uri="{C3380CC4-5D6E-409C-BE32-E72D297353CC}">
              <c16:uniqueId val="{00000004-47C1-4D85-AF7C-3F18E510716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[titanic.xlsx]Charts!PivotTable2</c:name>
    <c:fmtId val="2"/>
  </c:pivotSource>
  <c:chart>
    <c:title>
      <c:layout>
        <c:manualLayout>
          <c:xMode val="edge"/>
          <c:yMode val="edge"/>
          <c:x val="0.48923685109161924"/>
          <c:y val="0.1326107384725057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Charts!$B$28</c:f>
              <c:strCache>
                <c:ptCount val="1"/>
                <c:pt idx="0">
                  <c:v>Total</c:v>
                </c:pt>
              </c:strCache>
            </c:strRef>
          </c:tx>
          <c:spPr>
            <a:solidFill>
              <a:schemeClr val="tx1">
                <a:lumMod val="95000"/>
                <a:lumOff val="5000"/>
              </a:schemeClr>
            </a:solidFill>
            <a:ln>
              <a:noFill/>
            </a:ln>
            <a:effectLst/>
          </c:spPr>
          <c:invertIfNegative val="0"/>
          <c:cat>
            <c:strRef>
              <c:f>Charts!$A$29:$A$32</c:f>
              <c:strCache>
                <c:ptCount val="3"/>
                <c:pt idx="0">
                  <c:v>First Class</c:v>
                </c:pt>
                <c:pt idx="1">
                  <c:v>Second Class</c:v>
                </c:pt>
                <c:pt idx="2">
                  <c:v>Third Class</c:v>
                </c:pt>
              </c:strCache>
            </c:strRef>
          </c:cat>
          <c:val>
            <c:numRef>
              <c:f>Charts!$B$29:$B$32</c:f>
              <c:numCache>
                <c:formatCode>General</c:formatCode>
                <c:ptCount val="3"/>
                <c:pt idx="0">
                  <c:v>200</c:v>
                </c:pt>
                <c:pt idx="1">
                  <c:v>119</c:v>
                </c:pt>
                <c:pt idx="2">
                  <c:v>181</c:v>
                </c:pt>
              </c:numCache>
            </c:numRef>
          </c:val>
          <c:extLst>
            <c:ext xmlns:c16="http://schemas.microsoft.com/office/drawing/2014/chart" uri="{C3380CC4-5D6E-409C-BE32-E72D297353CC}">
              <c16:uniqueId val="{00000000-3D4E-4573-B0DC-A6595AF5C337}"/>
            </c:ext>
          </c:extLst>
        </c:ser>
        <c:dLbls>
          <c:showLegendKey val="0"/>
          <c:showVal val="0"/>
          <c:showCatName val="0"/>
          <c:showSerName val="0"/>
          <c:showPercent val="0"/>
          <c:showBubbleSize val="0"/>
        </c:dLbls>
        <c:gapWidth val="219"/>
        <c:overlap val="-27"/>
        <c:axId val="576522143"/>
        <c:axId val="326706479"/>
      </c:barChart>
      <c:catAx>
        <c:axId val="57652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26706479"/>
        <c:crosses val="autoZero"/>
        <c:auto val="1"/>
        <c:lblAlgn val="ctr"/>
        <c:lblOffset val="100"/>
        <c:noMultiLvlLbl val="0"/>
      </c:catAx>
      <c:valAx>
        <c:axId val="326706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7652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[titanic.xlsx]Charts!PivotTable3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Charts!$B$39</c:f>
              <c:strCache>
                <c:ptCount val="1"/>
                <c:pt idx="0">
                  <c:v>Total</c:v>
                </c:pt>
              </c:strCache>
            </c:strRef>
          </c:tx>
          <c:spPr>
            <a:ln w="28575" cap="rnd">
              <a:solidFill>
                <a:schemeClr val="tx1">
                  <a:lumMod val="95000"/>
                  <a:lumOff val="5000"/>
                </a:schemeClr>
              </a:solidFill>
              <a:round/>
            </a:ln>
            <a:effectLst/>
          </c:spPr>
          <c:marker>
            <c:symbol val="none"/>
          </c:marker>
          <c:cat>
            <c:strRef>
              <c:f>Charts!$A$40:$A$45</c:f>
              <c:strCache>
                <c:ptCount val="5"/>
                <c:pt idx="0">
                  <c:v>Adult</c:v>
                </c:pt>
                <c:pt idx="1">
                  <c:v>Child</c:v>
                </c:pt>
                <c:pt idx="2">
                  <c:v>Senior</c:v>
                </c:pt>
                <c:pt idx="3">
                  <c:v>Teenage</c:v>
                </c:pt>
                <c:pt idx="4">
                  <c:v>Unknown</c:v>
                </c:pt>
              </c:strCache>
            </c:strRef>
          </c:cat>
          <c:val>
            <c:numRef>
              <c:f>Charts!$B$40:$B$45</c:f>
              <c:numCache>
                <c:formatCode>General</c:formatCode>
                <c:ptCount val="5"/>
                <c:pt idx="0">
                  <c:v>382</c:v>
                </c:pt>
                <c:pt idx="1">
                  <c:v>51</c:v>
                </c:pt>
                <c:pt idx="2">
                  <c:v>8</c:v>
                </c:pt>
                <c:pt idx="3">
                  <c:v>55</c:v>
                </c:pt>
                <c:pt idx="4">
                  <c:v>4</c:v>
                </c:pt>
              </c:numCache>
            </c:numRef>
          </c:val>
          <c:smooth val="0"/>
          <c:extLst>
            <c:ext xmlns:c16="http://schemas.microsoft.com/office/drawing/2014/chart" uri="{C3380CC4-5D6E-409C-BE32-E72D297353CC}">
              <c16:uniqueId val="{00000000-DD1D-4639-9258-BA29032C427E}"/>
            </c:ext>
          </c:extLst>
        </c:ser>
        <c:dLbls>
          <c:showLegendKey val="0"/>
          <c:showVal val="0"/>
          <c:showCatName val="0"/>
          <c:showSerName val="0"/>
          <c:showPercent val="0"/>
          <c:showBubbleSize val="0"/>
        </c:dLbls>
        <c:smooth val="0"/>
        <c:axId val="576475743"/>
        <c:axId val="326714159"/>
      </c:lineChart>
      <c:catAx>
        <c:axId val="57647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26714159"/>
        <c:crosses val="autoZero"/>
        <c:auto val="1"/>
        <c:lblAlgn val="ctr"/>
        <c:lblOffset val="100"/>
        <c:noMultiLvlLbl val="0"/>
      </c:catAx>
      <c:valAx>
        <c:axId val="32671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7647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[titanic.xlsx]Charts!PivotTable4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Charts!$B$52</c:f>
              <c:strCache>
                <c:ptCount val="1"/>
                <c:pt idx="0">
                  <c:v>Total</c:v>
                </c:pt>
              </c:strCache>
            </c:strRef>
          </c:tx>
          <c:spPr>
            <a:solidFill>
              <a:schemeClr val="tx1">
                <a:lumMod val="95000"/>
                <a:lumOff val="5000"/>
              </a:schemeClr>
            </a:solidFill>
            <a:ln>
              <a:noFill/>
            </a:ln>
            <a:effectLst/>
          </c:spPr>
          <c:invertIfNegative val="0"/>
          <c:cat>
            <c:strRef>
              <c:f>Charts!$A$53:$A$56</c:f>
              <c:strCache>
                <c:ptCount val="3"/>
                <c:pt idx="0">
                  <c:v>Large Family</c:v>
                </c:pt>
                <c:pt idx="1">
                  <c:v>Small Family</c:v>
                </c:pt>
                <c:pt idx="2">
                  <c:v>Solo Traveller</c:v>
                </c:pt>
              </c:strCache>
            </c:strRef>
          </c:cat>
          <c:val>
            <c:numRef>
              <c:f>Charts!$B$53:$B$56</c:f>
              <c:numCache>
                <c:formatCode>General</c:formatCode>
                <c:ptCount val="3"/>
                <c:pt idx="0">
                  <c:v>15</c:v>
                </c:pt>
                <c:pt idx="1">
                  <c:v>246</c:v>
                </c:pt>
                <c:pt idx="2">
                  <c:v>239</c:v>
                </c:pt>
              </c:numCache>
            </c:numRef>
          </c:val>
          <c:extLst>
            <c:ext xmlns:c16="http://schemas.microsoft.com/office/drawing/2014/chart" uri="{C3380CC4-5D6E-409C-BE32-E72D297353CC}">
              <c16:uniqueId val="{00000000-BAF7-4AC0-AB7B-F54F023CB46B}"/>
            </c:ext>
          </c:extLst>
        </c:ser>
        <c:dLbls>
          <c:showLegendKey val="0"/>
          <c:showVal val="0"/>
          <c:showCatName val="0"/>
          <c:showSerName val="0"/>
          <c:showPercent val="0"/>
          <c:showBubbleSize val="0"/>
        </c:dLbls>
        <c:gapWidth val="219"/>
        <c:overlap val="-27"/>
        <c:axId val="697256543"/>
        <c:axId val="326646479"/>
      </c:barChart>
      <c:catAx>
        <c:axId val="69725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26646479"/>
        <c:crosses val="autoZero"/>
        <c:auto val="1"/>
        <c:lblAlgn val="ctr"/>
        <c:lblOffset val="100"/>
        <c:noMultiLvlLbl val="0"/>
      </c:catAx>
      <c:valAx>
        <c:axId val="326646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9725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[titanic.xlsx]Charts!PivotTable6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Charts!$B$76</c:f>
              <c:strCache>
                <c:ptCount val="1"/>
                <c:pt idx="0">
                  <c:v>Total</c:v>
                </c:pt>
              </c:strCache>
            </c:strRef>
          </c:tx>
          <c:spPr>
            <a:solidFill>
              <a:schemeClr val="tx1">
                <a:lumMod val="95000"/>
                <a:lumOff val="5000"/>
              </a:schemeClr>
            </a:solidFill>
            <a:ln>
              <a:noFill/>
            </a:ln>
            <a:effectLst/>
          </c:spPr>
          <c:invertIfNegative val="0"/>
          <c:cat>
            <c:strRef>
              <c:f>Charts!$A$77:$A$80</c:f>
              <c:strCache>
                <c:ptCount val="3"/>
                <c:pt idx="0">
                  <c:v>C</c:v>
                </c:pt>
                <c:pt idx="1">
                  <c:v>Q</c:v>
                </c:pt>
                <c:pt idx="2">
                  <c:v>S</c:v>
                </c:pt>
              </c:strCache>
            </c:strRef>
          </c:cat>
          <c:val>
            <c:numRef>
              <c:f>Charts!$B$77:$B$80</c:f>
              <c:numCache>
                <c:formatCode>General</c:formatCode>
                <c:ptCount val="3"/>
                <c:pt idx="0">
                  <c:v>150</c:v>
                </c:pt>
                <c:pt idx="1">
                  <c:v>44</c:v>
                </c:pt>
                <c:pt idx="2">
                  <c:v>306</c:v>
                </c:pt>
              </c:numCache>
            </c:numRef>
          </c:val>
          <c:extLst>
            <c:ext xmlns:c16="http://schemas.microsoft.com/office/drawing/2014/chart" uri="{C3380CC4-5D6E-409C-BE32-E72D297353CC}">
              <c16:uniqueId val="{00000000-4A5C-46A8-95B1-1EFC98211AD2}"/>
            </c:ext>
          </c:extLst>
        </c:ser>
        <c:dLbls>
          <c:showLegendKey val="0"/>
          <c:showVal val="0"/>
          <c:showCatName val="0"/>
          <c:showSerName val="0"/>
          <c:showPercent val="0"/>
          <c:showBubbleSize val="0"/>
        </c:dLbls>
        <c:gapWidth val="219"/>
        <c:overlap val="-27"/>
        <c:axId val="2121513952"/>
        <c:axId val="1293637520"/>
      </c:barChart>
      <c:catAx>
        <c:axId val="212151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93637520"/>
        <c:crosses val="autoZero"/>
        <c:auto val="1"/>
        <c:lblAlgn val="ctr"/>
        <c:lblOffset val="100"/>
        <c:noMultiLvlLbl val="0"/>
      </c:catAx>
      <c:valAx>
        <c:axId val="129363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1215139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95000"/>
                    <a:lumOff val="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[titanic.xlsx]Charts!PivotTable8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Charts!$B$93</c:f>
              <c:strCache>
                <c:ptCount val="1"/>
                <c:pt idx="0">
                  <c:v>Total</c:v>
                </c:pt>
              </c:strCache>
            </c:strRef>
          </c:tx>
          <c:spPr>
            <a:solidFill>
              <a:schemeClr val="tx1">
                <a:lumMod val="95000"/>
                <a:lumOff val="5000"/>
              </a:schemeClr>
            </a:solidFill>
            <a:ln>
              <a:noFill/>
            </a:ln>
            <a:effectLst/>
          </c:spPr>
          <c:invertIfNegative val="0"/>
          <c:cat>
            <c:multiLvlStrRef>
              <c:f>Charts!$A$94:$A$103</c:f>
              <c:multiLvlStrCache>
                <c:ptCount val="6"/>
                <c:lvl>
                  <c:pt idx="0">
                    <c:v>female</c:v>
                  </c:pt>
                  <c:pt idx="1">
                    <c:v>male</c:v>
                  </c:pt>
                  <c:pt idx="2">
                    <c:v>female</c:v>
                  </c:pt>
                  <c:pt idx="3">
                    <c:v>male</c:v>
                  </c:pt>
                  <c:pt idx="4">
                    <c:v>female</c:v>
                  </c:pt>
                  <c:pt idx="5">
                    <c:v>male</c:v>
                  </c:pt>
                </c:lvl>
                <c:lvl>
                  <c:pt idx="0">
                    <c:v>First Class</c:v>
                  </c:pt>
                  <c:pt idx="2">
                    <c:v>Second Class</c:v>
                  </c:pt>
                  <c:pt idx="4">
                    <c:v>Third Class</c:v>
                  </c:pt>
                </c:lvl>
              </c:multiLvlStrCache>
            </c:multiLvlStrRef>
          </c:cat>
          <c:val>
            <c:numRef>
              <c:f>Charts!$B$94:$B$103</c:f>
              <c:numCache>
                <c:formatCode>General</c:formatCode>
                <c:ptCount val="6"/>
                <c:pt idx="0">
                  <c:v>139</c:v>
                </c:pt>
                <c:pt idx="1">
                  <c:v>61</c:v>
                </c:pt>
                <c:pt idx="2">
                  <c:v>94</c:v>
                </c:pt>
                <c:pt idx="3">
                  <c:v>25</c:v>
                </c:pt>
                <c:pt idx="4">
                  <c:v>106</c:v>
                </c:pt>
                <c:pt idx="5">
                  <c:v>75</c:v>
                </c:pt>
              </c:numCache>
            </c:numRef>
          </c:val>
          <c:extLst>
            <c:ext xmlns:c16="http://schemas.microsoft.com/office/drawing/2014/chart" uri="{C3380CC4-5D6E-409C-BE32-E72D297353CC}">
              <c16:uniqueId val="{00000000-16CB-4DCC-A9D3-19AAC2A88E16}"/>
            </c:ext>
          </c:extLst>
        </c:ser>
        <c:dLbls>
          <c:showLegendKey val="0"/>
          <c:showVal val="0"/>
          <c:showCatName val="0"/>
          <c:showSerName val="0"/>
          <c:showPercent val="0"/>
          <c:showBubbleSize val="0"/>
        </c:dLbls>
        <c:gapWidth val="219"/>
        <c:overlap val="-27"/>
        <c:axId val="165328448"/>
        <c:axId val="1639224976"/>
      </c:barChart>
      <c:catAx>
        <c:axId val="16532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39224976"/>
        <c:crosses val="autoZero"/>
        <c:auto val="1"/>
        <c:lblAlgn val="ctr"/>
        <c:lblOffset val="100"/>
        <c:noMultiLvlLbl val="0"/>
      </c:catAx>
      <c:valAx>
        <c:axId val="163922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532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Charts!A1"/><Relationship Id="rId7" Type="http://schemas.openxmlformats.org/officeDocument/2006/relationships/image" Target="../media/image3.svg"/><Relationship Id="rId2" Type="http://schemas.openxmlformats.org/officeDocument/2006/relationships/hyperlink" Target="#'Titanic Dataset'!A1"/><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hyperlink" Target="#Details!A1"/><Relationship Id="rId4" Type="http://schemas.openxmlformats.org/officeDocument/2006/relationships/hyperlink" Target="#Dashbord!A1"/></Relationships>
</file>

<file path=xl/drawings/_rels/drawing2.xml.rels><?xml version="1.0" encoding="UTF-8" standalone="yes"?>
<Relationships xmlns="http://schemas.openxmlformats.org/package/2006/relationships"><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hyperlink" Target="#Home!A1"/><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hyperlink" Target="#Home!A1"/><Relationship Id="rId4" Type="http://schemas.openxmlformats.org/officeDocument/2006/relationships/chart" Target="../charts/chart10.xml"/><Relationship Id="rId9"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296779</xdr:colOff>
      <xdr:row>35</xdr:row>
      <xdr:rowOff>67377</xdr:rowOff>
    </xdr:to>
    <xdr:pic>
      <xdr:nvPicPr>
        <xdr:cNvPr id="5" name="Picture 4">
          <a:extLst>
            <a:ext uri="{FF2B5EF4-FFF2-40B4-BE49-F238E27FC236}">
              <a16:creationId xmlns:a16="http://schemas.microsoft.com/office/drawing/2014/main" id="{3F818A13-8B51-FABF-16FD-5AE3B5A235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6146379" cy="6524324"/>
        </a:xfrm>
        <a:prstGeom prst="rect">
          <a:avLst/>
        </a:prstGeom>
      </xdr:spPr>
    </xdr:pic>
    <xdr:clientData/>
  </xdr:twoCellAnchor>
  <xdr:twoCellAnchor>
    <xdr:from>
      <xdr:col>16</xdr:col>
      <xdr:colOff>129540</xdr:colOff>
      <xdr:row>1</xdr:row>
      <xdr:rowOff>11430</xdr:rowOff>
    </xdr:from>
    <xdr:to>
      <xdr:col>19</xdr:col>
      <xdr:colOff>129540</xdr:colOff>
      <xdr:row>3</xdr:row>
      <xdr:rowOff>11430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E94E64EB-44D2-CDC6-9F67-18785932A0BE}"/>
            </a:ext>
          </a:extLst>
        </xdr:cNvPr>
        <xdr:cNvSpPr/>
      </xdr:nvSpPr>
      <xdr:spPr>
        <a:xfrm>
          <a:off x="9883140" y="194310"/>
          <a:ext cx="1828800" cy="36576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a:solidFill>
                <a:schemeClr val="tx1"/>
              </a:solidFill>
              <a:latin typeface="Algerian" panose="04020705040A02060702" pitchFamily="82" charset="0"/>
            </a:rPr>
            <a:t>Dataset</a:t>
          </a:r>
        </a:p>
      </xdr:txBody>
    </xdr:sp>
    <xdr:clientData/>
  </xdr:twoCellAnchor>
  <xdr:twoCellAnchor>
    <xdr:from>
      <xdr:col>16</xdr:col>
      <xdr:colOff>129540</xdr:colOff>
      <xdr:row>4</xdr:row>
      <xdr:rowOff>0</xdr:rowOff>
    </xdr:from>
    <xdr:to>
      <xdr:col>19</xdr:col>
      <xdr:colOff>129540</xdr:colOff>
      <xdr:row>6</xdr:row>
      <xdr:rowOff>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A24BEA59-24A4-4D4B-A748-B72DA69A5358}"/>
            </a:ext>
          </a:extLst>
        </xdr:cNvPr>
        <xdr:cNvSpPr/>
      </xdr:nvSpPr>
      <xdr:spPr>
        <a:xfrm>
          <a:off x="9883140" y="731520"/>
          <a:ext cx="1828800" cy="36576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Algerian" panose="04020705040A02060702" pitchFamily="82" charset="0"/>
            </a:rPr>
            <a:t>Charts</a:t>
          </a:r>
        </a:p>
      </xdr:txBody>
    </xdr:sp>
    <xdr:clientData/>
  </xdr:twoCellAnchor>
  <xdr:twoCellAnchor>
    <xdr:from>
      <xdr:col>20</xdr:col>
      <xdr:colOff>22860</xdr:colOff>
      <xdr:row>1</xdr:row>
      <xdr:rowOff>11430</xdr:rowOff>
    </xdr:from>
    <xdr:to>
      <xdr:col>23</xdr:col>
      <xdr:colOff>22860</xdr:colOff>
      <xdr:row>3</xdr:row>
      <xdr:rowOff>11430</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57162F0D-2461-4C5A-B538-E515633EC0D5}"/>
            </a:ext>
          </a:extLst>
        </xdr:cNvPr>
        <xdr:cNvSpPr/>
      </xdr:nvSpPr>
      <xdr:spPr>
        <a:xfrm>
          <a:off x="12214860" y="194310"/>
          <a:ext cx="1828800" cy="36576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Algerian" panose="04020705040A02060702" pitchFamily="82" charset="0"/>
            </a:rPr>
            <a:t>Dashbord</a:t>
          </a:r>
        </a:p>
      </xdr:txBody>
    </xdr:sp>
    <xdr:clientData/>
  </xdr:twoCellAnchor>
  <xdr:twoCellAnchor>
    <xdr:from>
      <xdr:col>19</xdr:col>
      <xdr:colOff>515256</xdr:colOff>
      <xdr:row>4</xdr:row>
      <xdr:rowOff>87087</xdr:rowOff>
    </xdr:from>
    <xdr:to>
      <xdr:col>22</xdr:col>
      <xdr:colOff>471714</xdr:colOff>
      <xdr:row>12</xdr:row>
      <xdr:rowOff>21771</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761ABDBF-6026-1DAC-986D-62C10E1601FA}"/>
            </a:ext>
          </a:extLst>
        </xdr:cNvPr>
        <xdr:cNvSpPr/>
      </xdr:nvSpPr>
      <xdr:spPr>
        <a:xfrm>
          <a:off x="12097656" y="812801"/>
          <a:ext cx="1785258" cy="13861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a:p>
          <a:pPr algn="ctr"/>
          <a:endParaRPr lang="en-IN" sz="2000" b="1">
            <a:latin typeface="Algerian" panose="04020705040A02060702" pitchFamily="82" charset="0"/>
          </a:endParaRPr>
        </a:p>
        <a:p>
          <a:pPr algn="ctr"/>
          <a:r>
            <a:rPr lang="en-IN" sz="2000" b="1">
              <a:latin typeface="Algerian" panose="04020705040A02060702" pitchFamily="82" charset="0"/>
            </a:rPr>
            <a:t>Details</a:t>
          </a:r>
        </a:p>
      </xdr:txBody>
    </xdr:sp>
    <xdr:clientData/>
  </xdr:twoCellAnchor>
  <xdr:twoCellAnchor editAs="oneCell">
    <xdr:from>
      <xdr:col>20</xdr:col>
      <xdr:colOff>312056</xdr:colOff>
      <xdr:row>4</xdr:row>
      <xdr:rowOff>50801</xdr:rowOff>
    </xdr:from>
    <xdr:to>
      <xdr:col>22</xdr:col>
      <xdr:colOff>7256</xdr:colOff>
      <xdr:row>9</xdr:row>
      <xdr:rowOff>58058</xdr:rowOff>
    </xdr:to>
    <xdr:pic>
      <xdr:nvPicPr>
        <xdr:cNvPr id="11" name="Graphic 10" descr="Group brainstorm with solid fill">
          <a:hlinkClick xmlns:r="http://schemas.openxmlformats.org/officeDocument/2006/relationships" r:id="rId5"/>
          <a:extLst>
            <a:ext uri="{FF2B5EF4-FFF2-40B4-BE49-F238E27FC236}">
              <a16:creationId xmlns:a16="http://schemas.microsoft.com/office/drawing/2014/main" id="{A0F45D2F-093C-449E-8A60-06642289326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504056" y="776515"/>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129540</xdr:rowOff>
    </xdr:from>
    <xdr:to>
      <xdr:col>2</xdr:col>
      <xdr:colOff>815340</xdr:colOff>
      <xdr:row>2</xdr:row>
      <xdr:rowOff>129540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AA349BE7-1311-D27C-6B2D-D13063AF1997}"/>
            </a:ext>
          </a:extLst>
        </xdr:cNvPr>
        <xdr:cNvSpPr/>
      </xdr:nvSpPr>
      <xdr:spPr>
        <a:xfrm>
          <a:off x="0" y="129540"/>
          <a:ext cx="1219200" cy="365760"/>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Algerian" panose="04020705040A02060702" pitchFamily="82" charset="0"/>
            </a:rPr>
            <a:t>Home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518160</xdr:colOff>
      <xdr:row>7</xdr:row>
      <xdr:rowOff>144780</xdr:rowOff>
    </xdr:from>
    <xdr:to>
      <xdr:col>16</xdr:col>
      <xdr:colOff>403860</xdr:colOff>
      <xdr:row>12</xdr:row>
      <xdr:rowOff>152400</xdr:rowOff>
    </xdr:to>
    <xdr:sp macro="" textlink="">
      <xdr:nvSpPr>
        <xdr:cNvPr id="4" name="Rectangle 3">
          <a:hlinkClick xmlns:r="http://schemas.openxmlformats.org/officeDocument/2006/relationships" r:id="rId1"/>
          <a:extLst>
            <a:ext uri="{FF2B5EF4-FFF2-40B4-BE49-F238E27FC236}">
              <a16:creationId xmlns:a16="http://schemas.microsoft.com/office/drawing/2014/main" id="{8CC49449-8B2D-92B3-150A-8306A96FB42D}"/>
            </a:ext>
          </a:extLst>
        </xdr:cNvPr>
        <xdr:cNvSpPr/>
      </xdr:nvSpPr>
      <xdr:spPr>
        <a:xfrm>
          <a:off x="10637520" y="1424940"/>
          <a:ext cx="1714500" cy="9220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000" b="1">
              <a:solidFill>
                <a:schemeClr val="tx1"/>
              </a:solidFill>
              <a:latin typeface="Algerian" panose="04020705040A02060702" pitchFamily="82" charset="0"/>
            </a:rPr>
            <a:t>Home</a:t>
          </a:r>
        </a:p>
      </xdr:txBody>
    </xdr:sp>
    <xdr:clientData/>
  </xdr:twoCellAnchor>
  <xdr:twoCellAnchor editAs="oneCell">
    <xdr:from>
      <xdr:col>13</xdr:col>
      <xdr:colOff>518160</xdr:colOff>
      <xdr:row>7</xdr:row>
      <xdr:rowOff>144780</xdr:rowOff>
    </xdr:from>
    <xdr:to>
      <xdr:col>15</xdr:col>
      <xdr:colOff>213360</xdr:colOff>
      <xdr:row>12</xdr:row>
      <xdr:rowOff>144780</xdr:rowOff>
    </xdr:to>
    <xdr:pic>
      <xdr:nvPicPr>
        <xdr:cNvPr id="5" name="Graphic 4" descr="Home with solid fill">
          <a:hlinkClick xmlns:r="http://schemas.openxmlformats.org/officeDocument/2006/relationships" r:id="rId1"/>
          <a:extLst>
            <a:ext uri="{FF2B5EF4-FFF2-40B4-BE49-F238E27FC236}">
              <a16:creationId xmlns:a16="http://schemas.microsoft.com/office/drawing/2014/main" id="{EE42D6AD-4702-49AC-B821-9108E480907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637520" y="1424940"/>
          <a:ext cx="914400" cy="914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449580</xdr:colOff>
      <xdr:row>11</xdr:row>
      <xdr:rowOff>121920</xdr:rowOff>
    </xdr:from>
    <xdr:to>
      <xdr:col>13</xdr:col>
      <xdr:colOff>0</xdr:colOff>
      <xdr:row>20</xdr:row>
      <xdr:rowOff>156210</xdr:rowOff>
    </xdr:to>
    <xdr:graphicFrame macro="">
      <xdr:nvGraphicFramePr>
        <xdr:cNvPr id="6" name="Chart 5">
          <a:extLst>
            <a:ext uri="{FF2B5EF4-FFF2-40B4-BE49-F238E27FC236}">
              <a16:creationId xmlns:a16="http://schemas.microsoft.com/office/drawing/2014/main" id="{0CF01D9A-CA3A-CF48-94DA-B0C898208F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373380</xdr:colOff>
      <xdr:row>23</xdr:row>
      <xdr:rowOff>0</xdr:rowOff>
    </xdr:from>
    <xdr:to>
      <xdr:col>17</xdr:col>
      <xdr:colOff>0</xdr:colOff>
      <xdr:row>34</xdr:row>
      <xdr:rowOff>156210</xdr:rowOff>
    </xdr:to>
    <xdr:graphicFrame macro="">
      <xdr:nvGraphicFramePr>
        <xdr:cNvPr id="7" name="Chart 6">
          <a:extLst>
            <a:ext uri="{FF2B5EF4-FFF2-40B4-BE49-F238E27FC236}">
              <a16:creationId xmlns:a16="http://schemas.microsoft.com/office/drawing/2014/main" id="{2BAC65AC-C662-FB7E-9F80-929F3AC5E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34</xdr:row>
      <xdr:rowOff>133350</xdr:rowOff>
    </xdr:from>
    <xdr:to>
      <xdr:col>12</xdr:col>
      <xdr:colOff>198120</xdr:colOff>
      <xdr:row>49</xdr:row>
      <xdr:rowOff>0</xdr:rowOff>
    </xdr:to>
    <xdr:graphicFrame macro="">
      <xdr:nvGraphicFramePr>
        <xdr:cNvPr id="8" name="Chart 7">
          <a:extLst>
            <a:ext uri="{FF2B5EF4-FFF2-40B4-BE49-F238E27FC236}">
              <a16:creationId xmlns:a16="http://schemas.microsoft.com/office/drawing/2014/main" id="{C88CD5CF-C039-AD0E-8ACB-5835588161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373380</xdr:colOff>
      <xdr:row>47</xdr:row>
      <xdr:rowOff>0</xdr:rowOff>
    </xdr:from>
    <xdr:to>
      <xdr:col>16</xdr:col>
      <xdr:colOff>0</xdr:colOff>
      <xdr:row>61</xdr:row>
      <xdr:rowOff>0</xdr:rowOff>
    </xdr:to>
    <xdr:graphicFrame macro="">
      <xdr:nvGraphicFramePr>
        <xdr:cNvPr id="9" name="Chart 8">
          <a:extLst>
            <a:ext uri="{FF2B5EF4-FFF2-40B4-BE49-F238E27FC236}">
              <a16:creationId xmlns:a16="http://schemas.microsoft.com/office/drawing/2014/main" id="{0FEFFE53-6BBD-7B53-F222-A560A31DA1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2</xdr:col>
      <xdr:colOff>0</xdr:colOff>
      <xdr:row>2</xdr:row>
      <xdr:rowOff>0</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79C17281-CED2-7EDD-1895-7DDBC23CCEA1}"/>
            </a:ext>
          </a:extLst>
        </xdr:cNvPr>
        <xdr:cNvSpPr/>
      </xdr:nvSpPr>
      <xdr:spPr>
        <a:xfrm>
          <a:off x="0" y="0"/>
          <a:ext cx="1882140" cy="365760"/>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Algerian" panose="04020705040A02060702" pitchFamily="82" charset="0"/>
            </a:rPr>
            <a:t>Home</a:t>
          </a:r>
        </a:p>
      </xdr:txBody>
    </xdr:sp>
    <xdr:clientData/>
  </xdr:twoCellAnchor>
  <xdr:twoCellAnchor>
    <xdr:from>
      <xdr:col>3</xdr:col>
      <xdr:colOff>342900</xdr:colOff>
      <xdr:row>67</xdr:row>
      <xdr:rowOff>41910</xdr:rowOff>
    </xdr:from>
    <xdr:to>
      <xdr:col>9</xdr:col>
      <xdr:colOff>320040</xdr:colOff>
      <xdr:row>81</xdr:row>
      <xdr:rowOff>106680</xdr:rowOff>
    </xdr:to>
    <xdr:graphicFrame macro="">
      <xdr:nvGraphicFramePr>
        <xdr:cNvPr id="12" name="Chart 11">
          <a:extLst>
            <a:ext uri="{FF2B5EF4-FFF2-40B4-BE49-F238E27FC236}">
              <a16:creationId xmlns:a16="http://schemas.microsoft.com/office/drawing/2014/main" id="{754BCE55-5F28-EF48-1750-5D60454D5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769620</xdr:colOff>
      <xdr:row>90</xdr:row>
      <xdr:rowOff>26670</xdr:rowOff>
    </xdr:from>
    <xdr:to>
      <xdr:col>10</xdr:col>
      <xdr:colOff>38100</xdr:colOff>
      <xdr:row>105</xdr:row>
      <xdr:rowOff>26670</xdr:rowOff>
    </xdr:to>
    <xdr:graphicFrame macro="">
      <xdr:nvGraphicFramePr>
        <xdr:cNvPr id="16" name="Chart 15">
          <a:extLst>
            <a:ext uri="{FF2B5EF4-FFF2-40B4-BE49-F238E27FC236}">
              <a16:creationId xmlns:a16="http://schemas.microsoft.com/office/drawing/2014/main" id="{FE25E626-8A83-E0D1-FE1F-AED005EE1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45720</xdr:colOff>
      <xdr:row>85</xdr:row>
      <xdr:rowOff>129540</xdr:rowOff>
    </xdr:from>
    <xdr:to>
      <xdr:col>14</xdr:col>
      <xdr:colOff>45720</xdr:colOff>
      <xdr:row>99</xdr:row>
      <xdr:rowOff>36195</xdr:rowOff>
    </xdr:to>
    <mc:AlternateContent xmlns:mc="http://schemas.openxmlformats.org/markup-compatibility/2006">
      <mc:Choice xmlns:a14="http://schemas.microsoft.com/office/drawing/2010/main" Requires="a14">
        <xdr:graphicFrame macro="">
          <xdr:nvGraphicFramePr>
            <xdr:cNvPr id="17" name="Passenger Class 1">
              <a:extLst>
                <a:ext uri="{FF2B5EF4-FFF2-40B4-BE49-F238E27FC236}">
                  <a16:creationId xmlns:a16="http://schemas.microsoft.com/office/drawing/2014/main" id="{17DF2E0B-F932-77F1-33F6-1DE69A3E47B3}"/>
                </a:ext>
              </a:extLst>
            </xdr:cNvPr>
            <xdr:cNvGraphicFramePr/>
          </xdr:nvGraphicFramePr>
          <xdr:xfrm>
            <a:off x="0" y="0"/>
            <a:ext cx="0" cy="0"/>
          </xdr:xfrm>
          <a:graphic>
            <a:graphicData uri="http://schemas.microsoft.com/office/drawing/2010/slicer">
              <sle:slicer xmlns:sle="http://schemas.microsoft.com/office/drawing/2010/slicer" name="Passenger Class 1"/>
            </a:graphicData>
          </a:graphic>
        </xdr:graphicFrame>
      </mc:Choice>
      <mc:Fallback>
        <xdr:sp macro="" textlink="">
          <xdr:nvSpPr>
            <xdr:cNvPr id="0" name=""/>
            <xdr:cNvSpPr>
              <a:spLocks noTextEdit="1"/>
            </xdr:cNvSpPr>
          </xdr:nvSpPr>
          <xdr:spPr>
            <a:xfrm>
              <a:off x="7959634" y="15870283"/>
              <a:ext cx="1828800" cy="249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304800</xdr:colOff>
      <xdr:row>100</xdr:row>
      <xdr:rowOff>37012</xdr:rowOff>
    </xdr:from>
    <xdr:to>
      <xdr:col>14</xdr:col>
      <xdr:colOff>304800</xdr:colOff>
      <xdr:row>113</xdr:row>
      <xdr:rowOff>126546</xdr:rowOff>
    </xdr:to>
    <mc:AlternateContent xmlns:mc="http://schemas.openxmlformats.org/markup-compatibility/2006">
      <mc:Choice xmlns:a14="http://schemas.microsoft.com/office/drawing/2010/main" Requires="a14">
        <xdr:graphicFrame macro="">
          <xdr:nvGraphicFramePr>
            <xdr:cNvPr id="18" name="Sex">
              <a:extLst>
                <a:ext uri="{FF2B5EF4-FFF2-40B4-BE49-F238E27FC236}">
                  <a16:creationId xmlns:a16="http://schemas.microsoft.com/office/drawing/2014/main" id="{43200BA5-46F4-BE13-D898-696F950D90A1}"/>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8218714" y="18553612"/>
              <a:ext cx="1828800" cy="24952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478971</xdr:colOff>
      <xdr:row>98</xdr:row>
      <xdr:rowOff>16328</xdr:rowOff>
    </xdr:from>
    <xdr:to>
      <xdr:col>17</xdr:col>
      <xdr:colOff>478971</xdr:colOff>
      <xdr:row>111</xdr:row>
      <xdr:rowOff>108040</xdr:rowOff>
    </xdr:to>
    <mc:AlternateContent xmlns:mc="http://schemas.openxmlformats.org/markup-compatibility/2006">
      <mc:Choice xmlns:a14="http://schemas.microsoft.com/office/drawing/2010/main" Requires="a14">
        <xdr:graphicFrame macro="">
          <xdr:nvGraphicFramePr>
            <xdr:cNvPr id="19" name="Age groups">
              <a:extLst>
                <a:ext uri="{FF2B5EF4-FFF2-40B4-BE49-F238E27FC236}">
                  <a16:creationId xmlns:a16="http://schemas.microsoft.com/office/drawing/2014/main" id="{DFC1473D-25D1-C962-86CF-7ED01FFAB916}"/>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10221685" y="18162814"/>
              <a:ext cx="1828800" cy="249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108857</xdr:colOff>
      <xdr:row>84</xdr:row>
      <xdr:rowOff>160020</xdr:rowOff>
    </xdr:from>
    <xdr:to>
      <xdr:col>21</xdr:col>
      <xdr:colOff>108857</xdr:colOff>
      <xdr:row>98</xdr:row>
      <xdr:rowOff>66675</xdr:rowOff>
    </xdr:to>
    <mc:AlternateContent xmlns:mc="http://schemas.openxmlformats.org/markup-compatibility/2006">
      <mc:Choice xmlns:a14="http://schemas.microsoft.com/office/drawing/2010/main" Requires="a14">
        <xdr:graphicFrame macro="">
          <xdr:nvGraphicFramePr>
            <xdr:cNvPr id="20" name="Traveller Category">
              <a:extLst>
                <a:ext uri="{FF2B5EF4-FFF2-40B4-BE49-F238E27FC236}">
                  <a16:creationId xmlns:a16="http://schemas.microsoft.com/office/drawing/2014/main" id="{CC5EC703-5371-7BC0-A159-B6AF3B688ABD}"/>
                </a:ext>
              </a:extLst>
            </xdr:cNvPr>
            <xdr:cNvGraphicFramePr/>
          </xdr:nvGraphicFramePr>
          <xdr:xfrm>
            <a:off x="0" y="0"/>
            <a:ext cx="0" cy="0"/>
          </xdr:xfrm>
          <a:graphic>
            <a:graphicData uri="http://schemas.microsoft.com/office/drawing/2010/slicer">
              <sle:slicer xmlns:sle="http://schemas.microsoft.com/office/drawing/2010/slicer" name="Traveller Category"/>
            </a:graphicData>
          </a:graphic>
        </xdr:graphicFrame>
      </mc:Choice>
      <mc:Fallback>
        <xdr:sp macro="" textlink="">
          <xdr:nvSpPr>
            <xdr:cNvPr id="0" name=""/>
            <xdr:cNvSpPr>
              <a:spLocks noTextEdit="1"/>
            </xdr:cNvSpPr>
          </xdr:nvSpPr>
          <xdr:spPr>
            <a:xfrm>
              <a:off x="12289971" y="15715706"/>
              <a:ext cx="1828800" cy="249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426720</xdr:colOff>
      <xdr:row>82</xdr:row>
      <xdr:rowOff>51163</xdr:rowOff>
    </xdr:from>
    <xdr:to>
      <xdr:col>17</xdr:col>
      <xdr:colOff>426720</xdr:colOff>
      <xdr:row>95</xdr:row>
      <xdr:rowOff>140698</xdr:rowOff>
    </xdr:to>
    <mc:AlternateContent xmlns:mc="http://schemas.openxmlformats.org/markup-compatibility/2006">
      <mc:Choice xmlns:a14="http://schemas.microsoft.com/office/drawing/2010/main" Requires="a14">
        <xdr:graphicFrame macro="">
          <xdr:nvGraphicFramePr>
            <xdr:cNvPr id="21" name="Fare Tiers">
              <a:extLst>
                <a:ext uri="{FF2B5EF4-FFF2-40B4-BE49-F238E27FC236}">
                  <a16:creationId xmlns:a16="http://schemas.microsoft.com/office/drawing/2014/main" id="{4A1CA69F-4031-7BFF-90B5-57933DFC7E73}"/>
                </a:ext>
              </a:extLst>
            </xdr:cNvPr>
            <xdr:cNvGraphicFramePr/>
          </xdr:nvGraphicFramePr>
          <xdr:xfrm>
            <a:off x="0" y="0"/>
            <a:ext cx="0" cy="0"/>
          </xdr:xfrm>
          <a:graphic>
            <a:graphicData uri="http://schemas.microsoft.com/office/drawing/2010/slicer">
              <sle:slicer xmlns:sle="http://schemas.microsoft.com/office/drawing/2010/slicer" name="Fare Tiers"/>
            </a:graphicData>
          </a:graphic>
        </xdr:graphicFrame>
      </mc:Choice>
      <mc:Fallback>
        <xdr:sp macro="" textlink="">
          <xdr:nvSpPr>
            <xdr:cNvPr id="0" name=""/>
            <xdr:cNvSpPr>
              <a:spLocks noTextEdit="1"/>
            </xdr:cNvSpPr>
          </xdr:nvSpPr>
          <xdr:spPr>
            <a:xfrm>
              <a:off x="10169434" y="15236734"/>
              <a:ext cx="1828800" cy="2495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283029</xdr:colOff>
      <xdr:row>100</xdr:row>
      <xdr:rowOff>149134</xdr:rowOff>
    </xdr:from>
    <xdr:to>
      <xdr:col>22</xdr:col>
      <xdr:colOff>283029</xdr:colOff>
      <xdr:row>114</xdr:row>
      <xdr:rowOff>25309</xdr:rowOff>
    </xdr:to>
    <mc:AlternateContent xmlns:mc="http://schemas.openxmlformats.org/markup-compatibility/2006">
      <mc:Choice xmlns:a14="http://schemas.microsoft.com/office/drawing/2010/main" Requires="a14">
        <xdr:graphicFrame macro="">
          <xdr:nvGraphicFramePr>
            <xdr:cNvPr id="22" name="Embarked">
              <a:extLst>
                <a:ext uri="{FF2B5EF4-FFF2-40B4-BE49-F238E27FC236}">
                  <a16:creationId xmlns:a16="http://schemas.microsoft.com/office/drawing/2014/main" id="{C24B3C46-B7FD-F558-2672-8322D364A5D1}"/>
                </a:ext>
              </a:extLst>
            </xdr:cNvPr>
            <xdr:cNvGraphicFramePr/>
          </xdr:nvGraphicFramePr>
          <xdr:xfrm>
            <a:off x="0" y="0"/>
            <a:ext cx="0" cy="0"/>
          </xdr:xfrm>
          <a:graphic>
            <a:graphicData uri="http://schemas.microsoft.com/office/drawing/2010/slicer">
              <sle:slicer xmlns:sle="http://schemas.microsoft.com/office/drawing/2010/slicer" name="Embarked"/>
            </a:graphicData>
          </a:graphic>
        </xdr:graphicFrame>
      </mc:Choice>
      <mc:Fallback>
        <xdr:sp macro="" textlink="">
          <xdr:nvSpPr>
            <xdr:cNvPr id="0" name=""/>
            <xdr:cNvSpPr>
              <a:spLocks noTextEdit="1"/>
            </xdr:cNvSpPr>
          </xdr:nvSpPr>
          <xdr:spPr>
            <a:xfrm>
              <a:off x="13073743" y="1866573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37</xdr:col>
      <xdr:colOff>585304</xdr:colOff>
      <xdr:row>52</xdr:row>
      <xdr:rowOff>110435</xdr:rowOff>
    </xdr:to>
    <xdr:sp macro="" textlink="">
      <xdr:nvSpPr>
        <xdr:cNvPr id="2" name="Rectangle 1">
          <a:extLst>
            <a:ext uri="{FF2B5EF4-FFF2-40B4-BE49-F238E27FC236}">
              <a16:creationId xmlns:a16="http://schemas.microsoft.com/office/drawing/2014/main" id="{38AF0ADD-448E-A9A6-EA72-24C0224DE9D1}"/>
            </a:ext>
          </a:extLst>
        </xdr:cNvPr>
        <xdr:cNvSpPr/>
      </xdr:nvSpPr>
      <xdr:spPr>
        <a:xfrm>
          <a:off x="0" y="0"/>
          <a:ext cx="23058782" cy="987287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0</xdr:row>
      <xdr:rowOff>101490</xdr:rowOff>
    </xdr:from>
    <xdr:to>
      <xdr:col>3</xdr:col>
      <xdr:colOff>594360</xdr:colOff>
      <xdr:row>3</xdr:row>
      <xdr:rowOff>177690</xdr:rowOff>
    </xdr:to>
    <xdr:sp macro="" textlink="">
      <xdr:nvSpPr>
        <xdr:cNvPr id="4" name="Rectangle: Rounded Corners 3">
          <a:extLst>
            <a:ext uri="{FF2B5EF4-FFF2-40B4-BE49-F238E27FC236}">
              <a16:creationId xmlns:a16="http://schemas.microsoft.com/office/drawing/2014/main" id="{BEFAFD0E-09A2-90C0-23E7-929E29868B47}"/>
            </a:ext>
          </a:extLst>
        </xdr:cNvPr>
        <xdr:cNvSpPr/>
      </xdr:nvSpPr>
      <xdr:spPr>
        <a:xfrm>
          <a:off x="76200" y="101490"/>
          <a:ext cx="2340334" cy="639417"/>
        </a:xfrm>
        <a:prstGeom prst="roundRect">
          <a:avLst/>
        </a:prstGeom>
        <a:solidFill>
          <a:schemeClr val="accent4"/>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tx1"/>
              </a:solidFill>
              <a:latin typeface="Algerian" panose="04020705040A02060702" pitchFamily="82" charset="0"/>
            </a:rPr>
            <a:t>Dashbord</a:t>
          </a:r>
        </a:p>
      </xdr:txBody>
    </xdr:sp>
    <xdr:clientData/>
  </xdr:twoCellAnchor>
  <xdr:twoCellAnchor>
    <xdr:from>
      <xdr:col>5</xdr:col>
      <xdr:colOff>58806</xdr:colOff>
      <xdr:row>0</xdr:row>
      <xdr:rowOff>101490</xdr:rowOff>
    </xdr:from>
    <xdr:to>
      <xdr:col>8</xdr:col>
      <xdr:colOff>574758</xdr:colOff>
      <xdr:row>3</xdr:row>
      <xdr:rowOff>177690</xdr:rowOff>
    </xdr:to>
    <xdr:sp macro="" textlink="">
      <xdr:nvSpPr>
        <xdr:cNvPr id="5" name="Rectangle: Rounded Corners 4">
          <a:extLst>
            <a:ext uri="{FF2B5EF4-FFF2-40B4-BE49-F238E27FC236}">
              <a16:creationId xmlns:a16="http://schemas.microsoft.com/office/drawing/2014/main" id="{A2E3F329-02FE-4DF2-830A-97BB5AA2F69A}"/>
            </a:ext>
          </a:extLst>
        </xdr:cNvPr>
        <xdr:cNvSpPr/>
      </xdr:nvSpPr>
      <xdr:spPr>
        <a:xfrm>
          <a:off x="3095763" y="101490"/>
          <a:ext cx="2338125" cy="639417"/>
        </a:xfrm>
        <a:prstGeom prst="roundRect">
          <a:avLst/>
        </a:prstGeom>
        <a:solidFill>
          <a:schemeClr val="accent4"/>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u="none" strike="noStrike">
              <a:solidFill>
                <a:schemeClr val="tx1"/>
              </a:solidFill>
              <a:effectLst/>
              <a:latin typeface="+mn-lt"/>
              <a:ea typeface="+mn-ea"/>
              <a:cs typeface="+mn-cs"/>
            </a:rPr>
            <a:t>Total Passengers:</a:t>
          </a:r>
          <a:r>
            <a:rPr lang="en-IN" sz="1600" b="1" i="1">
              <a:solidFill>
                <a:schemeClr val="tx1"/>
              </a:solidFill>
              <a:effectLst/>
            </a:rPr>
            <a:t> </a:t>
          </a:r>
          <a:r>
            <a:rPr lang="en-IN" sz="1600" b="1" i="1" u="none" strike="noStrike">
              <a:solidFill>
                <a:schemeClr val="tx1"/>
              </a:solidFill>
              <a:effectLst/>
              <a:latin typeface="+mn-lt"/>
              <a:ea typeface="+mn-ea"/>
              <a:cs typeface="+mn-cs"/>
            </a:rPr>
            <a:t>1310</a:t>
          </a:r>
          <a:r>
            <a:rPr lang="en-IN" sz="1600" b="1" i="1">
              <a:solidFill>
                <a:schemeClr val="tx1"/>
              </a:solidFill>
              <a:effectLst/>
            </a:rPr>
            <a:t> </a:t>
          </a:r>
          <a:endParaRPr lang="en-IN" sz="1600" b="1" i="1">
            <a:solidFill>
              <a:schemeClr val="tx1"/>
            </a:solidFill>
          </a:endParaRPr>
        </a:p>
      </xdr:txBody>
    </xdr:sp>
    <xdr:clientData/>
  </xdr:twoCellAnchor>
  <xdr:twoCellAnchor>
    <xdr:from>
      <xdr:col>15</xdr:col>
      <xdr:colOff>19601</xdr:colOff>
      <xdr:row>0</xdr:row>
      <xdr:rowOff>101490</xdr:rowOff>
    </xdr:from>
    <xdr:to>
      <xdr:col>18</xdr:col>
      <xdr:colOff>535553</xdr:colOff>
      <xdr:row>3</xdr:row>
      <xdr:rowOff>177690</xdr:rowOff>
    </xdr:to>
    <xdr:sp macro="" textlink="">
      <xdr:nvSpPr>
        <xdr:cNvPr id="6" name="Rectangle: Rounded Corners 5">
          <a:extLst>
            <a:ext uri="{FF2B5EF4-FFF2-40B4-BE49-F238E27FC236}">
              <a16:creationId xmlns:a16="http://schemas.microsoft.com/office/drawing/2014/main" id="{4E118797-DE13-4735-A0EF-3D4CD1ED9111}"/>
            </a:ext>
          </a:extLst>
        </xdr:cNvPr>
        <xdr:cNvSpPr/>
      </xdr:nvSpPr>
      <xdr:spPr>
        <a:xfrm>
          <a:off x="9130471" y="101490"/>
          <a:ext cx="2338125" cy="639417"/>
        </a:xfrm>
        <a:prstGeom prst="roundRect">
          <a:avLst/>
        </a:prstGeom>
        <a:solidFill>
          <a:schemeClr val="accent4"/>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u="none" strike="noStrike">
              <a:solidFill>
                <a:schemeClr val="tx1"/>
              </a:solidFill>
              <a:effectLst/>
              <a:latin typeface="+mn-lt"/>
              <a:ea typeface="+mn-ea"/>
              <a:cs typeface="+mn-cs"/>
            </a:rPr>
            <a:t>Survival Rate:</a:t>
          </a:r>
          <a:r>
            <a:rPr lang="en-IN" sz="1600" b="1" i="1">
              <a:solidFill>
                <a:schemeClr val="tx1"/>
              </a:solidFill>
              <a:effectLst/>
            </a:rPr>
            <a:t> </a:t>
          </a:r>
          <a:r>
            <a:rPr lang="en-IN" sz="1600" b="1" i="1" u="none" strike="noStrike">
              <a:solidFill>
                <a:schemeClr val="tx1"/>
              </a:solidFill>
              <a:effectLst/>
              <a:latin typeface="+mn-lt"/>
              <a:ea typeface="+mn-ea"/>
              <a:cs typeface="+mn-cs"/>
            </a:rPr>
            <a:t>38%</a:t>
          </a:r>
          <a:r>
            <a:rPr lang="en-IN" sz="1600" b="1" i="1">
              <a:solidFill>
                <a:schemeClr val="tx1"/>
              </a:solidFill>
              <a:effectLst/>
            </a:rPr>
            <a:t> </a:t>
          </a:r>
          <a:endParaRPr lang="en-IN" sz="1600" b="1" i="1">
            <a:solidFill>
              <a:schemeClr val="tx1"/>
            </a:solidFill>
          </a:endParaRPr>
        </a:p>
      </xdr:txBody>
    </xdr:sp>
    <xdr:clientData/>
  </xdr:twoCellAnchor>
  <xdr:twoCellAnchor>
    <xdr:from>
      <xdr:col>24</xdr:col>
      <xdr:colOff>242957</xdr:colOff>
      <xdr:row>0</xdr:row>
      <xdr:rowOff>121147</xdr:rowOff>
    </xdr:from>
    <xdr:to>
      <xdr:col>36</xdr:col>
      <xdr:colOff>265043</xdr:colOff>
      <xdr:row>4</xdr:row>
      <xdr:rowOff>14467</xdr:rowOff>
    </xdr:to>
    <xdr:sp macro="" textlink="">
      <xdr:nvSpPr>
        <xdr:cNvPr id="7" name="Rectangle: Rounded Corners 6">
          <a:extLst>
            <a:ext uri="{FF2B5EF4-FFF2-40B4-BE49-F238E27FC236}">
              <a16:creationId xmlns:a16="http://schemas.microsoft.com/office/drawing/2014/main" id="{B8FC6E7A-4612-4B27-BD5F-EB30ED150AAB}"/>
            </a:ext>
          </a:extLst>
        </xdr:cNvPr>
        <xdr:cNvSpPr/>
      </xdr:nvSpPr>
      <xdr:spPr>
        <a:xfrm>
          <a:off x="14820348" y="121147"/>
          <a:ext cx="7310782" cy="644277"/>
        </a:xfrm>
        <a:prstGeom prst="roundRect">
          <a:avLst/>
        </a:prstGeom>
        <a:solidFill>
          <a:srgbClr val="F40CE3"/>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latin typeface="Algerian" panose="04020705040A02060702" pitchFamily="82" charset="0"/>
            </a:rPr>
            <a:t>--------------Slicers--------------</a:t>
          </a:r>
        </a:p>
      </xdr:txBody>
    </xdr:sp>
    <xdr:clientData/>
  </xdr:twoCellAnchor>
  <xdr:twoCellAnchor>
    <xdr:from>
      <xdr:col>10</xdr:col>
      <xdr:colOff>39204</xdr:colOff>
      <xdr:row>0</xdr:row>
      <xdr:rowOff>101490</xdr:rowOff>
    </xdr:from>
    <xdr:to>
      <xdr:col>13</xdr:col>
      <xdr:colOff>555155</xdr:colOff>
      <xdr:row>3</xdr:row>
      <xdr:rowOff>177690</xdr:rowOff>
    </xdr:to>
    <xdr:sp macro="" textlink="">
      <xdr:nvSpPr>
        <xdr:cNvPr id="8" name="Rectangle: Rounded Corners 7">
          <a:extLst>
            <a:ext uri="{FF2B5EF4-FFF2-40B4-BE49-F238E27FC236}">
              <a16:creationId xmlns:a16="http://schemas.microsoft.com/office/drawing/2014/main" id="{F7B1A0E9-248F-455F-9694-72B5775795C2}"/>
            </a:ext>
          </a:extLst>
        </xdr:cNvPr>
        <xdr:cNvSpPr/>
      </xdr:nvSpPr>
      <xdr:spPr>
        <a:xfrm>
          <a:off x="6113117" y="101490"/>
          <a:ext cx="2338125" cy="639417"/>
        </a:xfrm>
        <a:prstGeom prst="roundRect">
          <a:avLst/>
        </a:prstGeom>
        <a:solidFill>
          <a:schemeClr val="accent4"/>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u="none" strike="noStrike">
              <a:solidFill>
                <a:schemeClr val="tx1"/>
              </a:solidFill>
              <a:effectLst/>
              <a:latin typeface="+mn-lt"/>
              <a:ea typeface="+mn-ea"/>
              <a:cs typeface="+mn-cs"/>
            </a:rPr>
            <a:t>Total Survived:</a:t>
          </a:r>
          <a:r>
            <a:rPr lang="en-IN" sz="1600" b="1" i="1">
              <a:solidFill>
                <a:schemeClr val="tx1"/>
              </a:solidFill>
              <a:effectLst/>
            </a:rPr>
            <a:t> </a:t>
          </a:r>
          <a:r>
            <a:rPr lang="en-IN" sz="1600" b="1" i="1" u="none" strike="noStrike">
              <a:solidFill>
                <a:schemeClr val="tx1"/>
              </a:solidFill>
              <a:effectLst/>
              <a:latin typeface="+mn-lt"/>
              <a:ea typeface="+mn-ea"/>
              <a:cs typeface="+mn-cs"/>
            </a:rPr>
            <a:t>500</a:t>
          </a:r>
          <a:r>
            <a:rPr lang="en-IN" sz="1600" b="1" i="1">
              <a:solidFill>
                <a:schemeClr val="tx1"/>
              </a:solidFill>
              <a:effectLst/>
            </a:rPr>
            <a:t> </a:t>
          </a:r>
          <a:endParaRPr lang="en-IN" sz="1600" b="1" i="1">
            <a:solidFill>
              <a:schemeClr val="tx1"/>
            </a:solidFill>
          </a:endParaRPr>
        </a:p>
      </xdr:txBody>
    </xdr:sp>
    <xdr:clientData/>
  </xdr:twoCellAnchor>
  <xdr:twoCellAnchor>
    <xdr:from>
      <xdr:col>0</xdr:col>
      <xdr:colOff>0</xdr:colOff>
      <xdr:row>7</xdr:row>
      <xdr:rowOff>91440</xdr:rowOff>
    </xdr:from>
    <xdr:to>
      <xdr:col>4</xdr:col>
      <xdr:colOff>0</xdr:colOff>
      <xdr:row>22</xdr:row>
      <xdr:rowOff>91440</xdr:rowOff>
    </xdr:to>
    <xdr:sp macro="" textlink="">
      <xdr:nvSpPr>
        <xdr:cNvPr id="11" name="Rectangle: Rounded Corners 10">
          <a:extLst>
            <a:ext uri="{FF2B5EF4-FFF2-40B4-BE49-F238E27FC236}">
              <a16:creationId xmlns:a16="http://schemas.microsoft.com/office/drawing/2014/main" id="{8F968C7B-5331-9AE5-E62D-722D7E2CF364}"/>
            </a:ext>
          </a:extLst>
        </xdr:cNvPr>
        <xdr:cNvSpPr/>
      </xdr:nvSpPr>
      <xdr:spPr>
        <a:xfrm>
          <a:off x="0" y="1371600"/>
          <a:ext cx="2438400" cy="2743200"/>
        </a:xfrm>
        <a:prstGeom prst="roundRect">
          <a:avLst/>
        </a:prstGeom>
        <a:solidFill>
          <a:srgbClr val="F77F11"/>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432435</xdr:colOff>
      <xdr:row>7</xdr:row>
      <xdr:rowOff>91440</xdr:rowOff>
    </xdr:from>
    <xdr:to>
      <xdr:col>8</xdr:col>
      <xdr:colOff>432435</xdr:colOff>
      <xdr:row>22</xdr:row>
      <xdr:rowOff>91440</xdr:rowOff>
    </xdr:to>
    <xdr:sp macro="" textlink="">
      <xdr:nvSpPr>
        <xdr:cNvPr id="13" name="Rectangle: Rounded Corners 12">
          <a:extLst>
            <a:ext uri="{FF2B5EF4-FFF2-40B4-BE49-F238E27FC236}">
              <a16:creationId xmlns:a16="http://schemas.microsoft.com/office/drawing/2014/main" id="{15EE9855-56B2-4BBE-9F41-F0FEA9E7F0D5}"/>
            </a:ext>
          </a:extLst>
        </xdr:cNvPr>
        <xdr:cNvSpPr/>
      </xdr:nvSpPr>
      <xdr:spPr>
        <a:xfrm>
          <a:off x="2870835" y="1371600"/>
          <a:ext cx="2438400" cy="2743200"/>
        </a:xfrm>
        <a:prstGeom prst="roundRect">
          <a:avLst/>
        </a:prstGeom>
        <a:solidFill>
          <a:srgbClr val="F77F11"/>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255269</xdr:colOff>
      <xdr:row>7</xdr:row>
      <xdr:rowOff>124572</xdr:rowOff>
    </xdr:from>
    <xdr:to>
      <xdr:col>15</xdr:col>
      <xdr:colOff>530086</xdr:colOff>
      <xdr:row>41</xdr:row>
      <xdr:rowOff>55219</xdr:rowOff>
    </xdr:to>
    <xdr:sp macro="" textlink="">
      <xdr:nvSpPr>
        <xdr:cNvPr id="14" name="Rectangle: Rounded Corners 13">
          <a:extLst>
            <a:ext uri="{FF2B5EF4-FFF2-40B4-BE49-F238E27FC236}">
              <a16:creationId xmlns:a16="http://schemas.microsoft.com/office/drawing/2014/main" id="{2A9F5632-9350-406F-B58E-B0437A6C8BF6}"/>
            </a:ext>
          </a:extLst>
        </xdr:cNvPr>
        <xdr:cNvSpPr/>
      </xdr:nvSpPr>
      <xdr:spPr>
        <a:xfrm>
          <a:off x="5721791" y="1438746"/>
          <a:ext cx="3919165" cy="6313777"/>
        </a:xfrm>
        <a:prstGeom prst="roundRect">
          <a:avLst/>
        </a:prstGeom>
        <a:solidFill>
          <a:srgbClr val="F77F11"/>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22887</xdr:colOff>
      <xdr:row>26</xdr:row>
      <xdr:rowOff>113527</xdr:rowOff>
    </xdr:from>
    <xdr:to>
      <xdr:col>4</xdr:col>
      <xdr:colOff>22887</xdr:colOff>
      <xdr:row>41</xdr:row>
      <xdr:rowOff>113527</xdr:rowOff>
    </xdr:to>
    <xdr:sp macro="" textlink="">
      <xdr:nvSpPr>
        <xdr:cNvPr id="15" name="Rectangle: Rounded Corners 14">
          <a:extLst>
            <a:ext uri="{FF2B5EF4-FFF2-40B4-BE49-F238E27FC236}">
              <a16:creationId xmlns:a16="http://schemas.microsoft.com/office/drawing/2014/main" id="{7EDE5AD1-FCF9-461D-A3CC-A0DB73E3A689}"/>
            </a:ext>
          </a:extLst>
        </xdr:cNvPr>
        <xdr:cNvSpPr/>
      </xdr:nvSpPr>
      <xdr:spPr>
        <a:xfrm>
          <a:off x="22887" y="4994744"/>
          <a:ext cx="2429565" cy="2816087"/>
        </a:xfrm>
        <a:prstGeom prst="roundRect">
          <a:avLst/>
        </a:prstGeom>
        <a:solidFill>
          <a:srgbClr val="F77F11"/>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167640</xdr:colOff>
      <xdr:row>9</xdr:row>
      <xdr:rowOff>0</xdr:rowOff>
    </xdr:from>
    <xdr:to>
      <xdr:col>3</xdr:col>
      <xdr:colOff>472440</xdr:colOff>
      <xdr:row>20</xdr:row>
      <xdr:rowOff>0</xdr:rowOff>
    </xdr:to>
    <xdr:graphicFrame macro="">
      <xdr:nvGraphicFramePr>
        <xdr:cNvPr id="17" name="Chart 16">
          <a:extLst>
            <a:ext uri="{FF2B5EF4-FFF2-40B4-BE49-F238E27FC236}">
              <a16:creationId xmlns:a16="http://schemas.microsoft.com/office/drawing/2014/main" id="{AB02EC21-E97D-4689-9AC9-A9718A870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8</xdr:row>
      <xdr:rowOff>0</xdr:rowOff>
    </xdr:from>
    <xdr:to>
      <xdr:col>8</xdr:col>
      <xdr:colOff>177165</xdr:colOff>
      <xdr:row>21</xdr:row>
      <xdr:rowOff>91440</xdr:rowOff>
    </xdr:to>
    <xdr:graphicFrame macro="">
      <xdr:nvGraphicFramePr>
        <xdr:cNvPr id="18" name="Chart 17">
          <a:extLst>
            <a:ext uri="{FF2B5EF4-FFF2-40B4-BE49-F238E27FC236}">
              <a16:creationId xmlns:a16="http://schemas.microsoft.com/office/drawing/2014/main" id="{3A26CE99-ED3D-415C-A384-E2D7C4B8B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388620</xdr:colOff>
      <xdr:row>7</xdr:row>
      <xdr:rowOff>133350</xdr:rowOff>
    </xdr:from>
    <xdr:to>
      <xdr:col>15</xdr:col>
      <xdr:colOff>353391</xdr:colOff>
      <xdr:row>39</xdr:row>
      <xdr:rowOff>55217</xdr:rowOff>
    </xdr:to>
    <xdr:graphicFrame macro="">
      <xdr:nvGraphicFramePr>
        <xdr:cNvPr id="19" name="Chart 18">
          <a:extLst>
            <a:ext uri="{FF2B5EF4-FFF2-40B4-BE49-F238E27FC236}">
              <a16:creationId xmlns:a16="http://schemas.microsoft.com/office/drawing/2014/main" id="{62E67551-C2AB-4B88-BE84-EE35057B4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132522</xdr:colOff>
      <xdr:row>26</xdr:row>
      <xdr:rowOff>165653</xdr:rowOff>
    </xdr:from>
    <xdr:to>
      <xdr:col>3</xdr:col>
      <xdr:colOff>441739</xdr:colOff>
      <xdr:row>40</xdr:row>
      <xdr:rowOff>176695</xdr:rowOff>
    </xdr:to>
    <xdr:graphicFrame macro="">
      <xdr:nvGraphicFramePr>
        <xdr:cNvPr id="20" name="Chart 19">
          <a:extLst>
            <a:ext uri="{FF2B5EF4-FFF2-40B4-BE49-F238E27FC236}">
              <a16:creationId xmlns:a16="http://schemas.microsoft.com/office/drawing/2014/main" id="{AED1CD3A-2757-4BD1-B20E-924FC40EE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165651</xdr:colOff>
      <xdr:row>6</xdr:row>
      <xdr:rowOff>54997</xdr:rowOff>
    </xdr:from>
    <xdr:to>
      <xdr:col>27</xdr:col>
      <xdr:colOff>496956</xdr:colOff>
      <xdr:row>22</xdr:row>
      <xdr:rowOff>150412</xdr:rowOff>
    </xdr:to>
    <xdr:sp macro="" textlink="">
      <xdr:nvSpPr>
        <xdr:cNvPr id="22" name="Rectangle: Rounded Corners 21">
          <a:extLst>
            <a:ext uri="{FF2B5EF4-FFF2-40B4-BE49-F238E27FC236}">
              <a16:creationId xmlns:a16="http://schemas.microsoft.com/office/drawing/2014/main" id="{E1846BE9-4D6B-4BE6-4B0E-C9F00F428176}"/>
            </a:ext>
          </a:extLst>
        </xdr:cNvPr>
        <xdr:cNvSpPr/>
      </xdr:nvSpPr>
      <xdr:spPr>
        <a:xfrm>
          <a:off x="14743042" y="1181432"/>
          <a:ext cx="2153479" cy="3099241"/>
        </a:xfrm>
        <a:prstGeom prst="roundRect">
          <a:avLst/>
        </a:prstGeom>
        <a:solidFill>
          <a:srgbClr val="00B0F0"/>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0</xdr:colOff>
      <xdr:row>0</xdr:row>
      <xdr:rowOff>111540</xdr:rowOff>
    </xdr:from>
    <xdr:to>
      <xdr:col>23</xdr:col>
      <xdr:colOff>515951</xdr:colOff>
      <xdr:row>4</xdr:row>
      <xdr:rowOff>0</xdr:rowOff>
    </xdr:to>
    <xdr:sp macro="" textlink="">
      <xdr:nvSpPr>
        <xdr:cNvPr id="31" name="Rectangle: Rounded Corners 30">
          <a:hlinkClick xmlns:r="http://schemas.openxmlformats.org/officeDocument/2006/relationships" r:id="rId5"/>
          <a:extLst>
            <a:ext uri="{FF2B5EF4-FFF2-40B4-BE49-F238E27FC236}">
              <a16:creationId xmlns:a16="http://schemas.microsoft.com/office/drawing/2014/main" id="{A0D57C66-D4F5-4B24-B1F1-63906FE5793F}"/>
            </a:ext>
          </a:extLst>
        </xdr:cNvPr>
        <xdr:cNvSpPr/>
      </xdr:nvSpPr>
      <xdr:spPr>
        <a:xfrm>
          <a:off x="12147826" y="111540"/>
          <a:ext cx="2338125" cy="639417"/>
        </a:xfrm>
        <a:prstGeom prst="roundRect">
          <a:avLst/>
        </a:prstGeom>
        <a:solidFill>
          <a:schemeClr val="accent4"/>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u="none" strike="noStrike">
              <a:solidFill>
                <a:schemeClr val="tx1"/>
              </a:solidFill>
              <a:effectLst/>
              <a:latin typeface="+mn-lt"/>
              <a:ea typeface="+mn-ea"/>
              <a:cs typeface="+mn-cs"/>
            </a:rPr>
            <a:t>Home</a:t>
          </a:r>
          <a:r>
            <a:rPr lang="en-IN" sz="1600" b="1" i="1">
              <a:solidFill>
                <a:schemeClr val="tx1"/>
              </a:solidFill>
              <a:effectLst/>
            </a:rPr>
            <a:t> </a:t>
          </a:r>
          <a:endParaRPr lang="en-IN" sz="1600" b="1" i="1">
            <a:solidFill>
              <a:schemeClr val="tx1"/>
            </a:solidFill>
          </a:endParaRPr>
        </a:p>
      </xdr:txBody>
    </xdr:sp>
    <xdr:clientData/>
  </xdr:twoCellAnchor>
  <xdr:twoCellAnchor>
    <xdr:from>
      <xdr:col>4</xdr:col>
      <xdr:colOff>463364</xdr:colOff>
      <xdr:row>26</xdr:row>
      <xdr:rowOff>140290</xdr:rowOff>
    </xdr:from>
    <xdr:to>
      <xdr:col>8</xdr:col>
      <xdr:colOff>463364</xdr:colOff>
      <xdr:row>41</xdr:row>
      <xdr:rowOff>140290</xdr:rowOff>
    </xdr:to>
    <xdr:sp macro="" textlink="">
      <xdr:nvSpPr>
        <xdr:cNvPr id="3" name="Rectangle: Rounded Corners 2">
          <a:extLst>
            <a:ext uri="{FF2B5EF4-FFF2-40B4-BE49-F238E27FC236}">
              <a16:creationId xmlns:a16="http://schemas.microsoft.com/office/drawing/2014/main" id="{1B823800-8A07-4B77-821D-231E8FC9E4E9}"/>
            </a:ext>
          </a:extLst>
        </xdr:cNvPr>
        <xdr:cNvSpPr/>
      </xdr:nvSpPr>
      <xdr:spPr>
        <a:xfrm>
          <a:off x="2892239" y="4783728"/>
          <a:ext cx="2428875" cy="2678906"/>
        </a:xfrm>
        <a:prstGeom prst="roundRect">
          <a:avLst>
            <a:gd name="adj" fmla="val 16667"/>
          </a:avLst>
        </a:prstGeom>
        <a:solidFill>
          <a:srgbClr val="F77F11"/>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563216</xdr:colOff>
      <xdr:row>7</xdr:row>
      <xdr:rowOff>77305</xdr:rowOff>
    </xdr:from>
    <xdr:to>
      <xdr:col>23</xdr:col>
      <xdr:colOff>430694</xdr:colOff>
      <xdr:row>41</xdr:row>
      <xdr:rowOff>176697</xdr:rowOff>
    </xdr:to>
    <xdr:sp macro="" textlink="">
      <xdr:nvSpPr>
        <xdr:cNvPr id="9" name="Rectangle: Rounded Corners 8">
          <a:extLst>
            <a:ext uri="{FF2B5EF4-FFF2-40B4-BE49-F238E27FC236}">
              <a16:creationId xmlns:a16="http://schemas.microsoft.com/office/drawing/2014/main" id="{AC130E5A-8CFB-40E0-B9B2-75BA69C0551A}"/>
            </a:ext>
          </a:extLst>
        </xdr:cNvPr>
        <xdr:cNvSpPr/>
      </xdr:nvSpPr>
      <xdr:spPr>
        <a:xfrm>
          <a:off x="10281477" y="1391479"/>
          <a:ext cx="4119217" cy="6482522"/>
        </a:xfrm>
        <a:prstGeom prst="roundRect">
          <a:avLst/>
        </a:prstGeom>
        <a:solidFill>
          <a:srgbClr val="F77F11"/>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514267</xdr:colOff>
      <xdr:row>27</xdr:row>
      <xdr:rowOff>26232</xdr:rowOff>
    </xdr:from>
    <xdr:to>
      <xdr:col>8</xdr:col>
      <xdr:colOff>292997</xdr:colOff>
      <xdr:row>41</xdr:row>
      <xdr:rowOff>22973</xdr:rowOff>
    </xdr:to>
    <xdr:graphicFrame macro="">
      <xdr:nvGraphicFramePr>
        <xdr:cNvPr id="10" name="Chart 9">
          <a:extLst>
            <a:ext uri="{FF2B5EF4-FFF2-40B4-BE49-F238E27FC236}">
              <a16:creationId xmlns:a16="http://schemas.microsoft.com/office/drawing/2014/main" id="{95EB8E5A-34A4-403D-9DB3-EC5332DAA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331304</xdr:colOff>
      <xdr:row>25</xdr:row>
      <xdr:rowOff>26505</xdr:rowOff>
    </xdr:from>
    <xdr:to>
      <xdr:col>32</xdr:col>
      <xdr:colOff>55218</xdr:colOff>
      <xdr:row>41</xdr:row>
      <xdr:rowOff>121920</xdr:rowOff>
    </xdr:to>
    <xdr:sp macro="" textlink="">
      <xdr:nvSpPr>
        <xdr:cNvPr id="27" name="Rectangle: Rounded Corners 26">
          <a:extLst>
            <a:ext uri="{FF2B5EF4-FFF2-40B4-BE49-F238E27FC236}">
              <a16:creationId xmlns:a16="http://schemas.microsoft.com/office/drawing/2014/main" id="{DBCD5E2F-F47A-43D8-897C-887A27164827}"/>
            </a:ext>
          </a:extLst>
        </xdr:cNvPr>
        <xdr:cNvSpPr/>
      </xdr:nvSpPr>
      <xdr:spPr>
        <a:xfrm>
          <a:off x="17338261" y="4719983"/>
          <a:ext cx="2153479" cy="3099241"/>
        </a:xfrm>
        <a:prstGeom prst="roundRect">
          <a:avLst/>
        </a:prstGeom>
        <a:solidFill>
          <a:srgbClr val="00B0F0"/>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251791</xdr:colOff>
      <xdr:row>25</xdr:row>
      <xdr:rowOff>26505</xdr:rowOff>
    </xdr:from>
    <xdr:to>
      <xdr:col>27</xdr:col>
      <xdr:colOff>583096</xdr:colOff>
      <xdr:row>41</xdr:row>
      <xdr:rowOff>121920</xdr:rowOff>
    </xdr:to>
    <xdr:sp macro="" textlink="">
      <xdr:nvSpPr>
        <xdr:cNvPr id="32" name="Rectangle: Rounded Corners 31">
          <a:extLst>
            <a:ext uri="{FF2B5EF4-FFF2-40B4-BE49-F238E27FC236}">
              <a16:creationId xmlns:a16="http://schemas.microsoft.com/office/drawing/2014/main" id="{2533C792-379C-43A3-8681-521F9D20AB02}"/>
            </a:ext>
          </a:extLst>
        </xdr:cNvPr>
        <xdr:cNvSpPr/>
      </xdr:nvSpPr>
      <xdr:spPr>
        <a:xfrm>
          <a:off x="14829182" y="4719983"/>
          <a:ext cx="2153479" cy="3099241"/>
        </a:xfrm>
        <a:prstGeom prst="roundRect">
          <a:avLst/>
        </a:prstGeom>
        <a:solidFill>
          <a:srgbClr val="00B0F0"/>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355599</xdr:colOff>
      <xdr:row>6</xdr:row>
      <xdr:rowOff>54997</xdr:rowOff>
    </xdr:from>
    <xdr:to>
      <xdr:col>32</xdr:col>
      <xdr:colOff>79513</xdr:colOff>
      <xdr:row>22</xdr:row>
      <xdr:rowOff>150412</xdr:rowOff>
    </xdr:to>
    <xdr:sp macro="" textlink="">
      <xdr:nvSpPr>
        <xdr:cNvPr id="33" name="Rectangle: Rounded Corners 32">
          <a:extLst>
            <a:ext uri="{FF2B5EF4-FFF2-40B4-BE49-F238E27FC236}">
              <a16:creationId xmlns:a16="http://schemas.microsoft.com/office/drawing/2014/main" id="{F19B67B7-EE08-4131-AB3D-9506107272BB}"/>
            </a:ext>
          </a:extLst>
        </xdr:cNvPr>
        <xdr:cNvSpPr/>
      </xdr:nvSpPr>
      <xdr:spPr>
        <a:xfrm>
          <a:off x="17362556" y="1181432"/>
          <a:ext cx="2153479" cy="3099241"/>
        </a:xfrm>
        <a:prstGeom prst="roundRect">
          <a:avLst/>
        </a:prstGeom>
        <a:solidFill>
          <a:srgbClr val="00B0F0"/>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66260</xdr:colOff>
      <xdr:row>8</xdr:row>
      <xdr:rowOff>66262</xdr:rowOff>
    </xdr:from>
    <xdr:to>
      <xdr:col>23</xdr:col>
      <xdr:colOff>364435</xdr:colOff>
      <xdr:row>40</xdr:row>
      <xdr:rowOff>22088</xdr:rowOff>
    </xdr:to>
    <xdr:graphicFrame macro="">
      <xdr:nvGraphicFramePr>
        <xdr:cNvPr id="34" name="Chart 33">
          <a:extLst>
            <a:ext uri="{FF2B5EF4-FFF2-40B4-BE49-F238E27FC236}">
              <a16:creationId xmlns:a16="http://schemas.microsoft.com/office/drawing/2014/main" id="{05767E49-8100-4BC2-8426-0DED33790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353390</xdr:colOff>
      <xdr:row>7</xdr:row>
      <xdr:rowOff>154388</xdr:rowOff>
    </xdr:from>
    <xdr:to>
      <xdr:col>27</xdr:col>
      <xdr:colOff>360016</xdr:colOff>
      <xdr:row>21</xdr:row>
      <xdr:rowOff>23495</xdr:rowOff>
    </xdr:to>
    <mc:AlternateContent xmlns:mc="http://schemas.openxmlformats.org/markup-compatibility/2006">
      <mc:Choice xmlns:a14="http://schemas.microsoft.com/office/drawing/2010/main" Requires="a14">
        <xdr:graphicFrame macro="">
          <xdr:nvGraphicFramePr>
            <xdr:cNvPr id="35" name="Passenger Class 2">
              <a:extLst>
                <a:ext uri="{FF2B5EF4-FFF2-40B4-BE49-F238E27FC236}">
                  <a16:creationId xmlns:a16="http://schemas.microsoft.com/office/drawing/2014/main" id="{7CD0DDF7-9639-4551-9F23-B81D54DCAB5B}"/>
                </a:ext>
              </a:extLst>
            </xdr:cNvPr>
            <xdr:cNvGraphicFramePr/>
          </xdr:nvGraphicFramePr>
          <xdr:xfrm>
            <a:off x="0" y="0"/>
            <a:ext cx="0" cy="0"/>
          </xdr:xfrm>
          <a:graphic>
            <a:graphicData uri="http://schemas.microsoft.com/office/drawing/2010/slicer">
              <sle:slicer xmlns:sle="http://schemas.microsoft.com/office/drawing/2010/slicer" name="Passenger Class 2"/>
            </a:graphicData>
          </a:graphic>
        </xdr:graphicFrame>
      </mc:Choice>
      <mc:Fallback>
        <xdr:sp macro="" textlink="">
          <xdr:nvSpPr>
            <xdr:cNvPr id="0" name=""/>
            <xdr:cNvSpPr>
              <a:spLocks noTextEdit="1"/>
            </xdr:cNvSpPr>
          </xdr:nvSpPr>
          <xdr:spPr>
            <a:xfrm>
              <a:off x="14926640" y="1404544"/>
              <a:ext cx="1828282" cy="2369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547757</xdr:colOff>
      <xdr:row>7</xdr:row>
      <xdr:rowOff>88128</xdr:rowOff>
    </xdr:from>
    <xdr:to>
      <xdr:col>31</xdr:col>
      <xdr:colOff>554384</xdr:colOff>
      <xdr:row>20</xdr:row>
      <xdr:rowOff>142797</xdr:rowOff>
    </xdr:to>
    <mc:AlternateContent xmlns:mc="http://schemas.openxmlformats.org/markup-compatibility/2006">
      <mc:Choice xmlns:a14="http://schemas.microsoft.com/office/drawing/2010/main" Requires="a14">
        <xdr:graphicFrame macro="">
          <xdr:nvGraphicFramePr>
            <xdr:cNvPr id="36" name="Fare Tiers 1">
              <a:extLst>
                <a:ext uri="{FF2B5EF4-FFF2-40B4-BE49-F238E27FC236}">
                  <a16:creationId xmlns:a16="http://schemas.microsoft.com/office/drawing/2014/main" id="{905FEAC1-BD7F-4824-B163-C74FCA1BB490}"/>
                </a:ext>
              </a:extLst>
            </xdr:cNvPr>
            <xdr:cNvGraphicFramePr/>
          </xdr:nvGraphicFramePr>
          <xdr:xfrm>
            <a:off x="0" y="0"/>
            <a:ext cx="0" cy="0"/>
          </xdr:xfrm>
          <a:graphic>
            <a:graphicData uri="http://schemas.microsoft.com/office/drawing/2010/slicer">
              <sle:slicer xmlns:sle="http://schemas.microsoft.com/office/drawing/2010/slicer" name="Fare Tiers 1"/>
            </a:graphicData>
          </a:graphic>
        </xdr:graphicFrame>
      </mc:Choice>
      <mc:Fallback>
        <xdr:sp macro="" textlink="">
          <xdr:nvSpPr>
            <xdr:cNvPr id="0" name=""/>
            <xdr:cNvSpPr>
              <a:spLocks noTextEdit="1"/>
            </xdr:cNvSpPr>
          </xdr:nvSpPr>
          <xdr:spPr>
            <a:xfrm>
              <a:off x="17549882" y="1338284"/>
              <a:ext cx="1828283" cy="2376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428486</xdr:colOff>
      <xdr:row>26</xdr:row>
      <xdr:rowOff>70679</xdr:rowOff>
    </xdr:from>
    <xdr:to>
      <xdr:col>27</xdr:col>
      <xdr:colOff>435112</xdr:colOff>
      <xdr:row>39</xdr:row>
      <xdr:rowOff>127525</xdr:rowOff>
    </xdr:to>
    <mc:AlternateContent xmlns:mc="http://schemas.openxmlformats.org/markup-compatibility/2006">
      <mc:Choice xmlns:a14="http://schemas.microsoft.com/office/drawing/2010/main" Requires="a14">
        <xdr:graphicFrame macro="">
          <xdr:nvGraphicFramePr>
            <xdr:cNvPr id="37" name="Traveller Category 1">
              <a:extLst>
                <a:ext uri="{FF2B5EF4-FFF2-40B4-BE49-F238E27FC236}">
                  <a16:creationId xmlns:a16="http://schemas.microsoft.com/office/drawing/2014/main" id="{AC5D5266-1095-4DC9-B659-F4EF306665B5}"/>
                </a:ext>
              </a:extLst>
            </xdr:cNvPr>
            <xdr:cNvGraphicFramePr/>
          </xdr:nvGraphicFramePr>
          <xdr:xfrm>
            <a:off x="0" y="0"/>
            <a:ext cx="0" cy="0"/>
          </xdr:xfrm>
          <a:graphic>
            <a:graphicData uri="http://schemas.microsoft.com/office/drawing/2010/slicer">
              <sle:slicer xmlns:sle="http://schemas.microsoft.com/office/drawing/2010/slicer" name="Traveller Category 1"/>
            </a:graphicData>
          </a:graphic>
        </xdr:graphicFrame>
      </mc:Choice>
      <mc:Fallback>
        <xdr:sp macro="" textlink="">
          <xdr:nvSpPr>
            <xdr:cNvPr id="0" name=""/>
            <xdr:cNvSpPr>
              <a:spLocks noTextEdit="1"/>
            </xdr:cNvSpPr>
          </xdr:nvSpPr>
          <xdr:spPr>
            <a:xfrm>
              <a:off x="15001736" y="4714117"/>
              <a:ext cx="1828282" cy="2378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519043</xdr:colOff>
      <xdr:row>26</xdr:row>
      <xdr:rowOff>81722</xdr:rowOff>
    </xdr:from>
    <xdr:to>
      <xdr:col>31</xdr:col>
      <xdr:colOff>525670</xdr:colOff>
      <xdr:row>39</xdr:row>
      <xdr:rowOff>138568</xdr:rowOff>
    </xdr:to>
    <mc:AlternateContent xmlns:mc="http://schemas.openxmlformats.org/markup-compatibility/2006">
      <mc:Choice xmlns:a14="http://schemas.microsoft.com/office/drawing/2010/main" Requires="a14">
        <xdr:graphicFrame macro="">
          <xdr:nvGraphicFramePr>
            <xdr:cNvPr id="38" name="Age groups 1">
              <a:extLst>
                <a:ext uri="{FF2B5EF4-FFF2-40B4-BE49-F238E27FC236}">
                  <a16:creationId xmlns:a16="http://schemas.microsoft.com/office/drawing/2014/main" id="{0A9356FB-DBE3-41D9-984B-489B6FD4B166}"/>
                </a:ext>
              </a:extLst>
            </xdr:cNvPr>
            <xdr:cNvGraphicFramePr/>
          </xdr:nvGraphicFramePr>
          <xdr:xfrm>
            <a:off x="0" y="0"/>
            <a:ext cx="0" cy="0"/>
          </xdr:xfrm>
          <a:graphic>
            <a:graphicData uri="http://schemas.microsoft.com/office/drawing/2010/slicer">
              <sle:slicer xmlns:sle="http://schemas.microsoft.com/office/drawing/2010/slicer" name="Age groups 1"/>
            </a:graphicData>
          </a:graphic>
        </xdr:graphicFrame>
      </mc:Choice>
      <mc:Fallback>
        <xdr:sp macro="" textlink="">
          <xdr:nvSpPr>
            <xdr:cNvPr id="0" name=""/>
            <xdr:cNvSpPr>
              <a:spLocks noTextEdit="1"/>
            </xdr:cNvSpPr>
          </xdr:nvSpPr>
          <xdr:spPr>
            <a:xfrm>
              <a:off x="17521168" y="4725160"/>
              <a:ext cx="1828283" cy="2378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545547</xdr:colOff>
      <xdr:row>6</xdr:row>
      <xdr:rowOff>74875</xdr:rowOff>
    </xdr:from>
    <xdr:to>
      <xdr:col>36</xdr:col>
      <xdr:colOff>269461</xdr:colOff>
      <xdr:row>22</xdr:row>
      <xdr:rowOff>170290</xdr:rowOff>
    </xdr:to>
    <xdr:sp macro="" textlink="">
      <xdr:nvSpPr>
        <xdr:cNvPr id="39" name="Rectangle: Rounded Corners 38">
          <a:extLst>
            <a:ext uri="{FF2B5EF4-FFF2-40B4-BE49-F238E27FC236}">
              <a16:creationId xmlns:a16="http://schemas.microsoft.com/office/drawing/2014/main" id="{BCB6624C-145B-4F71-8C99-037832566E3A}"/>
            </a:ext>
          </a:extLst>
        </xdr:cNvPr>
        <xdr:cNvSpPr/>
      </xdr:nvSpPr>
      <xdr:spPr>
        <a:xfrm>
          <a:off x="19982069" y="1201310"/>
          <a:ext cx="2153479" cy="3099241"/>
        </a:xfrm>
        <a:prstGeom prst="roundRect">
          <a:avLst/>
        </a:prstGeom>
        <a:solidFill>
          <a:srgbClr val="00B0F0"/>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33</xdr:col>
      <xdr:colOff>125895</xdr:colOff>
      <xdr:row>7</xdr:row>
      <xdr:rowOff>119049</xdr:rowOff>
    </xdr:from>
    <xdr:to>
      <xdr:col>36</xdr:col>
      <xdr:colOff>132521</xdr:colOff>
      <xdr:row>20</xdr:row>
      <xdr:rowOff>173717</xdr:rowOff>
    </xdr:to>
    <mc:AlternateContent xmlns:mc="http://schemas.openxmlformats.org/markup-compatibility/2006">
      <mc:Choice xmlns:a14="http://schemas.microsoft.com/office/drawing/2010/main" Requires="a14">
        <xdr:graphicFrame macro="">
          <xdr:nvGraphicFramePr>
            <xdr:cNvPr id="40" name="Sex 1">
              <a:extLst>
                <a:ext uri="{FF2B5EF4-FFF2-40B4-BE49-F238E27FC236}">
                  <a16:creationId xmlns:a16="http://schemas.microsoft.com/office/drawing/2014/main" id="{10E3F515-0C30-454D-A101-235A609A5A32}"/>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dr:sp macro="" textlink="">
          <xdr:nvSpPr>
            <xdr:cNvPr id="0" name=""/>
            <xdr:cNvSpPr>
              <a:spLocks noTextEdit="1"/>
            </xdr:cNvSpPr>
          </xdr:nvSpPr>
          <xdr:spPr>
            <a:xfrm>
              <a:off x="20164114" y="1369205"/>
              <a:ext cx="1828282" cy="2376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585305</xdr:colOff>
      <xdr:row>25</xdr:row>
      <xdr:rowOff>33131</xdr:rowOff>
    </xdr:from>
    <xdr:to>
      <xdr:col>36</xdr:col>
      <xdr:colOff>309219</xdr:colOff>
      <xdr:row>41</xdr:row>
      <xdr:rowOff>128546</xdr:rowOff>
    </xdr:to>
    <xdr:sp macro="" textlink="">
      <xdr:nvSpPr>
        <xdr:cNvPr id="41" name="Rectangle: Rounded Corners 40">
          <a:extLst>
            <a:ext uri="{FF2B5EF4-FFF2-40B4-BE49-F238E27FC236}">
              <a16:creationId xmlns:a16="http://schemas.microsoft.com/office/drawing/2014/main" id="{4C3E0707-9EB4-4794-84B0-C5437A63D756}"/>
            </a:ext>
          </a:extLst>
        </xdr:cNvPr>
        <xdr:cNvSpPr/>
      </xdr:nvSpPr>
      <xdr:spPr>
        <a:xfrm>
          <a:off x="20021827" y="4726609"/>
          <a:ext cx="2153479" cy="3099241"/>
        </a:xfrm>
        <a:prstGeom prst="roundRect">
          <a:avLst/>
        </a:prstGeom>
        <a:solidFill>
          <a:srgbClr val="00B0F0"/>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33</xdr:col>
      <xdr:colOff>176697</xdr:colOff>
      <xdr:row>26</xdr:row>
      <xdr:rowOff>99392</xdr:rowOff>
    </xdr:from>
    <xdr:to>
      <xdr:col>36</xdr:col>
      <xdr:colOff>183323</xdr:colOff>
      <xdr:row>39</xdr:row>
      <xdr:rowOff>125758</xdr:rowOff>
    </xdr:to>
    <mc:AlternateContent xmlns:mc="http://schemas.openxmlformats.org/markup-compatibility/2006">
      <mc:Choice xmlns:a14="http://schemas.microsoft.com/office/drawing/2010/main" Requires="a14">
        <xdr:graphicFrame macro="">
          <xdr:nvGraphicFramePr>
            <xdr:cNvPr id="42" name="Embarked 1">
              <a:extLst>
                <a:ext uri="{FF2B5EF4-FFF2-40B4-BE49-F238E27FC236}">
                  <a16:creationId xmlns:a16="http://schemas.microsoft.com/office/drawing/2014/main" id="{F297F3C2-8CB4-450F-9789-DEC3B6080A67}"/>
                </a:ext>
              </a:extLst>
            </xdr:cNvPr>
            <xdr:cNvGraphicFramePr/>
          </xdr:nvGraphicFramePr>
          <xdr:xfrm>
            <a:off x="0" y="0"/>
            <a:ext cx="0" cy="0"/>
          </xdr:xfrm>
          <a:graphic>
            <a:graphicData uri="http://schemas.microsoft.com/office/drawing/2010/slicer">
              <sle:slicer xmlns:sle="http://schemas.microsoft.com/office/drawing/2010/slicer" name="Embarked 1"/>
            </a:graphicData>
          </a:graphic>
        </xdr:graphicFrame>
      </mc:Choice>
      <mc:Fallback>
        <xdr:sp macro="" textlink="">
          <xdr:nvSpPr>
            <xdr:cNvPr id="0" name=""/>
            <xdr:cNvSpPr>
              <a:spLocks noTextEdit="1"/>
            </xdr:cNvSpPr>
          </xdr:nvSpPr>
          <xdr:spPr>
            <a:xfrm>
              <a:off x="20214916" y="4742830"/>
              <a:ext cx="1828282" cy="2348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178594</xdr:colOff>
      <xdr:row>0</xdr:row>
      <xdr:rowOff>142876</xdr:rowOff>
    </xdr:from>
    <xdr:to>
      <xdr:col>21</xdr:col>
      <xdr:colOff>202406</xdr:colOff>
      <xdr:row>4</xdr:row>
      <xdr:rowOff>59532</xdr:rowOff>
    </xdr:to>
    <xdr:pic>
      <xdr:nvPicPr>
        <xdr:cNvPr id="45" name="Graphic 44" descr="Monitor with solid fill">
          <a:extLst>
            <a:ext uri="{FF2B5EF4-FFF2-40B4-BE49-F238E27FC236}">
              <a16:creationId xmlns:a16="http://schemas.microsoft.com/office/drawing/2014/main" id="{2E85C04D-F95A-8C15-FDCD-29E6C97DC4F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322969" y="142876"/>
          <a:ext cx="631031" cy="63103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GIRI" refreshedDate="46309.388432754633" createdVersion="8" refreshedVersion="8" minRefreshableVersion="3" recordCount="1309" xr:uid="{E4BE6C85-9686-4F4F-963C-D37FA2329EB6}">
  <cacheSource type="worksheet">
    <worksheetSource ref="A4:P1313" sheet="Titanic Dataset"/>
  </cacheSource>
  <cacheFields count="16">
    <cacheField name="Pclass" numFmtId="0">
      <sharedItems containsSemiMixedTypes="0" containsString="0" containsNumber="1" containsInteger="1" minValue="1" maxValue="3" count="3">
        <n v="1"/>
        <n v="2"/>
        <n v="3"/>
      </sharedItems>
    </cacheField>
    <cacheField name="Passenger Class" numFmtId="0">
      <sharedItems count="3">
        <s v="First Class"/>
        <s v="Second Class"/>
        <s v="Third Class"/>
      </sharedItems>
    </cacheField>
    <cacheField name="Name" numFmtId="0">
      <sharedItems/>
    </cacheField>
    <cacheField name="Sex" numFmtId="0">
      <sharedItems count="2">
        <s v="female"/>
        <s v="male"/>
      </sharedItems>
    </cacheField>
    <cacheField name="Age" numFmtId="0">
      <sharedItems containsSemiMixedTypes="0" containsString="0" containsNumber="1" minValue="0.16669999999999999" maxValue="80"/>
    </cacheField>
    <cacheField name="Age groups" numFmtId="0">
      <sharedItems count="5">
        <s v="Adult"/>
        <s v="Child"/>
        <s v="Senior"/>
        <s v="Teenage"/>
        <s v="Unknown"/>
      </sharedItems>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9"/>
    </cacheField>
    <cacheField name="Family size" numFmtId="0">
      <sharedItems containsSemiMixedTypes="0" containsString="0" containsNumber="1" containsInteger="1" minValue="1" maxValue="11"/>
    </cacheField>
    <cacheField name="Traveller Category" numFmtId="0">
      <sharedItems count="3">
        <s v="Solo Traveller"/>
        <s v="Small Family"/>
        <s v="Large Family"/>
      </sharedItems>
    </cacheField>
    <cacheField name="Ticket" numFmtId="0">
      <sharedItems containsMixedTypes="1" containsNumber="1" containsInteger="1" minValue="680" maxValue="3101298"/>
    </cacheField>
    <cacheField name="Fare" numFmtId="164">
      <sharedItems containsSemiMixedTypes="0" containsString="0" containsNumber="1" minValue="0" maxValue="512.32920000000001"/>
    </cacheField>
    <cacheField name="Fare Tiers" numFmtId="164">
      <sharedItems count="4">
        <s v="VIP / Luxury Fare"/>
        <s v="High Fare"/>
        <s v="Low Fare"/>
        <s v="Medium Fare"/>
      </sharedItems>
    </cacheField>
    <cacheField name="Cabin" numFmtId="0">
      <sharedItems/>
    </cacheField>
    <cacheField name="Embarked" numFmtId="0">
      <sharedItems containsBlank="1" count="4">
        <s v="S"/>
        <s v="C"/>
        <s v="Q"/>
        <m u="1"/>
      </sharedItems>
    </cacheField>
    <cacheField name="Survived"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8073432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9">
  <r>
    <x v="0"/>
    <x v="0"/>
    <s v="Allen, Miss. Elisabeth Walton"/>
    <x v="0"/>
    <n v="29"/>
    <x v="0"/>
    <n v="0"/>
    <n v="0"/>
    <n v="1"/>
    <x v="0"/>
    <n v="24160"/>
    <n v="211.33750000000001"/>
    <x v="0"/>
    <s v="B5"/>
    <x v="0"/>
    <n v="1"/>
  </r>
  <r>
    <x v="0"/>
    <x v="0"/>
    <s v="Allison, Master. Hudson Trevor"/>
    <x v="1"/>
    <n v="0.91669999999999996"/>
    <x v="1"/>
    <n v="1"/>
    <n v="2"/>
    <n v="4"/>
    <x v="1"/>
    <n v="113781"/>
    <n v="151.55000000000001"/>
    <x v="0"/>
    <s v="C22 C26"/>
    <x v="0"/>
    <n v="1"/>
  </r>
  <r>
    <x v="0"/>
    <x v="0"/>
    <s v="Allison, Miss. Helen Loraine"/>
    <x v="0"/>
    <n v="2"/>
    <x v="1"/>
    <n v="1"/>
    <n v="2"/>
    <n v="4"/>
    <x v="1"/>
    <n v="113781"/>
    <n v="151.55000000000001"/>
    <x v="0"/>
    <s v="C22 C26"/>
    <x v="0"/>
    <n v="0"/>
  </r>
  <r>
    <x v="0"/>
    <x v="0"/>
    <s v="Allison, Mr. Hudson Joshua Creighton"/>
    <x v="1"/>
    <n v="30"/>
    <x v="0"/>
    <n v="1"/>
    <n v="2"/>
    <n v="4"/>
    <x v="1"/>
    <n v="113781"/>
    <n v="151.55000000000001"/>
    <x v="0"/>
    <s v="C22 C26"/>
    <x v="0"/>
    <n v="0"/>
  </r>
  <r>
    <x v="0"/>
    <x v="0"/>
    <s v="Allison, Mrs. Hudson J C (Bessie Waldo Daniels)"/>
    <x v="0"/>
    <n v="25"/>
    <x v="0"/>
    <n v="1"/>
    <n v="2"/>
    <n v="4"/>
    <x v="1"/>
    <n v="113781"/>
    <n v="151.55000000000001"/>
    <x v="0"/>
    <s v="C22 C26"/>
    <x v="0"/>
    <n v="0"/>
  </r>
  <r>
    <x v="0"/>
    <x v="0"/>
    <s v="Anderson, Mr. Harry"/>
    <x v="1"/>
    <n v="48"/>
    <x v="0"/>
    <n v="0"/>
    <n v="0"/>
    <n v="1"/>
    <x v="0"/>
    <n v="19952"/>
    <n v="26.55"/>
    <x v="1"/>
    <s v="E12"/>
    <x v="0"/>
    <n v="1"/>
  </r>
  <r>
    <x v="0"/>
    <x v="0"/>
    <s v="Andrews, Miss. Kornelia Theodosia"/>
    <x v="0"/>
    <n v="63"/>
    <x v="2"/>
    <n v="1"/>
    <n v="0"/>
    <n v="2"/>
    <x v="1"/>
    <n v="13502"/>
    <n v="77.958299999999994"/>
    <x v="0"/>
    <s v="D7"/>
    <x v="0"/>
    <n v="1"/>
  </r>
  <r>
    <x v="0"/>
    <x v="0"/>
    <s v="Andrews, Mr. Thomas Jr"/>
    <x v="1"/>
    <n v="39"/>
    <x v="0"/>
    <n v="0"/>
    <n v="0"/>
    <n v="1"/>
    <x v="0"/>
    <n v="112050"/>
    <n v="0"/>
    <x v="2"/>
    <s v="A36"/>
    <x v="0"/>
    <n v="0"/>
  </r>
  <r>
    <x v="0"/>
    <x v="0"/>
    <s v="Appleton, Mrs. Edward Dale (Charlotte Lamson)"/>
    <x v="0"/>
    <n v="53"/>
    <x v="0"/>
    <n v="2"/>
    <n v="0"/>
    <n v="3"/>
    <x v="1"/>
    <n v="11769"/>
    <n v="51.479199999999999"/>
    <x v="0"/>
    <s v="C101"/>
    <x v="0"/>
    <n v="1"/>
  </r>
  <r>
    <x v="0"/>
    <x v="0"/>
    <s v="Artagaveytia, Mr. Ramon"/>
    <x v="1"/>
    <n v="71"/>
    <x v="2"/>
    <n v="0"/>
    <n v="0"/>
    <n v="1"/>
    <x v="0"/>
    <s v="PC 17609"/>
    <n v="49.504199999999997"/>
    <x v="0"/>
    <s v="Unknown"/>
    <x v="1"/>
    <n v="0"/>
  </r>
  <r>
    <x v="0"/>
    <x v="0"/>
    <s v="Astor, Col. John Jacob"/>
    <x v="1"/>
    <n v="47"/>
    <x v="0"/>
    <n v="1"/>
    <n v="0"/>
    <n v="2"/>
    <x v="1"/>
    <s v="PC 17757"/>
    <n v="227.52500000000001"/>
    <x v="0"/>
    <s v="C62 C64"/>
    <x v="1"/>
    <n v="0"/>
  </r>
  <r>
    <x v="0"/>
    <x v="0"/>
    <s v="Astor, Mrs. John Jacob (Madeleine Talmadge Force)"/>
    <x v="0"/>
    <n v="18"/>
    <x v="3"/>
    <n v="1"/>
    <n v="0"/>
    <n v="2"/>
    <x v="1"/>
    <s v="PC 17757"/>
    <n v="227.52500000000001"/>
    <x v="0"/>
    <s v="C62 C64"/>
    <x v="1"/>
    <n v="1"/>
  </r>
  <r>
    <x v="0"/>
    <x v="0"/>
    <s v="Aubart, Mme. Leontine Pauline"/>
    <x v="0"/>
    <n v="24"/>
    <x v="0"/>
    <n v="0"/>
    <n v="0"/>
    <n v="1"/>
    <x v="0"/>
    <s v="PC 17477"/>
    <n v="69.3"/>
    <x v="0"/>
    <s v="B35"/>
    <x v="1"/>
    <n v="1"/>
  </r>
  <r>
    <x v="0"/>
    <x v="0"/>
    <s v="Barber, Miss. Ellen &quot;Nellie&quot;"/>
    <x v="0"/>
    <n v="26"/>
    <x v="0"/>
    <n v="0"/>
    <n v="0"/>
    <n v="1"/>
    <x v="0"/>
    <n v="19877"/>
    <n v="78.849999999999994"/>
    <x v="0"/>
    <s v="Unknown"/>
    <x v="0"/>
    <n v="1"/>
  </r>
  <r>
    <x v="0"/>
    <x v="0"/>
    <s v="Barkworth, Mr. Algernon Henry Wilson"/>
    <x v="1"/>
    <n v="80"/>
    <x v="2"/>
    <n v="0"/>
    <n v="0"/>
    <n v="1"/>
    <x v="0"/>
    <n v="27042"/>
    <n v="30"/>
    <x v="1"/>
    <s v="A23"/>
    <x v="0"/>
    <n v="1"/>
  </r>
  <r>
    <x v="0"/>
    <x v="0"/>
    <s v="Baumann, Mr. John D"/>
    <x v="1"/>
    <n v="28"/>
    <x v="0"/>
    <n v="0"/>
    <n v="0"/>
    <n v="1"/>
    <x v="0"/>
    <s v="PC 17318"/>
    <n v="25.925000000000001"/>
    <x v="1"/>
    <s v="Unknown"/>
    <x v="0"/>
    <n v="0"/>
  </r>
  <r>
    <x v="0"/>
    <x v="0"/>
    <s v="Baxter, Mr. Quigg Edmond"/>
    <x v="1"/>
    <n v="24"/>
    <x v="0"/>
    <n v="0"/>
    <n v="1"/>
    <n v="2"/>
    <x v="1"/>
    <s v="PC 17558"/>
    <n v="247.52080000000001"/>
    <x v="0"/>
    <s v="B58 B60"/>
    <x v="1"/>
    <n v="0"/>
  </r>
  <r>
    <x v="0"/>
    <x v="0"/>
    <s v="Baxter, Mrs. James (Helene DeLaudeniere Chaput)"/>
    <x v="0"/>
    <n v="50"/>
    <x v="0"/>
    <n v="0"/>
    <n v="1"/>
    <n v="2"/>
    <x v="1"/>
    <s v="PC 17558"/>
    <n v="247.52080000000001"/>
    <x v="0"/>
    <s v="B58 B60"/>
    <x v="1"/>
    <n v="1"/>
  </r>
  <r>
    <x v="0"/>
    <x v="0"/>
    <s v="Bazzani, Miss. Albina"/>
    <x v="0"/>
    <n v="32"/>
    <x v="0"/>
    <n v="0"/>
    <n v="0"/>
    <n v="1"/>
    <x v="0"/>
    <n v="11813"/>
    <n v="76.291700000000006"/>
    <x v="0"/>
    <s v="D15"/>
    <x v="1"/>
    <n v="1"/>
  </r>
  <r>
    <x v="0"/>
    <x v="0"/>
    <s v="Beattie, Mr. Thomson"/>
    <x v="1"/>
    <n v="36"/>
    <x v="0"/>
    <n v="0"/>
    <n v="0"/>
    <n v="1"/>
    <x v="0"/>
    <n v="13050"/>
    <n v="75.241699999999994"/>
    <x v="0"/>
    <s v="C6"/>
    <x v="1"/>
    <n v="0"/>
  </r>
  <r>
    <x v="0"/>
    <x v="0"/>
    <s v="Beckwith, Mr. Richard Leonard"/>
    <x v="1"/>
    <n v="37"/>
    <x v="0"/>
    <n v="1"/>
    <n v="1"/>
    <n v="3"/>
    <x v="1"/>
    <n v="11751"/>
    <n v="52.554200000000002"/>
    <x v="0"/>
    <s v="D35"/>
    <x v="0"/>
    <n v="1"/>
  </r>
  <r>
    <x v="0"/>
    <x v="0"/>
    <s v="Beckwith, Mrs. Richard Leonard (Sallie Monypeny)"/>
    <x v="0"/>
    <n v="47"/>
    <x v="0"/>
    <n v="1"/>
    <n v="1"/>
    <n v="3"/>
    <x v="1"/>
    <n v="11751"/>
    <n v="52.554200000000002"/>
    <x v="0"/>
    <s v="D35"/>
    <x v="0"/>
    <n v="1"/>
  </r>
  <r>
    <x v="0"/>
    <x v="0"/>
    <s v="Behr, Mr. Karl Howell"/>
    <x v="1"/>
    <n v="26"/>
    <x v="0"/>
    <n v="0"/>
    <n v="0"/>
    <n v="1"/>
    <x v="0"/>
    <n v="111369"/>
    <n v="30"/>
    <x v="1"/>
    <s v="C148"/>
    <x v="1"/>
    <n v="1"/>
  </r>
  <r>
    <x v="0"/>
    <x v="0"/>
    <s v="Bidois, Miss. Rosalie"/>
    <x v="0"/>
    <n v="42"/>
    <x v="0"/>
    <n v="0"/>
    <n v="0"/>
    <n v="1"/>
    <x v="0"/>
    <s v="PC 17757"/>
    <n v="227.52500000000001"/>
    <x v="0"/>
    <s v="Unknown"/>
    <x v="1"/>
    <n v="1"/>
  </r>
  <r>
    <x v="0"/>
    <x v="0"/>
    <s v="Bird, Miss. Ellen"/>
    <x v="0"/>
    <n v="29"/>
    <x v="0"/>
    <n v="0"/>
    <n v="0"/>
    <n v="1"/>
    <x v="0"/>
    <s v="PC 17483"/>
    <n v="221.7792"/>
    <x v="0"/>
    <s v="C97"/>
    <x v="0"/>
    <n v="1"/>
  </r>
  <r>
    <x v="0"/>
    <x v="0"/>
    <s v="Birnbaum, Mr. Jakob"/>
    <x v="1"/>
    <n v="25"/>
    <x v="0"/>
    <n v="0"/>
    <n v="0"/>
    <n v="1"/>
    <x v="0"/>
    <n v="13905"/>
    <n v="26"/>
    <x v="1"/>
    <s v="Unknown"/>
    <x v="1"/>
    <n v="0"/>
  </r>
  <r>
    <x v="0"/>
    <x v="0"/>
    <s v="Bishop, Mr. Dickinson H"/>
    <x v="1"/>
    <n v="25"/>
    <x v="0"/>
    <n v="1"/>
    <n v="0"/>
    <n v="2"/>
    <x v="1"/>
    <n v="11967"/>
    <n v="91.0792"/>
    <x v="0"/>
    <s v="B49"/>
    <x v="1"/>
    <n v="1"/>
  </r>
  <r>
    <x v="0"/>
    <x v="0"/>
    <s v="Bishop, Mrs. Dickinson H (Helen Walton)"/>
    <x v="0"/>
    <n v="19"/>
    <x v="3"/>
    <n v="1"/>
    <n v="0"/>
    <n v="2"/>
    <x v="1"/>
    <n v="11967"/>
    <n v="91.0792"/>
    <x v="0"/>
    <s v="B49"/>
    <x v="1"/>
    <n v="1"/>
  </r>
  <r>
    <x v="0"/>
    <x v="0"/>
    <s v="Bissette, Miss. Amelia"/>
    <x v="0"/>
    <n v="35"/>
    <x v="0"/>
    <n v="0"/>
    <n v="0"/>
    <n v="1"/>
    <x v="0"/>
    <s v="PC 17760"/>
    <n v="135.63329999999999"/>
    <x v="0"/>
    <s v="C99"/>
    <x v="0"/>
    <n v="1"/>
  </r>
  <r>
    <x v="0"/>
    <x v="0"/>
    <s v="Bjornstrom-Steffansson, Mr. Mauritz Hakan"/>
    <x v="1"/>
    <n v="28"/>
    <x v="0"/>
    <n v="0"/>
    <n v="0"/>
    <n v="1"/>
    <x v="0"/>
    <n v="110564"/>
    <n v="26.55"/>
    <x v="1"/>
    <s v="C52"/>
    <x v="0"/>
    <n v="1"/>
  </r>
  <r>
    <x v="0"/>
    <x v="0"/>
    <s v="Blackwell, Mr. Stephen Weart"/>
    <x v="1"/>
    <n v="45"/>
    <x v="0"/>
    <n v="0"/>
    <n v="0"/>
    <n v="1"/>
    <x v="0"/>
    <n v="113784"/>
    <n v="35.5"/>
    <x v="0"/>
    <s v="T"/>
    <x v="0"/>
    <n v="0"/>
  </r>
  <r>
    <x v="0"/>
    <x v="0"/>
    <s v="Blank, Mr. Henry"/>
    <x v="1"/>
    <n v="40"/>
    <x v="0"/>
    <n v="0"/>
    <n v="0"/>
    <n v="1"/>
    <x v="0"/>
    <n v="112277"/>
    <n v="31"/>
    <x v="1"/>
    <s v="A31"/>
    <x v="1"/>
    <n v="1"/>
  </r>
  <r>
    <x v="0"/>
    <x v="0"/>
    <s v="Bonnell, Miss. Caroline"/>
    <x v="0"/>
    <n v="30"/>
    <x v="0"/>
    <n v="0"/>
    <n v="0"/>
    <n v="1"/>
    <x v="0"/>
    <n v="36928"/>
    <n v="164.86670000000001"/>
    <x v="0"/>
    <s v="C7"/>
    <x v="0"/>
    <n v="1"/>
  </r>
  <r>
    <x v="0"/>
    <x v="0"/>
    <s v="Bonnell, Miss. Elizabeth"/>
    <x v="0"/>
    <n v="58"/>
    <x v="0"/>
    <n v="0"/>
    <n v="0"/>
    <n v="1"/>
    <x v="0"/>
    <n v="113783"/>
    <n v="26.55"/>
    <x v="1"/>
    <s v="C103"/>
    <x v="0"/>
    <n v="1"/>
  </r>
  <r>
    <x v="0"/>
    <x v="0"/>
    <s v="Borebank, Mr. John James"/>
    <x v="1"/>
    <n v="42"/>
    <x v="0"/>
    <n v="0"/>
    <n v="0"/>
    <n v="1"/>
    <x v="0"/>
    <n v="110489"/>
    <n v="26.55"/>
    <x v="1"/>
    <s v="D22"/>
    <x v="0"/>
    <n v="0"/>
  </r>
  <r>
    <x v="0"/>
    <x v="0"/>
    <s v="Bowen, Miss. Grace Scott"/>
    <x v="0"/>
    <n v="45"/>
    <x v="0"/>
    <n v="0"/>
    <n v="0"/>
    <n v="1"/>
    <x v="0"/>
    <s v="PC 17608"/>
    <n v="262.375"/>
    <x v="0"/>
    <s v="Unknown"/>
    <x v="1"/>
    <n v="1"/>
  </r>
  <r>
    <x v="0"/>
    <x v="0"/>
    <s v="Bowerman, Miss. Elsie Edith"/>
    <x v="0"/>
    <n v="22"/>
    <x v="0"/>
    <n v="0"/>
    <n v="1"/>
    <n v="2"/>
    <x v="1"/>
    <n v="113505"/>
    <n v="55"/>
    <x v="0"/>
    <s v="E33"/>
    <x v="0"/>
    <n v="1"/>
  </r>
  <r>
    <x v="0"/>
    <x v="0"/>
    <s v="Bradley, Mr. George (&quot;George Arthur Brayton&quot;)"/>
    <x v="1"/>
    <n v="28"/>
    <x v="0"/>
    <n v="0"/>
    <n v="0"/>
    <n v="1"/>
    <x v="0"/>
    <n v="111427"/>
    <n v="26.55"/>
    <x v="1"/>
    <s v="Unknown"/>
    <x v="0"/>
    <n v="1"/>
  </r>
  <r>
    <x v="0"/>
    <x v="0"/>
    <s v="Brady, Mr. John Bertram"/>
    <x v="1"/>
    <n v="41"/>
    <x v="0"/>
    <n v="0"/>
    <n v="0"/>
    <n v="1"/>
    <x v="0"/>
    <n v="113054"/>
    <n v="30.5"/>
    <x v="1"/>
    <s v="A21"/>
    <x v="0"/>
    <n v="0"/>
  </r>
  <r>
    <x v="0"/>
    <x v="0"/>
    <s v="Brandeis, Mr. Emil"/>
    <x v="1"/>
    <n v="48"/>
    <x v="0"/>
    <n v="0"/>
    <n v="0"/>
    <n v="1"/>
    <x v="0"/>
    <s v="PC 17591"/>
    <n v="50.495800000000003"/>
    <x v="0"/>
    <s v="B10"/>
    <x v="1"/>
    <n v="0"/>
  </r>
  <r>
    <x v="0"/>
    <x v="0"/>
    <s v="Brewe, Dr. Arthur Jackson"/>
    <x v="1"/>
    <n v="28"/>
    <x v="0"/>
    <n v="0"/>
    <n v="0"/>
    <n v="1"/>
    <x v="0"/>
    <n v="112379"/>
    <n v="39.6"/>
    <x v="0"/>
    <s v="Unknown"/>
    <x v="1"/>
    <n v="0"/>
  </r>
  <r>
    <x v="0"/>
    <x v="0"/>
    <s v="Brown, Mrs. James Joseph (Margaret Tobin)"/>
    <x v="0"/>
    <n v="44"/>
    <x v="0"/>
    <n v="0"/>
    <n v="0"/>
    <n v="1"/>
    <x v="0"/>
    <s v="PC 17610"/>
    <n v="27.720800000000001"/>
    <x v="1"/>
    <s v="B4"/>
    <x v="1"/>
    <n v="1"/>
  </r>
  <r>
    <x v="0"/>
    <x v="0"/>
    <s v="Brown, Mrs. John Murray (Caroline Lane Lamson)"/>
    <x v="0"/>
    <n v="59"/>
    <x v="0"/>
    <n v="2"/>
    <n v="0"/>
    <n v="3"/>
    <x v="1"/>
    <n v="11769"/>
    <n v="51.479199999999999"/>
    <x v="0"/>
    <s v="C101"/>
    <x v="0"/>
    <n v="1"/>
  </r>
  <r>
    <x v="0"/>
    <x v="0"/>
    <s v="Bucknell, Mrs. William Robert (Emma Eliza Ward)"/>
    <x v="0"/>
    <n v="60"/>
    <x v="4"/>
    <n v="0"/>
    <n v="0"/>
    <n v="1"/>
    <x v="0"/>
    <n v="11813"/>
    <n v="76.291700000000006"/>
    <x v="0"/>
    <s v="D15"/>
    <x v="1"/>
    <n v="1"/>
  </r>
  <r>
    <x v="0"/>
    <x v="0"/>
    <s v="Burns, Miss. Elizabeth Margaret"/>
    <x v="0"/>
    <n v="41"/>
    <x v="0"/>
    <n v="0"/>
    <n v="0"/>
    <n v="1"/>
    <x v="0"/>
    <n v="16966"/>
    <n v="134.5"/>
    <x v="0"/>
    <s v="E40"/>
    <x v="1"/>
    <n v="1"/>
  </r>
  <r>
    <x v="0"/>
    <x v="0"/>
    <s v="Butt, Major. Archibald Willingham"/>
    <x v="1"/>
    <n v="45"/>
    <x v="0"/>
    <n v="0"/>
    <n v="0"/>
    <n v="1"/>
    <x v="0"/>
    <n v="113050"/>
    <n v="26.55"/>
    <x v="1"/>
    <s v="B38"/>
    <x v="0"/>
    <n v="0"/>
  </r>
  <r>
    <x v="0"/>
    <x v="0"/>
    <s v="Cairns, Mr. Alexander"/>
    <x v="1"/>
    <n v="28"/>
    <x v="0"/>
    <n v="0"/>
    <n v="0"/>
    <n v="1"/>
    <x v="0"/>
    <n v="113798"/>
    <n v="31"/>
    <x v="1"/>
    <s v="Unknown"/>
    <x v="0"/>
    <n v="0"/>
  </r>
  <r>
    <x v="0"/>
    <x v="0"/>
    <s v="Calderhead, Mr. Edward Pennington"/>
    <x v="1"/>
    <n v="42"/>
    <x v="0"/>
    <n v="0"/>
    <n v="0"/>
    <n v="1"/>
    <x v="0"/>
    <s v="PC 17476"/>
    <n v="26.287500000000001"/>
    <x v="1"/>
    <s v="E24"/>
    <x v="0"/>
    <n v="1"/>
  </r>
  <r>
    <x v="0"/>
    <x v="0"/>
    <s v="Candee, Mrs. Edward (Helen Churchill Hungerford)"/>
    <x v="0"/>
    <n v="53"/>
    <x v="0"/>
    <n v="0"/>
    <n v="0"/>
    <n v="1"/>
    <x v="0"/>
    <s v="PC 17606"/>
    <n v="27.445799999999998"/>
    <x v="1"/>
    <s v="Unknown"/>
    <x v="1"/>
    <n v="1"/>
  </r>
  <r>
    <x v="0"/>
    <x v="0"/>
    <s v="Cardeza, Mr. Thomas Drake Martinez"/>
    <x v="1"/>
    <n v="36"/>
    <x v="0"/>
    <n v="0"/>
    <n v="1"/>
    <n v="2"/>
    <x v="1"/>
    <s v="PC 17755"/>
    <n v="512.32920000000001"/>
    <x v="0"/>
    <s v="B51 B53 B55"/>
    <x v="1"/>
    <n v="1"/>
  </r>
  <r>
    <x v="0"/>
    <x v="0"/>
    <s v="Cardeza, Mrs. James Warburton Martinez (Charlotte Wardle Drake)"/>
    <x v="0"/>
    <n v="58"/>
    <x v="0"/>
    <n v="0"/>
    <n v="1"/>
    <n v="2"/>
    <x v="1"/>
    <s v="PC 17755"/>
    <n v="512.32920000000001"/>
    <x v="0"/>
    <s v="B51 B53 B55"/>
    <x v="1"/>
    <n v="1"/>
  </r>
  <r>
    <x v="0"/>
    <x v="0"/>
    <s v="Carlsson, Mr. Frans Olof"/>
    <x v="1"/>
    <n v="33"/>
    <x v="0"/>
    <n v="0"/>
    <n v="0"/>
    <n v="1"/>
    <x v="0"/>
    <n v="695"/>
    <n v="5"/>
    <x v="2"/>
    <s v="B51 B53 B55"/>
    <x v="0"/>
    <n v="0"/>
  </r>
  <r>
    <x v="0"/>
    <x v="0"/>
    <s v="Carrau, Mr. Francisco M"/>
    <x v="1"/>
    <n v="28"/>
    <x v="0"/>
    <n v="0"/>
    <n v="0"/>
    <n v="1"/>
    <x v="0"/>
    <n v="113059"/>
    <n v="47.1"/>
    <x v="0"/>
    <s v="Unknown"/>
    <x v="0"/>
    <n v="0"/>
  </r>
  <r>
    <x v="0"/>
    <x v="0"/>
    <s v="Carrau, Mr. Jose Pedro"/>
    <x v="1"/>
    <n v="17"/>
    <x v="3"/>
    <n v="0"/>
    <n v="0"/>
    <n v="1"/>
    <x v="0"/>
    <n v="113059"/>
    <n v="47.1"/>
    <x v="0"/>
    <s v="Unknown"/>
    <x v="0"/>
    <n v="0"/>
  </r>
  <r>
    <x v="0"/>
    <x v="0"/>
    <s v="Carter, Master. William Thornton II"/>
    <x v="1"/>
    <n v="11"/>
    <x v="1"/>
    <n v="1"/>
    <n v="2"/>
    <n v="4"/>
    <x v="1"/>
    <n v="113760"/>
    <n v="120"/>
    <x v="0"/>
    <s v="B96 B98"/>
    <x v="0"/>
    <n v="1"/>
  </r>
  <r>
    <x v="0"/>
    <x v="0"/>
    <s v="Carter, Miss. Lucile Polk"/>
    <x v="0"/>
    <n v="14"/>
    <x v="3"/>
    <n v="1"/>
    <n v="2"/>
    <n v="4"/>
    <x v="1"/>
    <n v="113760"/>
    <n v="120"/>
    <x v="0"/>
    <s v="B96 B98"/>
    <x v="0"/>
    <n v="1"/>
  </r>
  <r>
    <x v="0"/>
    <x v="0"/>
    <s v="Carter, Mr. William Ernest"/>
    <x v="1"/>
    <n v="36"/>
    <x v="0"/>
    <n v="1"/>
    <n v="2"/>
    <n v="4"/>
    <x v="1"/>
    <n v="113760"/>
    <n v="120"/>
    <x v="0"/>
    <s v="B96 B98"/>
    <x v="0"/>
    <n v="1"/>
  </r>
  <r>
    <x v="0"/>
    <x v="0"/>
    <s v="Carter, Mrs. William Ernest (Lucile Polk)"/>
    <x v="0"/>
    <n v="36"/>
    <x v="0"/>
    <n v="1"/>
    <n v="2"/>
    <n v="4"/>
    <x v="1"/>
    <n v="113760"/>
    <n v="120"/>
    <x v="0"/>
    <s v="B96 B98"/>
    <x v="0"/>
    <n v="1"/>
  </r>
  <r>
    <x v="0"/>
    <x v="0"/>
    <s v="Case, Mr. Howard Brown"/>
    <x v="1"/>
    <n v="49"/>
    <x v="0"/>
    <n v="0"/>
    <n v="0"/>
    <n v="1"/>
    <x v="0"/>
    <n v="19924"/>
    <n v="26"/>
    <x v="1"/>
    <s v="Unknown"/>
    <x v="0"/>
    <n v="0"/>
  </r>
  <r>
    <x v="0"/>
    <x v="0"/>
    <s v="Cassebeer, Mrs. Henry Arthur Jr (Eleanor Genevieve Fosdick)"/>
    <x v="0"/>
    <n v="28"/>
    <x v="0"/>
    <n v="0"/>
    <n v="0"/>
    <n v="1"/>
    <x v="0"/>
    <n v="17770"/>
    <n v="27.720800000000001"/>
    <x v="1"/>
    <s v="Unknown"/>
    <x v="1"/>
    <n v="1"/>
  </r>
  <r>
    <x v="0"/>
    <x v="0"/>
    <s v="Cavendish, Mr. Tyrell William"/>
    <x v="1"/>
    <n v="36"/>
    <x v="0"/>
    <n v="1"/>
    <n v="0"/>
    <n v="2"/>
    <x v="1"/>
    <n v="19877"/>
    <n v="78.849999999999994"/>
    <x v="0"/>
    <s v="C46"/>
    <x v="0"/>
    <n v="0"/>
  </r>
  <r>
    <x v="0"/>
    <x v="0"/>
    <s v="Cavendish, Mrs. Tyrell William (Julia Florence Siegel)"/>
    <x v="0"/>
    <n v="76"/>
    <x v="2"/>
    <n v="1"/>
    <n v="0"/>
    <n v="2"/>
    <x v="1"/>
    <n v="19877"/>
    <n v="78.849999999999994"/>
    <x v="0"/>
    <s v="C46"/>
    <x v="0"/>
    <n v="1"/>
  </r>
  <r>
    <x v="0"/>
    <x v="0"/>
    <s v="Chaffee, Mr. Herbert Fuller"/>
    <x v="1"/>
    <n v="46"/>
    <x v="0"/>
    <n v="1"/>
    <n v="0"/>
    <n v="2"/>
    <x v="1"/>
    <s v="W.E.P. 5734"/>
    <n v="61.174999999999997"/>
    <x v="0"/>
    <s v="E31"/>
    <x v="0"/>
    <n v="0"/>
  </r>
  <r>
    <x v="0"/>
    <x v="0"/>
    <s v="Chaffee, Mrs. Herbert Fuller (Carrie Constance Toogood)"/>
    <x v="0"/>
    <n v="47"/>
    <x v="0"/>
    <n v="1"/>
    <n v="0"/>
    <n v="2"/>
    <x v="1"/>
    <s v="W.E.P. 5734"/>
    <n v="61.174999999999997"/>
    <x v="0"/>
    <s v="E31"/>
    <x v="0"/>
    <n v="1"/>
  </r>
  <r>
    <x v="0"/>
    <x v="0"/>
    <s v="Chambers, Mr. Norman Campbell"/>
    <x v="1"/>
    <n v="27"/>
    <x v="0"/>
    <n v="1"/>
    <n v="0"/>
    <n v="2"/>
    <x v="1"/>
    <n v="113806"/>
    <n v="53.1"/>
    <x v="0"/>
    <s v="E8"/>
    <x v="0"/>
    <n v="1"/>
  </r>
  <r>
    <x v="0"/>
    <x v="0"/>
    <s v="Chambers, Mrs. Norman Campbell (Bertha Griggs)"/>
    <x v="0"/>
    <n v="33"/>
    <x v="0"/>
    <n v="1"/>
    <n v="0"/>
    <n v="2"/>
    <x v="1"/>
    <n v="113806"/>
    <n v="53.1"/>
    <x v="0"/>
    <s v="E8"/>
    <x v="0"/>
    <n v="1"/>
  </r>
  <r>
    <x v="0"/>
    <x v="0"/>
    <s v="Chaudanson, Miss. Victorine"/>
    <x v="0"/>
    <n v="36"/>
    <x v="0"/>
    <n v="0"/>
    <n v="0"/>
    <n v="1"/>
    <x v="0"/>
    <s v="PC 17608"/>
    <n v="262.375"/>
    <x v="0"/>
    <s v="B61"/>
    <x v="1"/>
    <n v="1"/>
  </r>
  <r>
    <x v="0"/>
    <x v="0"/>
    <s v="Cherry, Miss. Gladys"/>
    <x v="0"/>
    <n v="30"/>
    <x v="0"/>
    <n v="0"/>
    <n v="0"/>
    <n v="1"/>
    <x v="0"/>
    <n v="110152"/>
    <n v="86.5"/>
    <x v="0"/>
    <s v="B77"/>
    <x v="0"/>
    <n v="1"/>
  </r>
  <r>
    <x v="0"/>
    <x v="0"/>
    <s v="Chevre, Mr. Paul Romaine"/>
    <x v="1"/>
    <n v="45"/>
    <x v="0"/>
    <n v="0"/>
    <n v="0"/>
    <n v="1"/>
    <x v="0"/>
    <s v="PC 17594"/>
    <n v="29.7"/>
    <x v="1"/>
    <s v="A9"/>
    <x v="1"/>
    <n v="1"/>
  </r>
  <r>
    <x v="0"/>
    <x v="0"/>
    <s v="Chibnall, Mrs. (Edith Martha Bowerman)"/>
    <x v="0"/>
    <n v="28"/>
    <x v="0"/>
    <n v="0"/>
    <n v="1"/>
    <n v="2"/>
    <x v="1"/>
    <n v="113505"/>
    <n v="55"/>
    <x v="0"/>
    <s v="E33"/>
    <x v="0"/>
    <n v="1"/>
  </r>
  <r>
    <x v="0"/>
    <x v="0"/>
    <s v="Chisholm, Mr. Roderick Robert Crispin"/>
    <x v="1"/>
    <n v="28"/>
    <x v="0"/>
    <n v="0"/>
    <n v="0"/>
    <n v="1"/>
    <x v="0"/>
    <n v="112051"/>
    <n v="0"/>
    <x v="2"/>
    <s v="Unknown"/>
    <x v="0"/>
    <n v="0"/>
  </r>
  <r>
    <x v="0"/>
    <x v="0"/>
    <s v="Clark, Mr. Walter Miller"/>
    <x v="1"/>
    <n v="27"/>
    <x v="0"/>
    <n v="1"/>
    <n v="0"/>
    <n v="2"/>
    <x v="1"/>
    <n v="13508"/>
    <n v="136.7792"/>
    <x v="0"/>
    <s v="C89"/>
    <x v="1"/>
    <n v="0"/>
  </r>
  <r>
    <x v="0"/>
    <x v="0"/>
    <s v="Clark, Mrs. Walter Miller (Virginia McDowell)"/>
    <x v="0"/>
    <n v="26"/>
    <x v="0"/>
    <n v="1"/>
    <n v="0"/>
    <n v="2"/>
    <x v="1"/>
    <n v="13508"/>
    <n v="136.7792"/>
    <x v="0"/>
    <s v="C89"/>
    <x v="1"/>
    <n v="1"/>
  </r>
  <r>
    <x v="0"/>
    <x v="0"/>
    <s v="Cleaver, Miss. Alice"/>
    <x v="0"/>
    <n v="22"/>
    <x v="0"/>
    <n v="0"/>
    <n v="0"/>
    <n v="1"/>
    <x v="0"/>
    <n v="113781"/>
    <n v="151.55000000000001"/>
    <x v="0"/>
    <s v="Unknown"/>
    <x v="0"/>
    <n v="1"/>
  </r>
  <r>
    <x v="0"/>
    <x v="0"/>
    <s v="Clifford, Mr. George Quincy"/>
    <x v="1"/>
    <n v="28"/>
    <x v="0"/>
    <n v="0"/>
    <n v="0"/>
    <n v="1"/>
    <x v="0"/>
    <n v="110465"/>
    <n v="52"/>
    <x v="0"/>
    <s v="A14"/>
    <x v="0"/>
    <n v="0"/>
  </r>
  <r>
    <x v="0"/>
    <x v="0"/>
    <s v="Colley, Mr. Edward Pomeroy"/>
    <x v="1"/>
    <n v="47"/>
    <x v="0"/>
    <n v="0"/>
    <n v="0"/>
    <n v="1"/>
    <x v="0"/>
    <n v="5727"/>
    <n v="25.587499999999999"/>
    <x v="1"/>
    <s v="E58"/>
    <x v="0"/>
    <n v="0"/>
  </r>
  <r>
    <x v="0"/>
    <x v="0"/>
    <s v="Compton, Miss. Sara Rebecca"/>
    <x v="0"/>
    <n v="39"/>
    <x v="0"/>
    <n v="1"/>
    <n v="1"/>
    <n v="3"/>
    <x v="1"/>
    <s v="PC 17756"/>
    <n v="83.158299999999997"/>
    <x v="0"/>
    <s v="E49"/>
    <x v="1"/>
    <n v="1"/>
  </r>
  <r>
    <x v="0"/>
    <x v="0"/>
    <s v="Compton, Mr. Alexander Taylor Jr"/>
    <x v="1"/>
    <n v="37"/>
    <x v="0"/>
    <n v="1"/>
    <n v="1"/>
    <n v="3"/>
    <x v="1"/>
    <s v="PC 17756"/>
    <n v="83.158299999999997"/>
    <x v="0"/>
    <s v="E52"/>
    <x v="1"/>
    <n v="0"/>
  </r>
  <r>
    <x v="0"/>
    <x v="0"/>
    <s v="Compton, Mrs. Alexander Taylor (Mary Eliza Ingersoll)"/>
    <x v="0"/>
    <n v="64"/>
    <x v="2"/>
    <n v="0"/>
    <n v="2"/>
    <n v="3"/>
    <x v="1"/>
    <s v="PC 17756"/>
    <n v="83.158299999999997"/>
    <x v="0"/>
    <s v="E45"/>
    <x v="1"/>
    <n v="1"/>
  </r>
  <r>
    <x v="0"/>
    <x v="0"/>
    <s v="Cornell, Mrs. Robert Clifford (Malvina Helen Lamson)"/>
    <x v="0"/>
    <n v="55"/>
    <x v="0"/>
    <n v="2"/>
    <n v="0"/>
    <n v="3"/>
    <x v="1"/>
    <n v="11770"/>
    <n v="25.7"/>
    <x v="1"/>
    <s v="C101"/>
    <x v="0"/>
    <n v="1"/>
  </r>
  <r>
    <x v="0"/>
    <x v="0"/>
    <s v="Crafton, Mr. John Bertram"/>
    <x v="1"/>
    <n v="28"/>
    <x v="0"/>
    <n v="0"/>
    <n v="0"/>
    <n v="1"/>
    <x v="0"/>
    <n v="113791"/>
    <n v="26.55"/>
    <x v="1"/>
    <s v="Unknown"/>
    <x v="0"/>
    <n v="0"/>
  </r>
  <r>
    <x v="0"/>
    <x v="0"/>
    <s v="Crosby, Capt. Edward Gifford"/>
    <x v="1"/>
    <n v="70"/>
    <x v="2"/>
    <n v="1"/>
    <n v="1"/>
    <n v="3"/>
    <x v="1"/>
    <s v="WE/P 5735"/>
    <n v="71"/>
    <x v="0"/>
    <s v="B22"/>
    <x v="0"/>
    <n v="0"/>
  </r>
  <r>
    <x v="0"/>
    <x v="0"/>
    <s v="Crosby, Miss. Harriet R"/>
    <x v="0"/>
    <n v="36"/>
    <x v="0"/>
    <n v="0"/>
    <n v="2"/>
    <n v="3"/>
    <x v="1"/>
    <s v="WE/P 5735"/>
    <n v="71"/>
    <x v="0"/>
    <s v="B22"/>
    <x v="0"/>
    <n v="1"/>
  </r>
  <r>
    <x v="0"/>
    <x v="0"/>
    <s v="Crosby, Mrs. Edward Gifford (Catherine Elizabeth Halstead)"/>
    <x v="0"/>
    <n v="64"/>
    <x v="2"/>
    <n v="1"/>
    <n v="1"/>
    <n v="3"/>
    <x v="1"/>
    <n v="112901"/>
    <n v="26.55"/>
    <x v="1"/>
    <s v="B26"/>
    <x v="0"/>
    <n v="1"/>
  </r>
  <r>
    <x v="0"/>
    <x v="0"/>
    <s v="Cumings, Mr. John Bradley"/>
    <x v="1"/>
    <n v="39"/>
    <x v="0"/>
    <n v="1"/>
    <n v="0"/>
    <n v="2"/>
    <x v="1"/>
    <s v="PC 17599"/>
    <n v="71.283299999999997"/>
    <x v="0"/>
    <s v="C85"/>
    <x v="1"/>
    <n v="0"/>
  </r>
  <r>
    <x v="0"/>
    <x v="0"/>
    <s v="Cumings, Mrs. John Bradley (Florence Briggs Thayer)"/>
    <x v="0"/>
    <n v="38"/>
    <x v="0"/>
    <n v="1"/>
    <n v="0"/>
    <n v="2"/>
    <x v="1"/>
    <s v="PC 17599"/>
    <n v="71.283299999999997"/>
    <x v="0"/>
    <s v="C85"/>
    <x v="1"/>
    <n v="1"/>
  </r>
  <r>
    <x v="0"/>
    <x v="0"/>
    <s v="Daly, Mr. Peter Denis "/>
    <x v="1"/>
    <n v="51"/>
    <x v="0"/>
    <n v="0"/>
    <n v="0"/>
    <n v="1"/>
    <x v="0"/>
    <n v="113055"/>
    <n v="26.55"/>
    <x v="1"/>
    <s v="E17"/>
    <x v="0"/>
    <n v="1"/>
  </r>
  <r>
    <x v="0"/>
    <x v="0"/>
    <s v="Daniel, Mr. Robert Williams"/>
    <x v="1"/>
    <n v="27"/>
    <x v="0"/>
    <n v="0"/>
    <n v="0"/>
    <n v="1"/>
    <x v="0"/>
    <n v="113804"/>
    <n v="30.5"/>
    <x v="1"/>
    <s v="Unknown"/>
    <x v="0"/>
    <n v="1"/>
  </r>
  <r>
    <x v="0"/>
    <x v="0"/>
    <s v="Daniels, Miss. Sarah"/>
    <x v="0"/>
    <n v="33"/>
    <x v="0"/>
    <n v="0"/>
    <n v="0"/>
    <n v="1"/>
    <x v="0"/>
    <n v="113781"/>
    <n v="151.55000000000001"/>
    <x v="0"/>
    <s v="Unknown"/>
    <x v="0"/>
    <n v="1"/>
  </r>
  <r>
    <x v="0"/>
    <x v="0"/>
    <s v="Davidson, Mr. Thornton"/>
    <x v="1"/>
    <n v="31"/>
    <x v="0"/>
    <n v="1"/>
    <n v="0"/>
    <n v="2"/>
    <x v="1"/>
    <s v="F.C. 12750"/>
    <n v="52"/>
    <x v="0"/>
    <s v="B71"/>
    <x v="0"/>
    <n v="0"/>
  </r>
  <r>
    <x v="0"/>
    <x v="0"/>
    <s v="Davidson, Mrs. Thornton (Orian Hays)"/>
    <x v="0"/>
    <n v="27"/>
    <x v="0"/>
    <n v="1"/>
    <n v="2"/>
    <n v="4"/>
    <x v="1"/>
    <s v="F.C. 12750"/>
    <n v="52"/>
    <x v="0"/>
    <s v="B71"/>
    <x v="0"/>
    <n v="1"/>
  </r>
  <r>
    <x v="0"/>
    <x v="0"/>
    <s v="Dick, Mr. Albert Adrian"/>
    <x v="1"/>
    <n v="31"/>
    <x v="0"/>
    <n v="1"/>
    <n v="0"/>
    <n v="2"/>
    <x v="1"/>
    <n v="17474"/>
    <n v="57"/>
    <x v="0"/>
    <s v="B20"/>
    <x v="0"/>
    <n v="1"/>
  </r>
  <r>
    <x v="0"/>
    <x v="0"/>
    <s v="Dick, Mrs. Albert Adrian (Vera Gillespie)"/>
    <x v="0"/>
    <n v="17"/>
    <x v="3"/>
    <n v="1"/>
    <n v="0"/>
    <n v="2"/>
    <x v="1"/>
    <n v="17474"/>
    <n v="57"/>
    <x v="0"/>
    <s v="B20"/>
    <x v="0"/>
    <n v="1"/>
  </r>
  <r>
    <x v="0"/>
    <x v="0"/>
    <s v="Dodge, Dr. Washington"/>
    <x v="1"/>
    <n v="53"/>
    <x v="0"/>
    <n v="1"/>
    <n v="1"/>
    <n v="3"/>
    <x v="1"/>
    <n v="33638"/>
    <n v="81.8583"/>
    <x v="0"/>
    <s v="A34"/>
    <x v="0"/>
    <n v="1"/>
  </r>
  <r>
    <x v="0"/>
    <x v="0"/>
    <s v="Dodge, Master. Washington"/>
    <x v="1"/>
    <n v="4"/>
    <x v="1"/>
    <n v="0"/>
    <n v="2"/>
    <n v="3"/>
    <x v="1"/>
    <n v="33638"/>
    <n v="81.8583"/>
    <x v="0"/>
    <s v="A34"/>
    <x v="0"/>
    <n v="1"/>
  </r>
  <r>
    <x v="0"/>
    <x v="0"/>
    <s v="Dodge, Mrs. Washington (Ruth Vidaver)"/>
    <x v="0"/>
    <n v="54"/>
    <x v="0"/>
    <n v="1"/>
    <n v="1"/>
    <n v="3"/>
    <x v="1"/>
    <n v="33638"/>
    <n v="81.8583"/>
    <x v="0"/>
    <s v="A34"/>
    <x v="0"/>
    <n v="1"/>
  </r>
  <r>
    <x v="0"/>
    <x v="0"/>
    <s v="Douglas, Mr. Walter Donald"/>
    <x v="1"/>
    <n v="50"/>
    <x v="0"/>
    <n v="1"/>
    <n v="0"/>
    <n v="2"/>
    <x v="1"/>
    <s v="PC 17761"/>
    <n v="106.425"/>
    <x v="0"/>
    <s v="C86"/>
    <x v="1"/>
    <n v="0"/>
  </r>
  <r>
    <x v="0"/>
    <x v="0"/>
    <s v="Douglas, Mrs. Frederick Charles (Mary Helene Baxter)"/>
    <x v="0"/>
    <n v="27"/>
    <x v="0"/>
    <n v="1"/>
    <n v="1"/>
    <n v="3"/>
    <x v="1"/>
    <s v="PC 17558"/>
    <n v="247.52080000000001"/>
    <x v="0"/>
    <s v="B58 B60"/>
    <x v="1"/>
    <n v="1"/>
  </r>
  <r>
    <x v="0"/>
    <x v="0"/>
    <s v="Douglas, Mrs. Walter Donald (Mahala Dutton)"/>
    <x v="0"/>
    <n v="48"/>
    <x v="0"/>
    <n v="1"/>
    <n v="0"/>
    <n v="2"/>
    <x v="1"/>
    <s v="PC 17761"/>
    <n v="106.425"/>
    <x v="0"/>
    <s v="C86"/>
    <x v="1"/>
    <n v="1"/>
  </r>
  <r>
    <x v="0"/>
    <x v="0"/>
    <s v="Duff Gordon, Lady. (Lucille Christiana Sutherland) (&quot;Mrs Morgan&quot;)"/>
    <x v="0"/>
    <n v="48"/>
    <x v="0"/>
    <n v="1"/>
    <n v="0"/>
    <n v="2"/>
    <x v="1"/>
    <n v="11755"/>
    <n v="39.6"/>
    <x v="0"/>
    <s v="A16"/>
    <x v="1"/>
    <n v="1"/>
  </r>
  <r>
    <x v="0"/>
    <x v="0"/>
    <s v="Duff Gordon, Sir. Cosmo Edmund (&quot;Mr Morgan&quot;)"/>
    <x v="1"/>
    <n v="49"/>
    <x v="0"/>
    <n v="1"/>
    <n v="0"/>
    <n v="2"/>
    <x v="1"/>
    <s v="PC 17485"/>
    <n v="56.929200000000002"/>
    <x v="0"/>
    <s v="A20"/>
    <x v="1"/>
    <n v="1"/>
  </r>
  <r>
    <x v="0"/>
    <x v="0"/>
    <s v="Dulles, Mr. William Crothers"/>
    <x v="1"/>
    <n v="39"/>
    <x v="0"/>
    <n v="0"/>
    <n v="0"/>
    <n v="1"/>
    <x v="0"/>
    <s v="PC 17580"/>
    <n v="29.7"/>
    <x v="1"/>
    <s v="A18"/>
    <x v="1"/>
    <n v="0"/>
  </r>
  <r>
    <x v="0"/>
    <x v="0"/>
    <s v="Earnshaw, Mrs. Boulton (Olive Potter)"/>
    <x v="0"/>
    <n v="23"/>
    <x v="0"/>
    <n v="0"/>
    <n v="1"/>
    <n v="2"/>
    <x v="1"/>
    <n v="11767"/>
    <n v="83.158299999999997"/>
    <x v="0"/>
    <s v="C54"/>
    <x v="1"/>
    <n v="1"/>
  </r>
  <r>
    <x v="0"/>
    <x v="0"/>
    <s v="Endres, Miss. Caroline Louise"/>
    <x v="0"/>
    <n v="38"/>
    <x v="0"/>
    <n v="0"/>
    <n v="0"/>
    <n v="1"/>
    <x v="0"/>
    <s v="PC 17757"/>
    <n v="227.52500000000001"/>
    <x v="0"/>
    <s v="C45"/>
    <x v="1"/>
    <n v="1"/>
  </r>
  <r>
    <x v="0"/>
    <x v="0"/>
    <s v="Eustis, Miss. Elizabeth Mussey"/>
    <x v="0"/>
    <n v="54"/>
    <x v="0"/>
    <n v="1"/>
    <n v="0"/>
    <n v="2"/>
    <x v="1"/>
    <n v="36947"/>
    <n v="78.2667"/>
    <x v="0"/>
    <s v="D20"/>
    <x v="1"/>
    <n v="1"/>
  </r>
  <r>
    <x v="0"/>
    <x v="0"/>
    <s v="Evans, Miss. Edith Corse"/>
    <x v="0"/>
    <n v="36"/>
    <x v="0"/>
    <n v="0"/>
    <n v="0"/>
    <n v="1"/>
    <x v="0"/>
    <s v="PC 17531"/>
    <n v="31.679200000000002"/>
    <x v="0"/>
    <s v="A29"/>
    <x v="1"/>
    <n v="0"/>
  </r>
  <r>
    <x v="0"/>
    <x v="0"/>
    <s v="Farthing, Mr. John"/>
    <x v="1"/>
    <n v="28"/>
    <x v="0"/>
    <n v="0"/>
    <n v="0"/>
    <n v="1"/>
    <x v="0"/>
    <s v="PC 17483"/>
    <n v="221.7792"/>
    <x v="0"/>
    <s v="C95"/>
    <x v="0"/>
    <n v="0"/>
  </r>
  <r>
    <x v="0"/>
    <x v="0"/>
    <s v="Flegenheim, Mrs. Alfred (Antoinette)"/>
    <x v="0"/>
    <n v="28"/>
    <x v="0"/>
    <n v="0"/>
    <n v="0"/>
    <n v="1"/>
    <x v="0"/>
    <s v="PC 17598"/>
    <n v="31.683299999999999"/>
    <x v="0"/>
    <s v="Unknown"/>
    <x v="0"/>
    <n v="1"/>
  </r>
  <r>
    <x v="0"/>
    <x v="0"/>
    <s v="Fleming, Miss. Margaret"/>
    <x v="0"/>
    <n v="28"/>
    <x v="0"/>
    <n v="0"/>
    <n v="0"/>
    <n v="1"/>
    <x v="0"/>
    <n v="17421"/>
    <n v="110.88330000000001"/>
    <x v="0"/>
    <s v="Unknown"/>
    <x v="1"/>
    <n v="1"/>
  </r>
  <r>
    <x v="0"/>
    <x v="0"/>
    <s v="Flynn, Mr. John Irwin (&quot;Irving&quot;)"/>
    <x v="1"/>
    <n v="36"/>
    <x v="0"/>
    <n v="0"/>
    <n v="0"/>
    <n v="1"/>
    <x v="0"/>
    <s v="PC 17474"/>
    <n v="26.387499999999999"/>
    <x v="1"/>
    <s v="E25"/>
    <x v="0"/>
    <n v="1"/>
  </r>
  <r>
    <x v="0"/>
    <x v="0"/>
    <s v="Foreman, Mr. Benjamin Laventall"/>
    <x v="1"/>
    <n v="30"/>
    <x v="0"/>
    <n v="0"/>
    <n v="0"/>
    <n v="1"/>
    <x v="0"/>
    <n v="113051"/>
    <n v="27.75"/>
    <x v="1"/>
    <s v="C111"/>
    <x v="1"/>
    <n v="0"/>
  </r>
  <r>
    <x v="0"/>
    <x v="0"/>
    <s v="Fortune, Miss. Alice Elizabeth"/>
    <x v="0"/>
    <n v="24"/>
    <x v="0"/>
    <n v="3"/>
    <n v="2"/>
    <n v="6"/>
    <x v="2"/>
    <n v="19950"/>
    <n v="263"/>
    <x v="0"/>
    <s v="C23 C25 C27"/>
    <x v="0"/>
    <n v="1"/>
  </r>
  <r>
    <x v="0"/>
    <x v="0"/>
    <s v="Fortune, Miss. Ethel Flora"/>
    <x v="0"/>
    <n v="28"/>
    <x v="0"/>
    <n v="3"/>
    <n v="2"/>
    <n v="6"/>
    <x v="2"/>
    <n v="19950"/>
    <n v="263"/>
    <x v="0"/>
    <s v="C23 C25 C27"/>
    <x v="0"/>
    <n v="1"/>
  </r>
  <r>
    <x v="0"/>
    <x v="0"/>
    <s v="Fortune, Miss. Mabel Helen"/>
    <x v="0"/>
    <n v="23"/>
    <x v="0"/>
    <n v="3"/>
    <n v="2"/>
    <n v="6"/>
    <x v="2"/>
    <n v="19950"/>
    <n v="263"/>
    <x v="0"/>
    <s v="C23 C25 C27"/>
    <x v="0"/>
    <n v="1"/>
  </r>
  <r>
    <x v="0"/>
    <x v="0"/>
    <s v="Fortune, Mr. Charles Alexander"/>
    <x v="1"/>
    <n v="19"/>
    <x v="3"/>
    <n v="3"/>
    <n v="2"/>
    <n v="6"/>
    <x v="2"/>
    <n v="19950"/>
    <n v="263"/>
    <x v="0"/>
    <s v="C23 C25 C27"/>
    <x v="0"/>
    <n v="0"/>
  </r>
  <r>
    <x v="0"/>
    <x v="0"/>
    <s v="Fortune, Mr. Mark"/>
    <x v="1"/>
    <n v="64"/>
    <x v="2"/>
    <n v="1"/>
    <n v="4"/>
    <n v="6"/>
    <x v="2"/>
    <n v="19950"/>
    <n v="263"/>
    <x v="0"/>
    <s v="C23 C25 C27"/>
    <x v="0"/>
    <n v="0"/>
  </r>
  <r>
    <x v="0"/>
    <x v="0"/>
    <s v="Fortune, Mrs. Mark (Mary McDougald)"/>
    <x v="0"/>
    <n v="60"/>
    <x v="4"/>
    <n v="1"/>
    <n v="4"/>
    <n v="6"/>
    <x v="2"/>
    <n v="19950"/>
    <n v="263"/>
    <x v="0"/>
    <s v="C23 C25 C27"/>
    <x v="0"/>
    <n v="1"/>
  </r>
  <r>
    <x v="0"/>
    <x v="0"/>
    <s v="Francatelli, Miss. Laura Mabel"/>
    <x v="0"/>
    <n v="30"/>
    <x v="0"/>
    <n v="0"/>
    <n v="0"/>
    <n v="1"/>
    <x v="0"/>
    <s v="PC 17485"/>
    <n v="56.929200000000002"/>
    <x v="0"/>
    <s v="E36"/>
    <x v="1"/>
    <n v="1"/>
  </r>
  <r>
    <x v="0"/>
    <x v="0"/>
    <s v="Franklin, Mr. Thomas Parham"/>
    <x v="1"/>
    <n v="28"/>
    <x v="0"/>
    <n v="0"/>
    <n v="0"/>
    <n v="1"/>
    <x v="0"/>
    <n v="113778"/>
    <n v="26.55"/>
    <x v="1"/>
    <s v="D34"/>
    <x v="0"/>
    <n v="0"/>
  </r>
  <r>
    <x v="0"/>
    <x v="0"/>
    <s v="Frauenthal, Dr. Henry William"/>
    <x v="1"/>
    <n v="50"/>
    <x v="0"/>
    <n v="2"/>
    <n v="0"/>
    <n v="3"/>
    <x v="1"/>
    <s v="PC 17611"/>
    <n v="133.65"/>
    <x v="0"/>
    <s v="Unknown"/>
    <x v="0"/>
    <n v="1"/>
  </r>
  <r>
    <x v="0"/>
    <x v="0"/>
    <s v="Frauenthal, Mr. Isaac Gerald"/>
    <x v="1"/>
    <n v="43"/>
    <x v="0"/>
    <n v="1"/>
    <n v="0"/>
    <n v="2"/>
    <x v="1"/>
    <n v="17765"/>
    <n v="27.720800000000001"/>
    <x v="1"/>
    <s v="D40"/>
    <x v="1"/>
    <n v="1"/>
  </r>
  <r>
    <x v="0"/>
    <x v="0"/>
    <s v="Frauenthal, Mrs. Henry William (Clara Heinsheimer)"/>
    <x v="0"/>
    <n v="28"/>
    <x v="0"/>
    <n v="1"/>
    <n v="0"/>
    <n v="2"/>
    <x v="1"/>
    <s v="PC 17611"/>
    <n v="133.65"/>
    <x v="0"/>
    <s v="Unknown"/>
    <x v="0"/>
    <n v="1"/>
  </r>
  <r>
    <x v="0"/>
    <x v="0"/>
    <s v="Frolicher, Miss. Hedwig Margaritha"/>
    <x v="0"/>
    <n v="22"/>
    <x v="0"/>
    <n v="0"/>
    <n v="2"/>
    <n v="3"/>
    <x v="1"/>
    <n v="13568"/>
    <n v="49.5"/>
    <x v="0"/>
    <s v="B39"/>
    <x v="1"/>
    <n v="1"/>
  </r>
  <r>
    <x v="0"/>
    <x v="0"/>
    <s v="Frolicher-Stehli, Mr. Maxmillian"/>
    <x v="1"/>
    <n v="60"/>
    <x v="4"/>
    <n v="1"/>
    <n v="1"/>
    <n v="3"/>
    <x v="1"/>
    <n v="13567"/>
    <n v="79.2"/>
    <x v="0"/>
    <s v="B41"/>
    <x v="1"/>
    <n v="1"/>
  </r>
  <r>
    <x v="0"/>
    <x v="0"/>
    <s v="Frolicher-Stehli, Mrs. Maxmillian (Margaretha Emerentia Stehli)"/>
    <x v="0"/>
    <n v="48"/>
    <x v="0"/>
    <n v="1"/>
    <n v="1"/>
    <n v="3"/>
    <x v="1"/>
    <n v="13567"/>
    <n v="79.2"/>
    <x v="0"/>
    <s v="B41"/>
    <x v="1"/>
    <n v="1"/>
  </r>
  <r>
    <x v="0"/>
    <x v="0"/>
    <s v="Fry, Mr. Richard"/>
    <x v="1"/>
    <n v="28"/>
    <x v="0"/>
    <n v="0"/>
    <n v="0"/>
    <n v="1"/>
    <x v="0"/>
    <n v="112058"/>
    <n v="0"/>
    <x v="2"/>
    <s v="B102"/>
    <x v="0"/>
    <n v="0"/>
  </r>
  <r>
    <x v="0"/>
    <x v="0"/>
    <s v="Futrelle, Mr. Jacques Heath"/>
    <x v="1"/>
    <n v="37"/>
    <x v="0"/>
    <n v="1"/>
    <n v="0"/>
    <n v="2"/>
    <x v="1"/>
    <n v="113803"/>
    <n v="53.1"/>
    <x v="0"/>
    <s v="C123"/>
    <x v="0"/>
    <n v="0"/>
  </r>
  <r>
    <x v="0"/>
    <x v="0"/>
    <s v="Futrelle, Mrs. Jacques Heath (Lily May Peel)"/>
    <x v="0"/>
    <n v="35"/>
    <x v="0"/>
    <n v="1"/>
    <n v="0"/>
    <n v="2"/>
    <x v="1"/>
    <n v="113803"/>
    <n v="53.1"/>
    <x v="0"/>
    <s v="C123"/>
    <x v="0"/>
    <n v="1"/>
  </r>
  <r>
    <x v="0"/>
    <x v="0"/>
    <s v="Gee, Mr. Arthur H"/>
    <x v="1"/>
    <n v="47"/>
    <x v="0"/>
    <n v="0"/>
    <n v="0"/>
    <n v="1"/>
    <x v="0"/>
    <n v="111320"/>
    <n v="38.5"/>
    <x v="0"/>
    <s v="E63"/>
    <x v="0"/>
    <n v="0"/>
  </r>
  <r>
    <x v="0"/>
    <x v="0"/>
    <s v="Geiger, Miss. Amalie"/>
    <x v="0"/>
    <n v="35"/>
    <x v="0"/>
    <n v="0"/>
    <n v="0"/>
    <n v="1"/>
    <x v="0"/>
    <n v="113503"/>
    <n v="211.5"/>
    <x v="0"/>
    <s v="C130"/>
    <x v="1"/>
    <n v="1"/>
  </r>
  <r>
    <x v="0"/>
    <x v="0"/>
    <s v="Gibson, Miss. Dorothy Winifred"/>
    <x v="0"/>
    <n v="22"/>
    <x v="0"/>
    <n v="0"/>
    <n v="1"/>
    <n v="2"/>
    <x v="1"/>
    <n v="112378"/>
    <n v="59.4"/>
    <x v="0"/>
    <s v="Unknown"/>
    <x v="1"/>
    <n v="1"/>
  </r>
  <r>
    <x v="0"/>
    <x v="0"/>
    <s v="Gibson, Mrs. Leonard (Pauline C Boeson)"/>
    <x v="0"/>
    <n v="45"/>
    <x v="0"/>
    <n v="0"/>
    <n v="1"/>
    <n v="2"/>
    <x v="1"/>
    <n v="112378"/>
    <n v="59.4"/>
    <x v="0"/>
    <s v="Unknown"/>
    <x v="1"/>
    <n v="1"/>
  </r>
  <r>
    <x v="0"/>
    <x v="0"/>
    <s v="Giglio, Mr. Victor"/>
    <x v="1"/>
    <n v="24"/>
    <x v="0"/>
    <n v="0"/>
    <n v="0"/>
    <n v="1"/>
    <x v="0"/>
    <s v="PC 17593"/>
    <n v="79.2"/>
    <x v="0"/>
    <s v="B86"/>
    <x v="1"/>
    <n v="0"/>
  </r>
  <r>
    <x v="0"/>
    <x v="0"/>
    <s v="Goldenberg, Mr. Samuel L"/>
    <x v="1"/>
    <n v="49"/>
    <x v="0"/>
    <n v="1"/>
    <n v="0"/>
    <n v="2"/>
    <x v="1"/>
    <n v="17453"/>
    <n v="89.104200000000006"/>
    <x v="0"/>
    <s v="C92"/>
    <x v="1"/>
    <n v="1"/>
  </r>
  <r>
    <x v="0"/>
    <x v="0"/>
    <s v="Goldenberg, Mrs. Samuel L (Edwiga Grabowska)"/>
    <x v="0"/>
    <n v="28"/>
    <x v="0"/>
    <n v="1"/>
    <n v="0"/>
    <n v="2"/>
    <x v="1"/>
    <n v="17453"/>
    <n v="89.104200000000006"/>
    <x v="0"/>
    <s v="C92"/>
    <x v="1"/>
    <n v="1"/>
  </r>
  <r>
    <x v="0"/>
    <x v="0"/>
    <s v="Goldschmidt, Mr. George B"/>
    <x v="1"/>
    <n v="71"/>
    <x v="2"/>
    <n v="0"/>
    <n v="0"/>
    <n v="1"/>
    <x v="0"/>
    <s v="PC 17754"/>
    <n v="34.654200000000003"/>
    <x v="0"/>
    <s v="A5"/>
    <x v="1"/>
    <n v="0"/>
  </r>
  <r>
    <x v="0"/>
    <x v="0"/>
    <s v="Gracie, Col. Archibald IV"/>
    <x v="1"/>
    <n v="53"/>
    <x v="0"/>
    <n v="0"/>
    <n v="0"/>
    <n v="1"/>
    <x v="0"/>
    <n v="113780"/>
    <n v="28.5"/>
    <x v="1"/>
    <s v="C51"/>
    <x v="1"/>
    <n v="1"/>
  </r>
  <r>
    <x v="0"/>
    <x v="0"/>
    <s v="Graham, Miss. Margaret Edith"/>
    <x v="0"/>
    <n v="19"/>
    <x v="3"/>
    <n v="0"/>
    <n v="0"/>
    <n v="1"/>
    <x v="0"/>
    <n v="112053"/>
    <n v="30"/>
    <x v="1"/>
    <s v="B42"/>
    <x v="0"/>
    <n v="1"/>
  </r>
  <r>
    <x v="0"/>
    <x v="0"/>
    <s v="Graham, Mr. George Edward"/>
    <x v="1"/>
    <n v="38"/>
    <x v="0"/>
    <n v="0"/>
    <n v="1"/>
    <n v="2"/>
    <x v="1"/>
    <s v="PC 17582"/>
    <n v="153.46250000000001"/>
    <x v="0"/>
    <s v="C91"/>
    <x v="0"/>
    <n v="0"/>
  </r>
  <r>
    <x v="0"/>
    <x v="0"/>
    <s v="Graham, Mrs. William Thompson (Edith Junkins)"/>
    <x v="0"/>
    <n v="58"/>
    <x v="0"/>
    <n v="0"/>
    <n v="1"/>
    <n v="2"/>
    <x v="1"/>
    <s v="PC 17582"/>
    <n v="153.46250000000001"/>
    <x v="0"/>
    <s v="C125"/>
    <x v="0"/>
    <n v="1"/>
  </r>
  <r>
    <x v="0"/>
    <x v="0"/>
    <s v="Greenfield, Mr. William Bertram"/>
    <x v="1"/>
    <n v="23"/>
    <x v="0"/>
    <n v="0"/>
    <n v="1"/>
    <n v="2"/>
    <x v="1"/>
    <s v="PC 17759"/>
    <n v="63.3583"/>
    <x v="0"/>
    <s v="D10 D12"/>
    <x v="1"/>
    <n v="1"/>
  </r>
  <r>
    <x v="0"/>
    <x v="0"/>
    <s v="Greenfield, Mrs. Leo David (Blanche Strouse)"/>
    <x v="0"/>
    <n v="45"/>
    <x v="0"/>
    <n v="0"/>
    <n v="1"/>
    <n v="2"/>
    <x v="1"/>
    <s v="PC 17759"/>
    <n v="63.3583"/>
    <x v="0"/>
    <s v="D10 D12"/>
    <x v="1"/>
    <n v="1"/>
  </r>
  <r>
    <x v="0"/>
    <x v="0"/>
    <s v="Guggenheim, Mr. Benjamin"/>
    <x v="1"/>
    <n v="46"/>
    <x v="0"/>
    <n v="0"/>
    <n v="0"/>
    <n v="1"/>
    <x v="0"/>
    <s v="PC 17593"/>
    <n v="79.2"/>
    <x v="0"/>
    <s v="B82 B84"/>
    <x v="1"/>
    <n v="0"/>
  </r>
  <r>
    <x v="0"/>
    <x v="0"/>
    <s v="Harder, Mr. George Achilles"/>
    <x v="1"/>
    <n v="25"/>
    <x v="0"/>
    <n v="1"/>
    <n v="0"/>
    <n v="2"/>
    <x v="1"/>
    <n v="11765"/>
    <n v="55.441699999999997"/>
    <x v="0"/>
    <s v="E50"/>
    <x v="1"/>
    <n v="1"/>
  </r>
  <r>
    <x v="0"/>
    <x v="0"/>
    <s v="Harder, Mrs. George Achilles (Dorothy Annan)"/>
    <x v="0"/>
    <n v="25"/>
    <x v="0"/>
    <n v="1"/>
    <n v="0"/>
    <n v="2"/>
    <x v="1"/>
    <n v="11765"/>
    <n v="55.441699999999997"/>
    <x v="0"/>
    <s v="E50"/>
    <x v="1"/>
    <n v="1"/>
  </r>
  <r>
    <x v="0"/>
    <x v="0"/>
    <s v="Harper, Mr. Henry Sleeper"/>
    <x v="1"/>
    <n v="48"/>
    <x v="0"/>
    <n v="1"/>
    <n v="0"/>
    <n v="2"/>
    <x v="1"/>
    <s v="PC 17572"/>
    <n v="76.729200000000006"/>
    <x v="0"/>
    <s v="D33"/>
    <x v="1"/>
    <n v="1"/>
  </r>
  <r>
    <x v="0"/>
    <x v="0"/>
    <s v="Harper, Mrs. Henry Sleeper (Myna Haxtun)"/>
    <x v="0"/>
    <n v="49"/>
    <x v="0"/>
    <n v="1"/>
    <n v="0"/>
    <n v="2"/>
    <x v="1"/>
    <s v="PC 17572"/>
    <n v="76.729200000000006"/>
    <x v="0"/>
    <s v="D33"/>
    <x v="1"/>
    <n v="1"/>
  </r>
  <r>
    <x v="0"/>
    <x v="0"/>
    <s v="Harrington, Mr. Charles H"/>
    <x v="1"/>
    <n v="28"/>
    <x v="0"/>
    <n v="0"/>
    <n v="0"/>
    <n v="1"/>
    <x v="0"/>
    <n v="113796"/>
    <n v="42.4"/>
    <x v="0"/>
    <s v="Unknown"/>
    <x v="0"/>
    <n v="0"/>
  </r>
  <r>
    <x v="0"/>
    <x v="0"/>
    <s v="Harris, Mr. Henry Birkhardt"/>
    <x v="1"/>
    <n v="45"/>
    <x v="0"/>
    <n v="1"/>
    <n v="0"/>
    <n v="2"/>
    <x v="1"/>
    <n v="36973"/>
    <n v="83.474999999999994"/>
    <x v="0"/>
    <s v="C83"/>
    <x v="0"/>
    <n v="0"/>
  </r>
  <r>
    <x v="0"/>
    <x v="0"/>
    <s v="Harris, Mrs. Henry Birkhardt (Irene Wallach)"/>
    <x v="0"/>
    <n v="35"/>
    <x v="0"/>
    <n v="1"/>
    <n v="0"/>
    <n v="2"/>
    <x v="1"/>
    <n v="36973"/>
    <n v="83.474999999999994"/>
    <x v="0"/>
    <s v="C83"/>
    <x v="0"/>
    <n v="1"/>
  </r>
  <r>
    <x v="0"/>
    <x v="0"/>
    <s v="Harrison, Mr. William"/>
    <x v="1"/>
    <n v="40"/>
    <x v="0"/>
    <n v="0"/>
    <n v="0"/>
    <n v="1"/>
    <x v="0"/>
    <n v="112059"/>
    <n v="0"/>
    <x v="2"/>
    <s v="B94"/>
    <x v="0"/>
    <n v="0"/>
  </r>
  <r>
    <x v="0"/>
    <x v="0"/>
    <s v="Hassab, Mr. Hammad"/>
    <x v="1"/>
    <n v="27"/>
    <x v="0"/>
    <n v="0"/>
    <n v="0"/>
    <n v="1"/>
    <x v="0"/>
    <s v="PC 17572"/>
    <n v="76.729200000000006"/>
    <x v="0"/>
    <s v="D49"/>
    <x v="1"/>
    <n v="1"/>
  </r>
  <r>
    <x v="0"/>
    <x v="0"/>
    <s v="Hawksford, Mr. Walter James"/>
    <x v="1"/>
    <n v="28"/>
    <x v="0"/>
    <n v="0"/>
    <n v="0"/>
    <n v="1"/>
    <x v="0"/>
    <n v="16988"/>
    <n v="30"/>
    <x v="1"/>
    <s v="D45"/>
    <x v="0"/>
    <n v="1"/>
  </r>
  <r>
    <x v="0"/>
    <x v="0"/>
    <s v="Hays, Miss. Margaret Bechstein"/>
    <x v="0"/>
    <n v="24"/>
    <x v="0"/>
    <n v="0"/>
    <n v="0"/>
    <n v="1"/>
    <x v="0"/>
    <n v="11767"/>
    <n v="83.158299999999997"/>
    <x v="0"/>
    <s v="C54"/>
    <x v="1"/>
    <n v="1"/>
  </r>
  <r>
    <x v="0"/>
    <x v="0"/>
    <s v="Hays, Mr. Charles Melville"/>
    <x v="1"/>
    <n v="55"/>
    <x v="0"/>
    <n v="1"/>
    <n v="1"/>
    <n v="3"/>
    <x v="1"/>
    <n v="12749"/>
    <n v="93.5"/>
    <x v="0"/>
    <s v="B69"/>
    <x v="0"/>
    <n v="0"/>
  </r>
  <r>
    <x v="0"/>
    <x v="0"/>
    <s v="Hays, Mrs. Charles Melville (Clara Jennings Gregg)"/>
    <x v="0"/>
    <n v="52"/>
    <x v="0"/>
    <n v="1"/>
    <n v="1"/>
    <n v="3"/>
    <x v="1"/>
    <n v="12749"/>
    <n v="93.5"/>
    <x v="0"/>
    <s v="B69"/>
    <x v="0"/>
    <n v="1"/>
  </r>
  <r>
    <x v="0"/>
    <x v="0"/>
    <s v="Head, Mr. Christopher"/>
    <x v="1"/>
    <n v="42"/>
    <x v="0"/>
    <n v="0"/>
    <n v="0"/>
    <n v="1"/>
    <x v="0"/>
    <n v="113038"/>
    <n v="42.5"/>
    <x v="0"/>
    <s v="B11"/>
    <x v="0"/>
    <n v="0"/>
  </r>
  <r>
    <x v="0"/>
    <x v="0"/>
    <s v="Hilliard, Mr. Herbert Henry"/>
    <x v="1"/>
    <n v="28"/>
    <x v="0"/>
    <n v="0"/>
    <n v="0"/>
    <n v="1"/>
    <x v="0"/>
    <n v="17463"/>
    <n v="51.862499999999997"/>
    <x v="0"/>
    <s v="E46"/>
    <x v="0"/>
    <n v="0"/>
  </r>
  <r>
    <x v="0"/>
    <x v="0"/>
    <s v="Hipkins, Mr. William Edward"/>
    <x v="1"/>
    <n v="55"/>
    <x v="0"/>
    <n v="0"/>
    <n v="0"/>
    <n v="1"/>
    <x v="0"/>
    <n v="680"/>
    <n v="50"/>
    <x v="0"/>
    <s v="C39"/>
    <x v="0"/>
    <n v="0"/>
  </r>
  <r>
    <x v="0"/>
    <x v="0"/>
    <s v="Hippach, Miss. Jean Gertrude"/>
    <x v="0"/>
    <n v="16"/>
    <x v="3"/>
    <n v="0"/>
    <n v="1"/>
    <n v="2"/>
    <x v="1"/>
    <n v="111361"/>
    <n v="57.979199999999999"/>
    <x v="0"/>
    <s v="B18"/>
    <x v="1"/>
    <n v="1"/>
  </r>
  <r>
    <x v="0"/>
    <x v="0"/>
    <s v="Hippach, Mrs. Louis Albert (Ida Sophia Fischer)"/>
    <x v="0"/>
    <n v="44"/>
    <x v="0"/>
    <n v="0"/>
    <n v="1"/>
    <n v="2"/>
    <x v="1"/>
    <n v="111361"/>
    <n v="57.979199999999999"/>
    <x v="0"/>
    <s v="B18"/>
    <x v="1"/>
    <n v="1"/>
  </r>
  <r>
    <x v="0"/>
    <x v="0"/>
    <s v="Hogeboom, Mrs. John C (Anna Andrews)"/>
    <x v="0"/>
    <n v="51"/>
    <x v="0"/>
    <n v="1"/>
    <n v="0"/>
    <n v="2"/>
    <x v="1"/>
    <n v="13502"/>
    <n v="77.958299999999994"/>
    <x v="0"/>
    <s v="D11"/>
    <x v="0"/>
    <n v="1"/>
  </r>
  <r>
    <x v="0"/>
    <x v="0"/>
    <s v="Holverson, Mr. Alexander Oskar"/>
    <x v="1"/>
    <n v="42"/>
    <x v="0"/>
    <n v="1"/>
    <n v="0"/>
    <n v="2"/>
    <x v="1"/>
    <n v="113789"/>
    <n v="52"/>
    <x v="0"/>
    <s v="Unknown"/>
    <x v="0"/>
    <n v="0"/>
  </r>
  <r>
    <x v="0"/>
    <x v="0"/>
    <s v="Holverson, Mrs. Alexander Oskar (Mary Aline Towner)"/>
    <x v="0"/>
    <n v="35"/>
    <x v="0"/>
    <n v="1"/>
    <n v="0"/>
    <n v="2"/>
    <x v="1"/>
    <n v="113789"/>
    <n v="52"/>
    <x v="0"/>
    <s v="Unknown"/>
    <x v="0"/>
    <n v="1"/>
  </r>
  <r>
    <x v="0"/>
    <x v="0"/>
    <s v="Homer, Mr. Harry (&quot;Mr E Haven&quot;)"/>
    <x v="1"/>
    <n v="35"/>
    <x v="0"/>
    <n v="0"/>
    <n v="0"/>
    <n v="1"/>
    <x v="0"/>
    <n v="111426"/>
    <n v="26.55"/>
    <x v="1"/>
    <s v="Unknown"/>
    <x v="1"/>
    <n v="1"/>
  </r>
  <r>
    <x v="0"/>
    <x v="0"/>
    <s v="Hoyt, Mr. Frederick Maxfield"/>
    <x v="1"/>
    <n v="38"/>
    <x v="0"/>
    <n v="1"/>
    <n v="0"/>
    <n v="2"/>
    <x v="1"/>
    <n v="19943"/>
    <n v="90"/>
    <x v="0"/>
    <s v="C93"/>
    <x v="0"/>
    <n v="1"/>
  </r>
  <r>
    <x v="0"/>
    <x v="0"/>
    <s v="Hoyt, Mr. William Fisher"/>
    <x v="1"/>
    <n v="28"/>
    <x v="0"/>
    <n v="0"/>
    <n v="0"/>
    <n v="1"/>
    <x v="0"/>
    <s v="PC 17600"/>
    <n v="30.695799999999998"/>
    <x v="1"/>
    <s v="Unknown"/>
    <x v="1"/>
    <n v="0"/>
  </r>
  <r>
    <x v="0"/>
    <x v="0"/>
    <s v="Hoyt, Mrs. Frederick Maxfield (Jane Anne Forby)"/>
    <x v="0"/>
    <n v="35"/>
    <x v="0"/>
    <n v="1"/>
    <n v="0"/>
    <n v="2"/>
    <x v="1"/>
    <n v="19943"/>
    <n v="90"/>
    <x v="0"/>
    <s v="C93"/>
    <x v="0"/>
    <n v="1"/>
  </r>
  <r>
    <x v="0"/>
    <x v="0"/>
    <s v="Icard, Miss. Amelie"/>
    <x v="0"/>
    <n v="38"/>
    <x v="0"/>
    <n v="0"/>
    <n v="0"/>
    <n v="1"/>
    <x v="0"/>
    <n v="113572"/>
    <n v="80"/>
    <x v="0"/>
    <s v="B28"/>
    <x v="0"/>
    <n v="1"/>
  </r>
  <r>
    <x v="0"/>
    <x v="0"/>
    <s v="Isham, Miss. Ann Elizabeth"/>
    <x v="0"/>
    <n v="50"/>
    <x v="0"/>
    <n v="0"/>
    <n v="0"/>
    <n v="1"/>
    <x v="0"/>
    <s v="PC 17595"/>
    <n v="28.712499999999999"/>
    <x v="1"/>
    <s v="C49"/>
    <x v="1"/>
    <n v="0"/>
  </r>
  <r>
    <x v="0"/>
    <x v="0"/>
    <s v="Ismay, Mr. Joseph Bruce"/>
    <x v="1"/>
    <n v="49"/>
    <x v="0"/>
    <n v="0"/>
    <n v="0"/>
    <n v="1"/>
    <x v="0"/>
    <n v="112058"/>
    <n v="0"/>
    <x v="2"/>
    <s v="B52 B54 B56"/>
    <x v="0"/>
    <n v="1"/>
  </r>
  <r>
    <x v="0"/>
    <x v="0"/>
    <s v="Jones, Mr. Charles Cresson"/>
    <x v="1"/>
    <n v="46"/>
    <x v="0"/>
    <n v="0"/>
    <n v="0"/>
    <n v="1"/>
    <x v="0"/>
    <n v="694"/>
    <n v="26"/>
    <x v="1"/>
    <s v="Unknown"/>
    <x v="0"/>
    <n v="0"/>
  </r>
  <r>
    <x v="0"/>
    <x v="0"/>
    <s v="Julian, Mr. Henry Forbes"/>
    <x v="1"/>
    <n v="50"/>
    <x v="0"/>
    <n v="0"/>
    <n v="0"/>
    <n v="1"/>
    <x v="0"/>
    <n v="113044"/>
    <n v="26"/>
    <x v="1"/>
    <s v="E60"/>
    <x v="0"/>
    <n v="0"/>
  </r>
  <r>
    <x v="0"/>
    <x v="0"/>
    <s v="Keeping, Mr. Edwin"/>
    <x v="1"/>
    <n v="32.5"/>
    <x v="0"/>
    <n v="0"/>
    <n v="0"/>
    <n v="1"/>
    <x v="0"/>
    <n v="113503"/>
    <n v="211.5"/>
    <x v="0"/>
    <s v="C132"/>
    <x v="1"/>
    <n v="0"/>
  </r>
  <r>
    <x v="0"/>
    <x v="0"/>
    <s v="Kent, Mr. Edward Austin"/>
    <x v="1"/>
    <n v="58"/>
    <x v="0"/>
    <n v="0"/>
    <n v="0"/>
    <n v="1"/>
    <x v="0"/>
    <n v="11771"/>
    <n v="29.7"/>
    <x v="1"/>
    <s v="B37"/>
    <x v="1"/>
    <n v="0"/>
  </r>
  <r>
    <x v="0"/>
    <x v="0"/>
    <s v="Kenyon, Mr. Frederick R"/>
    <x v="1"/>
    <n v="41"/>
    <x v="0"/>
    <n v="1"/>
    <n v="0"/>
    <n v="2"/>
    <x v="1"/>
    <n v="17464"/>
    <n v="51.862499999999997"/>
    <x v="0"/>
    <s v="D21"/>
    <x v="0"/>
    <n v="0"/>
  </r>
  <r>
    <x v="0"/>
    <x v="0"/>
    <s v="Kenyon, Mrs. Frederick R (Marion)"/>
    <x v="0"/>
    <n v="28"/>
    <x v="0"/>
    <n v="1"/>
    <n v="0"/>
    <n v="2"/>
    <x v="1"/>
    <n v="17464"/>
    <n v="51.862499999999997"/>
    <x v="0"/>
    <s v="D21"/>
    <x v="0"/>
    <n v="1"/>
  </r>
  <r>
    <x v="0"/>
    <x v="0"/>
    <s v="Kimball, Mr. Edwin Nelson Jr"/>
    <x v="1"/>
    <n v="42"/>
    <x v="0"/>
    <n v="1"/>
    <n v="0"/>
    <n v="2"/>
    <x v="1"/>
    <n v="11753"/>
    <n v="52.554200000000002"/>
    <x v="0"/>
    <s v="D19"/>
    <x v="0"/>
    <n v="1"/>
  </r>
  <r>
    <x v="0"/>
    <x v="0"/>
    <s v="Kimball, Mrs. Edwin Nelson Jr (Gertrude Parsons)"/>
    <x v="0"/>
    <n v="45"/>
    <x v="0"/>
    <n v="1"/>
    <n v="0"/>
    <n v="2"/>
    <x v="1"/>
    <n v="11753"/>
    <n v="52.554200000000002"/>
    <x v="0"/>
    <s v="D19"/>
    <x v="0"/>
    <n v="1"/>
  </r>
  <r>
    <x v="0"/>
    <x v="0"/>
    <s v="Klaber, Mr. Herman"/>
    <x v="1"/>
    <n v="28"/>
    <x v="0"/>
    <n v="0"/>
    <n v="0"/>
    <n v="1"/>
    <x v="0"/>
    <n v="113028"/>
    <n v="26.55"/>
    <x v="1"/>
    <s v="C124"/>
    <x v="0"/>
    <n v="0"/>
  </r>
  <r>
    <x v="0"/>
    <x v="0"/>
    <s v="Kreuchen, Miss. Emilie"/>
    <x v="0"/>
    <n v="39"/>
    <x v="0"/>
    <n v="0"/>
    <n v="0"/>
    <n v="1"/>
    <x v="0"/>
    <n v="24160"/>
    <n v="211.33750000000001"/>
    <x v="0"/>
    <s v="Unknown"/>
    <x v="0"/>
    <n v="1"/>
  </r>
  <r>
    <x v="0"/>
    <x v="0"/>
    <s v="Leader, Dr. Alice (Farnham)"/>
    <x v="0"/>
    <n v="49"/>
    <x v="0"/>
    <n v="0"/>
    <n v="0"/>
    <n v="1"/>
    <x v="0"/>
    <n v="17465"/>
    <n v="25.929200000000002"/>
    <x v="1"/>
    <s v="D17"/>
    <x v="0"/>
    <n v="1"/>
  </r>
  <r>
    <x v="0"/>
    <x v="0"/>
    <s v="LeRoy, Miss. Bertha"/>
    <x v="0"/>
    <n v="30"/>
    <x v="0"/>
    <n v="0"/>
    <n v="0"/>
    <n v="1"/>
    <x v="0"/>
    <s v="PC 17761"/>
    <n v="106.425"/>
    <x v="0"/>
    <s v="Unknown"/>
    <x v="1"/>
    <n v="1"/>
  </r>
  <r>
    <x v="0"/>
    <x v="0"/>
    <s v="Lesurer, Mr. Gustave J"/>
    <x v="1"/>
    <n v="35"/>
    <x v="0"/>
    <n v="0"/>
    <n v="0"/>
    <n v="1"/>
    <x v="0"/>
    <s v="PC 17755"/>
    <n v="512.32920000000001"/>
    <x v="0"/>
    <s v="B101"/>
    <x v="1"/>
    <n v="1"/>
  </r>
  <r>
    <x v="0"/>
    <x v="0"/>
    <s v="Lewy, Mr. Ervin G"/>
    <x v="1"/>
    <n v="28"/>
    <x v="0"/>
    <n v="0"/>
    <n v="0"/>
    <n v="1"/>
    <x v="0"/>
    <s v="PC 17612"/>
    <n v="27.720800000000001"/>
    <x v="1"/>
    <s v="Unknown"/>
    <x v="1"/>
    <n v="0"/>
  </r>
  <r>
    <x v="0"/>
    <x v="0"/>
    <s v="Lindeberg-Lind, Mr. Erik Gustaf (&quot;Mr Edward Lingrey&quot;)"/>
    <x v="1"/>
    <n v="42"/>
    <x v="0"/>
    <n v="0"/>
    <n v="0"/>
    <n v="1"/>
    <x v="0"/>
    <n v="17475"/>
    <n v="26.55"/>
    <x v="1"/>
    <s v="Unknown"/>
    <x v="0"/>
    <n v="0"/>
  </r>
  <r>
    <x v="0"/>
    <x v="0"/>
    <s v="Lindstrom, Mrs. Carl Johan (Sigrid Posse)"/>
    <x v="0"/>
    <n v="55"/>
    <x v="0"/>
    <n v="0"/>
    <n v="0"/>
    <n v="1"/>
    <x v="0"/>
    <n v="112377"/>
    <n v="27.720800000000001"/>
    <x v="1"/>
    <s v="Unknown"/>
    <x v="1"/>
    <n v="1"/>
  </r>
  <r>
    <x v="0"/>
    <x v="0"/>
    <s v="Lines, Miss. Mary Conover"/>
    <x v="0"/>
    <n v="16"/>
    <x v="3"/>
    <n v="0"/>
    <n v="1"/>
    <n v="2"/>
    <x v="1"/>
    <s v="PC 17592"/>
    <n v="39.4"/>
    <x v="0"/>
    <s v="D28"/>
    <x v="0"/>
    <n v="1"/>
  </r>
  <r>
    <x v="0"/>
    <x v="0"/>
    <s v="Lines, Mrs. Ernest H (Elizabeth Lindsey James)"/>
    <x v="0"/>
    <n v="51"/>
    <x v="0"/>
    <n v="0"/>
    <n v="1"/>
    <n v="2"/>
    <x v="1"/>
    <s v="PC 17592"/>
    <n v="39.4"/>
    <x v="0"/>
    <s v="D28"/>
    <x v="0"/>
    <n v="1"/>
  </r>
  <r>
    <x v="0"/>
    <x v="0"/>
    <s v="Long, Mr. Milton Clyde"/>
    <x v="1"/>
    <n v="29"/>
    <x v="0"/>
    <n v="0"/>
    <n v="0"/>
    <n v="1"/>
    <x v="0"/>
    <n v="113501"/>
    <n v="30"/>
    <x v="1"/>
    <s v="D6"/>
    <x v="0"/>
    <n v="0"/>
  </r>
  <r>
    <x v="0"/>
    <x v="0"/>
    <s v="Longley, Miss. Gretchen Fiske"/>
    <x v="0"/>
    <n v="21"/>
    <x v="0"/>
    <n v="0"/>
    <n v="0"/>
    <n v="1"/>
    <x v="0"/>
    <n v="13502"/>
    <n v="77.958299999999994"/>
    <x v="0"/>
    <s v="D9"/>
    <x v="0"/>
    <n v="1"/>
  </r>
  <r>
    <x v="0"/>
    <x v="0"/>
    <s v="Loring, Mr. Joseph Holland"/>
    <x v="1"/>
    <n v="30"/>
    <x v="0"/>
    <n v="0"/>
    <n v="0"/>
    <n v="1"/>
    <x v="0"/>
    <n v="113801"/>
    <n v="45.5"/>
    <x v="0"/>
    <s v="Unknown"/>
    <x v="0"/>
    <n v="0"/>
  </r>
  <r>
    <x v="0"/>
    <x v="0"/>
    <s v="Lurette, Miss. Elise"/>
    <x v="0"/>
    <n v="58"/>
    <x v="0"/>
    <n v="0"/>
    <n v="0"/>
    <n v="1"/>
    <x v="0"/>
    <s v="PC 17569"/>
    <n v="146.52080000000001"/>
    <x v="0"/>
    <s v="B80"/>
    <x v="1"/>
    <n v="1"/>
  </r>
  <r>
    <x v="0"/>
    <x v="0"/>
    <s v="Madill, Miss. Georgette Alexandra"/>
    <x v="0"/>
    <n v="15"/>
    <x v="3"/>
    <n v="0"/>
    <n v="1"/>
    <n v="2"/>
    <x v="1"/>
    <n v="24160"/>
    <n v="211.33750000000001"/>
    <x v="0"/>
    <s v="B5"/>
    <x v="0"/>
    <n v="1"/>
  </r>
  <r>
    <x v="0"/>
    <x v="0"/>
    <s v="Maguire, Mr. John Edward"/>
    <x v="1"/>
    <n v="30"/>
    <x v="0"/>
    <n v="0"/>
    <n v="0"/>
    <n v="1"/>
    <x v="0"/>
    <n v="110469"/>
    <n v="26"/>
    <x v="1"/>
    <s v="C106"/>
    <x v="0"/>
    <n v="0"/>
  </r>
  <r>
    <x v="0"/>
    <x v="0"/>
    <s v="Maioni, Miss. Roberta"/>
    <x v="0"/>
    <n v="16"/>
    <x v="3"/>
    <n v="0"/>
    <n v="0"/>
    <n v="1"/>
    <x v="0"/>
    <n v="110152"/>
    <n v="86.5"/>
    <x v="0"/>
    <s v="B79"/>
    <x v="0"/>
    <n v="1"/>
  </r>
  <r>
    <x v="0"/>
    <x v="0"/>
    <s v="Marechal, Mr. Pierre"/>
    <x v="1"/>
    <n v="28"/>
    <x v="0"/>
    <n v="0"/>
    <n v="0"/>
    <n v="1"/>
    <x v="0"/>
    <n v="11774"/>
    <n v="29.7"/>
    <x v="1"/>
    <s v="C47"/>
    <x v="1"/>
    <n v="1"/>
  </r>
  <r>
    <x v="0"/>
    <x v="0"/>
    <s v="Marvin, Mr. Daniel Warner"/>
    <x v="1"/>
    <n v="19"/>
    <x v="3"/>
    <n v="1"/>
    <n v="0"/>
    <n v="2"/>
    <x v="1"/>
    <n v="113773"/>
    <n v="53.1"/>
    <x v="0"/>
    <s v="D30"/>
    <x v="0"/>
    <n v="0"/>
  </r>
  <r>
    <x v="0"/>
    <x v="0"/>
    <s v="Marvin, Mrs. Daniel Warner (Mary Graham Carmichael Farquarson)"/>
    <x v="0"/>
    <n v="18"/>
    <x v="3"/>
    <n v="1"/>
    <n v="0"/>
    <n v="2"/>
    <x v="1"/>
    <n v="113773"/>
    <n v="53.1"/>
    <x v="0"/>
    <s v="D30"/>
    <x v="0"/>
    <n v="1"/>
  </r>
  <r>
    <x v="0"/>
    <x v="0"/>
    <s v="Mayne, Mlle. Berthe Antonine (&quot;Mrs de Villiers&quot;)"/>
    <x v="0"/>
    <n v="24"/>
    <x v="0"/>
    <n v="0"/>
    <n v="0"/>
    <n v="1"/>
    <x v="0"/>
    <s v="PC 17482"/>
    <n v="49.504199999999997"/>
    <x v="0"/>
    <s v="C90"/>
    <x v="1"/>
    <n v="1"/>
  </r>
  <r>
    <x v="0"/>
    <x v="0"/>
    <s v="McCaffry, Mr. Thomas Francis"/>
    <x v="1"/>
    <n v="46"/>
    <x v="0"/>
    <n v="0"/>
    <n v="0"/>
    <n v="1"/>
    <x v="0"/>
    <n v="13050"/>
    <n v="75.241699999999994"/>
    <x v="0"/>
    <s v="C6"/>
    <x v="1"/>
    <n v="0"/>
  </r>
  <r>
    <x v="0"/>
    <x v="0"/>
    <s v="McCarthy, Mr. Timothy J"/>
    <x v="1"/>
    <n v="54"/>
    <x v="0"/>
    <n v="0"/>
    <n v="0"/>
    <n v="1"/>
    <x v="0"/>
    <n v="17463"/>
    <n v="51.862499999999997"/>
    <x v="0"/>
    <s v="E46"/>
    <x v="0"/>
    <n v="0"/>
  </r>
  <r>
    <x v="0"/>
    <x v="0"/>
    <s v="McGough, Mr. James Robert"/>
    <x v="1"/>
    <n v="36"/>
    <x v="0"/>
    <n v="0"/>
    <n v="0"/>
    <n v="1"/>
    <x v="0"/>
    <s v="PC 17473"/>
    <n v="26.287500000000001"/>
    <x v="1"/>
    <s v="E25"/>
    <x v="0"/>
    <n v="1"/>
  </r>
  <r>
    <x v="0"/>
    <x v="0"/>
    <s v="Meyer, Mr. Edgar Joseph"/>
    <x v="1"/>
    <n v="28"/>
    <x v="0"/>
    <n v="1"/>
    <n v="0"/>
    <n v="2"/>
    <x v="1"/>
    <s v="PC 17604"/>
    <n v="82.1708"/>
    <x v="0"/>
    <s v="Unknown"/>
    <x v="1"/>
    <n v="0"/>
  </r>
  <r>
    <x v="0"/>
    <x v="0"/>
    <s v="Meyer, Mrs. Edgar Joseph (Leila Saks)"/>
    <x v="0"/>
    <n v="28"/>
    <x v="0"/>
    <n v="1"/>
    <n v="0"/>
    <n v="2"/>
    <x v="1"/>
    <s v="PC 17604"/>
    <n v="82.1708"/>
    <x v="0"/>
    <s v="Unknown"/>
    <x v="1"/>
    <n v="1"/>
  </r>
  <r>
    <x v="0"/>
    <x v="0"/>
    <s v="Millet, Mr. Francis Davis"/>
    <x v="1"/>
    <n v="65"/>
    <x v="2"/>
    <n v="0"/>
    <n v="0"/>
    <n v="1"/>
    <x v="0"/>
    <n v="13509"/>
    <n v="26.55"/>
    <x v="1"/>
    <s v="E38"/>
    <x v="0"/>
    <n v="0"/>
  </r>
  <r>
    <x v="0"/>
    <x v="0"/>
    <s v="Minahan, Dr. William Edward"/>
    <x v="1"/>
    <n v="44"/>
    <x v="0"/>
    <n v="2"/>
    <n v="0"/>
    <n v="3"/>
    <x v="1"/>
    <n v="19928"/>
    <n v="90"/>
    <x v="0"/>
    <s v="C78"/>
    <x v="2"/>
    <n v="0"/>
  </r>
  <r>
    <x v="0"/>
    <x v="0"/>
    <s v="Minahan, Miss. Daisy E"/>
    <x v="0"/>
    <n v="33"/>
    <x v="0"/>
    <n v="1"/>
    <n v="0"/>
    <n v="2"/>
    <x v="1"/>
    <n v="19928"/>
    <n v="90"/>
    <x v="0"/>
    <s v="C78"/>
    <x v="2"/>
    <n v="1"/>
  </r>
  <r>
    <x v="0"/>
    <x v="0"/>
    <s v="Minahan, Mrs. William Edward (Lillian E Thorpe)"/>
    <x v="0"/>
    <n v="37"/>
    <x v="0"/>
    <n v="1"/>
    <n v="0"/>
    <n v="2"/>
    <x v="1"/>
    <n v="19928"/>
    <n v="90"/>
    <x v="0"/>
    <s v="C78"/>
    <x v="2"/>
    <n v="1"/>
  </r>
  <r>
    <x v="0"/>
    <x v="0"/>
    <s v="Mock, Mr. Philipp Edmund"/>
    <x v="1"/>
    <n v="30"/>
    <x v="0"/>
    <n v="1"/>
    <n v="0"/>
    <n v="2"/>
    <x v="1"/>
    <n v="13236"/>
    <n v="57.75"/>
    <x v="0"/>
    <s v="C78"/>
    <x v="1"/>
    <n v="1"/>
  </r>
  <r>
    <x v="0"/>
    <x v="0"/>
    <s v="Molson, Mr. Harry Markland"/>
    <x v="1"/>
    <n v="55"/>
    <x v="0"/>
    <n v="0"/>
    <n v="0"/>
    <n v="1"/>
    <x v="0"/>
    <n v="113787"/>
    <n v="30.5"/>
    <x v="1"/>
    <s v="C30"/>
    <x v="0"/>
    <n v="0"/>
  </r>
  <r>
    <x v="0"/>
    <x v="0"/>
    <s v="Moore, Mr. Clarence Bloomfield"/>
    <x v="1"/>
    <n v="47"/>
    <x v="0"/>
    <n v="0"/>
    <n v="0"/>
    <n v="1"/>
    <x v="0"/>
    <n v="113796"/>
    <n v="42.4"/>
    <x v="0"/>
    <s v="Unknown"/>
    <x v="0"/>
    <n v="0"/>
  </r>
  <r>
    <x v="0"/>
    <x v="0"/>
    <s v="Natsch, Mr. Charles H"/>
    <x v="1"/>
    <n v="37"/>
    <x v="0"/>
    <n v="0"/>
    <n v="1"/>
    <n v="2"/>
    <x v="1"/>
    <s v="PC 17596"/>
    <n v="29.7"/>
    <x v="1"/>
    <s v="C118"/>
    <x v="1"/>
    <n v="0"/>
  </r>
  <r>
    <x v="0"/>
    <x v="0"/>
    <s v="Newell, Miss. Madeleine"/>
    <x v="0"/>
    <n v="31"/>
    <x v="0"/>
    <n v="1"/>
    <n v="0"/>
    <n v="2"/>
    <x v="1"/>
    <n v="35273"/>
    <n v="113.27500000000001"/>
    <x v="0"/>
    <s v="D36"/>
    <x v="1"/>
    <n v="1"/>
  </r>
  <r>
    <x v="0"/>
    <x v="0"/>
    <s v="Newell, Miss. Marjorie"/>
    <x v="0"/>
    <n v="23"/>
    <x v="0"/>
    <n v="1"/>
    <n v="0"/>
    <n v="2"/>
    <x v="1"/>
    <n v="35273"/>
    <n v="113.27500000000001"/>
    <x v="0"/>
    <s v="D36"/>
    <x v="1"/>
    <n v="1"/>
  </r>
  <r>
    <x v="0"/>
    <x v="0"/>
    <s v="Newell, Mr. Arthur Webster"/>
    <x v="1"/>
    <n v="58"/>
    <x v="0"/>
    <n v="0"/>
    <n v="2"/>
    <n v="3"/>
    <x v="1"/>
    <n v="35273"/>
    <n v="113.27500000000001"/>
    <x v="0"/>
    <s v="D48"/>
    <x v="1"/>
    <n v="0"/>
  </r>
  <r>
    <x v="0"/>
    <x v="0"/>
    <s v="Newsom, Miss. Helen Monypeny"/>
    <x v="0"/>
    <n v="19"/>
    <x v="3"/>
    <n v="0"/>
    <n v="2"/>
    <n v="3"/>
    <x v="1"/>
    <n v="11752"/>
    <n v="26.283300000000001"/>
    <x v="1"/>
    <s v="D47"/>
    <x v="0"/>
    <n v="1"/>
  </r>
  <r>
    <x v="0"/>
    <x v="0"/>
    <s v="Nicholson, Mr. Arthur Ernest"/>
    <x v="1"/>
    <n v="64"/>
    <x v="2"/>
    <n v="0"/>
    <n v="0"/>
    <n v="1"/>
    <x v="0"/>
    <n v="693"/>
    <n v="26"/>
    <x v="1"/>
    <s v="Unknown"/>
    <x v="0"/>
    <n v="0"/>
  </r>
  <r>
    <x v="0"/>
    <x v="0"/>
    <s v="Oliva y Ocana, Dona. Fermina"/>
    <x v="0"/>
    <n v="39"/>
    <x v="0"/>
    <n v="0"/>
    <n v="0"/>
    <n v="1"/>
    <x v="0"/>
    <s v="PC 17758"/>
    <n v="108.9"/>
    <x v="0"/>
    <s v="C105"/>
    <x v="1"/>
    <n v="1"/>
  </r>
  <r>
    <x v="0"/>
    <x v="0"/>
    <s v="Omont, Mr. Alfred Fernand"/>
    <x v="1"/>
    <n v="28"/>
    <x v="0"/>
    <n v="0"/>
    <n v="0"/>
    <n v="1"/>
    <x v="0"/>
    <s v="F.C. 12998"/>
    <n v="25.741700000000002"/>
    <x v="1"/>
    <s v="Unknown"/>
    <x v="1"/>
    <n v="1"/>
  </r>
  <r>
    <x v="0"/>
    <x v="0"/>
    <s v="Ostby, Miss. Helene Ragnhild"/>
    <x v="0"/>
    <n v="22"/>
    <x v="0"/>
    <n v="0"/>
    <n v="1"/>
    <n v="2"/>
    <x v="1"/>
    <n v="113509"/>
    <n v="61.979199999999999"/>
    <x v="0"/>
    <s v="B36"/>
    <x v="1"/>
    <n v="1"/>
  </r>
  <r>
    <x v="0"/>
    <x v="0"/>
    <s v="Ostby, Mr. Engelhart Cornelius"/>
    <x v="1"/>
    <n v="65"/>
    <x v="2"/>
    <n v="0"/>
    <n v="1"/>
    <n v="2"/>
    <x v="1"/>
    <n v="113509"/>
    <n v="61.979199999999999"/>
    <x v="0"/>
    <s v="B30"/>
    <x v="1"/>
    <n v="0"/>
  </r>
  <r>
    <x v="0"/>
    <x v="0"/>
    <s v="Ovies y Rodriguez, Mr. Servando"/>
    <x v="1"/>
    <n v="28.5"/>
    <x v="0"/>
    <n v="0"/>
    <n v="0"/>
    <n v="1"/>
    <x v="0"/>
    <s v="PC 17562"/>
    <n v="27.720800000000001"/>
    <x v="1"/>
    <s v="D43"/>
    <x v="1"/>
    <n v="0"/>
  </r>
  <r>
    <x v="0"/>
    <x v="0"/>
    <s v="Parr, Mr. William Henry Marsh"/>
    <x v="1"/>
    <n v="28"/>
    <x v="0"/>
    <n v="0"/>
    <n v="0"/>
    <n v="1"/>
    <x v="0"/>
    <n v="112052"/>
    <n v="0"/>
    <x v="2"/>
    <s v="Unknown"/>
    <x v="0"/>
    <n v="0"/>
  </r>
  <r>
    <x v="0"/>
    <x v="0"/>
    <s v="Partner, Mr. Austen"/>
    <x v="1"/>
    <n v="45.5"/>
    <x v="0"/>
    <n v="0"/>
    <n v="0"/>
    <n v="1"/>
    <x v="0"/>
    <n v="113043"/>
    <n v="28.5"/>
    <x v="1"/>
    <s v="C124"/>
    <x v="0"/>
    <n v="0"/>
  </r>
  <r>
    <x v="0"/>
    <x v="0"/>
    <s v="Payne, Mr. Vivian Ponsonby"/>
    <x v="1"/>
    <n v="23"/>
    <x v="0"/>
    <n v="0"/>
    <n v="0"/>
    <n v="1"/>
    <x v="0"/>
    <n v="12749"/>
    <n v="93.5"/>
    <x v="0"/>
    <s v="B24"/>
    <x v="0"/>
    <n v="0"/>
  </r>
  <r>
    <x v="0"/>
    <x v="0"/>
    <s v="Pears, Mr. Thomas Clinton"/>
    <x v="1"/>
    <n v="29"/>
    <x v="0"/>
    <n v="1"/>
    <n v="0"/>
    <n v="2"/>
    <x v="1"/>
    <n v="113776"/>
    <n v="66.599999999999994"/>
    <x v="0"/>
    <s v="C2"/>
    <x v="0"/>
    <n v="0"/>
  </r>
  <r>
    <x v="0"/>
    <x v="0"/>
    <s v="Pears, Mrs. Thomas (Edith Wearne)"/>
    <x v="0"/>
    <n v="22"/>
    <x v="0"/>
    <n v="1"/>
    <n v="0"/>
    <n v="2"/>
    <x v="1"/>
    <n v="113776"/>
    <n v="66.599999999999994"/>
    <x v="0"/>
    <s v="C2"/>
    <x v="0"/>
    <n v="1"/>
  </r>
  <r>
    <x v="0"/>
    <x v="0"/>
    <s v="Penasco y Castellana, Mr. Victor de Satode"/>
    <x v="1"/>
    <n v="18"/>
    <x v="3"/>
    <n v="1"/>
    <n v="0"/>
    <n v="2"/>
    <x v="1"/>
    <s v="PC 17758"/>
    <n v="108.9"/>
    <x v="0"/>
    <s v="C65"/>
    <x v="1"/>
    <n v="0"/>
  </r>
  <r>
    <x v="0"/>
    <x v="0"/>
    <s v="Penasco y Castellana, Mrs. Victor de Satode (Maria Josefa Perez de Soto y Vallejo)"/>
    <x v="0"/>
    <n v="17"/>
    <x v="3"/>
    <n v="1"/>
    <n v="0"/>
    <n v="2"/>
    <x v="1"/>
    <s v="PC 17758"/>
    <n v="108.9"/>
    <x v="0"/>
    <s v="C65"/>
    <x v="1"/>
    <n v="1"/>
  </r>
  <r>
    <x v="0"/>
    <x v="0"/>
    <s v="Perreault, Miss. Anne"/>
    <x v="0"/>
    <n v="30"/>
    <x v="0"/>
    <n v="0"/>
    <n v="0"/>
    <n v="1"/>
    <x v="0"/>
    <n v="12749"/>
    <n v="93.5"/>
    <x v="0"/>
    <s v="B73"/>
    <x v="0"/>
    <n v="1"/>
  </r>
  <r>
    <x v="0"/>
    <x v="0"/>
    <s v="Peuchen, Major. Arthur Godfrey"/>
    <x v="1"/>
    <n v="52"/>
    <x v="0"/>
    <n v="0"/>
    <n v="0"/>
    <n v="1"/>
    <x v="0"/>
    <n v="113786"/>
    <n v="30.5"/>
    <x v="1"/>
    <s v="C104"/>
    <x v="0"/>
    <n v="1"/>
  </r>
  <r>
    <x v="0"/>
    <x v="0"/>
    <s v="Porter, Mr. Walter Chamberlain"/>
    <x v="1"/>
    <n v="47"/>
    <x v="0"/>
    <n v="0"/>
    <n v="0"/>
    <n v="1"/>
    <x v="0"/>
    <n v="110465"/>
    <n v="52"/>
    <x v="0"/>
    <s v="C110"/>
    <x v="0"/>
    <n v="0"/>
  </r>
  <r>
    <x v="0"/>
    <x v="0"/>
    <s v="Potter, Mrs. Thomas Jr (Lily Alexenia Wilson)"/>
    <x v="0"/>
    <n v="56"/>
    <x v="0"/>
    <n v="0"/>
    <n v="1"/>
    <n v="2"/>
    <x v="1"/>
    <n v="11767"/>
    <n v="83.158299999999997"/>
    <x v="0"/>
    <s v="C50"/>
    <x v="1"/>
    <n v="1"/>
  </r>
  <r>
    <x v="0"/>
    <x v="0"/>
    <s v="Reuchlin, Jonkheer. John George"/>
    <x v="1"/>
    <n v="38"/>
    <x v="0"/>
    <n v="0"/>
    <n v="0"/>
    <n v="1"/>
    <x v="0"/>
    <n v="19972"/>
    <n v="0"/>
    <x v="2"/>
    <s v="Unknown"/>
    <x v="0"/>
    <n v="0"/>
  </r>
  <r>
    <x v="0"/>
    <x v="0"/>
    <s v="Rheims, Mr. George Alexander Lucien"/>
    <x v="1"/>
    <n v="28"/>
    <x v="0"/>
    <n v="0"/>
    <n v="0"/>
    <n v="1"/>
    <x v="0"/>
    <s v="PC 17607"/>
    <n v="39.6"/>
    <x v="0"/>
    <s v="Unknown"/>
    <x v="0"/>
    <n v="1"/>
  </r>
  <r>
    <x v="0"/>
    <x v="0"/>
    <s v="Ringhini, Mr. Sante"/>
    <x v="1"/>
    <n v="22"/>
    <x v="0"/>
    <n v="0"/>
    <n v="0"/>
    <n v="1"/>
    <x v="0"/>
    <s v="PC 17760"/>
    <n v="135.63329999999999"/>
    <x v="0"/>
    <s v="Unknown"/>
    <x v="1"/>
    <n v="0"/>
  </r>
  <r>
    <x v="0"/>
    <x v="0"/>
    <s v="Robbins, Mr. Victor"/>
    <x v="1"/>
    <n v="28"/>
    <x v="0"/>
    <n v="0"/>
    <n v="0"/>
    <n v="1"/>
    <x v="0"/>
    <s v="PC 17757"/>
    <n v="227.52500000000001"/>
    <x v="0"/>
    <s v="Unknown"/>
    <x v="1"/>
    <n v="0"/>
  </r>
  <r>
    <x v="0"/>
    <x v="0"/>
    <s v="Robert, Mrs. Edward Scott (Elisabeth Walton McMillan)"/>
    <x v="0"/>
    <n v="43"/>
    <x v="0"/>
    <n v="0"/>
    <n v="1"/>
    <n v="2"/>
    <x v="1"/>
    <n v="24160"/>
    <n v="211.33750000000001"/>
    <x v="0"/>
    <s v="B3"/>
    <x v="0"/>
    <n v="1"/>
  </r>
  <r>
    <x v="0"/>
    <x v="0"/>
    <s v="Roebling, Mr. Washington Augustus II"/>
    <x v="1"/>
    <n v="31"/>
    <x v="0"/>
    <n v="0"/>
    <n v="0"/>
    <n v="1"/>
    <x v="0"/>
    <s v="PC 17590"/>
    <n v="50.495800000000003"/>
    <x v="0"/>
    <s v="A24"/>
    <x v="0"/>
    <n v="0"/>
  </r>
  <r>
    <x v="0"/>
    <x v="0"/>
    <s v="Romaine, Mr. Charles Hallace (&quot;Mr C Rolmane&quot;)"/>
    <x v="1"/>
    <n v="45"/>
    <x v="0"/>
    <n v="0"/>
    <n v="0"/>
    <n v="1"/>
    <x v="0"/>
    <n v="111428"/>
    <n v="26.55"/>
    <x v="1"/>
    <s v="Unknown"/>
    <x v="0"/>
    <n v="1"/>
  </r>
  <r>
    <x v="0"/>
    <x v="0"/>
    <s v="Rood, Mr. Hugh Roscoe"/>
    <x v="1"/>
    <n v="28"/>
    <x v="0"/>
    <n v="0"/>
    <n v="0"/>
    <n v="1"/>
    <x v="0"/>
    <n v="113767"/>
    <n v="50"/>
    <x v="0"/>
    <s v="A32"/>
    <x v="0"/>
    <n v="0"/>
  </r>
  <r>
    <x v="0"/>
    <x v="0"/>
    <s v="Rosenbaum, Miss. Edith Louise"/>
    <x v="0"/>
    <n v="33"/>
    <x v="0"/>
    <n v="0"/>
    <n v="0"/>
    <n v="1"/>
    <x v="0"/>
    <s v="PC 17613"/>
    <n v="27.720800000000001"/>
    <x v="1"/>
    <s v="A11"/>
    <x v="1"/>
    <n v="1"/>
  </r>
  <r>
    <x v="0"/>
    <x v="0"/>
    <s v="Rosenshine, Mr. George (&quot;Mr George Thorne&quot;)"/>
    <x v="1"/>
    <n v="46"/>
    <x v="0"/>
    <n v="0"/>
    <n v="0"/>
    <n v="1"/>
    <x v="0"/>
    <s v="PC 17585"/>
    <n v="79.2"/>
    <x v="0"/>
    <s v="Unknown"/>
    <x v="1"/>
    <n v="0"/>
  </r>
  <r>
    <x v="0"/>
    <x v="0"/>
    <s v="Ross, Mr. John Hugo"/>
    <x v="1"/>
    <n v="36"/>
    <x v="0"/>
    <n v="0"/>
    <n v="0"/>
    <n v="1"/>
    <x v="0"/>
    <n v="13049"/>
    <n v="40.125"/>
    <x v="0"/>
    <s v="A10"/>
    <x v="1"/>
    <n v="0"/>
  </r>
  <r>
    <x v="0"/>
    <x v="0"/>
    <s v="Rothes, the Countess. of (Lucy Noel Martha Dyer-Edwards)"/>
    <x v="0"/>
    <n v="33"/>
    <x v="0"/>
    <n v="0"/>
    <n v="0"/>
    <n v="1"/>
    <x v="0"/>
    <n v="110152"/>
    <n v="86.5"/>
    <x v="0"/>
    <s v="B77"/>
    <x v="0"/>
    <n v="1"/>
  </r>
  <r>
    <x v="0"/>
    <x v="0"/>
    <s v="Rothschild, Mr. Martin"/>
    <x v="1"/>
    <n v="55"/>
    <x v="0"/>
    <n v="1"/>
    <n v="0"/>
    <n v="2"/>
    <x v="1"/>
    <s v="PC 17603"/>
    <n v="59.4"/>
    <x v="0"/>
    <s v="Unknown"/>
    <x v="1"/>
    <n v="0"/>
  </r>
  <r>
    <x v="0"/>
    <x v="0"/>
    <s v="Rothschild, Mrs. Martin (Elizabeth L. Barrett)"/>
    <x v="0"/>
    <n v="54"/>
    <x v="0"/>
    <n v="1"/>
    <n v="0"/>
    <n v="2"/>
    <x v="1"/>
    <s v="PC 17603"/>
    <n v="59.4"/>
    <x v="0"/>
    <s v="Unknown"/>
    <x v="1"/>
    <n v="1"/>
  </r>
  <r>
    <x v="0"/>
    <x v="0"/>
    <s v="Rowe, Mr. Alfred G"/>
    <x v="1"/>
    <n v="33"/>
    <x v="0"/>
    <n v="0"/>
    <n v="0"/>
    <n v="1"/>
    <x v="0"/>
    <n v="113790"/>
    <n v="26.55"/>
    <x v="1"/>
    <s v="Unknown"/>
    <x v="0"/>
    <n v="0"/>
  </r>
  <r>
    <x v="0"/>
    <x v="0"/>
    <s v="Ryerson, Master. John Borie"/>
    <x v="1"/>
    <n v="13"/>
    <x v="3"/>
    <n v="2"/>
    <n v="2"/>
    <n v="5"/>
    <x v="2"/>
    <s v="PC 17608"/>
    <n v="262.375"/>
    <x v="0"/>
    <s v="B57 B59 B63 B66"/>
    <x v="1"/>
    <n v="1"/>
  </r>
  <r>
    <x v="0"/>
    <x v="0"/>
    <s v="Ryerson, Miss. Emily Borie"/>
    <x v="0"/>
    <n v="18"/>
    <x v="3"/>
    <n v="2"/>
    <n v="2"/>
    <n v="5"/>
    <x v="2"/>
    <s v="PC 17608"/>
    <n v="262.375"/>
    <x v="0"/>
    <s v="B57 B59 B63 B66"/>
    <x v="1"/>
    <n v="1"/>
  </r>
  <r>
    <x v="0"/>
    <x v="0"/>
    <s v="Ryerson, Miss. Susan Parker &quot;Suzette&quot;"/>
    <x v="0"/>
    <n v="21"/>
    <x v="0"/>
    <n v="2"/>
    <n v="2"/>
    <n v="5"/>
    <x v="2"/>
    <s v="PC 17608"/>
    <n v="262.375"/>
    <x v="0"/>
    <s v="B57 B59 B63 B66"/>
    <x v="1"/>
    <n v="1"/>
  </r>
  <r>
    <x v="0"/>
    <x v="0"/>
    <s v="Ryerson, Mr. Arthur Larned"/>
    <x v="1"/>
    <n v="61"/>
    <x v="2"/>
    <n v="1"/>
    <n v="3"/>
    <n v="5"/>
    <x v="2"/>
    <s v="PC 17608"/>
    <n v="262.375"/>
    <x v="0"/>
    <s v="B57 B59 B63 B66"/>
    <x v="1"/>
    <n v="0"/>
  </r>
  <r>
    <x v="0"/>
    <x v="0"/>
    <s v="Ryerson, Mrs. Arthur Larned (Emily Maria Borie)"/>
    <x v="0"/>
    <n v="48"/>
    <x v="0"/>
    <n v="1"/>
    <n v="3"/>
    <n v="5"/>
    <x v="2"/>
    <s v="PC 17608"/>
    <n v="262.375"/>
    <x v="0"/>
    <s v="B57 B59 B63 B66"/>
    <x v="1"/>
    <n v="1"/>
  </r>
  <r>
    <x v="0"/>
    <x v="0"/>
    <s v="Saalfeld, Mr. Adolphe"/>
    <x v="1"/>
    <n v="28"/>
    <x v="0"/>
    <n v="0"/>
    <n v="0"/>
    <n v="1"/>
    <x v="0"/>
    <n v="19988"/>
    <n v="30.5"/>
    <x v="1"/>
    <s v="C106"/>
    <x v="0"/>
    <n v="1"/>
  </r>
  <r>
    <x v="0"/>
    <x v="0"/>
    <s v="Sagesser, Mlle. Emma"/>
    <x v="0"/>
    <n v="24"/>
    <x v="0"/>
    <n v="0"/>
    <n v="0"/>
    <n v="1"/>
    <x v="0"/>
    <s v="PC 17477"/>
    <n v="69.3"/>
    <x v="0"/>
    <s v="B35"/>
    <x v="1"/>
    <n v="1"/>
  </r>
  <r>
    <x v="0"/>
    <x v="0"/>
    <s v="Salomon, Mr. Abraham L"/>
    <x v="1"/>
    <n v="28"/>
    <x v="0"/>
    <n v="0"/>
    <n v="0"/>
    <n v="1"/>
    <x v="0"/>
    <n v="111163"/>
    <n v="26"/>
    <x v="1"/>
    <s v="Unknown"/>
    <x v="0"/>
    <n v="1"/>
  </r>
  <r>
    <x v="0"/>
    <x v="0"/>
    <s v="Schabert, Mrs. Paul (Emma Mock)"/>
    <x v="0"/>
    <n v="35"/>
    <x v="0"/>
    <n v="1"/>
    <n v="0"/>
    <n v="2"/>
    <x v="1"/>
    <n v="13236"/>
    <n v="57.75"/>
    <x v="0"/>
    <s v="C28"/>
    <x v="1"/>
    <n v="1"/>
  </r>
  <r>
    <x v="0"/>
    <x v="0"/>
    <s v="Serepeca, Miss. Augusta"/>
    <x v="0"/>
    <n v="30"/>
    <x v="0"/>
    <n v="0"/>
    <n v="0"/>
    <n v="1"/>
    <x v="0"/>
    <n v="113798"/>
    <n v="31"/>
    <x v="1"/>
    <s v="Unknown"/>
    <x v="1"/>
    <n v="1"/>
  </r>
  <r>
    <x v="0"/>
    <x v="0"/>
    <s v="Seward, Mr. Frederic Kimber"/>
    <x v="1"/>
    <n v="34"/>
    <x v="0"/>
    <n v="0"/>
    <n v="0"/>
    <n v="1"/>
    <x v="0"/>
    <n v="113794"/>
    <n v="26.55"/>
    <x v="1"/>
    <s v="Unknown"/>
    <x v="0"/>
    <n v="1"/>
  </r>
  <r>
    <x v="0"/>
    <x v="0"/>
    <s v="Shutes, Miss. Elizabeth W"/>
    <x v="0"/>
    <n v="40"/>
    <x v="0"/>
    <n v="0"/>
    <n v="0"/>
    <n v="1"/>
    <x v="0"/>
    <s v="PC 17582"/>
    <n v="153.46250000000001"/>
    <x v="0"/>
    <s v="C125"/>
    <x v="0"/>
    <n v="1"/>
  </r>
  <r>
    <x v="0"/>
    <x v="0"/>
    <s v="Silverthorne, Mr. Spencer Victor"/>
    <x v="1"/>
    <n v="35"/>
    <x v="0"/>
    <n v="0"/>
    <n v="0"/>
    <n v="1"/>
    <x v="0"/>
    <s v="PC 17475"/>
    <n v="26.287500000000001"/>
    <x v="1"/>
    <s v="E24"/>
    <x v="0"/>
    <n v="1"/>
  </r>
  <r>
    <x v="0"/>
    <x v="0"/>
    <s v="Silvey, Mr. William Baird"/>
    <x v="1"/>
    <n v="50"/>
    <x v="0"/>
    <n v="1"/>
    <n v="0"/>
    <n v="2"/>
    <x v="1"/>
    <n v="13507"/>
    <n v="55.9"/>
    <x v="0"/>
    <s v="E44"/>
    <x v="0"/>
    <n v="0"/>
  </r>
  <r>
    <x v="0"/>
    <x v="0"/>
    <s v="Silvey, Mrs. William Baird (Alice Munger)"/>
    <x v="0"/>
    <n v="39"/>
    <x v="0"/>
    <n v="1"/>
    <n v="0"/>
    <n v="2"/>
    <x v="1"/>
    <n v="13507"/>
    <n v="55.9"/>
    <x v="0"/>
    <s v="E44"/>
    <x v="0"/>
    <n v="1"/>
  </r>
  <r>
    <x v="0"/>
    <x v="0"/>
    <s v="Simonius-Blumer, Col. Oberst Alfons"/>
    <x v="1"/>
    <n v="56"/>
    <x v="0"/>
    <n v="0"/>
    <n v="0"/>
    <n v="1"/>
    <x v="0"/>
    <n v="13213"/>
    <n v="35.5"/>
    <x v="0"/>
    <s v="A26"/>
    <x v="1"/>
    <n v="1"/>
  </r>
  <r>
    <x v="0"/>
    <x v="0"/>
    <s v="Sloper, Mr. William Thompson"/>
    <x v="1"/>
    <n v="28"/>
    <x v="0"/>
    <n v="0"/>
    <n v="0"/>
    <n v="1"/>
    <x v="0"/>
    <n v="113788"/>
    <n v="35.5"/>
    <x v="0"/>
    <s v="A6"/>
    <x v="0"/>
    <n v="1"/>
  </r>
  <r>
    <x v="0"/>
    <x v="0"/>
    <s v="Smart, Mr. John Montgomery"/>
    <x v="1"/>
    <n v="56"/>
    <x v="0"/>
    <n v="0"/>
    <n v="0"/>
    <n v="1"/>
    <x v="0"/>
    <n v="113792"/>
    <n v="26.55"/>
    <x v="1"/>
    <s v="Unknown"/>
    <x v="0"/>
    <n v="0"/>
  </r>
  <r>
    <x v="0"/>
    <x v="0"/>
    <s v="Smith, Mr. James Clinch"/>
    <x v="1"/>
    <n v="56"/>
    <x v="0"/>
    <n v="0"/>
    <n v="0"/>
    <n v="1"/>
    <x v="0"/>
    <n v="17764"/>
    <n v="30.695799999999998"/>
    <x v="1"/>
    <s v="A7"/>
    <x v="1"/>
    <n v="0"/>
  </r>
  <r>
    <x v="0"/>
    <x v="0"/>
    <s v="Smith, Mr. Lucien Philip"/>
    <x v="1"/>
    <n v="24"/>
    <x v="0"/>
    <n v="1"/>
    <n v="0"/>
    <n v="2"/>
    <x v="1"/>
    <n v="13695"/>
    <n v="60"/>
    <x v="0"/>
    <s v="C31"/>
    <x v="0"/>
    <n v="0"/>
  </r>
  <r>
    <x v="0"/>
    <x v="0"/>
    <s v="Smith, Mr. Richard William"/>
    <x v="1"/>
    <n v="28"/>
    <x v="0"/>
    <n v="0"/>
    <n v="0"/>
    <n v="1"/>
    <x v="0"/>
    <n v="113056"/>
    <n v="26"/>
    <x v="1"/>
    <s v="A19"/>
    <x v="0"/>
    <n v="0"/>
  </r>
  <r>
    <x v="0"/>
    <x v="0"/>
    <s v="Smith, Mrs. Lucien Philip (Mary Eloise Hughes)"/>
    <x v="0"/>
    <n v="18"/>
    <x v="3"/>
    <n v="1"/>
    <n v="0"/>
    <n v="2"/>
    <x v="1"/>
    <n v="13695"/>
    <n v="60"/>
    <x v="0"/>
    <s v="C31"/>
    <x v="0"/>
    <n v="1"/>
  </r>
  <r>
    <x v="0"/>
    <x v="0"/>
    <s v="Snyder, Mr. John Pillsbury"/>
    <x v="1"/>
    <n v="24"/>
    <x v="0"/>
    <n v="1"/>
    <n v="0"/>
    <n v="2"/>
    <x v="1"/>
    <n v="21228"/>
    <n v="82.2667"/>
    <x v="0"/>
    <s v="B45"/>
    <x v="0"/>
    <n v="1"/>
  </r>
  <r>
    <x v="0"/>
    <x v="0"/>
    <s v="Snyder, Mrs. John Pillsbury (Nelle Stevenson)"/>
    <x v="0"/>
    <n v="23"/>
    <x v="0"/>
    <n v="1"/>
    <n v="0"/>
    <n v="2"/>
    <x v="1"/>
    <n v="21228"/>
    <n v="82.2667"/>
    <x v="0"/>
    <s v="B45"/>
    <x v="0"/>
    <n v="1"/>
  </r>
  <r>
    <x v="0"/>
    <x v="0"/>
    <s v="Spedden, Master. Robert Douglas"/>
    <x v="1"/>
    <n v="6"/>
    <x v="1"/>
    <n v="0"/>
    <n v="2"/>
    <n v="3"/>
    <x v="1"/>
    <n v="16966"/>
    <n v="134.5"/>
    <x v="0"/>
    <s v="E34"/>
    <x v="1"/>
    <n v="1"/>
  </r>
  <r>
    <x v="0"/>
    <x v="0"/>
    <s v="Spedden, Mr. Frederic Oakley"/>
    <x v="1"/>
    <n v="45"/>
    <x v="0"/>
    <n v="1"/>
    <n v="1"/>
    <n v="3"/>
    <x v="1"/>
    <n v="16966"/>
    <n v="134.5"/>
    <x v="0"/>
    <s v="E34"/>
    <x v="1"/>
    <n v="1"/>
  </r>
  <r>
    <x v="0"/>
    <x v="0"/>
    <s v="Spedden, Mrs. Frederic Oakley (Margaretta Corning Stone)"/>
    <x v="0"/>
    <n v="40"/>
    <x v="0"/>
    <n v="1"/>
    <n v="1"/>
    <n v="3"/>
    <x v="1"/>
    <n v="16966"/>
    <n v="134.5"/>
    <x v="0"/>
    <s v="E34"/>
    <x v="1"/>
    <n v="1"/>
  </r>
  <r>
    <x v="0"/>
    <x v="0"/>
    <s v="Spencer, Mr. William Augustus"/>
    <x v="1"/>
    <n v="57"/>
    <x v="0"/>
    <n v="1"/>
    <n v="0"/>
    <n v="2"/>
    <x v="1"/>
    <s v="PC 17569"/>
    <n v="146.52080000000001"/>
    <x v="0"/>
    <s v="B78"/>
    <x v="1"/>
    <n v="0"/>
  </r>
  <r>
    <x v="0"/>
    <x v="0"/>
    <s v="Spencer, Mrs. William Augustus (Marie Eugenie)"/>
    <x v="0"/>
    <n v="28"/>
    <x v="0"/>
    <n v="1"/>
    <n v="0"/>
    <n v="2"/>
    <x v="1"/>
    <s v="PC 17569"/>
    <n v="146.52080000000001"/>
    <x v="0"/>
    <s v="B78"/>
    <x v="1"/>
    <n v="1"/>
  </r>
  <r>
    <x v="0"/>
    <x v="0"/>
    <s v="Stahelin-Maeglin, Dr. Max"/>
    <x v="1"/>
    <n v="32"/>
    <x v="0"/>
    <n v="0"/>
    <n v="0"/>
    <n v="1"/>
    <x v="0"/>
    <n v="13214"/>
    <n v="30.5"/>
    <x v="1"/>
    <s v="B50"/>
    <x v="1"/>
    <n v="1"/>
  </r>
  <r>
    <x v="0"/>
    <x v="0"/>
    <s v="Stead, Mr. William Thomas"/>
    <x v="1"/>
    <n v="62"/>
    <x v="2"/>
    <n v="0"/>
    <n v="0"/>
    <n v="1"/>
    <x v="0"/>
    <n v="113514"/>
    <n v="26.55"/>
    <x v="1"/>
    <s v="C87"/>
    <x v="0"/>
    <n v="0"/>
  </r>
  <r>
    <x v="0"/>
    <x v="0"/>
    <s v="Stengel, Mr. Charles Emil Henry"/>
    <x v="1"/>
    <n v="54"/>
    <x v="0"/>
    <n v="1"/>
    <n v="0"/>
    <n v="2"/>
    <x v="1"/>
    <n v="11778"/>
    <n v="55.441699999999997"/>
    <x v="0"/>
    <s v="C116"/>
    <x v="1"/>
    <n v="1"/>
  </r>
  <r>
    <x v="0"/>
    <x v="0"/>
    <s v="Stengel, Mrs. Charles Emil Henry (Annie May Morris)"/>
    <x v="0"/>
    <n v="43"/>
    <x v="0"/>
    <n v="1"/>
    <n v="0"/>
    <n v="2"/>
    <x v="1"/>
    <n v="11778"/>
    <n v="55.441699999999997"/>
    <x v="0"/>
    <s v="C116"/>
    <x v="1"/>
    <n v="1"/>
  </r>
  <r>
    <x v="0"/>
    <x v="0"/>
    <s v="Stephenson, Mrs. Walter Bertram (Martha Eustis)"/>
    <x v="0"/>
    <n v="52"/>
    <x v="0"/>
    <n v="1"/>
    <n v="0"/>
    <n v="2"/>
    <x v="1"/>
    <n v="36947"/>
    <n v="78.2667"/>
    <x v="0"/>
    <s v="D20"/>
    <x v="1"/>
    <n v="1"/>
  </r>
  <r>
    <x v="0"/>
    <x v="0"/>
    <s v="Stewart, Mr. Albert A"/>
    <x v="1"/>
    <n v="28"/>
    <x v="0"/>
    <n v="0"/>
    <n v="0"/>
    <n v="1"/>
    <x v="0"/>
    <s v="PC 17605"/>
    <n v="27.720800000000001"/>
    <x v="1"/>
    <s v="Unknown"/>
    <x v="1"/>
    <n v="0"/>
  </r>
  <r>
    <x v="0"/>
    <x v="0"/>
    <s v="Stone, Mrs. George Nelson (Martha Evelyn)"/>
    <x v="0"/>
    <n v="62"/>
    <x v="2"/>
    <n v="0"/>
    <n v="0"/>
    <n v="1"/>
    <x v="0"/>
    <n v="113572"/>
    <n v="80"/>
    <x v="0"/>
    <s v="B28"/>
    <x v="0"/>
    <n v="1"/>
  </r>
  <r>
    <x v="0"/>
    <x v="0"/>
    <s v="Straus, Mr. Isidor"/>
    <x v="1"/>
    <n v="67"/>
    <x v="2"/>
    <n v="1"/>
    <n v="0"/>
    <n v="2"/>
    <x v="1"/>
    <s v="PC 17483"/>
    <n v="221.7792"/>
    <x v="0"/>
    <s v="C55 C57"/>
    <x v="0"/>
    <n v="0"/>
  </r>
  <r>
    <x v="0"/>
    <x v="0"/>
    <s v="Straus, Mrs. Isidor (Rosalie Ida Blun)"/>
    <x v="0"/>
    <n v="63"/>
    <x v="2"/>
    <n v="1"/>
    <n v="0"/>
    <n v="2"/>
    <x v="1"/>
    <s v="PC 17483"/>
    <n v="221.7792"/>
    <x v="0"/>
    <s v="C55 C57"/>
    <x v="0"/>
    <n v="0"/>
  </r>
  <r>
    <x v="0"/>
    <x v="0"/>
    <s v="Sutton, Mr. Frederick"/>
    <x v="1"/>
    <n v="61"/>
    <x v="2"/>
    <n v="0"/>
    <n v="0"/>
    <n v="1"/>
    <x v="0"/>
    <n v="36963"/>
    <n v="32.320799999999998"/>
    <x v="0"/>
    <s v="D50"/>
    <x v="0"/>
    <n v="0"/>
  </r>
  <r>
    <x v="0"/>
    <x v="0"/>
    <s v="Swift, Mrs. Frederick Joel (Margaret Welles Barron)"/>
    <x v="0"/>
    <n v="48"/>
    <x v="0"/>
    <n v="0"/>
    <n v="0"/>
    <n v="1"/>
    <x v="0"/>
    <n v="17466"/>
    <n v="25.929200000000002"/>
    <x v="1"/>
    <s v="D17"/>
    <x v="0"/>
    <n v="1"/>
  </r>
  <r>
    <x v="0"/>
    <x v="0"/>
    <s v="Taussig, Miss. Ruth"/>
    <x v="0"/>
    <n v="18"/>
    <x v="3"/>
    <n v="0"/>
    <n v="2"/>
    <n v="3"/>
    <x v="1"/>
    <n v="110413"/>
    <n v="79.650000000000006"/>
    <x v="0"/>
    <s v="E68"/>
    <x v="0"/>
    <n v="1"/>
  </r>
  <r>
    <x v="0"/>
    <x v="0"/>
    <s v="Taussig, Mr. Emil"/>
    <x v="1"/>
    <n v="52"/>
    <x v="0"/>
    <n v="1"/>
    <n v="1"/>
    <n v="3"/>
    <x v="1"/>
    <n v="110413"/>
    <n v="79.650000000000006"/>
    <x v="0"/>
    <s v="E67"/>
    <x v="0"/>
    <n v="0"/>
  </r>
  <r>
    <x v="0"/>
    <x v="0"/>
    <s v="Taussig, Mrs. Emil (Tillie Mandelbaum)"/>
    <x v="0"/>
    <n v="39"/>
    <x v="0"/>
    <n v="1"/>
    <n v="1"/>
    <n v="3"/>
    <x v="1"/>
    <n v="110413"/>
    <n v="79.650000000000006"/>
    <x v="0"/>
    <s v="E67"/>
    <x v="0"/>
    <n v="1"/>
  </r>
  <r>
    <x v="0"/>
    <x v="0"/>
    <s v="Taylor, Mr. Elmer Zebley"/>
    <x v="1"/>
    <n v="48"/>
    <x v="0"/>
    <n v="1"/>
    <n v="0"/>
    <n v="2"/>
    <x v="1"/>
    <n v="19996"/>
    <n v="52"/>
    <x v="0"/>
    <s v="C126"/>
    <x v="0"/>
    <n v="1"/>
  </r>
  <r>
    <x v="0"/>
    <x v="0"/>
    <s v="Taylor, Mrs. Elmer Zebley (Juliet Cummins Wright)"/>
    <x v="0"/>
    <n v="28"/>
    <x v="0"/>
    <n v="1"/>
    <n v="0"/>
    <n v="2"/>
    <x v="1"/>
    <n v="19996"/>
    <n v="52"/>
    <x v="0"/>
    <s v="C126"/>
    <x v="0"/>
    <n v="1"/>
  </r>
  <r>
    <x v="0"/>
    <x v="0"/>
    <s v="Thayer, Mr. John Borland"/>
    <x v="1"/>
    <n v="49"/>
    <x v="0"/>
    <n v="1"/>
    <n v="1"/>
    <n v="3"/>
    <x v="1"/>
    <n v="17421"/>
    <n v="110.88330000000001"/>
    <x v="0"/>
    <s v="C68"/>
    <x v="1"/>
    <n v="0"/>
  </r>
  <r>
    <x v="0"/>
    <x v="0"/>
    <s v="Thayer, Mr. John Borland Jr"/>
    <x v="1"/>
    <n v="17"/>
    <x v="3"/>
    <n v="0"/>
    <n v="2"/>
    <n v="3"/>
    <x v="1"/>
    <n v="17421"/>
    <n v="110.88330000000001"/>
    <x v="0"/>
    <s v="C70"/>
    <x v="1"/>
    <n v="1"/>
  </r>
  <r>
    <x v="0"/>
    <x v="0"/>
    <s v="Thayer, Mrs. John Borland (Marian Longstreth Morris)"/>
    <x v="0"/>
    <n v="39"/>
    <x v="0"/>
    <n v="1"/>
    <n v="1"/>
    <n v="3"/>
    <x v="1"/>
    <n v="17421"/>
    <n v="110.88330000000001"/>
    <x v="0"/>
    <s v="C68"/>
    <x v="1"/>
    <n v="1"/>
  </r>
  <r>
    <x v="0"/>
    <x v="0"/>
    <s v="Thorne, Mrs. Gertrude Maybelle"/>
    <x v="0"/>
    <n v="28"/>
    <x v="0"/>
    <n v="0"/>
    <n v="0"/>
    <n v="1"/>
    <x v="0"/>
    <s v="PC 17585"/>
    <n v="79.2"/>
    <x v="0"/>
    <s v="Unknown"/>
    <x v="1"/>
    <n v="1"/>
  </r>
  <r>
    <x v="0"/>
    <x v="0"/>
    <s v="Tucker, Mr. Gilbert Milligan Jr"/>
    <x v="1"/>
    <n v="31"/>
    <x v="0"/>
    <n v="0"/>
    <n v="0"/>
    <n v="1"/>
    <x v="0"/>
    <n v="2543"/>
    <n v="28.537500000000001"/>
    <x v="1"/>
    <s v="C53"/>
    <x v="1"/>
    <n v="1"/>
  </r>
  <r>
    <x v="0"/>
    <x v="0"/>
    <s v="Uruchurtu, Don. Manuel E"/>
    <x v="1"/>
    <n v="40"/>
    <x v="0"/>
    <n v="0"/>
    <n v="0"/>
    <n v="1"/>
    <x v="0"/>
    <s v="PC 17601"/>
    <n v="27.720800000000001"/>
    <x v="1"/>
    <s v="Unknown"/>
    <x v="1"/>
    <n v="0"/>
  </r>
  <r>
    <x v="0"/>
    <x v="0"/>
    <s v="Van der hoef, Mr. Wyckoff"/>
    <x v="1"/>
    <n v="61"/>
    <x v="2"/>
    <n v="0"/>
    <n v="0"/>
    <n v="1"/>
    <x v="0"/>
    <n v="111240"/>
    <n v="33.5"/>
    <x v="0"/>
    <s v="B19"/>
    <x v="0"/>
    <n v="0"/>
  </r>
  <r>
    <x v="0"/>
    <x v="0"/>
    <s v="Walker, Mr. William Anderson"/>
    <x v="1"/>
    <n v="47"/>
    <x v="0"/>
    <n v="0"/>
    <n v="0"/>
    <n v="1"/>
    <x v="0"/>
    <n v="36967"/>
    <n v="34.020800000000001"/>
    <x v="0"/>
    <s v="D46"/>
    <x v="0"/>
    <n v="0"/>
  </r>
  <r>
    <x v="0"/>
    <x v="0"/>
    <s v="Ward, Miss. Anna"/>
    <x v="0"/>
    <n v="35"/>
    <x v="0"/>
    <n v="0"/>
    <n v="0"/>
    <n v="1"/>
    <x v="0"/>
    <s v="PC 17755"/>
    <n v="512.32920000000001"/>
    <x v="0"/>
    <s v="Unknown"/>
    <x v="1"/>
    <n v="1"/>
  </r>
  <r>
    <x v="0"/>
    <x v="0"/>
    <s v="Warren, Mr. Frank Manley"/>
    <x v="1"/>
    <n v="64"/>
    <x v="2"/>
    <n v="1"/>
    <n v="0"/>
    <n v="2"/>
    <x v="1"/>
    <n v="110813"/>
    <n v="75.25"/>
    <x v="0"/>
    <s v="D37"/>
    <x v="1"/>
    <n v="0"/>
  </r>
  <r>
    <x v="0"/>
    <x v="0"/>
    <s v="Warren, Mrs. Frank Manley (Anna Sophia Atkinson)"/>
    <x v="0"/>
    <n v="60"/>
    <x v="4"/>
    <n v="1"/>
    <n v="0"/>
    <n v="2"/>
    <x v="1"/>
    <n v="110813"/>
    <n v="75.25"/>
    <x v="0"/>
    <s v="D37"/>
    <x v="1"/>
    <n v="1"/>
  </r>
  <r>
    <x v="0"/>
    <x v="0"/>
    <s v="Weir, Col. John"/>
    <x v="1"/>
    <n v="60"/>
    <x v="4"/>
    <n v="0"/>
    <n v="0"/>
    <n v="1"/>
    <x v="0"/>
    <n v="113800"/>
    <n v="26.55"/>
    <x v="1"/>
    <s v="Unknown"/>
    <x v="0"/>
    <n v="0"/>
  </r>
  <r>
    <x v="0"/>
    <x v="0"/>
    <s v="White, Mr. Percival Wayland"/>
    <x v="1"/>
    <n v="54"/>
    <x v="0"/>
    <n v="0"/>
    <n v="1"/>
    <n v="2"/>
    <x v="1"/>
    <n v="35281"/>
    <n v="77.287499999999994"/>
    <x v="0"/>
    <s v="D26"/>
    <x v="0"/>
    <n v="0"/>
  </r>
  <r>
    <x v="0"/>
    <x v="0"/>
    <s v="White, Mr. Richard Frasar"/>
    <x v="1"/>
    <n v="21"/>
    <x v="0"/>
    <n v="0"/>
    <n v="1"/>
    <n v="2"/>
    <x v="1"/>
    <n v="35281"/>
    <n v="77.287499999999994"/>
    <x v="0"/>
    <s v="D26"/>
    <x v="0"/>
    <n v="0"/>
  </r>
  <r>
    <x v="0"/>
    <x v="0"/>
    <s v="White, Mrs. John Stuart (Ella Holmes)"/>
    <x v="0"/>
    <n v="55"/>
    <x v="0"/>
    <n v="0"/>
    <n v="0"/>
    <n v="1"/>
    <x v="0"/>
    <s v="PC 17760"/>
    <n v="135.63329999999999"/>
    <x v="0"/>
    <s v="C32"/>
    <x v="1"/>
    <n v="1"/>
  </r>
  <r>
    <x v="0"/>
    <x v="0"/>
    <s v="Wick, Miss. Mary Natalie"/>
    <x v="0"/>
    <n v="31"/>
    <x v="0"/>
    <n v="0"/>
    <n v="2"/>
    <n v="3"/>
    <x v="1"/>
    <n v="36928"/>
    <n v="164.86670000000001"/>
    <x v="0"/>
    <s v="C7"/>
    <x v="0"/>
    <n v="1"/>
  </r>
  <r>
    <x v="0"/>
    <x v="0"/>
    <s v="Wick, Mr. George Dennick"/>
    <x v="1"/>
    <n v="57"/>
    <x v="0"/>
    <n v="1"/>
    <n v="1"/>
    <n v="3"/>
    <x v="1"/>
    <n v="36928"/>
    <n v="164.86670000000001"/>
    <x v="0"/>
    <s v="Unknown"/>
    <x v="0"/>
    <n v="0"/>
  </r>
  <r>
    <x v="0"/>
    <x v="0"/>
    <s v="Wick, Mrs. George Dennick (Mary Hitchcock)"/>
    <x v="0"/>
    <n v="45"/>
    <x v="0"/>
    <n v="1"/>
    <n v="1"/>
    <n v="3"/>
    <x v="1"/>
    <n v="36928"/>
    <n v="164.86670000000001"/>
    <x v="0"/>
    <s v="Unknown"/>
    <x v="0"/>
    <n v="1"/>
  </r>
  <r>
    <x v="0"/>
    <x v="0"/>
    <s v="Widener, Mr. George Dunton"/>
    <x v="1"/>
    <n v="50"/>
    <x v="0"/>
    <n v="1"/>
    <n v="1"/>
    <n v="3"/>
    <x v="1"/>
    <n v="113503"/>
    <n v="211.5"/>
    <x v="0"/>
    <s v="C80"/>
    <x v="1"/>
    <n v="0"/>
  </r>
  <r>
    <x v="0"/>
    <x v="0"/>
    <s v="Widener, Mr. Harry Elkins"/>
    <x v="1"/>
    <n v="27"/>
    <x v="0"/>
    <n v="0"/>
    <n v="2"/>
    <n v="3"/>
    <x v="1"/>
    <n v="113503"/>
    <n v="211.5"/>
    <x v="0"/>
    <s v="C82"/>
    <x v="1"/>
    <n v="0"/>
  </r>
  <r>
    <x v="0"/>
    <x v="0"/>
    <s v="Widener, Mrs. George Dunton (Eleanor Elkins)"/>
    <x v="0"/>
    <n v="50"/>
    <x v="0"/>
    <n v="1"/>
    <n v="1"/>
    <n v="3"/>
    <x v="1"/>
    <n v="113503"/>
    <n v="211.5"/>
    <x v="0"/>
    <s v="C80"/>
    <x v="1"/>
    <n v="1"/>
  </r>
  <r>
    <x v="0"/>
    <x v="0"/>
    <s v="Willard, Miss. Constance"/>
    <x v="0"/>
    <n v="21"/>
    <x v="0"/>
    <n v="0"/>
    <n v="0"/>
    <n v="1"/>
    <x v="0"/>
    <n v="113795"/>
    <n v="26.55"/>
    <x v="1"/>
    <s v="Unknown"/>
    <x v="0"/>
    <n v="1"/>
  </r>
  <r>
    <x v="0"/>
    <x v="0"/>
    <s v="Williams, Mr. Charles Duane"/>
    <x v="1"/>
    <n v="51"/>
    <x v="0"/>
    <n v="0"/>
    <n v="1"/>
    <n v="2"/>
    <x v="1"/>
    <s v="PC 17597"/>
    <n v="61.379199999999997"/>
    <x v="0"/>
    <s v="Unknown"/>
    <x v="1"/>
    <n v="0"/>
  </r>
  <r>
    <x v="0"/>
    <x v="0"/>
    <s v="Williams, Mr. Richard Norris II"/>
    <x v="1"/>
    <n v="21"/>
    <x v="0"/>
    <n v="0"/>
    <n v="1"/>
    <n v="2"/>
    <x v="1"/>
    <s v="PC 17597"/>
    <n v="61.379199999999997"/>
    <x v="0"/>
    <s v="Unknown"/>
    <x v="1"/>
    <n v="1"/>
  </r>
  <r>
    <x v="0"/>
    <x v="0"/>
    <s v="Williams-Lambert, Mr. Fletcher Fellows"/>
    <x v="1"/>
    <n v="28"/>
    <x v="0"/>
    <n v="0"/>
    <n v="0"/>
    <n v="1"/>
    <x v="0"/>
    <n v="113510"/>
    <n v="35"/>
    <x v="0"/>
    <s v="C128"/>
    <x v="0"/>
    <n v="0"/>
  </r>
  <r>
    <x v="0"/>
    <x v="0"/>
    <s v="Wilson, Miss. Helen Alice"/>
    <x v="0"/>
    <n v="31"/>
    <x v="0"/>
    <n v="0"/>
    <n v="0"/>
    <n v="1"/>
    <x v="0"/>
    <n v="16966"/>
    <n v="134.5"/>
    <x v="0"/>
    <s v="E39 E41"/>
    <x v="1"/>
    <n v="1"/>
  </r>
  <r>
    <x v="0"/>
    <x v="0"/>
    <s v="Woolner, Mr. Hugh"/>
    <x v="1"/>
    <n v="28"/>
    <x v="0"/>
    <n v="0"/>
    <n v="0"/>
    <n v="1"/>
    <x v="0"/>
    <n v="19947"/>
    <n v="35.5"/>
    <x v="0"/>
    <s v="C52"/>
    <x v="0"/>
    <n v="1"/>
  </r>
  <r>
    <x v="0"/>
    <x v="0"/>
    <s v="Wright, Mr. George"/>
    <x v="1"/>
    <n v="62"/>
    <x v="2"/>
    <n v="0"/>
    <n v="0"/>
    <n v="1"/>
    <x v="0"/>
    <n v="113807"/>
    <n v="26.55"/>
    <x v="1"/>
    <s v="Unknown"/>
    <x v="0"/>
    <n v="0"/>
  </r>
  <r>
    <x v="0"/>
    <x v="0"/>
    <s v="Young, Miss. Marie Grice"/>
    <x v="0"/>
    <n v="36"/>
    <x v="0"/>
    <n v="0"/>
    <n v="0"/>
    <n v="1"/>
    <x v="0"/>
    <s v="PC 17760"/>
    <n v="135.63329999999999"/>
    <x v="0"/>
    <s v="C32"/>
    <x v="1"/>
    <n v="1"/>
  </r>
  <r>
    <x v="1"/>
    <x v="1"/>
    <s v="Abelson, Mr. Samuel"/>
    <x v="1"/>
    <n v="30"/>
    <x v="0"/>
    <n v="1"/>
    <n v="0"/>
    <n v="2"/>
    <x v="1"/>
    <s v="P/PP 3381"/>
    <n v="24"/>
    <x v="1"/>
    <s v="Unknown"/>
    <x v="1"/>
    <n v="0"/>
  </r>
  <r>
    <x v="1"/>
    <x v="1"/>
    <s v="Abelson, Mrs. Samuel (Hannah Wizosky)"/>
    <x v="0"/>
    <n v="28"/>
    <x v="0"/>
    <n v="1"/>
    <n v="0"/>
    <n v="2"/>
    <x v="1"/>
    <s v="P/PP 3381"/>
    <n v="24"/>
    <x v="1"/>
    <s v="Unknown"/>
    <x v="1"/>
    <n v="1"/>
  </r>
  <r>
    <x v="1"/>
    <x v="1"/>
    <s v="Aldworth, Mr. Charles Augustus"/>
    <x v="1"/>
    <n v="30"/>
    <x v="0"/>
    <n v="0"/>
    <n v="0"/>
    <n v="1"/>
    <x v="0"/>
    <n v="248744"/>
    <n v="13"/>
    <x v="3"/>
    <s v="Unknown"/>
    <x v="0"/>
    <n v="0"/>
  </r>
  <r>
    <x v="1"/>
    <x v="1"/>
    <s v="Andrew, Mr. Edgardo Samuel"/>
    <x v="1"/>
    <n v="18"/>
    <x v="3"/>
    <n v="0"/>
    <n v="0"/>
    <n v="1"/>
    <x v="0"/>
    <n v="231945"/>
    <n v="11.5"/>
    <x v="3"/>
    <s v="Unknown"/>
    <x v="0"/>
    <n v="0"/>
  </r>
  <r>
    <x v="1"/>
    <x v="1"/>
    <s v="Andrew, Mr. Frank Thomas"/>
    <x v="1"/>
    <n v="25"/>
    <x v="0"/>
    <n v="0"/>
    <n v="0"/>
    <n v="1"/>
    <x v="0"/>
    <s v="C.A. 34050"/>
    <n v="10.5"/>
    <x v="3"/>
    <s v="Unknown"/>
    <x v="0"/>
    <n v="0"/>
  </r>
  <r>
    <x v="1"/>
    <x v="1"/>
    <s v="Angle, Mr. William A"/>
    <x v="1"/>
    <n v="34"/>
    <x v="0"/>
    <n v="1"/>
    <n v="0"/>
    <n v="2"/>
    <x v="1"/>
    <n v="226875"/>
    <n v="26"/>
    <x v="1"/>
    <s v="Unknown"/>
    <x v="0"/>
    <n v="0"/>
  </r>
  <r>
    <x v="1"/>
    <x v="1"/>
    <s v="Angle, Mrs. William A (Florence &quot;Mary&quot; Agnes Hughes)"/>
    <x v="0"/>
    <n v="36"/>
    <x v="0"/>
    <n v="1"/>
    <n v="0"/>
    <n v="2"/>
    <x v="1"/>
    <n v="226875"/>
    <n v="26"/>
    <x v="1"/>
    <s v="Unknown"/>
    <x v="0"/>
    <n v="1"/>
  </r>
  <r>
    <x v="1"/>
    <x v="1"/>
    <s v="Ashby, Mr. John"/>
    <x v="1"/>
    <n v="57"/>
    <x v="0"/>
    <n v="0"/>
    <n v="0"/>
    <n v="1"/>
    <x v="0"/>
    <n v="244346"/>
    <n v="13"/>
    <x v="3"/>
    <s v="Unknown"/>
    <x v="0"/>
    <n v="0"/>
  </r>
  <r>
    <x v="1"/>
    <x v="1"/>
    <s v="Bailey, Mr. Percy Andrew"/>
    <x v="1"/>
    <n v="18"/>
    <x v="3"/>
    <n v="0"/>
    <n v="0"/>
    <n v="1"/>
    <x v="0"/>
    <n v="29108"/>
    <n v="11.5"/>
    <x v="3"/>
    <s v="Unknown"/>
    <x v="0"/>
    <n v="0"/>
  </r>
  <r>
    <x v="1"/>
    <x v="1"/>
    <s v="Baimbrigge, Mr. Charles Robert"/>
    <x v="1"/>
    <n v="23"/>
    <x v="0"/>
    <n v="0"/>
    <n v="0"/>
    <n v="1"/>
    <x v="0"/>
    <s v="C.A. 31030"/>
    <n v="10.5"/>
    <x v="3"/>
    <s v="Unknown"/>
    <x v="0"/>
    <n v="0"/>
  </r>
  <r>
    <x v="1"/>
    <x v="1"/>
    <s v="Ball, Mrs. (Ada E Hall)"/>
    <x v="0"/>
    <n v="36"/>
    <x v="0"/>
    <n v="0"/>
    <n v="0"/>
    <n v="1"/>
    <x v="0"/>
    <n v="28551"/>
    <n v="13"/>
    <x v="3"/>
    <s v="D"/>
    <x v="0"/>
    <n v="1"/>
  </r>
  <r>
    <x v="1"/>
    <x v="1"/>
    <s v="Banfield, Mr. Frederick James"/>
    <x v="1"/>
    <n v="28"/>
    <x v="0"/>
    <n v="0"/>
    <n v="0"/>
    <n v="1"/>
    <x v="0"/>
    <s v="C.A./SOTON 34068"/>
    <n v="10.5"/>
    <x v="3"/>
    <s v="Unknown"/>
    <x v="0"/>
    <n v="0"/>
  </r>
  <r>
    <x v="1"/>
    <x v="1"/>
    <s v="Bateman, Rev. Robert James"/>
    <x v="1"/>
    <n v="51"/>
    <x v="0"/>
    <n v="0"/>
    <n v="0"/>
    <n v="1"/>
    <x v="0"/>
    <s v="S.O.P. 1166"/>
    <n v="12.525"/>
    <x v="3"/>
    <s v="Unknown"/>
    <x v="0"/>
    <n v="0"/>
  </r>
  <r>
    <x v="1"/>
    <x v="1"/>
    <s v="Beane, Mr. Edward"/>
    <x v="1"/>
    <n v="32"/>
    <x v="0"/>
    <n v="1"/>
    <n v="0"/>
    <n v="2"/>
    <x v="1"/>
    <n v="2908"/>
    <n v="26"/>
    <x v="1"/>
    <s v="Unknown"/>
    <x v="0"/>
    <n v="1"/>
  </r>
  <r>
    <x v="1"/>
    <x v="1"/>
    <s v="Beane, Mrs. Edward (Ethel Clarke)"/>
    <x v="0"/>
    <n v="19"/>
    <x v="3"/>
    <n v="1"/>
    <n v="0"/>
    <n v="2"/>
    <x v="1"/>
    <n v="2908"/>
    <n v="26"/>
    <x v="1"/>
    <s v="Unknown"/>
    <x v="0"/>
    <n v="1"/>
  </r>
  <r>
    <x v="1"/>
    <x v="1"/>
    <s v="Beauchamp, Mr. Henry James"/>
    <x v="1"/>
    <n v="28"/>
    <x v="0"/>
    <n v="0"/>
    <n v="0"/>
    <n v="1"/>
    <x v="0"/>
    <n v="244358"/>
    <n v="26"/>
    <x v="1"/>
    <s v="Unknown"/>
    <x v="0"/>
    <n v="0"/>
  </r>
  <r>
    <x v="1"/>
    <x v="1"/>
    <s v="Becker, Master. Richard F"/>
    <x v="1"/>
    <n v="1"/>
    <x v="1"/>
    <n v="2"/>
    <n v="1"/>
    <n v="4"/>
    <x v="1"/>
    <n v="230136"/>
    <n v="39"/>
    <x v="0"/>
    <s v="F4"/>
    <x v="0"/>
    <n v="1"/>
  </r>
  <r>
    <x v="1"/>
    <x v="1"/>
    <s v="Becker, Miss. Marion Louise"/>
    <x v="0"/>
    <n v="4"/>
    <x v="1"/>
    <n v="2"/>
    <n v="1"/>
    <n v="4"/>
    <x v="1"/>
    <n v="230136"/>
    <n v="39"/>
    <x v="0"/>
    <s v="F4"/>
    <x v="0"/>
    <n v="1"/>
  </r>
  <r>
    <x v="1"/>
    <x v="1"/>
    <s v="Becker, Miss. Ruth Elizabeth"/>
    <x v="0"/>
    <n v="12"/>
    <x v="3"/>
    <n v="2"/>
    <n v="1"/>
    <n v="4"/>
    <x v="1"/>
    <n v="230136"/>
    <n v="39"/>
    <x v="0"/>
    <s v="F4"/>
    <x v="0"/>
    <n v="1"/>
  </r>
  <r>
    <x v="1"/>
    <x v="1"/>
    <s v="Becker, Mrs. Allen Oliver (Nellie E Baumgardner)"/>
    <x v="0"/>
    <n v="36"/>
    <x v="0"/>
    <n v="0"/>
    <n v="3"/>
    <n v="4"/>
    <x v="1"/>
    <n v="230136"/>
    <n v="39"/>
    <x v="0"/>
    <s v="F4"/>
    <x v="0"/>
    <n v="1"/>
  </r>
  <r>
    <x v="1"/>
    <x v="1"/>
    <s v="Beesley, Mr. Lawrence"/>
    <x v="1"/>
    <n v="34"/>
    <x v="0"/>
    <n v="0"/>
    <n v="0"/>
    <n v="1"/>
    <x v="0"/>
    <n v="248698"/>
    <n v="13"/>
    <x v="3"/>
    <s v="D56"/>
    <x v="0"/>
    <n v="1"/>
  </r>
  <r>
    <x v="1"/>
    <x v="1"/>
    <s v="Bentham, Miss. Lilian W"/>
    <x v="0"/>
    <n v="19"/>
    <x v="3"/>
    <n v="0"/>
    <n v="0"/>
    <n v="1"/>
    <x v="0"/>
    <n v="28404"/>
    <n v="13"/>
    <x v="3"/>
    <s v="Unknown"/>
    <x v="0"/>
    <n v="1"/>
  </r>
  <r>
    <x v="1"/>
    <x v="1"/>
    <s v="Berriman, Mr. William John"/>
    <x v="1"/>
    <n v="23"/>
    <x v="0"/>
    <n v="0"/>
    <n v="0"/>
    <n v="1"/>
    <x v="0"/>
    <n v="28425"/>
    <n v="13"/>
    <x v="3"/>
    <s v="Unknown"/>
    <x v="0"/>
    <n v="0"/>
  </r>
  <r>
    <x v="1"/>
    <x v="1"/>
    <s v="Botsford, Mr. William Hull"/>
    <x v="1"/>
    <n v="26"/>
    <x v="0"/>
    <n v="0"/>
    <n v="0"/>
    <n v="1"/>
    <x v="0"/>
    <n v="237670"/>
    <n v="13"/>
    <x v="3"/>
    <s v="Unknown"/>
    <x v="0"/>
    <n v="0"/>
  </r>
  <r>
    <x v="1"/>
    <x v="1"/>
    <s v="Bowenur, Mr. Solomon"/>
    <x v="1"/>
    <n v="42"/>
    <x v="0"/>
    <n v="0"/>
    <n v="0"/>
    <n v="1"/>
    <x v="0"/>
    <n v="211535"/>
    <n v="13"/>
    <x v="3"/>
    <s v="Unknown"/>
    <x v="0"/>
    <n v="0"/>
  </r>
  <r>
    <x v="1"/>
    <x v="1"/>
    <s v="Bracken, Mr. James H"/>
    <x v="1"/>
    <n v="27"/>
    <x v="0"/>
    <n v="0"/>
    <n v="0"/>
    <n v="1"/>
    <x v="0"/>
    <n v="220367"/>
    <n v="13"/>
    <x v="3"/>
    <s v="Unknown"/>
    <x v="0"/>
    <n v="0"/>
  </r>
  <r>
    <x v="1"/>
    <x v="1"/>
    <s v="Brown, Miss. Amelia &quot;Mildred&quot;"/>
    <x v="0"/>
    <n v="24"/>
    <x v="0"/>
    <n v="0"/>
    <n v="0"/>
    <n v="1"/>
    <x v="0"/>
    <n v="248733"/>
    <n v="13"/>
    <x v="3"/>
    <s v="F33"/>
    <x v="0"/>
    <n v="1"/>
  </r>
  <r>
    <x v="1"/>
    <x v="1"/>
    <s v="Brown, Miss. Edith Eileen"/>
    <x v="0"/>
    <n v="15"/>
    <x v="3"/>
    <n v="0"/>
    <n v="2"/>
    <n v="3"/>
    <x v="1"/>
    <n v="29750"/>
    <n v="39"/>
    <x v="0"/>
    <s v="Unknown"/>
    <x v="0"/>
    <n v="1"/>
  </r>
  <r>
    <x v="1"/>
    <x v="1"/>
    <s v="Brown, Mr. Thomas William Solomon"/>
    <x v="1"/>
    <n v="60"/>
    <x v="4"/>
    <n v="1"/>
    <n v="1"/>
    <n v="3"/>
    <x v="1"/>
    <n v="29750"/>
    <n v="39"/>
    <x v="0"/>
    <s v="Unknown"/>
    <x v="0"/>
    <n v="0"/>
  </r>
  <r>
    <x v="1"/>
    <x v="1"/>
    <s v="Brown, Mrs. Thomas William Solomon (Elizabeth Catherine Ford)"/>
    <x v="0"/>
    <n v="40"/>
    <x v="0"/>
    <n v="1"/>
    <n v="1"/>
    <n v="3"/>
    <x v="1"/>
    <n v="29750"/>
    <n v="39"/>
    <x v="0"/>
    <s v="Unknown"/>
    <x v="0"/>
    <n v="1"/>
  </r>
  <r>
    <x v="1"/>
    <x v="1"/>
    <s v="Bryhl, Miss. Dagmar Jenny Ingeborg "/>
    <x v="0"/>
    <n v="20"/>
    <x v="0"/>
    <n v="1"/>
    <n v="0"/>
    <n v="2"/>
    <x v="1"/>
    <n v="236853"/>
    <n v="26"/>
    <x v="1"/>
    <s v="Unknown"/>
    <x v="0"/>
    <n v="1"/>
  </r>
  <r>
    <x v="1"/>
    <x v="1"/>
    <s v="Bryhl, Mr. Kurt Arnold Gottfrid"/>
    <x v="1"/>
    <n v="25"/>
    <x v="0"/>
    <n v="1"/>
    <n v="0"/>
    <n v="2"/>
    <x v="1"/>
    <n v="236853"/>
    <n v="26"/>
    <x v="1"/>
    <s v="Unknown"/>
    <x v="0"/>
    <n v="0"/>
  </r>
  <r>
    <x v="1"/>
    <x v="1"/>
    <s v="Buss, Miss. Kate"/>
    <x v="0"/>
    <n v="36"/>
    <x v="0"/>
    <n v="0"/>
    <n v="0"/>
    <n v="1"/>
    <x v="0"/>
    <n v="27849"/>
    <n v="13"/>
    <x v="3"/>
    <s v="Unknown"/>
    <x v="0"/>
    <n v="1"/>
  </r>
  <r>
    <x v="1"/>
    <x v="1"/>
    <s v="Butler, Mr. Reginald Fenton"/>
    <x v="1"/>
    <n v="25"/>
    <x v="0"/>
    <n v="0"/>
    <n v="0"/>
    <n v="1"/>
    <x v="0"/>
    <n v="234686"/>
    <n v="13"/>
    <x v="3"/>
    <s v="Unknown"/>
    <x v="0"/>
    <n v="0"/>
  </r>
  <r>
    <x v="1"/>
    <x v="1"/>
    <s v="Byles, Rev. Thomas Roussel Davids"/>
    <x v="1"/>
    <n v="42"/>
    <x v="0"/>
    <n v="0"/>
    <n v="0"/>
    <n v="1"/>
    <x v="0"/>
    <n v="244310"/>
    <n v="13"/>
    <x v="3"/>
    <s v="Unknown"/>
    <x v="0"/>
    <n v="0"/>
  </r>
  <r>
    <x v="1"/>
    <x v="1"/>
    <s v="Bystrom, Mrs. (Karolina)"/>
    <x v="0"/>
    <n v="42"/>
    <x v="0"/>
    <n v="0"/>
    <n v="0"/>
    <n v="1"/>
    <x v="0"/>
    <n v="236852"/>
    <n v="13"/>
    <x v="3"/>
    <s v="Unknown"/>
    <x v="0"/>
    <n v="1"/>
  </r>
  <r>
    <x v="1"/>
    <x v="1"/>
    <s v="Caldwell, Master. Alden Gates"/>
    <x v="1"/>
    <n v="0.83330000000000004"/>
    <x v="1"/>
    <n v="0"/>
    <n v="2"/>
    <n v="3"/>
    <x v="1"/>
    <n v="248738"/>
    <n v="29"/>
    <x v="1"/>
    <s v="Unknown"/>
    <x v="0"/>
    <n v="1"/>
  </r>
  <r>
    <x v="1"/>
    <x v="1"/>
    <s v="Caldwell, Mr. Albert Francis"/>
    <x v="1"/>
    <n v="26"/>
    <x v="0"/>
    <n v="1"/>
    <n v="1"/>
    <n v="3"/>
    <x v="1"/>
    <n v="248738"/>
    <n v="29"/>
    <x v="1"/>
    <s v="Unknown"/>
    <x v="0"/>
    <n v="1"/>
  </r>
  <r>
    <x v="1"/>
    <x v="1"/>
    <s v="Caldwell, Mrs. Albert Francis (Sylvia Mae Harbaugh)"/>
    <x v="0"/>
    <n v="22"/>
    <x v="0"/>
    <n v="1"/>
    <n v="1"/>
    <n v="3"/>
    <x v="1"/>
    <n v="248738"/>
    <n v="29"/>
    <x v="1"/>
    <s v="Unknown"/>
    <x v="0"/>
    <n v="1"/>
  </r>
  <r>
    <x v="1"/>
    <x v="1"/>
    <s v="Cameron, Miss. Clear Annie"/>
    <x v="0"/>
    <n v="35"/>
    <x v="0"/>
    <n v="0"/>
    <n v="0"/>
    <n v="1"/>
    <x v="0"/>
    <s v="F.C.C. 13528"/>
    <n v="21"/>
    <x v="1"/>
    <s v="Unknown"/>
    <x v="0"/>
    <n v="1"/>
  </r>
  <r>
    <x v="1"/>
    <x v="1"/>
    <s v="Campbell, Mr. William"/>
    <x v="1"/>
    <n v="28"/>
    <x v="0"/>
    <n v="0"/>
    <n v="0"/>
    <n v="1"/>
    <x v="0"/>
    <n v="239853"/>
    <n v="0"/>
    <x v="2"/>
    <s v="Unknown"/>
    <x v="0"/>
    <n v="0"/>
  </r>
  <r>
    <x v="1"/>
    <x v="1"/>
    <s v="Carbines, Mr. William"/>
    <x v="1"/>
    <n v="19"/>
    <x v="3"/>
    <n v="0"/>
    <n v="0"/>
    <n v="1"/>
    <x v="0"/>
    <n v="28424"/>
    <n v="13"/>
    <x v="3"/>
    <s v="Unknown"/>
    <x v="0"/>
    <n v="0"/>
  </r>
  <r>
    <x v="1"/>
    <x v="1"/>
    <s v="Carter, Mrs. Ernest Courtenay (Lilian Hughes)"/>
    <x v="0"/>
    <n v="44"/>
    <x v="0"/>
    <n v="1"/>
    <n v="0"/>
    <n v="2"/>
    <x v="1"/>
    <n v="244252"/>
    <n v="26"/>
    <x v="1"/>
    <s v="Unknown"/>
    <x v="0"/>
    <n v="0"/>
  </r>
  <r>
    <x v="1"/>
    <x v="1"/>
    <s v="Carter, Rev. Ernest Courtenay"/>
    <x v="1"/>
    <n v="54"/>
    <x v="0"/>
    <n v="1"/>
    <n v="0"/>
    <n v="2"/>
    <x v="1"/>
    <n v="244252"/>
    <n v="26"/>
    <x v="1"/>
    <s v="Unknown"/>
    <x v="0"/>
    <n v="0"/>
  </r>
  <r>
    <x v="1"/>
    <x v="1"/>
    <s v="Chapman, Mr. Charles Henry"/>
    <x v="1"/>
    <n v="52"/>
    <x v="0"/>
    <n v="0"/>
    <n v="0"/>
    <n v="1"/>
    <x v="0"/>
    <n v="248731"/>
    <n v="13.5"/>
    <x v="3"/>
    <s v="Unknown"/>
    <x v="0"/>
    <n v="0"/>
  </r>
  <r>
    <x v="1"/>
    <x v="1"/>
    <s v="Chapman, Mr. John Henry"/>
    <x v="1"/>
    <n v="37"/>
    <x v="0"/>
    <n v="1"/>
    <n v="0"/>
    <n v="2"/>
    <x v="1"/>
    <s v="SC/AH 29037"/>
    <n v="26"/>
    <x v="1"/>
    <s v="Unknown"/>
    <x v="0"/>
    <n v="0"/>
  </r>
  <r>
    <x v="1"/>
    <x v="1"/>
    <s v="Chapman, Mrs. John Henry (Sara Elizabeth Lawry)"/>
    <x v="0"/>
    <n v="29"/>
    <x v="0"/>
    <n v="1"/>
    <n v="0"/>
    <n v="2"/>
    <x v="1"/>
    <s v="SC/AH 29037"/>
    <n v="26"/>
    <x v="1"/>
    <s v="Unknown"/>
    <x v="0"/>
    <n v="0"/>
  </r>
  <r>
    <x v="1"/>
    <x v="1"/>
    <s v="Christy, Miss. Julie Rachel"/>
    <x v="0"/>
    <n v="25"/>
    <x v="0"/>
    <n v="1"/>
    <n v="1"/>
    <n v="3"/>
    <x v="1"/>
    <n v="237789"/>
    <n v="30"/>
    <x v="1"/>
    <s v="Unknown"/>
    <x v="0"/>
    <n v="1"/>
  </r>
  <r>
    <x v="1"/>
    <x v="1"/>
    <s v="Christy, Mrs. (Alice Frances)"/>
    <x v="0"/>
    <n v="45"/>
    <x v="0"/>
    <n v="0"/>
    <n v="2"/>
    <n v="3"/>
    <x v="1"/>
    <n v="237789"/>
    <n v="30"/>
    <x v="1"/>
    <s v="Unknown"/>
    <x v="0"/>
    <n v="1"/>
  </r>
  <r>
    <x v="1"/>
    <x v="1"/>
    <s v="Clarke, Mr. Charles Valentine"/>
    <x v="1"/>
    <n v="29"/>
    <x v="0"/>
    <n v="1"/>
    <n v="0"/>
    <n v="2"/>
    <x v="1"/>
    <n v="2003"/>
    <n v="26"/>
    <x v="1"/>
    <s v="Unknown"/>
    <x v="0"/>
    <n v="0"/>
  </r>
  <r>
    <x v="1"/>
    <x v="1"/>
    <s v="Clarke, Mrs. Charles V (Ada Maria Winfield)"/>
    <x v="0"/>
    <n v="28"/>
    <x v="0"/>
    <n v="1"/>
    <n v="0"/>
    <n v="2"/>
    <x v="1"/>
    <n v="2003"/>
    <n v="26"/>
    <x v="1"/>
    <s v="Unknown"/>
    <x v="0"/>
    <n v="1"/>
  </r>
  <r>
    <x v="1"/>
    <x v="1"/>
    <s v="Coleridge, Mr. Reginald Charles"/>
    <x v="1"/>
    <n v="29"/>
    <x v="0"/>
    <n v="0"/>
    <n v="0"/>
    <n v="1"/>
    <x v="0"/>
    <s v="W./C. 14263"/>
    <n v="10.5"/>
    <x v="3"/>
    <s v="Unknown"/>
    <x v="0"/>
    <n v="0"/>
  </r>
  <r>
    <x v="1"/>
    <x v="1"/>
    <s v="Collander, Mr. Erik Gustaf"/>
    <x v="1"/>
    <n v="28"/>
    <x v="0"/>
    <n v="0"/>
    <n v="0"/>
    <n v="1"/>
    <x v="0"/>
    <n v="248740"/>
    <n v="13"/>
    <x v="3"/>
    <s v="Unknown"/>
    <x v="0"/>
    <n v="0"/>
  </r>
  <r>
    <x v="1"/>
    <x v="1"/>
    <s v="Collett, Mr. Sidney C Stuart"/>
    <x v="1"/>
    <n v="24"/>
    <x v="0"/>
    <n v="0"/>
    <n v="0"/>
    <n v="1"/>
    <x v="0"/>
    <n v="28034"/>
    <n v="10.5"/>
    <x v="3"/>
    <s v="Unknown"/>
    <x v="0"/>
    <n v="1"/>
  </r>
  <r>
    <x v="1"/>
    <x v="1"/>
    <s v="Collyer, Miss. Marjorie &quot;Lottie&quot;"/>
    <x v="0"/>
    <n v="8"/>
    <x v="1"/>
    <n v="0"/>
    <n v="2"/>
    <n v="3"/>
    <x v="1"/>
    <s v="C.A. 31921"/>
    <n v="26.25"/>
    <x v="1"/>
    <s v="Unknown"/>
    <x v="0"/>
    <n v="1"/>
  </r>
  <r>
    <x v="1"/>
    <x v="1"/>
    <s v="Collyer, Mr. Harvey"/>
    <x v="1"/>
    <n v="31"/>
    <x v="0"/>
    <n v="1"/>
    <n v="1"/>
    <n v="3"/>
    <x v="1"/>
    <s v="C.A. 31921"/>
    <n v="26.25"/>
    <x v="1"/>
    <s v="Unknown"/>
    <x v="0"/>
    <n v="0"/>
  </r>
  <r>
    <x v="1"/>
    <x v="1"/>
    <s v="Collyer, Mrs. Harvey (Charlotte Annie Tate)"/>
    <x v="0"/>
    <n v="31"/>
    <x v="0"/>
    <n v="1"/>
    <n v="1"/>
    <n v="3"/>
    <x v="1"/>
    <s v="C.A. 31921"/>
    <n v="26.25"/>
    <x v="1"/>
    <s v="Unknown"/>
    <x v="0"/>
    <n v="1"/>
  </r>
  <r>
    <x v="1"/>
    <x v="1"/>
    <s v="Cook, Mrs. (Selena Rogers)"/>
    <x v="0"/>
    <n v="22"/>
    <x v="0"/>
    <n v="0"/>
    <n v="0"/>
    <n v="1"/>
    <x v="0"/>
    <s v="W./C. 14266"/>
    <n v="10.5"/>
    <x v="3"/>
    <s v="F33"/>
    <x v="0"/>
    <n v="1"/>
  </r>
  <r>
    <x v="1"/>
    <x v="1"/>
    <s v="Corbett, Mrs. Walter H (Irene Colvin)"/>
    <x v="0"/>
    <n v="30"/>
    <x v="0"/>
    <n v="0"/>
    <n v="0"/>
    <n v="1"/>
    <x v="0"/>
    <n v="237249"/>
    <n v="13"/>
    <x v="3"/>
    <s v="Unknown"/>
    <x v="0"/>
    <n v="0"/>
  </r>
  <r>
    <x v="1"/>
    <x v="1"/>
    <s v="Corey, Mrs. Percy C (Mary Phyllis Elizabeth Miller)"/>
    <x v="0"/>
    <n v="28"/>
    <x v="0"/>
    <n v="0"/>
    <n v="0"/>
    <n v="1"/>
    <x v="0"/>
    <s v="F.C.C. 13534"/>
    <n v="21"/>
    <x v="1"/>
    <s v="Unknown"/>
    <x v="0"/>
    <n v="0"/>
  </r>
  <r>
    <x v="1"/>
    <x v="1"/>
    <s v="Cotterill, Mr. Henry &quot;Harry&quot;"/>
    <x v="1"/>
    <n v="21"/>
    <x v="0"/>
    <n v="0"/>
    <n v="0"/>
    <n v="1"/>
    <x v="0"/>
    <n v="29107"/>
    <n v="11.5"/>
    <x v="3"/>
    <s v="Unknown"/>
    <x v="0"/>
    <n v="0"/>
  </r>
  <r>
    <x v="1"/>
    <x v="1"/>
    <s v="Cunningham, Mr. Alfred Fleming"/>
    <x v="1"/>
    <n v="28"/>
    <x v="0"/>
    <n v="0"/>
    <n v="0"/>
    <n v="1"/>
    <x v="0"/>
    <n v="239853"/>
    <n v="0"/>
    <x v="2"/>
    <s v="Unknown"/>
    <x v="0"/>
    <n v="0"/>
  </r>
  <r>
    <x v="1"/>
    <x v="1"/>
    <s v="Davies, Master. John Morgan Jr"/>
    <x v="1"/>
    <n v="8"/>
    <x v="1"/>
    <n v="1"/>
    <n v="1"/>
    <n v="3"/>
    <x v="1"/>
    <s v="C.A. 33112"/>
    <n v="36.75"/>
    <x v="0"/>
    <s v="Unknown"/>
    <x v="0"/>
    <n v="1"/>
  </r>
  <r>
    <x v="1"/>
    <x v="1"/>
    <s v="Davies, Mr. Charles Henry"/>
    <x v="1"/>
    <n v="18"/>
    <x v="3"/>
    <n v="0"/>
    <n v="0"/>
    <n v="1"/>
    <x v="0"/>
    <s v="S.O.C. 14879"/>
    <n v="73.5"/>
    <x v="0"/>
    <s v="Unknown"/>
    <x v="0"/>
    <n v="0"/>
  </r>
  <r>
    <x v="1"/>
    <x v="1"/>
    <s v="Davies, Mrs. John Morgan (Elizabeth Agnes Mary White) "/>
    <x v="0"/>
    <n v="48"/>
    <x v="0"/>
    <n v="0"/>
    <n v="2"/>
    <n v="3"/>
    <x v="1"/>
    <s v="C.A. 33112"/>
    <n v="36.75"/>
    <x v="0"/>
    <s v="Unknown"/>
    <x v="0"/>
    <n v="1"/>
  </r>
  <r>
    <x v="1"/>
    <x v="1"/>
    <s v="Davis, Miss. Mary"/>
    <x v="0"/>
    <n v="28"/>
    <x v="0"/>
    <n v="0"/>
    <n v="0"/>
    <n v="1"/>
    <x v="0"/>
    <n v="237668"/>
    <n v="13"/>
    <x v="3"/>
    <s v="Unknown"/>
    <x v="0"/>
    <n v="1"/>
  </r>
  <r>
    <x v="1"/>
    <x v="1"/>
    <s v="de Brito, Mr. Jose Joaquim"/>
    <x v="1"/>
    <n v="32"/>
    <x v="0"/>
    <n v="0"/>
    <n v="0"/>
    <n v="1"/>
    <x v="0"/>
    <n v="244360"/>
    <n v="13"/>
    <x v="3"/>
    <s v="Unknown"/>
    <x v="0"/>
    <n v="0"/>
  </r>
  <r>
    <x v="1"/>
    <x v="1"/>
    <s v="Deacon, Mr. Percy William"/>
    <x v="1"/>
    <n v="17"/>
    <x v="3"/>
    <n v="0"/>
    <n v="0"/>
    <n v="1"/>
    <x v="0"/>
    <s v="S.O.C. 14879"/>
    <n v="73.5"/>
    <x v="0"/>
    <s v="Unknown"/>
    <x v="0"/>
    <n v="0"/>
  </r>
  <r>
    <x v="1"/>
    <x v="1"/>
    <s v="del Carlo, Mr. Sebastiano"/>
    <x v="1"/>
    <n v="29"/>
    <x v="0"/>
    <n v="1"/>
    <n v="0"/>
    <n v="2"/>
    <x v="1"/>
    <s v="SC/PARIS 2167"/>
    <n v="27.720800000000001"/>
    <x v="1"/>
    <s v="Unknown"/>
    <x v="1"/>
    <n v="0"/>
  </r>
  <r>
    <x v="1"/>
    <x v="1"/>
    <s v="del Carlo, Mrs. Sebastiano (Argenia Genovesi)"/>
    <x v="0"/>
    <n v="24"/>
    <x v="0"/>
    <n v="1"/>
    <n v="0"/>
    <n v="2"/>
    <x v="1"/>
    <s v="SC/PARIS 2167"/>
    <n v="27.720800000000001"/>
    <x v="1"/>
    <s v="Unknown"/>
    <x v="1"/>
    <n v="1"/>
  </r>
  <r>
    <x v="1"/>
    <x v="1"/>
    <s v="Denbury, Mr. Herbert"/>
    <x v="1"/>
    <n v="25"/>
    <x v="0"/>
    <n v="0"/>
    <n v="0"/>
    <n v="1"/>
    <x v="0"/>
    <s v="C.A. 31029"/>
    <n v="31.5"/>
    <x v="0"/>
    <s v="Unknown"/>
    <x v="0"/>
    <n v="0"/>
  </r>
  <r>
    <x v="1"/>
    <x v="1"/>
    <s v="Dibden, Mr. William"/>
    <x v="1"/>
    <n v="18"/>
    <x v="3"/>
    <n v="0"/>
    <n v="0"/>
    <n v="1"/>
    <x v="0"/>
    <s v="S.O.C. 14879"/>
    <n v="73.5"/>
    <x v="0"/>
    <s v="Unknown"/>
    <x v="0"/>
    <n v="0"/>
  </r>
  <r>
    <x v="1"/>
    <x v="1"/>
    <s v="Doling, Miss. Elsie"/>
    <x v="0"/>
    <n v="18"/>
    <x v="3"/>
    <n v="0"/>
    <n v="1"/>
    <n v="2"/>
    <x v="1"/>
    <n v="231919"/>
    <n v="23"/>
    <x v="1"/>
    <s v="Unknown"/>
    <x v="0"/>
    <n v="1"/>
  </r>
  <r>
    <x v="1"/>
    <x v="1"/>
    <s v="Doling, Mrs. John T (Ada Julia Bone)"/>
    <x v="0"/>
    <n v="34"/>
    <x v="0"/>
    <n v="0"/>
    <n v="1"/>
    <n v="2"/>
    <x v="1"/>
    <n v="231919"/>
    <n v="23"/>
    <x v="1"/>
    <s v="Unknown"/>
    <x v="0"/>
    <n v="1"/>
  </r>
  <r>
    <x v="1"/>
    <x v="1"/>
    <s v="Downton, Mr. William James"/>
    <x v="1"/>
    <n v="54"/>
    <x v="0"/>
    <n v="0"/>
    <n v="0"/>
    <n v="1"/>
    <x v="0"/>
    <n v="28403"/>
    <n v="26"/>
    <x v="1"/>
    <s v="Unknown"/>
    <x v="0"/>
    <n v="0"/>
  </r>
  <r>
    <x v="1"/>
    <x v="1"/>
    <s v="Drew, Master. Marshall Brines"/>
    <x v="1"/>
    <n v="8"/>
    <x v="1"/>
    <n v="0"/>
    <n v="2"/>
    <n v="3"/>
    <x v="1"/>
    <n v="28220"/>
    <n v="32.5"/>
    <x v="0"/>
    <s v="Unknown"/>
    <x v="0"/>
    <n v="1"/>
  </r>
  <r>
    <x v="1"/>
    <x v="1"/>
    <s v="Drew, Mr. James Vivian"/>
    <x v="1"/>
    <n v="42"/>
    <x v="0"/>
    <n v="1"/>
    <n v="1"/>
    <n v="3"/>
    <x v="1"/>
    <n v="28220"/>
    <n v="32.5"/>
    <x v="0"/>
    <s v="Unknown"/>
    <x v="0"/>
    <n v="0"/>
  </r>
  <r>
    <x v="1"/>
    <x v="1"/>
    <s v="Drew, Mrs. James Vivian (Lulu Thorne Christian)"/>
    <x v="0"/>
    <n v="34"/>
    <x v="0"/>
    <n v="1"/>
    <n v="1"/>
    <n v="3"/>
    <x v="1"/>
    <n v="28220"/>
    <n v="32.5"/>
    <x v="0"/>
    <s v="Unknown"/>
    <x v="0"/>
    <n v="1"/>
  </r>
  <r>
    <x v="1"/>
    <x v="1"/>
    <s v="Duran y More, Miss. Asuncion"/>
    <x v="0"/>
    <n v="27"/>
    <x v="0"/>
    <n v="1"/>
    <n v="0"/>
    <n v="2"/>
    <x v="1"/>
    <s v="SC/PARIS 2149"/>
    <n v="13.8583"/>
    <x v="3"/>
    <s v="Unknown"/>
    <x v="1"/>
    <n v="1"/>
  </r>
  <r>
    <x v="1"/>
    <x v="1"/>
    <s v="Duran y More, Miss. Florentina"/>
    <x v="0"/>
    <n v="30"/>
    <x v="0"/>
    <n v="1"/>
    <n v="0"/>
    <n v="2"/>
    <x v="1"/>
    <s v="SC/PARIS 2148"/>
    <n v="13.8583"/>
    <x v="3"/>
    <s v="Unknown"/>
    <x v="1"/>
    <n v="1"/>
  </r>
  <r>
    <x v="1"/>
    <x v="1"/>
    <s v="Eitemiller, Mr. George Floyd"/>
    <x v="1"/>
    <n v="23"/>
    <x v="0"/>
    <n v="0"/>
    <n v="0"/>
    <n v="1"/>
    <x v="0"/>
    <n v="29751"/>
    <n v="13"/>
    <x v="3"/>
    <s v="Unknown"/>
    <x v="0"/>
    <n v="0"/>
  </r>
  <r>
    <x v="1"/>
    <x v="1"/>
    <s v="Enander, Mr. Ingvar"/>
    <x v="1"/>
    <n v="21"/>
    <x v="0"/>
    <n v="0"/>
    <n v="0"/>
    <n v="1"/>
    <x v="0"/>
    <n v="236854"/>
    <n v="13"/>
    <x v="3"/>
    <s v="Unknown"/>
    <x v="0"/>
    <n v="0"/>
  </r>
  <r>
    <x v="1"/>
    <x v="1"/>
    <s v="Fahlstrom, Mr. Arne Jonas"/>
    <x v="1"/>
    <n v="18"/>
    <x v="3"/>
    <n v="0"/>
    <n v="0"/>
    <n v="1"/>
    <x v="0"/>
    <n v="236171"/>
    <n v="13"/>
    <x v="3"/>
    <s v="Unknown"/>
    <x v="0"/>
    <n v="0"/>
  </r>
  <r>
    <x v="1"/>
    <x v="1"/>
    <s v="Faunthorpe, Mr. Harry"/>
    <x v="1"/>
    <n v="40"/>
    <x v="0"/>
    <n v="1"/>
    <n v="0"/>
    <n v="2"/>
    <x v="1"/>
    <n v="2926"/>
    <n v="26"/>
    <x v="1"/>
    <s v="Unknown"/>
    <x v="0"/>
    <n v="0"/>
  </r>
  <r>
    <x v="1"/>
    <x v="1"/>
    <s v="Faunthorpe, Mrs. Lizzie (Elizabeth Anne Wilkinson)"/>
    <x v="0"/>
    <n v="29"/>
    <x v="0"/>
    <n v="1"/>
    <n v="0"/>
    <n v="2"/>
    <x v="1"/>
    <n v="2926"/>
    <n v="26"/>
    <x v="1"/>
    <s v="Unknown"/>
    <x v="0"/>
    <n v="1"/>
  </r>
  <r>
    <x v="1"/>
    <x v="1"/>
    <s v="Fillbrook, Mr. Joseph Charles"/>
    <x v="1"/>
    <n v="18"/>
    <x v="3"/>
    <n v="0"/>
    <n v="0"/>
    <n v="1"/>
    <x v="0"/>
    <s v="C.A. 15185"/>
    <n v="10.5"/>
    <x v="3"/>
    <s v="Unknown"/>
    <x v="0"/>
    <n v="0"/>
  </r>
  <r>
    <x v="1"/>
    <x v="1"/>
    <s v="Fox, Mr. Stanley Hubert"/>
    <x v="1"/>
    <n v="36"/>
    <x v="0"/>
    <n v="0"/>
    <n v="0"/>
    <n v="1"/>
    <x v="0"/>
    <n v="229236"/>
    <n v="13"/>
    <x v="3"/>
    <s v="Unknown"/>
    <x v="0"/>
    <n v="0"/>
  </r>
  <r>
    <x v="1"/>
    <x v="1"/>
    <s v="Frost, Mr. Anthony Wood &quot;Archie&quot;"/>
    <x v="1"/>
    <n v="28"/>
    <x v="0"/>
    <n v="0"/>
    <n v="0"/>
    <n v="1"/>
    <x v="0"/>
    <n v="239854"/>
    <n v="0"/>
    <x v="2"/>
    <s v="Unknown"/>
    <x v="0"/>
    <n v="0"/>
  </r>
  <r>
    <x v="1"/>
    <x v="1"/>
    <s v="Funk, Miss. Annie Clemmer"/>
    <x v="0"/>
    <n v="38"/>
    <x v="0"/>
    <n v="0"/>
    <n v="0"/>
    <n v="1"/>
    <x v="0"/>
    <n v="237671"/>
    <n v="13"/>
    <x v="3"/>
    <s v="Unknown"/>
    <x v="0"/>
    <n v="0"/>
  </r>
  <r>
    <x v="1"/>
    <x v="1"/>
    <s v="Fynney, Mr. Joseph J"/>
    <x v="1"/>
    <n v="35"/>
    <x v="0"/>
    <n v="0"/>
    <n v="0"/>
    <n v="1"/>
    <x v="0"/>
    <n v="239865"/>
    <n v="26"/>
    <x v="1"/>
    <s v="Unknown"/>
    <x v="0"/>
    <n v="0"/>
  </r>
  <r>
    <x v="1"/>
    <x v="1"/>
    <s v="Gale, Mr. Harry"/>
    <x v="1"/>
    <n v="38"/>
    <x v="0"/>
    <n v="1"/>
    <n v="0"/>
    <n v="2"/>
    <x v="1"/>
    <n v="28664"/>
    <n v="21"/>
    <x v="1"/>
    <s v="Unknown"/>
    <x v="0"/>
    <n v="0"/>
  </r>
  <r>
    <x v="1"/>
    <x v="1"/>
    <s v="Gale, Mr. Shadrach"/>
    <x v="1"/>
    <n v="34"/>
    <x v="0"/>
    <n v="1"/>
    <n v="0"/>
    <n v="2"/>
    <x v="1"/>
    <n v="28664"/>
    <n v="21"/>
    <x v="1"/>
    <s v="Unknown"/>
    <x v="0"/>
    <n v="0"/>
  </r>
  <r>
    <x v="1"/>
    <x v="1"/>
    <s v="Garside, Miss. Ethel"/>
    <x v="0"/>
    <n v="34"/>
    <x v="0"/>
    <n v="0"/>
    <n v="0"/>
    <n v="1"/>
    <x v="0"/>
    <n v="243880"/>
    <n v="13"/>
    <x v="3"/>
    <s v="Unknown"/>
    <x v="0"/>
    <n v="1"/>
  </r>
  <r>
    <x v="1"/>
    <x v="1"/>
    <s v="Gaskell, Mr. Alfred"/>
    <x v="1"/>
    <n v="16"/>
    <x v="3"/>
    <n v="0"/>
    <n v="0"/>
    <n v="1"/>
    <x v="0"/>
    <n v="239865"/>
    <n v="26"/>
    <x v="1"/>
    <s v="Unknown"/>
    <x v="0"/>
    <n v="0"/>
  </r>
  <r>
    <x v="1"/>
    <x v="1"/>
    <s v="Gavey, Mr. Lawrence"/>
    <x v="1"/>
    <n v="26"/>
    <x v="0"/>
    <n v="0"/>
    <n v="0"/>
    <n v="1"/>
    <x v="0"/>
    <n v="31028"/>
    <n v="10.5"/>
    <x v="3"/>
    <s v="Unknown"/>
    <x v="0"/>
    <n v="0"/>
  </r>
  <r>
    <x v="1"/>
    <x v="1"/>
    <s v="Gilbert, Mr. William"/>
    <x v="1"/>
    <n v="47"/>
    <x v="0"/>
    <n v="0"/>
    <n v="0"/>
    <n v="1"/>
    <x v="0"/>
    <s v="C.A. 30769"/>
    <n v="10.5"/>
    <x v="3"/>
    <s v="Unknown"/>
    <x v="0"/>
    <n v="0"/>
  </r>
  <r>
    <x v="1"/>
    <x v="1"/>
    <s v="Giles, Mr. Edgar"/>
    <x v="1"/>
    <n v="21"/>
    <x v="0"/>
    <n v="1"/>
    <n v="0"/>
    <n v="2"/>
    <x v="1"/>
    <n v="28133"/>
    <n v="11.5"/>
    <x v="3"/>
    <s v="Unknown"/>
    <x v="0"/>
    <n v="0"/>
  </r>
  <r>
    <x v="1"/>
    <x v="1"/>
    <s v="Giles, Mr. Frederick Edward"/>
    <x v="1"/>
    <n v="21"/>
    <x v="0"/>
    <n v="1"/>
    <n v="0"/>
    <n v="2"/>
    <x v="1"/>
    <n v="28134"/>
    <n v="11.5"/>
    <x v="3"/>
    <s v="Unknown"/>
    <x v="0"/>
    <n v="0"/>
  </r>
  <r>
    <x v="1"/>
    <x v="1"/>
    <s v="Giles, Mr. Ralph"/>
    <x v="1"/>
    <n v="24"/>
    <x v="0"/>
    <n v="0"/>
    <n v="0"/>
    <n v="1"/>
    <x v="0"/>
    <n v="248726"/>
    <n v="13.5"/>
    <x v="3"/>
    <s v="Unknown"/>
    <x v="0"/>
    <n v="0"/>
  </r>
  <r>
    <x v="1"/>
    <x v="1"/>
    <s v="Gill, Mr. John William"/>
    <x v="1"/>
    <n v="24"/>
    <x v="0"/>
    <n v="0"/>
    <n v="0"/>
    <n v="1"/>
    <x v="0"/>
    <n v="233866"/>
    <n v="13"/>
    <x v="3"/>
    <s v="Unknown"/>
    <x v="0"/>
    <n v="0"/>
  </r>
  <r>
    <x v="1"/>
    <x v="1"/>
    <s v="Gillespie, Mr. William Henry"/>
    <x v="1"/>
    <n v="34"/>
    <x v="0"/>
    <n v="0"/>
    <n v="0"/>
    <n v="1"/>
    <x v="0"/>
    <n v="12233"/>
    <n v="13"/>
    <x v="3"/>
    <s v="Unknown"/>
    <x v="0"/>
    <n v="0"/>
  </r>
  <r>
    <x v="1"/>
    <x v="1"/>
    <s v="Givard, Mr. Hans Kristensen"/>
    <x v="1"/>
    <n v="30"/>
    <x v="0"/>
    <n v="0"/>
    <n v="0"/>
    <n v="1"/>
    <x v="0"/>
    <n v="250646"/>
    <n v="13"/>
    <x v="3"/>
    <s v="Unknown"/>
    <x v="0"/>
    <n v="0"/>
  </r>
  <r>
    <x v="1"/>
    <x v="1"/>
    <s v="Greenberg, Mr. Samuel"/>
    <x v="1"/>
    <n v="52"/>
    <x v="0"/>
    <n v="0"/>
    <n v="0"/>
    <n v="1"/>
    <x v="0"/>
    <n v="250647"/>
    <n v="13"/>
    <x v="3"/>
    <s v="Unknown"/>
    <x v="0"/>
    <n v="0"/>
  </r>
  <r>
    <x v="1"/>
    <x v="1"/>
    <s v="Hale, Mr. Reginald"/>
    <x v="1"/>
    <n v="30"/>
    <x v="0"/>
    <n v="0"/>
    <n v="0"/>
    <n v="1"/>
    <x v="0"/>
    <n v="250653"/>
    <n v="13"/>
    <x v="3"/>
    <s v="Unknown"/>
    <x v="0"/>
    <n v="0"/>
  </r>
  <r>
    <x v="1"/>
    <x v="1"/>
    <s v="Hamalainen, Master. Viljo"/>
    <x v="1"/>
    <n v="0.66669999999999996"/>
    <x v="1"/>
    <n v="1"/>
    <n v="1"/>
    <n v="3"/>
    <x v="1"/>
    <n v="250649"/>
    <n v="14.5"/>
    <x v="1"/>
    <s v="Unknown"/>
    <x v="0"/>
    <n v="1"/>
  </r>
  <r>
    <x v="1"/>
    <x v="1"/>
    <s v="Hamalainen, Mrs. William (Anna)"/>
    <x v="0"/>
    <n v="24"/>
    <x v="0"/>
    <n v="0"/>
    <n v="2"/>
    <n v="3"/>
    <x v="1"/>
    <n v="250649"/>
    <n v="14.5"/>
    <x v="1"/>
    <s v="Unknown"/>
    <x v="0"/>
    <n v="1"/>
  </r>
  <r>
    <x v="1"/>
    <x v="1"/>
    <s v="Harbeck, Mr. William H"/>
    <x v="1"/>
    <n v="44"/>
    <x v="0"/>
    <n v="0"/>
    <n v="0"/>
    <n v="1"/>
    <x v="0"/>
    <n v="248746"/>
    <n v="13"/>
    <x v="3"/>
    <s v="Unknown"/>
    <x v="0"/>
    <n v="0"/>
  </r>
  <r>
    <x v="1"/>
    <x v="1"/>
    <s v="Harper, Miss. Annie Jessie &quot;Nina&quot;"/>
    <x v="0"/>
    <n v="6"/>
    <x v="1"/>
    <n v="0"/>
    <n v="1"/>
    <n v="2"/>
    <x v="1"/>
    <n v="248727"/>
    <n v="33"/>
    <x v="0"/>
    <s v="Unknown"/>
    <x v="0"/>
    <n v="1"/>
  </r>
  <r>
    <x v="1"/>
    <x v="1"/>
    <s v="Harper, Rev. John"/>
    <x v="1"/>
    <n v="28"/>
    <x v="0"/>
    <n v="0"/>
    <n v="1"/>
    <n v="2"/>
    <x v="1"/>
    <n v="248727"/>
    <n v="33"/>
    <x v="0"/>
    <s v="Unknown"/>
    <x v="0"/>
    <n v="0"/>
  </r>
  <r>
    <x v="1"/>
    <x v="1"/>
    <s v="Harris, Mr. George"/>
    <x v="1"/>
    <n v="62"/>
    <x v="2"/>
    <n v="0"/>
    <n v="0"/>
    <n v="1"/>
    <x v="0"/>
    <s v="S.W./PP 752"/>
    <n v="10.5"/>
    <x v="3"/>
    <s v="Unknown"/>
    <x v="0"/>
    <n v="1"/>
  </r>
  <r>
    <x v="1"/>
    <x v="1"/>
    <s v="Harris, Mr. Walter"/>
    <x v="1"/>
    <n v="30"/>
    <x v="0"/>
    <n v="0"/>
    <n v="0"/>
    <n v="1"/>
    <x v="0"/>
    <s v="W/C 14208"/>
    <n v="10.5"/>
    <x v="3"/>
    <s v="Unknown"/>
    <x v="0"/>
    <n v="0"/>
  </r>
  <r>
    <x v="1"/>
    <x v="1"/>
    <s v="Hart, Miss. Eva Miriam"/>
    <x v="0"/>
    <n v="7"/>
    <x v="1"/>
    <n v="0"/>
    <n v="2"/>
    <n v="3"/>
    <x v="1"/>
    <s v="F.C.C. 13529"/>
    <n v="26.25"/>
    <x v="1"/>
    <s v="Unknown"/>
    <x v="0"/>
    <n v="1"/>
  </r>
  <r>
    <x v="1"/>
    <x v="1"/>
    <s v="Hart, Mr. Benjamin"/>
    <x v="1"/>
    <n v="43"/>
    <x v="0"/>
    <n v="1"/>
    <n v="1"/>
    <n v="3"/>
    <x v="1"/>
    <s v="F.C.C. 13529"/>
    <n v="26.25"/>
    <x v="1"/>
    <s v="Unknown"/>
    <x v="0"/>
    <n v="0"/>
  </r>
  <r>
    <x v="1"/>
    <x v="1"/>
    <s v="Hart, Mrs. Benjamin (Esther Ada Bloomfield)"/>
    <x v="0"/>
    <n v="45"/>
    <x v="0"/>
    <n v="1"/>
    <n v="1"/>
    <n v="3"/>
    <x v="1"/>
    <s v="F.C.C. 13529"/>
    <n v="26.25"/>
    <x v="1"/>
    <s v="Unknown"/>
    <x v="0"/>
    <n v="1"/>
  </r>
  <r>
    <x v="1"/>
    <x v="1"/>
    <s v="Herman, Miss. Alice"/>
    <x v="0"/>
    <n v="24"/>
    <x v="0"/>
    <n v="1"/>
    <n v="2"/>
    <n v="4"/>
    <x v="1"/>
    <n v="220845"/>
    <n v="65"/>
    <x v="0"/>
    <s v="Unknown"/>
    <x v="0"/>
    <n v="1"/>
  </r>
  <r>
    <x v="1"/>
    <x v="1"/>
    <s v="Herman, Miss. Kate"/>
    <x v="0"/>
    <n v="24"/>
    <x v="0"/>
    <n v="1"/>
    <n v="2"/>
    <n v="4"/>
    <x v="1"/>
    <n v="220845"/>
    <n v="65"/>
    <x v="0"/>
    <s v="Unknown"/>
    <x v="0"/>
    <n v="1"/>
  </r>
  <r>
    <x v="1"/>
    <x v="1"/>
    <s v="Herman, Mr. Samuel"/>
    <x v="1"/>
    <n v="49"/>
    <x v="0"/>
    <n v="1"/>
    <n v="2"/>
    <n v="4"/>
    <x v="1"/>
    <n v="220845"/>
    <n v="65"/>
    <x v="0"/>
    <s v="Unknown"/>
    <x v="0"/>
    <n v="0"/>
  </r>
  <r>
    <x v="1"/>
    <x v="1"/>
    <s v="Herman, Mrs. Samuel (Jane Laver)"/>
    <x v="0"/>
    <n v="48"/>
    <x v="0"/>
    <n v="1"/>
    <n v="2"/>
    <n v="4"/>
    <x v="1"/>
    <n v="220845"/>
    <n v="65"/>
    <x v="0"/>
    <s v="Unknown"/>
    <x v="0"/>
    <n v="1"/>
  </r>
  <r>
    <x v="1"/>
    <x v="1"/>
    <s v="Hewlett, Mrs. (Mary D Kingcome) "/>
    <x v="0"/>
    <n v="55"/>
    <x v="0"/>
    <n v="0"/>
    <n v="0"/>
    <n v="1"/>
    <x v="0"/>
    <n v="248706"/>
    <n v="16"/>
    <x v="1"/>
    <s v="Unknown"/>
    <x v="0"/>
    <n v="1"/>
  </r>
  <r>
    <x v="1"/>
    <x v="1"/>
    <s v="Hickman, Mr. Leonard Mark"/>
    <x v="1"/>
    <n v="24"/>
    <x v="0"/>
    <n v="2"/>
    <n v="0"/>
    <n v="3"/>
    <x v="1"/>
    <s v="S.O.C. 14879"/>
    <n v="73.5"/>
    <x v="0"/>
    <s v="Unknown"/>
    <x v="0"/>
    <n v="0"/>
  </r>
  <r>
    <x v="1"/>
    <x v="1"/>
    <s v="Hickman, Mr. Lewis"/>
    <x v="1"/>
    <n v="32"/>
    <x v="0"/>
    <n v="2"/>
    <n v="0"/>
    <n v="3"/>
    <x v="1"/>
    <s v="S.O.C. 14879"/>
    <n v="73.5"/>
    <x v="0"/>
    <s v="Unknown"/>
    <x v="0"/>
    <n v="0"/>
  </r>
  <r>
    <x v="1"/>
    <x v="1"/>
    <s v="Hickman, Mr. Stanley George"/>
    <x v="1"/>
    <n v="21"/>
    <x v="0"/>
    <n v="2"/>
    <n v="0"/>
    <n v="3"/>
    <x v="1"/>
    <s v="S.O.C. 14879"/>
    <n v="73.5"/>
    <x v="0"/>
    <s v="Unknown"/>
    <x v="0"/>
    <n v="0"/>
  </r>
  <r>
    <x v="1"/>
    <x v="1"/>
    <s v="Hiltunen, Miss. Marta"/>
    <x v="0"/>
    <n v="18"/>
    <x v="3"/>
    <n v="1"/>
    <n v="1"/>
    <n v="3"/>
    <x v="1"/>
    <n v="250650"/>
    <n v="13"/>
    <x v="3"/>
    <s v="Unknown"/>
    <x v="0"/>
    <n v="0"/>
  </r>
  <r>
    <x v="1"/>
    <x v="1"/>
    <s v="Hocking, Miss. Ellen &quot;Nellie&quot;"/>
    <x v="0"/>
    <n v="20"/>
    <x v="0"/>
    <n v="2"/>
    <n v="1"/>
    <n v="4"/>
    <x v="1"/>
    <n v="29105"/>
    <n v="23"/>
    <x v="1"/>
    <s v="Unknown"/>
    <x v="0"/>
    <n v="1"/>
  </r>
  <r>
    <x v="1"/>
    <x v="1"/>
    <s v="Hocking, Mr. Richard George"/>
    <x v="1"/>
    <n v="23"/>
    <x v="0"/>
    <n v="2"/>
    <n v="1"/>
    <n v="4"/>
    <x v="1"/>
    <n v="29104"/>
    <n v="11.5"/>
    <x v="3"/>
    <s v="Unknown"/>
    <x v="0"/>
    <n v="0"/>
  </r>
  <r>
    <x v="1"/>
    <x v="1"/>
    <s v="Hocking, Mr. Samuel James Metcalfe"/>
    <x v="1"/>
    <n v="36"/>
    <x v="0"/>
    <n v="0"/>
    <n v="0"/>
    <n v="1"/>
    <x v="0"/>
    <n v="242963"/>
    <n v="13"/>
    <x v="3"/>
    <s v="Unknown"/>
    <x v="0"/>
    <n v="0"/>
  </r>
  <r>
    <x v="1"/>
    <x v="1"/>
    <s v="Hocking, Mrs. Elizabeth (Eliza Needs)"/>
    <x v="0"/>
    <n v="54"/>
    <x v="0"/>
    <n v="1"/>
    <n v="3"/>
    <n v="5"/>
    <x v="2"/>
    <n v="29105"/>
    <n v="23"/>
    <x v="1"/>
    <s v="Unknown"/>
    <x v="0"/>
    <n v="1"/>
  </r>
  <r>
    <x v="1"/>
    <x v="1"/>
    <s v="Hodges, Mr. Henry Price"/>
    <x v="1"/>
    <n v="50"/>
    <x v="0"/>
    <n v="0"/>
    <n v="0"/>
    <n v="1"/>
    <x v="0"/>
    <n v="250643"/>
    <n v="13"/>
    <x v="3"/>
    <s v="Unknown"/>
    <x v="0"/>
    <n v="0"/>
  </r>
  <r>
    <x v="1"/>
    <x v="1"/>
    <s v="Hold, Mr. Stephen"/>
    <x v="1"/>
    <n v="44"/>
    <x v="0"/>
    <n v="1"/>
    <n v="0"/>
    <n v="2"/>
    <x v="1"/>
    <n v="26707"/>
    <n v="26"/>
    <x v="1"/>
    <s v="Unknown"/>
    <x v="0"/>
    <n v="0"/>
  </r>
  <r>
    <x v="1"/>
    <x v="1"/>
    <s v="Hold, Mrs. Stephen (Annie Margaret Hill)"/>
    <x v="0"/>
    <n v="29"/>
    <x v="0"/>
    <n v="1"/>
    <n v="0"/>
    <n v="2"/>
    <x v="1"/>
    <n v="26707"/>
    <n v="26"/>
    <x v="1"/>
    <s v="Unknown"/>
    <x v="0"/>
    <n v="1"/>
  </r>
  <r>
    <x v="1"/>
    <x v="1"/>
    <s v="Hood, Mr. Ambrose Jr"/>
    <x v="1"/>
    <n v="21"/>
    <x v="0"/>
    <n v="0"/>
    <n v="0"/>
    <n v="1"/>
    <x v="0"/>
    <s v="S.O.C. 14879"/>
    <n v="73.5"/>
    <x v="0"/>
    <s v="Unknown"/>
    <x v="0"/>
    <n v="0"/>
  </r>
  <r>
    <x v="1"/>
    <x v="1"/>
    <s v="Hosono, Mr. Masabumi"/>
    <x v="1"/>
    <n v="42"/>
    <x v="0"/>
    <n v="0"/>
    <n v="0"/>
    <n v="1"/>
    <x v="0"/>
    <n v="237798"/>
    <n v="13"/>
    <x v="3"/>
    <s v="Unknown"/>
    <x v="0"/>
    <n v="1"/>
  </r>
  <r>
    <x v="1"/>
    <x v="1"/>
    <s v="Howard, Mr. Benjamin"/>
    <x v="1"/>
    <n v="63"/>
    <x v="2"/>
    <n v="1"/>
    <n v="0"/>
    <n v="2"/>
    <x v="1"/>
    <n v="24065"/>
    <n v="26"/>
    <x v="1"/>
    <s v="Unknown"/>
    <x v="0"/>
    <n v="0"/>
  </r>
  <r>
    <x v="1"/>
    <x v="1"/>
    <s v="Howard, Mrs. Benjamin (Ellen Truelove Arman)"/>
    <x v="0"/>
    <n v="60"/>
    <x v="4"/>
    <n v="1"/>
    <n v="0"/>
    <n v="2"/>
    <x v="1"/>
    <n v="24065"/>
    <n v="26"/>
    <x v="1"/>
    <s v="Unknown"/>
    <x v="0"/>
    <n v="0"/>
  </r>
  <r>
    <x v="1"/>
    <x v="1"/>
    <s v="Hunt, Mr. George Henry"/>
    <x v="1"/>
    <n v="33"/>
    <x v="0"/>
    <n v="0"/>
    <n v="0"/>
    <n v="1"/>
    <x v="0"/>
    <s v="SCO/W 1585"/>
    <n v="12.275"/>
    <x v="3"/>
    <s v="Unknown"/>
    <x v="0"/>
    <n v="0"/>
  </r>
  <r>
    <x v="1"/>
    <x v="1"/>
    <s v="Ilett, Miss. Bertha"/>
    <x v="0"/>
    <n v="17"/>
    <x v="3"/>
    <n v="0"/>
    <n v="0"/>
    <n v="1"/>
    <x v="0"/>
    <s v="SO/C 14885"/>
    <n v="10.5"/>
    <x v="3"/>
    <s v="Unknown"/>
    <x v="0"/>
    <n v="1"/>
  </r>
  <r>
    <x v="1"/>
    <x v="1"/>
    <s v="Jacobsohn, Mr. Sidney Samuel"/>
    <x v="1"/>
    <n v="42"/>
    <x v="0"/>
    <n v="1"/>
    <n v="0"/>
    <n v="2"/>
    <x v="1"/>
    <n v="243847"/>
    <n v="27"/>
    <x v="1"/>
    <s v="Unknown"/>
    <x v="0"/>
    <n v="0"/>
  </r>
  <r>
    <x v="1"/>
    <x v="1"/>
    <s v="Jacobsohn, Mrs. Sidney Samuel (Amy Frances Christy)"/>
    <x v="0"/>
    <n v="24"/>
    <x v="0"/>
    <n v="2"/>
    <n v="1"/>
    <n v="4"/>
    <x v="1"/>
    <n v="243847"/>
    <n v="27"/>
    <x v="1"/>
    <s v="Unknown"/>
    <x v="0"/>
    <n v="1"/>
  </r>
  <r>
    <x v="1"/>
    <x v="1"/>
    <s v="Jarvis, Mr. John Denzil"/>
    <x v="1"/>
    <n v="47"/>
    <x v="0"/>
    <n v="0"/>
    <n v="0"/>
    <n v="1"/>
    <x v="0"/>
    <n v="237565"/>
    <n v="15"/>
    <x v="1"/>
    <s v="Unknown"/>
    <x v="0"/>
    <n v="0"/>
  </r>
  <r>
    <x v="1"/>
    <x v="1"/>
    <s v="Jefferys, Mr. Clifford Thomas"/>
    <x v="1"/>
    <n v="24"/>
    <x v="0"/>
    <n v="2"/>
    <n v="0"/>
    <n v="3"/>
    <x v="1"/>
    <s v="C.A. 31029"/>
    <n v="31.5"/>
    <x v="0"/>
    <s v="Unknown"/>
    <x v="0"/>
    <n v="0"/>
  </r>
  <r>
    <x v="1"/>
    <x v="1"/>
    <s v="Jefferys, Mr. Ernest Wilfred"/>
    <x v="1"/>
    <n v="22"/>
    <x v="0"/>
    <n v="2"/>
    <n v="0"/>
    <n v="3"/>
    <x v="1"/>
    <s v="C.A. 31029"/>
    <n v="31.5"/>
    <x v="0"/>
    <s v="Unknown"/>
    <x v="0"/>
    <n v="0"/>
  </r>
  <r>
    <x v="1"/>
    <x v="1"/>
    <s v="Jenkin, Mr. Stephen Curnow"/>
    <x v="1"/>
    <n v="32"/>
    <x v="0"/>
    <n v="0"/>
    <n v="0"/>
    <n v="1"/>
    <x v="0"/>
    <s v="C.A. 33111"/>
    <n v="10.5"/>
    <x v="3"/>
    <s v="Unknown"/>
    <x v="0"/>
    <n v="0"/>
  </r>
  <r>
    <x v="1"/>
    <x v="1"/>
    <s v="Jerwan, Mrs. Amin S (Marie Marthe Thuillard)"/>
    <x v="0"/>
    <n v="23"/>
    <x v="0"/>
    <n v="0"/>
    <n v="0"/>
    <n v="1"/>
    <x v="0"/>
    <s v="SC/AH Basle 541"/>
    <n v="13.791700000000001"/>
    <x v="3"/>
    <s v="D"/>
    <x v="1"/>
    <n v="1"/>
  </r>
  <r>
    <x v="1"/>
    <x v="1"/>
    <s v="Kantor, Mr. Sinai"/>
    <x v="1"/>
    <n v="34"/>
    <x v="0"/>
    <n v="1"/>
    <n v="0"/>
    <n v="2"/>
    <x v="1"/>
    <n v="244367"/>
    <n v="26"/>
    <x v="1"/>
    <s v="Unknown"/>
    <x v="0"/>
    <n v="0"/>
  </r>
  <r>
    <x v="1"/>
    <x v="1"/>
    <s v="Kantor, Mrs. Sinai (Miriam Sternin)"/>
    <x v="0"/>
    <n v="24"/>
    <x v="0"/>
    <n v="1"/>
    <n v="0"/>
    <n v="2"/>
    <x v="1"/>
    <n v="244367"/>
    <n v="26"/>
    <x v="1"/>
    <s v="Unknown"/>
    <x v="0"/>
    <n v="1"/>
  </r>
  <r>
    <x v="1"/>
    <x v="1"/>
    <s v="Karnes, Mrs. J Frank (Claire Bennett)"/>
    <x v="0"/>
    <n v="22"/>
    <x v="0"/>
    <n v="0"/>
    <n v="0"/>
    <n v="1"/>
    <x v="0"/>
    <s v="F.C.C. 13534"/>
    <n v="21"/>
    <x v="1"/>
    <s v="Unknown"/>
    <x v="0"/>
    <n v="0"/>
  </r>
  <r>
    <x v="1"/>
    <x v="1"/>
    <s v="Keane, Miss. Nora A"/>
    <x v="0"/>
    <n v="28"/>
    <x v="0"/>
    <n v="0"/>
    <n v="0"/>
    <n v="1"/>
    <x v="0"/>
    <n v="226593"/>
    <n v="12.35"/>
    <x v="3"/>
    <s v="E101"/>
    <x v="2"/>
    <n v="1"/>
  </r>
  <r>
    <x v="1"/>
    <x v="1"/>
    <s v="Keane, Mr. Daniel"/>
    <x v="1"/>
    <n v="35"/>
    <x v="0"/>
    <n v="0"/>
    <n v="0"/>
    <n v="1"/>
    <x v="0"/>
    <n v="233734"/>
    <n v="12.35"/>
    <x v="3"/>
    <s v="Unknown"/>
    <x v="2"/>
    <n v="0"/>
  </r>
  <r>
    <x v="1"/>
    <x v="1"/>
    <s v="Kelly, Mrs. Florence &quot;Fannie&quot;"/>
    <x v="0"/>
    <n v="45"/>
    <x v="0"/>
    <n v="0"/>
    <n v="0"/>
    <n v="1"/>
    <x v="0"/>
    <n v="223596"/>
    <n v="13.5"/>
    <x v="3"/>
    <s v="Unknown"/>
    <x v="0"/>
    <n v="1"/>
  </r>
  <r>
    <x v="1"/>
    <x v="1"/>
    <s v="Kirkland, Rev. Charles Leonard"/>
    <x v="1"/>
    <n v="57"/>
    <x v="0"/>
    <n v="0"/>
    <n v="0"/>
    <n v="1"/>
    <x v="0"/>
    <n v="219533"/>
    <n v="12.35"/>
    <x v="3"/>
    <s v="Unknown"/>
    <x v="2"/>
    <n v="0"/>
  </r>
  <r>
    <x v="1"/>
    <x v="1"/>
    <s v="Knight, Mr. Robert J"/>
    <x v="1"/>
    <n v="28"/>
    <x v="0"/>
    <n v="0"/>
    <n v="0"/>
    <n v="1"/>
    <x v="0"/>
    <n v="239855"/>
    <n v="0"/>
    <x v="2"/>
    <s v="Unknown"/>
    <x v="0"/>
    <n v="0"/>
  </r>
  <r>
    <x v="1"/>
    <x v="1"/>
    <s v="Kvillner, Mr. Johan Henrik Johannesson"/>
    <x v="1"/>
    <n v="31"/>
    <x v="0"/>
    <n v="0"/>
    <n v="0"/>
    <n v="1"/>
    <x v="0"/>
    <s v="C.A. 18723"/>
    <n v="10.5"/>
    <x v="3"/>
    <s v="Unknown"/>
    <x v="0"/>
    <n v="0"/>
  </r>
  <r>
    <x v="1"/>
    <x v="1"/>
    <s v="Lahtinen, Mrs. William (Anna Sylfven)"/>
    <x v="0"/>
    <n v="26"/>
    <x v="0"/>
    <n v="1"/>
    <n v="1"/>
    <n v="3"/>
    <x v="1"/>
    <n v="250651"/>
    <n v="26"/>
    <x v="1"/>
    <s v="Unknown"/>
    <x v="0"/>
    <n v="0"/>
  </r>
  <r>
    <x v="1"/>
    <x v="1"/>
    <s v="Lahtinen, Rev. William"/>
    <x v="1"/>
    <n v="30"/>
    <x v="0"/>
    <n v="1"/>
    <n v="1"/>
    <n v="3"/>
    <x v="1"/>
    <n v="250651"/>
    <n v="26"/>
    <x v="1"/>
    <s v="Unknown"/>
    <x v="0"/>
    <n v="0"/>
  </r>
  <r>
    <x v="1"/>
    <x v="1"/>
    <s v="Lamb, Mr. John Joseph"/>
    <x v="1"/>
    <n v="28"/>
    <x v="0"/>
    <n v="0"/>
    <n v="0"/>
    <n v="1"/>
    <x v="0"/>
    <n v="240261"/>
    <n v="10.708299999999999"/>
    <x v="3"/>
    <s v="Unknown"/>
    <x v="2"/>
    <n v="0"/>
  </r>
  <r>
    <x v="1"/>
    <x v="1"/>
    <s v="Laroche, Miss. Louise"/>
    <x v="0"/>
    <n v="1"/>
    <x v="1"/>
    <n v="1"/>
    <n v="2"/>
    <n v="4"/>
    <x v="1"/>
    <s v="SC/Paris 2123"/>
    <n v="41.5792"/>
    <x v="0"/>
    <s v="Unknown"/>
    <x v="1"/>
    <n v="1"/>
  </r>
  <r>
    <x v="1"/>
    <x v="1"/>
    <s v="Laroche, Miss. Simonne Marie Anne Andree"/>
    <x v="0"/>
    <n v="3"/>
    <x v="1"/>
    <n v="1"/>
    <n v="2"/>
    <n v="4"/>
    <x v="1"/>
    <s v="SC/Paris 2123"/>
    <n v="41.5792"/>
    <x v="0"/>
    <s v="Unknown"/>
    <x v="1"/>
    <n v="1"/>
  </r>
  <r>
    <x v="1"/>
    <x v="1"/>
    <s v="Laroche, Mr. Joseph Philippe Lemercier"/>
    <x v="1"/>
    <n v="25"/>
    <x v="0"/>
    <n v="1"/>
    <n v="2"/>
    <n v="4"/>
    <x v="1"/>
    <s v="SC/Paris 2123"/>
    <n v="41.5792"/>
    <x v="0"/>
    <s v="Unknown"/>
    <x v="1"/>
    <n v="0"/>
  </r>
  <r>
    <x v="1"/>
    <x v="1"/>
    <s v="Laroche, Mrs. Joseph (Juliette Marie Louise Lafargue)"/>
    <x v="0"/>
    <n v="22"/>
    <x v="0"/>
    <n v="1"/>
    <n v="2"/>
    <n v="4"/>
    <x v="1"/>
    <s v="SC/Paris 2123"/>
    <n v="41.5792"/>
    <x v="0"/>
    <s v="Unknown"/>
    <x v="1"/>
    <n v="1"/>
  </r>
  <r>
    <x v="1"/>
    <x v="1"/>
    <s v="Lehmann, Miss. Bertha"/>
    <x v="0"/>
    <n v="17"/>
    <x v="3"/>
    <n v="0"/>
    <n v="0"/>
    <n v="1"/>
    <x v="0"/>
    <s v="SC 1748"/>
    <n v="12"/>
    <x v="3"/>
    <s v="Unknown"/>
    <x v="1"/>
    <n v="1"/>
  </r>
  <r>
    <x v="1"/>
    <x v="1"/>
    <s v="Leitch, Miss. Jessie Wills"/>
    <x v="0"/>
    <n v="28"/>
    <x v="0"/>
    <n v="0"/>
    <n v="0"/>
    <n v="1"/>
    <x v="0"/>
    <n v="248727"/>
    <n v="33"/>
    <x v="0"/>
    <s v="Unknown"/>
    <x v="0"/>
    <n v="1"/>
  </r>
  <r>
    <x v="1"/>
    <x v="1"/>
    <s v="Lemore, Mrs. (Amelia Milley)"/>
    <x v="0"/>
    <n v="34"/>
    <x v="0"/>
    <n v="0"/>
    <n v="0"/>
    <n v="1"/>
    <x v="0"/>
    <s v="C.A. 34260"/>
    <n v="10.5"/>
    <x v="3"/>
    <s v="F33"/>
    <x v="0"/>
    <n v="1"/>
  </r>
  <r>
    <x v="1"/>
    <x v="1"/>
    <s v="Levy, Mr. Rene Jacques"/>
    <x v="1"/>
    <n v="36"/>
    <x v="0"/>
    <n v="0"/>
    <n v="0"/>
    <n v="1"/>
    <x v="0"/>
    <s v="SC/Paris 2163"/>
    <n v="12.875"/>
    <x v="3"/>
    <s v="D"/>
    <x v="1"/>
    <n v="0"/>
  </r>
  <r>
    <x v="1"/>
    <x v="1"/>
    <s v="Leyson, Mr. Robert William Norman"/>
    <x v="1"/>
    <n v="24"/>
    <x v="0"/>
    <n v="0"/>
    <n v="0"/>
    <n v="1"/>
    <x v="0"/>
    <s v="C.A. 29566"/>
    <n v="10.5"/>
    <x v="3"/>
    <s v="Unknown"/>
    <x v="0"/>
    <n v="0"/>
  </r>
  <r>
    <x v="1"/>
    <x v="1"/>
    <s v="Lingane, Mr. John"/>
    <x v="1"/>
    <n v="61"/>
    <x v="2"/>
    <n v="0"/>
    <n v="0"/>
    <n v="1"/>
    <x v="0"/>
    <n v="235509"/>
    <n v="12.35"/>
    <x v="3"/>
    <s v="Unknown"/>
    <x v="2"/>
    <n v="0"/>
  </r>
  <r>
    <x v="1"/>
    <x v="1"/>
    <s v="Louch, Mr. Charles Alexander"/>
    <x v="1"/>
    <n v="50"/>
    <x v="0"/>
    <n v="1"/>
    <n v="0"/>
    <n v="2"/>
    <x v="1"/>
    <s v="SC/AH 3085"/>
    <n v="26"/>
    <x v="1"/>
    <s v="Unknown"/>
    <x v="0"/>
    <n v="0"/>
  </r>
  <r>
    <x v="1"/>
    <x v="1"/>
    <s v="Louch, Mrs. Charles Alexander (Alice Adelaide Slow)"/>
    <x v="0"/>
    <n v="42"/>
    <x v="0"/>
    <n v="1"/>
    <n v="0"/>
    <n v="2"/>
    <x v="1"/>
    <s v="SC/AH 3085"/>
    <n v="26"/>
    <x v="1"/>
    <s v="Unknown"/>
    <x v="0"/>
    <n v="1"/>
  </r>
  <r>
    <x v="1"/>
    <x v="1"/>
    <s v="Mack, Mrs. (Mary)"/>
    <x v="0"/>
    <n v="57"/>
    <x v="0"/>
    <n v="0"/>
    <n v="0"/>
    <n v="1"/>
    <x v="0"/>
    <s v="S.O./P.P. 3"/>
    <n v="10.5"/>
    <x v="3"/>
    <s v="E77"/>
    <x v="0"/>
    <n v="0"/>
  </r>
  <r>
    <x v="1"/>
    <x v="1"/>
    <s v="Malachard, Mr. Noel"/>
    <x v="1"/>
    <n v="28"/>
    <x v="0"/>
    <n v="0"/>
    <n v="0"/>
    <n v="1"/>
    <x v="0"/>
    <n v="237735"/>
    <n v="15.0458"/>
    <x v="1"/>
    <s v="D"/>
    <x v="1"/>
    <n v="0"/>
  </r>
  <r>
    <x v="1"/>
    <x v="1"/>
    <s v="Mallet, Master. Andre"/>
    <x v="1"/>
    <n v="1"/>
    <x v="1"/>
    <n v="0"/>
    <n v="2"/>
    <n v="3"/>
    <x v="1"/>
    <s v="S.C./PARIS 2079"/>
    <n v="37.004199999999997"/>
    <x v="0"/>
    <s v="Unknown"/>
    <x v="1"/>
    <n v="1"/>
  </r>
  <r>
    <x v="1"/>
    <x v="1"/>
    <s v="Mallet, Mr. Albert"/>
    <x v="1"/>
    <n v="31"/>
    <x v="0"/>
    <n v="1"/>
    <n v="1"/>
    <n v="3"/>
    <x v="1"/>
    <s v="S.C./PARIS 2079"/>
    <n v="37.004199999999997"/>
    <x v="0"/>
    <s v="Unknown"/>
    <x v="1"/>
    <n v="0"/>
  </r>
  <r>
    <x v="1"/>
    <x v="1"/>
    <s v="Mallet, Mrs. Albert (Antoinette Magnin)"/>
    <x v="0"/>
    <n v="24"/>
    <x v="0"/>
    <n v="1"/>
    <n v="1"/>
    <n v="3"/>
    <x v="1"/>
    <s v="S.C./PARIS 2079"/>
    <n v="37.004199999999997"/>
    <x v="0"/>
    <s v="Unknown"/>
    <x v="1"/>
    <n v="1"/>
  </r>
  <r>
    <x v="1"/>
    <x v="1"/>
    <s v="Mangiavacchi, Mr. Serafino Emilio"/>
    <x v="1"/>
    <n v="28"/>
    <x v="0"/>
    <n v="0"/>
    <n v="0"/>
    <n v="1"/>
    <x v="0"/>
    <s v="SC/A.3 2861"/>
    <n v="15.5792"/>
    <x v="1"/>
    <s v="Unknown"/>
    <x v="1"/>
    <n v="0"/>
  </r>
  <r>
    <x v="1"/>
    <x v="1"/>
    <s v="Matthews, Mr. William John"/>
    <x v="1"/>
    <n v="30"/>
    <x v="0"/>
    <n v="0"/>
    <n v="0"/>
    <n v="1"/>
    <x v="0"/>
    <n v="28228"/>
    <n v="13"/>
    <x v="3"/>
    <s v="Unknown"/>
    <x v="0"/>
    <n v="0"/>
  </r>
  <r>
    <x v="1"/>
    <x v="1"/>
    <s v="Maybery, Mr. Frank Hubert"/>
    <x v="1"/>
    <n v="40"/>
    <x v="0"/>
    <n v="0"/>
    <n v="0"/>
    <n v="1"/>
    <x v="0"/>
    <n v="239059"/>
    <n v="16"/>
    <x v="1"/>
    <s v="Unknown"/>
    <x v="0"/>
    <n v="0"/>
  </r>
  <r>
    <x v="1"/>
    <x v="1"/>
    <s v="McCrae, Mr. Arthur Gordon"/>
    <x v="1"/>
    <n v="32"/>
    <x v="0"/>
    <n v="0"/>
    <n v="0"/>
    <n v="1"/>
    <x v="0"/>
    <n v="237216"/>
    <n v="13.5"/>
    <x v="3"/>
    <s v="Unknown"/>
    <x v="0"/>
    <n v="0"/>
  </r>
  <r>
    <x v="1"/>
    <x v="1"/>
    <s v="McCrie, Mr. James Matthew"/>
    <x v="1"/>
    <n v="30"/>
    <x v="0"/>
    <n v="0"/>
    <n v="0"/>
    <n v="1"/>
    <x v="0"/>
    <n v="233478"/>
    <n v="13"/>
    <x v="3"/>
    <s v="Unknown"/>
    <x v="0"/>
    <n v="0"/>
  </r>
  <r>
    <x v="1"/>
    <x v="1"/>
    <s v="McKane, Mr. Peter David"/>
    <x v="1"/>
    <n v="46"/>
    <x v="0"/>
    <n v="0"/>
    <n v="0"/>
    <n v="1"/>
    <x v="0"/>
    <n v="28403"/>
    <n v="26"/>
    <x v="1"/>
    <s v="Unknown"/>
    <x v="0"/>
    <n v="0"/>
  </r>
  <r>
    <x v="1"/>
    <x v="1"/>
    <s v="Mellinger, Miss. Madeleine Violet"/>
    <x v="0"/>
    <n v="13"/>
    <x v="3"/>
    <n v="0"/>
    <n v="1"/>
    <n v="2"/>
    <x v="1"/>
    <n v="250644"/>
    <n v="19.5"/>
    <x v="1"/>
    <s v="Unknown"/>
    <x v="0"/>
    <n v="1"/>
  </r>
  <r>
    <x v="1"/>
    <x v="1"/>
    <s v="Mellinger, Mrs. (Elizabeth Anne Maidment)"/>
    <x v="0"/>
    <n v="41"/>
    <x v="0"/>
    <n v="0"/>
    <n v="1"/>
    <n v="2"/>
    <x v="1"/>
    <n v="250644"/>
    <n v="19.5"/>
    <x v="1"/>
    <s v="Unknown"/>
    <x v="0"/>
    <n v="1"/>
  </r>
  <r>
    <x v="1"/>
    <x v="1"/>
    <s v="Mellors, Mr. William John"/>
    <x v="1"/>
    <n v="19"/>
    <x v="3"/>
    <n v="0"/>
    <n v="0"/>
    <n v="1"/>
    <x v="0"/>
    <s v="SW/PP 751"/>
    <n v="10.5"/>
    <x v="3"/>
    <s v="Unknown"/>
    <x v="0"/>
    <n v="1"/>
  </r>
  <r>
    <x v="1"/>
    <x v="1"/>
    <s v="Meyer, Mr. August"/>
    <x v="1"/>
    <n v="39"/>
    <x v="0"/>
    <n v="0"/>
    <n v="0"/>
    <n v="1"/>
    <x v="0"/>
    <n v="248723"/>
    <n v="13"/>
    <x v="3"/>
    <s v="Unknown"/>
    <x v="0"/>
    <n v="0"/>
  </r>
  <r>
    <x v="1"/>
    <x v="1"/>
    <s v="Milling, Mr. Jacob Christian"/>
    <x v="1"/>
    <n v="48"/>
    <x v="0"/>
    <n v="0"/>
    <n v="0"/>
    <n v="1"/>
    <x v="0"/>
    <n v="234360"/>
    <n v="13"/>
    <x v="3"/>
    <s v="Unknown"/>
    <x v="0"/>
    <n v="0"/>
  </r>
  <r>
    <x v="1"/>
    <x v="1"/>
    <s v="Mitchell, Mr. Henry Michael"/>
    <x v="1"/>
    <n v="70"/>
    <x v="2"/>
    <n v="0"/>
    <n v="0"/>
    <n v="1"/>
    <x v="0"/>
    <s v="C.A. 24580"/>
    <n v="10.5"/>
    <x v="3"/>
    <s v="Unknown"/>
    <x v="0"/>
    <n v="0"/>
  </r>
  <r>
    <x v="1"/>
    <x v="1"/>
    <s v="Montvila, Rev. Juozas"/>
    <x v="1"/>
    <n v="27"/>
    <x v="0"/>
    <n v="0"/>
    <n v="0"/>
    <n v="1"/>
    <x v="0"/>
    <n v="211536"/>
    <n v="13"/>
    <x v="3"/>
    <s v="Unknown"/>
    <x v="0"/>
    <n v="0"/>
  </r>
  <r>
    <x v="1"/>
    <x v="1"/>
    <s v="Moraweck, Dr. Ernest"/>
    <x v="1"/>
    <n v="54"/>
    <x v="0"/>
    <n v="0"/>
    <n v="0"/>
    <n v="1"/>
    <x v="0"/>
    <n v="29011"/>
    <n v="14"/>
    <x v="3"/>
    <s v="Unknown"/>
    <x v="0"/>
    <n v="0"/>
  </r>
  <r>
    <x v="1"/>
    <x v="1"/>
    <s v="Morley, Mr. Henry Samuel (&quot;Mr Henry Marshall&quot;)"/>
    <x v="1"/>
    <n v="39"/>
    <x v="0"/>
    <n v="0"/>
    <n v="0"/>
    <n v="1"/>
    <x v="0"/>
    <n v="250655"/>
    <n v="26"/>
    <x v="1"/>
    <s v="Unknown"/>
    <x v="0"/>
    <n v="0"/>
  </r>
  <r>
    <x v="1"/>
    <x v="1"/>
    <s v="Mudd, Mr. Thomas Charles"/>
    <x v="1"/>
    <n v="16"/>
    <x v="3"/>
    <n v="0"/>
    <n v="0"/>
    <n v="1"/>
    <x v="0"/>
    <s v="S.O./P.P. 3"/>
    <n v="10.5"/>
    <x v="3"/>
    <s v="Unknown"/>
    <x v="0"/>
    <n v="0"/>
  </r>
  <r>
    <x v="1"/>
    <x v="1"/>
    <s v="Myles, Mr. Thomas Francis"/>
    <x v="1"/>
    <n v="62"/>
    <x v="2"/>
    <n v="0"/>
    <n v="0"/>
    <n v="1"/>
    <x v="0"/>
    <n v="240276"/>
    <n v="9.6875"/>
    <x v="3"/>
    <s v="Unknown"/>
    <x v="2"/>
    <n v="0"/>
  </r>
  <r>
    <x v="1"/>
    <x v="1"/>
    <s v="Nasser, Mr. Nicholas"/>
    <x v="1"/>
    <n v="32.5"/>
    <x v="0"/>
    <n v="1"/>
    <n v="0"/>
    <n v="2"/>
    <x v="1"/>
    <n v="237736"/>
    <n v="30.070799999999998"/>
    <x v="1"/>
    <s v="Unknown"/>
    <x v="1"/>
    <n v="0"/>
  </r>
  <r>
    <x v="1"/>
    <x v="1"/>
    <s v="Nasser, Mrs. Nicholas (Adele Achem)"/>
    <x v="0"/>
    <n v="14"/>
    <x v="3"/>
    <n v="1"/>
    <n v="0"/>
    <n v="2"/>
    <x v="1"/>
    <n v="237736"/>
    <n v="30.070799999999998"/>
    <x v="1"/>
    <s v="Unknown"/>
    <x v="1"/>
    <n v="1"/>
  </r>
  <r>
    <x v="1"/>
    <x v="1"/>
    <s v="Navratil, Master. Edmond Roger"/>
    <x v="1"/>
    <n v="2"/>
    <x v="1"/>
    <n v="1"/>
    <n v="1"/>
    <n v="3"/>
    <x v="1"/>
    <n v="230080"/>
    <n v="26"/>
    <x v="1"/>
    <s v="F2"/>
    <x v="0"/>
    <n v="1"/>
  </r>
  <r>
    <x v="1"/>
    <x v="1"/>
    <s v="Navratil, Master. Michel M"/>
    <x v="1"/>
    <n v="3"/>
    <x v="1"/>
    <n v="1"/>
    <n v="1"/>
    <n v="3"/>
    <x v="1"/>
    <n v="230080"/>
    <n v="26"/>
    <x v="1"/>
    <s v="F2"/>
    <x v="0"/>
    <n v="1"/>
  </r>
  <r>
    <x v="1"/>
    <x v="1"/>
    <s v="Navratil, Mr. Michel (&quot;Louis M Hoffman&quot;)"/>
    <x v="1"/>
    <n v="36.5"/>
    <x v="0"/>
    <n v="0"/>
    <n v="2"/>
    <n v="3"/>
    <x v="1"/>
    <n v="230080"/>
    <n v="26"/>
    <x v="1"/>
    <s v="F2"/>
    <x v="0"/>
    <n v="0"/>
  </r>
  <r>
    <x v="1"/>
    <x v="1"/>
    <s v="Nesson, Mr. Israel"/>
    <x v="1"/>
    <n v="26"/>
    <x v="0"/>
    <n v="0"/>
    <n v="0"/>
    <n v="1"/>
    <x v="0"/>
    <n v="244368"/>
    <n v="13"/>
    <x v="3"/>
    <s v="F2"/>
    <x v="0"/>
    <n v="0"/>
  </r>
  <r>
    <x v="1"/>
    <x v="1"/>
    <s v="Nicholls, Mr. Joseph Charles"/>
    <x v="1"/>
    <n v="19"/>
    <x v="3"/>
    <n v="1"/>
    <n v="1"/>
    <n v="3"/>
    <x v="1"/>
    <s v="C.A. 33112"/>
    <n v="36.75"/>
    <x v="0"/>
    <s v="Unknown"/>
    <x v="0"/>
    <n v="0"/>
  </r>
  <r>
    <x v="1"/>
    <x v="1"/>
    <s v="Norman, Mr. Robert Douglas"/>
    <x v="1"/>
    <n v="28"/>
    <x v="0"/>
    <n v="0"/>
    <n v="0"/>
    <n v="1"/>
    <x v="0"/>
    <n v="218629"/>
    <n v="13.5"/>
    <x v="3"/>
    <s v="Unknown"/>
    <x v="0"/>
    <n v="0"/>
  </r>
  <r>
    <x v="1"/>
    <x v="1"/>
    <s v="Nourney, Mr. Alfred (&quot;Baron von Drachstedt&quot;)"/>
    <x v="1"/>
    <n v="20"/>
    <x v="0"/>
    <n v="0"/>
    <n v="0"/>
    <n v="1"/>
    <x v="0"/>
    <s v="SC/PARIS 2166"/>
    <n v="13.862500000000001"/>
    <x v="3"/>
    <s v="D38"/>
    <x v="1"/>
    <n v="1"/>
  </r>
  <r>
    <x v="1"/>
    <x v="1"/>
    <s v="Nye, Mrs. (Elizabeth Ramell)"/>
    <x v="0"/>
    <n v="29"/>
    <x v="0"/>
    <n v="0"/>
    <n v="0"/>
    <n v="1"/>
    <x v="0"/>
    <s v="C.A. 29395"/>
    <n v="10.5"/>
    <x v="3"/>
    <s v="F33"/>
    <x v="0"/>
    <n v="1"/>
  </r>
  <r>
    <x v="1"/>
    <x v="1"/>
    <s v="Otter, Mr. Richard"/>
    <x v="1"/>
    <n v="39"/>
    <x v="0"/>
    <n v="0"/>
    <n v="0"/>
    <n v="1"/>
    <x v="0"/>
    <n v="28213"/>
    <n v="13"/>
    <x v="3"/>
    <s v="Unknown"/>
    <x v="0"/>
    <n v="0"/>
  </r>
  <r>
    <x v="1"/>
    <x v="1"/>
    <s v="Oxenham, Mr. Percy Thomas"/>
    <x v="1"/>
    <n v="22"/>
    <x v="0"/>
    <n v="0"/>
    <n v="0"/>
    <n v="1"/>
    <x v="0"/>
    <s v="W./C. 14260"/>
    <n v="10.5"/>
    <x v="3"/>
    <s v="Unknown"/>
    <x v="0"/>
    <n v="1"/>
  </r>
  <r>
    <x v="1"/>
    <x v="1"/>
    <s v="Padro y Manent, Mr. Julian"/>
    <x v="1"/>
    <n v="28"/>
    <x v="0"/>
    <n v="0"/>
    <n v="0"/>
    <n v="1"/>
    <x v="0"/>
    <s v="SC/PARIS 2146"/>
    <n v="13.862500000000001"/>
    <x v="3"/>
    <s v="Unknown"/>
    <x v="1"/>
    <n v="1"/>
  </r>
  <r>
    <x v="1"/>
    <x v="1"/>
    <s v="Pain, Dr. Alfred"/>
    <x v="1"/>
    <n v="23"/>
    <x v="0"/>
    <n v="0"/>
    <n v="0"/>
    <n v="1"/>
    <x v="0"/>
    <n v="244278"/>
    <n v="10.5"/>
    <x v="3"/>
    <s v="Unknown"/>
    <x v="0"/>
    <n v="0"/>
  </r>
  <r>
    <x v="1"/>
    <x v="1"/>
    <s v="Pallas y Castello, Mr. Emilio"/>
    <x v="1"/>
    <n v="29"/>
    <x v="0"/>
    <n v="0"/>
    <n v="0"/>
    <n v="1"/>
    <x v="0"/>
    <s v="SC/PARIS 2147"/>
    <n v="13.8583"/>
    <x v="3"/>
    <s v="Unknown"/>
    <x v="1"/>
    <n v="1"/>
  </r>
  <r>
    <x v="1"/>
    <x v="1"/>
    <s v="Parker, Mr. Clifford Richard"/>
    <x v="1"/>
    <n v="28"/>
    <x v="0"/>
    <n v="0"/>
    <n v="0"/>
    <n v="1"/>
    <x v="0"/>
    <s v="SC 14888"/>
    <n v="10.5"/>
    <x v="3"/>
    <s v="Unknown"/>
    <x v="0"/>
    <n v="0"/>
  </r>
  <r>
    <x v="1"/>
    <x v="1"/>
    <s v="Parkes, Mr. Francis &quot;Frank&quot;"/>
    <x v="1"/>
    <n v="28"/>
    <x v="0"/>
    <n v="0"/>
    <n v="0"/>
    <n v="1"/>
    <x v="0"/>
    <n v="239853"/>
    <n v="0"/>
    <x v="2"/>
    <s v="Unknown"/>
    <x v="0"/>
    <n v="0"/>
  </r>
  <r>
    <x v="1"/>
    <x v="1"/>
    <s v="Parrish, Mrs. (Lutie Davis)"/>
    <x v="0"/>
    <n v="50"/>
    <x v="0"/>
    <n v="0"/>
    <n v="1"/>
    <n v="2"/>
    <x v="1"/>
    <n v="230433"/>
    <n v="26"/>
    <x v="1"/>
    <s v="Unknown"/>
    <x v="0"/>
    <n v="1"/>
  </r>
  <r>
    <x v="1"/>
    <x v="1"/>
    <s v="Pengelly, Mr. Frederick William"/>
    <x v="1"/>
    <n v="19"/>
    <x v="3"/>
    <n v="0"/>
    <n v="0"/>
    <n v="1"/>
    <x v="0"/>
    <n v="28665"/>
    <n v="10.5"/>
    <x v="3"/>
    <s v="Unknown"/>
    <x v="0"/>
    <n v="0"/>
  </r>
  <r>
    <x v="1"/>
    <x v="1"/>
    <s v="Pernot, Mr. Rene"/>
    <x v="1"/>
    <n v="28"/>
    <x v="0"/>
    <n v="0"/>
    <n v="0"/>
    <n v="1"/>
    <x v="0"/>
    <s v="SC/PARIS 2131"/>
    <n v="15.05"/>
    <x v="1"/>
    <s v="Unknown"/>
    <x v="1"/>
    <n v="0"/>
  </r>
  <r>
    <x v="1"/>
    <x v="1"/>
    <s v="Peruschitz, Rev. Joseph Maria"/>
    <x v="1"/>
    <n v="41"/>
    <x v="0"/>
    <n v="0"/>
    <n v="0"/>
    <n v="1"/>
    <x v="0"/>
    <n v="237393"/>
    <n v="13"/>
    <x v="3"/>
    <s v="Unknown"/>
    <x v="0"/>
    <n v="0"/>
  </r>
  <r>
    <x v="1"/>
    <x v="1"/>
    <s v="Phillips, Miss. Alice Frances Louisa"/>
    <x v="0"/>
    <n v="21"/>
    <x v="0"/>
    <n v="0"/>
    <n v="1"/>
    <n v="2"/>
    <x v="1"/>
    <s v="S.O./P.P. 2"/>
    <n v="21"/>
    <x v="1"/>
    <s v="Unknown"/>
    <x v="0"/>
    <n v="1"/>
  </r>
  <r>
    <x v="1"/>
    <x v="1"/>
    <s v="Phillips, Miss. Kate Florence (&quot;Mrs Kate Louise Phillips Marshall&quot;)"/>
    <x v="0"/>
    <n v="19"/>
    <x v="3"/>
    <n v="0"/>
    <n v="0"/>
    <n v="1"/>
    <x v="0"/>
    <n v="250655"/>
    <n v="26"/>
    <x v="1"/>
    <s v="Unknown"/>
    <x v="0"/>
    <n v="1"/>
  </r>
  <r>
    <x v="1"/>
    <x v="1"/>
    <s v="Phillips, Mr. Escott Robert"/>
    <x v="1"/>
    <n v="43"/>
    <x v="0"/>
    <n v="0"/>
    <n v="1"/>
    <n v="2"/>
    <x v="1"/>
    <s v="S.O./P.P. 2"/>
    <n v="21"/>
    <x v="1"/>
    <s v="Unknown"/>
    <x v="0"/>
    <n v="0"/>
  </r>
  <r>
    <x v="1"/>
    <x v="1"/>
    <s v="Pinsky, Mrs. (Rosa)"/>
    <x v="0"/>
    <n v="32"/>
    <x v="0"/>
    <n v="0"/>
    <n v="0"/>
    <n v="1"/>
    <x v="0"/>
    <n v="234604"/>
    <n v="13"/>
    <x v="3"/>
    <s v="Unknown"/>
    <x v="0"/>
    <n v="1"/>
  </r>
  <r>
    <x v="1"/>
    <x v="1"/>
    <s v="Ponesell, Mr. Martin"/>
    <x v="1"/>
    <n v="34"/>
    <x v="0"/>
    <n v="0"/>
    <n v="0"/>
    <n v="1"/>
    <x v="0"/>
    <n v="250647"/>
    <n v="13"/>
    <x v="3"/>
    <s v="Unknown"/>
    <x v="0"/>
    <n v="0"/>
  </r>
  <r>
    <x v="1"/>
    <x v="1"/>
    <s v="Portaluppi, Mr. Emilio Ilario Giuseppe"/>
    <x v="1"/>
    <n v="30"/>
    <x v="0"/>
    <n v="0"/>
    <n v="0"/>
    <n v="1"/>
    <x v="0"/>
    <s v="C.A. 34644"/>
    <n v="12.737500000000001"/>
    <x v="3"/>
    <s v="Unknown"/>
    <x v="1"/>
    <n v="1"/>
  </r>
  <r>
    <x v="1"/>
    <x v="1"/>
    <s v="Pulbaum, Mr. Franz"/>
    <x v="1"/>
    <n v="27"/>
    <x v="0"/>
    <n v="0"/>
    <n v="0"/>
    <n v="1"/>
    <x v="0"/>
    <s v="SC/PARIS 2168"/>
    <n v="15.033300000000001"/>
    <x v="1"/>
    <s v="Unknown"/>
    <x v="1"/>
    <n v="0"/>
  </r>
  <r>
    <x v="1"/>
    <x v="1"/>
    <s v="Quick, Miss. Phyllis May"/>
    <x v="0"/>
    <n v="2"/>
    <x v="1"/>
    <n v="1"/>
    <n v="1"/>
    <n v="3"/>
    <x v="1"/>
    <n v="26360"/>
    <n v="26"/>
    <x v="1"/>
    <s v="Unknown"/>
    <x v="0"/>
    <n v="1"/>
  </r>
  <r>
    <x v="1"/>
    <x v="1"/>
    <s v="Quick, Miss. Winifred Vera"/>
    <x v="0"/>
    <n v="8"/>
    <x v="1"/>
    <n v="1"/>
    <n v="1"/>
    <n v="3"/>
    <x v="1"/>
    <n v="26360"/>
    <n v="26"/>
    <x v="1"/>
    <s v="Unknown"/>
    <x v="0"/>
    <n v="1"/>
  </r>
  <r>
    <x v="1"/>
    <x v="1"/>
    <s v="Quick, Mrs. Frederick Charles (Jane Richards)"/>
    <x v="0"/>
    <n v="33"/>
    <x v="0"/>
    <n v="0"/>
    <n v="2"/>
    <n v="3"/>
    <x v="1"/>
    <n v="26360"/>
    <n v="26"/>
    <x v="1"/>
    <s v="Unknown"/>
    <x v="0"/>
    <n v="1"/>
  </r>
  <r>
    <x v="1"/>
    <x v="1"/>
    <s v="Reeves, Mr. David"/>
    <x v="1"/>
    <n v="36"/>
    <x v="0"/>
    <n v="0"/>
    <n v="0"/>
    <n v="1"/>
    <x v="0"/>
    <s v="C.A. 17248"/>
    <n v="10.5"/>
    <x v="3"/>
    <s v="Unknown"/>
    <x v="0"/>
    <n v="0"/>
  </r>
  <r>
    <x v="1"/>
    <x v="1"/>
    <s v="Renouf, Mr. Peter Henry"/>
    <x v="1"/>
    <n v="34"/>
    <x v="0"/>
    <n v="1"/>
    <n v="0"/>
    <n v="2"/>
    <x v="1"/>
    <n v="31027"/>
    <n v="21"/>
    <x v="1"/>
    <s v="Unknown"/>
    <x v="0"/>
    <n v="0"/>
  </r>
  <r>
    <x v="1"/>
    <x v="1"/>
    <s v="Renouf, Mrs. Peter Henry (Lillian Jefferys)"/>
    <x v="0"/>
    <n v="30"/>
    <x v="0"/>
    <n v="3"/>
    <n v="0"/>
    <n v="4"/>
    <x v="1"/>
    <n v="31027"/>
    <n v="21"/>
    <x v="1"/>
    <s v="Unknown"/>
    <x v="0"/>
    <n v="1"/>
  </r>
  <r>
    <x v="1"/>
    <x v="1"/>
    <s v="Reynaldo, Ms. Encarnacion"/>
    <x v="0"/>
    <n v="28"/>
    <x v="0"/>
    <n v="0"/>
    <n v="0"/>
    <n v="1"/>
    <x v="0"/>
    <n v="230434"/>
    <n v="13"/>
    <x v="3"/>
    <s v="Unknown"/>
    <x v="0"/>
    <n v="1"/>
  </r>
  <r>
    <x v="1"/>
    <x v="1"/>
    <s v="Richard, Mr. Emile"/>
    <x v="1"/>
    <n v="23"/>
    <x v="0"/>
    <n v="0"/>
    <n v="0"/>
    <n v="1"/>
    <x v="0"/>
    <s v="SC/PARIS 2133"/>
    <n v="15.0458"/>
    <x v="1"/>
    <s v="Unknown"/>
    <x v="1"/>
    <n v="0"/>
  </r>
  <r>
    <x v="1"/>
    <x v="1"/>
    <s v="Richards, Master. George Sibley"/>
    <x v="1"/>
    <n v="0.83330000000000004"/>
    <x v="1"/>
    <n v="1"/>
    <n v="1"/>
    <n v="3"/>
    <x v="1"/>
    <n v="29106"/>
    <n v="18.75"/>
    <x v="1"/>
    <s v="Unknown"/>
    <x v="0"/>
    <n v="1"/>
  </r>
  <r>
    <x v="1"/>
    <x v="1"/>
    <s v="Richards, Master. William Rowe"/>
    <x v="1"/>
    <n v="3"/>
    <x v="1"/>
    <n v="1"/>
    <n v="1"/>
    <n v="3"/>
    <x v="1"/>
    <n v="29106"/>
    <n v="18.75"/>
    <x v="1"/>
    <s v="Unknown"/>
    <x v="0"/>
    <n v="1"/>
  </r>
  <r>
    <x v="1"/>
    <x v="1"/>
    <s v="Richards, Mrs. Sidney (Emily Hocking)"/>
    <x v="0"/>
    <n v="24"/>
    <x v="0"/>
    <n v="2"/>
    <n v="3"/>
    <n v="6"/>
    <x v="2"/>
    <n v="29106"/>
    <n v="18.75"/>
    <x v="1"/>
    <s v="Unknown"/>
    <x v="0"/>
    <n v="1"/>
  </r>
  <r>
    <x v="1"/>
    <x v="1"/>
    <s v="Ridsdale, Miss. Lucy"/>
    <x v="0"/>
    <n v="50"/>
    <x v="0"/>
    <n v="0"/>
    <n v="0"/>
    <n v="1"/>
    <x v="0"/>
    <s v="W./C. 14258"/>
    <n v="10.5"/>
    <x v="3"/>
    <s v="Unknown"/>
    <x v="0"/>
    <n v="1"/>
  </r>
  <r>
    <x v="1"/>
    <x v="1"/>
    <s v="Rogers, Mr. Reginald Harry"/>
    <x v="1"/>
    <n v="19"/>
    <x v="3"/>
    <n v="0"/>
    <n v="0"/>
    <n v="1"/>
    <x v="0"/>
    <n v="28004"/>
    <n v="10.5"/>
    <x v="3"/>
    <s v="Unknown"/>
    <x v="0"/>
    <n v="0"/>
  </r>
  <r>
    <x v="1"/>
    <x v="1"/>
    <s v="Rugg, Miss. Emily"/>
    <x v="0"/>
    <n v="21"/>
    <x v="0"/>
    <n v="0"/>
    <n v="0"/>
    <n v="1"/>
    <x v="0"/>
    <s v="C.A. 31026"/>
    <n v="10.5"/>
    <x v="3"/>
    <s v="Unknown"/>
    <x v="0"/>
    <n v="1"/>
  </r>
  <r>
    <x v="1"/>
    <x v="1"/>
    <s v="Schmidt, Mr. August"/>
    <x v="1"/>
    <n v="26"/>
    <x v="0"/>
    <n v="0"/>
    <n v="0"/>
    <n v="1"/>
    <x v="0"/>
    <n v="248659"/>
    <n v="13"/>
    <x v="3"/>
    <s v="Unknown"/>
    <x v="0"/>
    <n v="0"/>
  </r>
  <r>
    <x v="1"/>
    <x v="1"/>
    <s v="Sedgwick, Mr. Charles Frederick Waddington"/>
    <x v="1"/>
    <n v="25"/>
    <x v="0"/>
    <n v="0"/>
    <n v="0"/>
    <n v="1"/>
    <x v="0"/>
    <n v="244361"/>
    <n v="13"/>
    <x v="3"/>
    <s v="Unknown"/>
    <x v="0"/>
    <n v="0"/>
  </r>
  <r>
    <x v="1"/>
    <x v="1"/>
    <s v="Sharp, Mr. Percival James R"/>
    <x v="1"/>
    <n v="27"/>
    <x v="0"/>
    <n v="0"/>
    <n v="0"/>
    <n v="1"/>
    <x v="0"/>
    <n v="244358"/>
    <n v="26"/>
    <x v="1"/>
    <s v="Unknown"/>
    <x v="0"/>
    <n v="0"/>
  </r>
  <r>
    <x v="1"/>
    <x v="1"/>
    <s v="Shelley, Mrs. William (Imanita Parrish Hall)"/>
    <x v="0"/>
    <n v="25"/>
    <x v="0"/>
    <n v="0"/>
    <n v="1"/>
    <n v="2"/>
    <x v="1"/>
    <n v="230433"/>
    <n v="26"/>
    <x v="1"/>
    <s v="Unknown"/>
    <x v="0"/>
    <n v="1"/>
  </r>
  <r>
    <x v="1"/>
    <x v="1"/>
    <s v="Silven, Miss. Lyyli Karoliina"/>
    <x v="0"/>
    <n v="18"/>
    <x v="3"/>
    <n v="0"/>
    <n v="2"/>
    <n v="3"/>
    <x v="1"/>
    <n v="250652"/>
    <n v="13"/>
    <x v="3"/>
    <s v="Unknown"/>
    <x v="0"/>
    <n v="1"/>
  </r>
  <r>
    <x v="1"/>
    <x v="1"/>
    <s v="Sincock, Miss. Maude"/>
    <x v="0"/>
    <n v="20"/>
    <x v="0"/>
    <n v="0"/>
    <n v="0"/>
    <n v="1"/>
    <x v="0"/>
    <s v="C.A. 33112"/>
    <n v="36.75"/>
    <x v="0"/>
    <s v="Unknown"/>
    <x v="0"/>
    <n v="1"/>
  </r>
  <r>
    <x v="1"/>
    <x v="1"/>
    <s v="Sinkkonen, Miss. Anna"/>
    <x v="0"/>
    <n v="30"/>
    <x v="0"/>
    <n v="0"/>
    <n v="0"/>
    <n v="1"/>
    <x v="0"/>
    <n v="250648"/>
    <n v="13"/>
    <x v="3"/>
    <s v="Unknown"/>
    <x v="0"/>
    <n v="1"/>
  </r>
  <r>
    <x v="1"/>
    <x v="1"/>
    <s v="Sjostedt, Mr. Ernst Adolf"/>
    <x v="1"/>
    <n v="59"/>
    <x v="0"/>
    <n v="0"/>
    <n v="0"/>
    <n v="1"/>
    <x v="0"/>
    <n v="237442"/>
    <n v="13.5"/>
    <x v="3"/>
    <s v="Unknown"/>
    <x v="0"/>
    <n v="0"/>
  </r>
  <r>
    <x v="1"/>
    <x v="1"/>
    <s v="Slayter, Miss. Hilda Mary"/>
    <x v="0"/>
    <n v="30"/>
    <x v="0"/>
    <n v="0"/>
    <n v="0"/>
    <n v="1"/>
    <x v="0"/>
    <n v="234818"/>
    <n v="12.35"/>
    <x v="3"/>
    <s v="Unknown"/>
    <x v="2"/>
    <n v="1"/>
  </r>
  <r>
    <x v="1"/>
    <x v="1"/>
    <s v="Slemen, Mr. Richard James"/>
    <x v="1"/>
    <n v="35"/>
    <x v="0"/>
    <n v="0"/>
    <n v="0"/>
    <n v="1"/>
    <x v="0"/>
    <n v="28206"/>
    <n v="10.5"/>
    <x v="3"/>
    <s v="Unknown"/>
    <x v="0"/>
    <n v="0"/>
  </r>
  <r>
    <x v="1"/>
    <x v="1"/>
    <s v="Smith, Miss. Marion Elsie"/>
    <x v="0"/>
    <n v="40"/>
    <x v="0"/>
    <n v="0"/>
    <n v="0"/>
    <n v="1"/>
    <x v="0"/>
    <n v="31418"/>
    <n v="13"/>
    <x v="3"/>
    <s v="Unknown"/>
    <x v="0"/>
    <n v="1"/>
  </r>
  <r>
    <x v="1"/>
    <x v="1"/>
    <s v="Sobey, Mr. Samuel James Hayden"/>
    <x v="1"/>
    <n v="25"/>
    <x v="0"/>
    <n v="0"/>
    <n v="0"/>
    <n v="1"/>
    <x v="0"/>
    <s v="C.A. 29178"/>
    <n v="13"/>
    <x v="3"/>
    <s v="Unknown"/>
    <x v="0"/>
    <n v="0"/>
  </r>
  <r>
    <x v="1"/>
    <x v="1"/>
    <s v="Stanton, Mr. Samuel Ward"/>
    <x v="1"/>
    <n v="41"/>
    <x v="0"/>
    <n v="0"/>
    <n v="0"/>
    <n v="1"/>
    <x v="0"/>
    <n v="237734"/>
    <n v="15.0458"/>
    <x v="1"/>
    <s v="Unknown"/>
    <x v="1"/>
    <n v="0"/>
  </r>
  <r>
    <x v="1"/>
    <x v="1"/>
    <s v="Stokes, Mr. Philip Joseph"/>
    <x v="1"/>
    <n v="25"/>
    <x v="0"/>
    <n v="0"/>
    <n v="0"/>
    <n v="1"/>
    <x v="0"/>
    <s v="F.C.C. 13540"/>
    <n v="10.5"/>
    <x v="3"/>
    <s v="Unknown"/>
    <x v="0"/>
    <n v="0"/>
  </r>
  <r>
    <x v="1"/>
    <x v="1"/>
    <s v="Swane, Mr. George"/>
    <x v="1"/>
    <n v="18.5"/>
    <x v="3"/>
    <n v="0"/>
    <n v="0"/>
    <n v="1"/>
    <x v="0"/>
    <n v="248734"/>
    <n v="13"/>
    <x v="3"/>
    <s v="F"/>
    <x v="0"/>
    <n v="0"/>
  </r>
  <r>
    <x v="1"/>
    <x v="1"/>
    <s v="Sweet, Mr. George Frederick"/>
    <x v="1"/>
    <n v="14"/>
    <x v="3"/>
    <n v="0"/>
    <n v="0"/>
    <n v="1"/>
    <x v="0"/>
    <n v="220845"/>
    <n v="65"/>
    <x v="0"/>
    <s v="Unknown"/>
    <x v="0"/>
    <n v="0"/>
  </r>
  <r>
    <x v="1"/>
    <x v="1"/>
    <s v="Toomey, Miss. Ellen"/>
    <x v="0"/>
    <n v="50"/>
    <x v="0"/>
    <n v="0"/>
    <n v="0"/>
    <n v="1"/>
    <x v="0"/>
    <s v="F.C.C. 13531"/>
    <n v="10.5"/>
    <x v="3"/>
    <s v="Unknown"/>
    <x v="0"/>
    <n v="1"/>
  </r>
  <r>
    <x v="1"/>
    <x v="1"/>
    <s v="Troupiansky, Mr. Moses Aaron"/>
    <x v="1"/>
    <n v="23"/>
    <x v="0"/>
    <n v="0"/>
    <n v="0"/>
    <n v="1"/>
    <x v="0"/>
    <n v="233639"/>
    <n v="13"/>
    <x v="3"/>
    <s v="Unknown"/>
    <x v="0"/>
    <n v="0"/>
  </r>
  <r>
    <x v="1"/>
    <x v="1"/>
    <s v="Trout, Mrs. William H (Jessie L)"/>
    <x v="0"/>
    <n v="28"/>
    <x v="0"/>
    <n v="0"/>
    <n v="0"/>
    <n v="1"/>
    <x v="0"/>
    <n v="240929"/>
    <n v="12.65"/>
    <x v="3"/>
    <s v="Unknown"/>
    <x v="0"/>
    <n v="1"/>
  </r>
  <r>
    <x v="1"/>
    <x v="1"/>
    <s v="Troutt, Miss. Edwina Celia &quot;Winnie&quot;"/>
    <x v="0"/>
    <n v="27"/>
    <x v="0"/>
    <n v="0"/>
    <n v="0"/>
    <n v="1"/>
    <x v="0"/>
    <n v="34218"/>
    <n v="10.5"/>
    <x v="3"/>
    <s v="E101"/>
    <x v="0"/>
    <n v="1"/>
  </r>
  <r>
    <x v="1"/>
    <x v="1"/>
    <s v="Turpin, Mr. William John Robert"/>
    <x v="1"/>
    <n v="29"/>
    <x v="0"/>
    <n v="1"/>
    <n v="0"/>
    <n v="2"/>
    <x v="1"/>
    <n v="11668"/>
    <n v="21"/>
    <x v="1"/>
    <s v="Unknown"/>
    <x v="0"/>
    <n v="0"/>
  </r>
  <r>
    <x v="1"/>
    <x v="1"/>
    <s v="Turpin, Mrs. William John Robert (Dorothy Ann Wonnacott)"/>
    <x v="0"/>
    <n v="27"/>
    <x v="0"/>
    <n v="1"/>
    <n v="0"/>
    <n v="2"/>
    <x v="1"/>
    <n v="11668"/>
    <n v="21"/>
    <x v="1"/>
    <s v="Unknown"/>
    <x v="0"/>
    <n v="0"/>
  </r>
  <r>
    <x v="1"/>
    <x v="1"/>
    <s v="Veal, Mr. James"/>
    <x v="1"/>
    <n v="40"/>
    <x v="0"/>
    <n v="0"/>
    <n v="0"/>
    <n v="1"/>
    <x v="0"/>
    <n v="28221"/>
    <n v="13"/>
    <x v="3"/>
    <s v="Unknown"/>
    <x v="0"/>
    <n v="0"/>
  </r>
  <r>
    <x v="1"/>
    <x v="1"/>
    <s v="Walcroft, Miss. Nellie"/>
    <x v="0"/>
    <n v="31"/>
    <x v="0"/>
    <n v="0"/>
    <n v="0"/>
    <n v="1"/>
    <x v="0"/>
    <s v="F.C.C. 13528"/>
    <n v="21"/>
    <x v="1"/>
    <s v="Unknown"/>
    <x v="0"/>
    <n v="1"/>
  </r>
  <r>
    <x v="1"/>
    <x v="1"/>
    <s v="Ware, Mr. John James"/>
    <x v="1"/>
    <n v="30"/>
    <x v="0"/>
    <n v="1"/>
    <n v="0"/>
    <n v="2"/>
    <x v="1"/>
    <s v="CA 31352"/>
    <n v="21"/>
    <x v="1"/>
    <s v="Unknown"/>
    <x v="0"/>
    <n v="0"/>
  </r>
  <r>
    <x v="1"/>
    <x v="1"/>
    <s v="Ware, Mr. William Jeffery"/>
    <x v="1"/>
    <n v="23"/>
    <x v="0"/>
    <n v="1"/>
    <n v="0"/>
    <n v="2"/>
    <x v="1"/>
    <n v="28666"/>
    <n v="10.5"/>
    <x v="3"/>
    <s v="Unknown"/>
    <x v="0"/>
    <n v="0"/>
  </r>
  <r>
    <x v="1"/>
    <x v="1"/>
    <s v="Ware, Mrs. John James (Florence Louise Long)"/>
    <x v="0"/>
    <n v="31"/>
    <x v="0"/>
    <n v="0"/>
    <n v="0"/>
    <n v="1"/>
    <x v="0"/>
    <s v="CA 31352"/>
    <n v="21"/>
    <x v="1"/>
    <s v="Unknown"/>
    <x v="0"/>
    <n v="1"/>
  </r>
  <r>
    <x v="1"/>
    <x v="1"/>
    <s v="Watson, Mr. Ennis Hastings"/>
    <x v="1"/>
    <n v="28"/>
    <x v="0"/>
    <n v="0"/>
    <n v="0"/>
    <n v="1"/>
    <x v="0"/>
    <n v="239856"/>
    <n v="0"/>
    <x v="2"/>
    <s v="Unknown"/>
    <x v="0"/>
    <n v="0"/>
  </r>
  <r>
    <x v="1"/>
    <x v="1"/>
    <s v="Watt, Miss. Bertha J"/>
    <x v="0"/>
    <n v="12"/>
    <x v="3"/>
    <n v="0"/>
    <n v="0"/>
    <n v="1"/>
    <x v="0"/>
    <s v="C.A. 33595"/>
    <n v="15.75"/>
    <x v="1"/>
    <s v="Unknown"/>
    <x v="0"/>
    <n v="1"/>
  </r>
  <r>
    <x v="1"/>
    <x v="1"/>
    <s v="Watt, Mrs. James (Elizabeth &quot;Bessie&quot; Inglis Milne)"/>
    <x v="0"/>
    <n v="40"/>
    <x v="0"/>
    <n v="0"/>
    <n v="0"/>
    <n v="1"/>
    <x v="0"/>
    <s v="C.A. 33595"/>
    <n v="15.75"/>
    <x v="1"/>
    <s v="Unknown"/>
    <x v="0"/>
    <n v="1"/>
  </r>
  <r>
    <x v="1"/>
    <x v="1"/>
    <s v="Webber, Miss. Susan"/>
    <x v="0"/>
    <n v="32.5"/>
    <x v="0"/>
    <n v="0"/>
    <n v="0"/>
    <n v="1"/>
    <x v="0"/>
    <n v="27267"/>
    <n v="13"/>
    <x v="3"/>
    <s v="E101"/>
    <x v="0"/>
    <n v="1"/>
  </r>
  <r>
    <x v="1"/>
    <x v="1"/>
    <s v="Weisz, Mr. Leopold"/>
    <x v="1"/>
    <n v="27"/>
    <x v="0"/>
    <n v="1"/>
    <n v="0"/>
    <n v="2"/>
    <x v="1"/>
    <n v="228414"/>
    <n v="26"/>
    <x v="1"/>
    <s v="Unknown"/>
    <x v="0"/>
    <n v="0"/>
  </r>
  <r>
    <x v="1"/>
    <x v="1"/>
    <s v="Weisz, Mrs. Leopold (Mathilde Francoise Pede)"/>
    <x v="0"/>
    <n v="29"/>
    <x v="0"/>
    <n v="1"/>
    <n v="0"/>
    <n v="2"/>
    <x v="1"/>
    <n v="228414"/>
    <n v="26"/>
    <x v="1"/>
    <s v="Unknown"/>
    <x v="0"/>
    <n v="1"/>
  </r>
  <r>
    <x v="1"/>
    <x v="1"/>
    <s v="Wells, Master. Ralph Lester"/>
    <x v="1"/>
    <n v="2"/>
    <x v="1"/>
    <n v="1"/>
    <n v="1"/>
    <n v="3"/>
    <x v="1"/>
    <n v="29103"/>
    <n v="23"/>
    <x v="1"/>
    <s v="Unknown"/>
    <x v="0"/>
    <n v="1"/>
  </r>
  <r>
    <x v="1"/>
    <x v="1"/>
    <s v="Wells, Miss. Joan"/>
    <x v="0"/>
    <n v="4"/>
    <x v="1"/>
    <n v="1"/>
    <n v="1"/>
    <n v="3"/>
    <x v="1"/>
    <n v="29103"/>
    <n v="23"/>
    <x v="1"/>
    <s v="Unknown"/>
    <x v="0"/>
    <n v="1"/>
  </r>
  <r>
    <x v="1"/>
    <x v="1"/>
    <s v="Wells, Mrs. Arthur Henry (&quot;Addie&quot; Dart Trevaskis)"/>
    <x v="0"/>
    <n v="29"/>
    <x v="0"/>
    <n v="0"/>
    <n v="2"/>
    <n v="3"/>
    <x v="1"/>
    <n v="29103"/>
    <n v="23"/>
    <x v="1"/>
    <s v="Unknown"/>
    <x v="0"/>
    <n v="1"/>
  </r>
  <r>
    <x v="1"/>
    <x v="1"/>
    <s v="West, Miss. Barbara J"/>
    <x v="0"/>
    <n v="0.91669999999999996"/>
    <x v="1"/>
    <n v="1"/>
    <n v="2"/>
    <n v="4"/>
    <x v="1"/>
    <s v="C.A. 34651"/>
    <n v="27.75"/>
    <x v="1"/>
    <s v="Unknown"/>
    <x v="0"/>
    <n v="1"/>
  </r>
  <r>
    <x v="1"/>
    <x v="1"/>
    <s v="West, Miss. Constance Mirium"/>
    <x v="0"/>
    <n v="5"/>
    <x v="1"/>
    <n v="1"/>
    <n v="2"/>
    <n v="4"/>
    <x v="1"/>
    <s v="C.A. 34651"/>
    <n v="27.75"/>
    <x v="1"/>
    <s v="Unknown"/>
    <x v="0"/>
    <n v="1"/>
  </r>
  <r>
    <x v="1"/>
    <x v="1"/>
    <s v="West, Mr. Edwy Arthur"/>
    <x v="1"/>
    <n v="36"/>
    <x v="0"/>
    <n v="1"/>
    <n v="2"/>
    <n v="4"/>
    <x v="1"/>
    <s v="C.A. 34651"/>
    <n v="27.75"/>
    <x v="1"/>
    <s v="Unknown"/>
    <x v="0"/>
    <n v="0"/>
  </r>
  <r>
    <x v="1"/>
    <x v="1"/>
    <s v="West, Mrs. Edwy Arthur (Ada Mary Worth)"/>
    <x v="0"/>
    <n v="33"/>
    <x v="0"/>
    <n v="1"/>
    <n v="2"/>
    <n v="4"/>
    <x v="1"/>
    <s v="C.A. 34651"/>
    <n v="27.75"/>
    <x v="1"/>
    <s v="Unknown"/>
    <x v="0"/>
    <n v="1"/>
  </r>
  <r>
    <x v="1"/>
    <x v="1"/>
    <s v="Wheadon, Mr. Edward H"/>
    <x v="1"/>
    <n v="66"/>
    <x v="2"/>
    <n v="0"/>
    <n v="0"/>
    <n v="1"/>
    <x v="0"/>
    <s v="C.A. 24579"/>
    <n v="10.5"/>
    <x v="3"/>
    <s v="Unknown"/>
    <x v="0"/>
    <n v="0"/>
  </r>
  <r>
    <x v="1"/>
    <x v="1"/>
    <s v="Wheeler, Mr. Edwin &quot;Frederick&quot;"/>
    <x v="1"/>
    <n v="28"/>
    <x v="0"/>
    <n v="0"/>
    <n v="0"/>
    <n v="1"/>
    <x v="0"/>
    <s v="SC/PARIS 2159"/>
    <n v="12.875"/>
    <x v="3"/>
    <s v="Unknown"/>
    <x v="0"/>
    <n v="0"/>
  </r>
  <r>
    <x v="1"/>
    <x v="1"/>
    <s v="Wilhelms, Mr. Charles"/>
    <x v="1"/>
    <n v="31"/>
    <x v="0"/>
    <n v="0"/>
    <n v="0"/>
    <n v="1"/>
    <x v="0"/>
    <n v="244270"/>
    <n v="13"/>
    <x v="3"/>
    <s v="Unknown"/>
    <x v="0"/>
    <n v="1"/>
  </r>
  <r>
    <x v="1"/>
    <x v="1"/>
    <s v="Williams, Mr. Charles Eugene"/>
    <x v="1"/>
    <n v="28"/>
    <x v="0"/>
    <n v="0"/>
    <n v="0"/>
    <n v="1"/>
    <x v="0"/>
    <n v="244373"/>
    <n v="13"/>
    <x v="3"/>
    <s v="Unknown"/>
    <x v="0"/>
    <n v="1"/>
  </r>
  <r>
    <x v="1"/>
    <x v="1"/>
    <s v="Wright, Miss. Marion"/>
    <x v="0"/>
    <n v="26"/>
    <x v="0"/>
    <n v="0"/>
    <n v="0"/>
    <n v="1"/>
    <x v="0"/>
    <n v="220844"/>
    <n v="13.5"/>
    <x v="3"/>
    <s v="Unknown"/>
    <x v="0"/>
    <n v="1"/>
  </r>
  <r>
    <x v="1"/>
    <x v="1"/>
    <s v="Yrois, Miss. Henriette (&quot;Mrs Harbeck&quot;)"/>
    <x v="0"/>
    <n v="24"/>
    <x v="0"/>
    <n v="0"/>
    <n v="0"/>
    <n v="1"/>
    <x v="0"/>
    <n v="248747"/>
    <n v="13"/>
    <x v="3"/>
    <s v="Unknown"/>
    <x v="0"/>
    <n v="0"/>
  </r>
  <r>
    <x v="2"/>
    <x v="2"/>
    <s v="Abbing, Mr. Anthony"/>
    <x v="1"/>
    <n v="42"/>
    <x v="0"/>
    <n v="0"/>
    <n v="0"/>
    <n v="1"/>
    <x v="0"/>
    <s v="C.A. 5547"/>
    <n v="7.55"/>
    <x v="2"/>
    <s v="Unknown"/>
    <x v="0"/>
    <n v="0"/>
  </r>
  <r>
    <x v="2"/>
    <x v="2"/>
    <s v="Abbott, Master. Eugene Joseph"/>
    <x v="1"/>
    <n v="13"/>
    <x v="3"/>
    <n v="0"/>
    <n v="2"/>
    <n v="3"/>
    <x v="1"/>
    <s v="C.A. 2673"/>
    <n v="20.25"/>
    <x v="1"/>
    <s v="Unknown"/>
    <x v="0"/>
    <n v="0"/>
  </r>
  <r>
    <x v="2"/>
    <x v="2"/>
    <s v="Abbott, Mr. Rossmore Edward"/>
    <x v="1"/>
    <n v="16"/>
    <x v="3"/>
    <n v="1"/>
    <n v="1"/>
    <n v="3"/>
    <x v="1"/>
    <s v="C.A. 2673"/>
    <n v="20.25"/>
    <x v="1"/>
    <s v="Unknown"/>
    <x v="0"/>
    <n v="0"/>
  </r>
  <r>
    <x v="2"/>
    <x v="2"/>
    <s v="Abbott, Mrs. Stanton (Rosa Hunt)"/>
    <x v="0"/>
    <n v="35"/>
    <x v="0"/>
    <n v="1"/>
    <n v="1"/>
    <n v="3"/>
    <x v="1"/>
    <s v="C.A. 2673"/>
    <n v="20.25"/>
    <x v="1"/>
    <s v="Unknown"/>
    <x v="0"/>
    <n v="1"/>
  </r>
  <r>
    <x v="2"/>
    <x v="2"/>
    <s v="Abelseth, Miss. Karen Marie"/>
    <x v="0"/>
    <n v="16"/>
    <x v="3"/>
    <n v="0"/>
    <n v="0"/>
    <n v="1"/>
    <x v="0"/>
    <n v="348125"/>
    <n v="7.65"/>
    <x v="2"/>
    <s v="Unknown"/>
    <x v="0"/>
    <n v="1"/>
  </r>
  <r>
    <x v="2"/>
    <x v="2"/>
    <s v="Abelseth, Mr. Olaus Jorgensen"/>
    <x v="1"/>
    <n v="25"/>
    <x v="0"/>
    <n v="0"/>
    <n v="0"/>
    <n v="1"/>
    <x v="0"/>
    <n v="348122"/>
    <n v="7.65"/>
    <x v="2"/>
    <s v="F G63"/>
    <x v="0"/>
    <n v="1"/>
  </r>
  <r>
    <x v="2"/>
    <x v="2"/>
    <s v="Abrahamsson, Mr. Abraham August Johannes"/>
    <x v="1"/>
    <n v="20"/>
    <x v="0"/>
    <n v="0"/>
    <n v="0"/>
    <n v="1"/>
    <x v="0"/>
    <s v="SOTON/O2 3101284"/>
    <n v="7.9249999999999998"/>
    <x v="3"/>
    <s v="Unknown"/>
    <x v="0"/>
    <n v="1"/>
  </r>
  <r>
    <x v="2"/>
    <x v="2"/>
    <s v="Abrahim, Mrs. Joseph (Sophie Halaut Easu)"/>
    <x v="0"/>
    <n v="18"/>
    <x v="3"/>
    <n v="0"/>
    <n v="0"/>
    <n v="1"/>
    <x v="0"/>
    <n v="2657"/>
    <n v="7.2291999999999996"/>
    <x v="2"/>
    <s v="Unknown"/>
    <x v="1"/>
    <n v="1"/>
  </r>
  <r>
    <x v="2"/>
    <x v="2"/>
    <s v="Adahl, Mr. Mauritz Nils Martin"/>
    <x v="1"/>
    <n v="30"/>
    <x v="0"/>
    <n v="0"/>
    <n v="0"/>
    <n v="1"/>
    <x v="0"/>
    <s v="C 7076"/>
    <n v="7.25"/>
    <x v="2"/>
    <s v="Unknown"/>
    <x v="0"/>
    <n v="0"/>
  </r>
  <r>
    <x v="2"/>
    <x v="2"/>
    <s v="Adams, Mr. John"/>
    <x v="1"/>
    <n v="26"/>
    <x v="0"/>
    <n v="0"/>
    <n v="0"/>
    <n v="1"/>
    <x v="0"/>
    <n v="341826"/>
    <n v="8.0500000000000007"/>
    <x v="3"/>
    <s v="Unknown"/>
    <x v="0"/>
    <n v="0"/>
  </r>
  <r>
    <x v="2"/>
    <x v="2"/>
    <s v="Ahlin, Mrs. Johan (Johanna Persdotter Larsson)"/>
    <x v="0"/>
    <n v="40"/>
    <x v="0"/>
    <n v="1"/>
    <n v="0"/>
    <n v="2"/>
    <x v="1"/>
    <n v="7546"/>
    <n v="9.4749999999999996"/>
    <x v="3"/>
    <s v="Unknown"/>
    <x v="0"/>
    <n v="0"/>
  </r>
  <r>
    <x v="2"/>
    <x v="2"/>
    <s v="Aks, Master. Philip Frank"/>
    <x v="1"/>
    <n v="0.83330000000000004"/>
    <x v="1"/>
    <n v="0"/>
    <n v="1"/>
    <n v="2"/>
    <x v="1"/>
    <n v="392091"/>
    <n v="9.35"/>
    <x v="3"/>
    <s v="Unknown"/>
    <x v="0"/>
    <n v="1"/>
  </r>
  <r>
    <x v="2"/>
    <x v="2"/>
    <s v="Aks, Mrs. Sam (Leah Rosen)"/>
    <x v="0"/>
    <n v="18"/>
    <x v="3"/>
    <n v="0"/>
    <n v="1"/>
    <n v="2"/>
    <x v="1"/>
    <n v="392091"/>
    <n v="9.35"/>
    <x v="3"/>
    <s v="Unknown"/>
    <x v="0"/>
    <n v="1"/>
  </r>
  <r>
    <x v="2"/>
    <x v="2"/>
    <s v="Albimona, Mr. Nassef Cassem"/>
    <x v="1"/>
    <n v="26"/>
    <x v="0"/>
    <n v="0"/>
    <n v="0"/>
    <n v="1"/>
    <x v="0"/>
    <n v="2699"/>
    <n v="18.787500000000001"/>
    <x v="1"/>
    <s v="Unknown"/>
    <x v="1"/>
    <n v="1"/>
  </r>
  <r>
    <x v="2"/>
    <x v="2"/>
    <s v="Alexander, Mr. William"/>
    <x v="1"/>
    <n v="26"/>
    <x v="0"/>
    <n v="0"/>
    <n v="0"/>
    <n v="1"/>
    <x v="0"/>
    <n v="3474"/>
    <n v="7.8875000000000002"/>
    <x v="2"/>
    <s v="Unknown"/>
    <x v="0"/>
    <n v="0"/>
  </r>
  <r>
    <x v="2"/>
    <x v="2"/>
    <s v="Alhomaki, Mr. Ilmari Rudolf"/>
    <x v="1"/>
    <n v="20"/>
    <x v="0"/>
    <n v="0"/>
    <n v="0"/>
    <n v="1"/>
    <x v="0"/>
    <s v="SOTON/O2 3101287"/>
    <n v="7.9249999999999998"/>
    <x v="3"/>
    <s v="Unknown"/>
    <x v="0"/>
    <n v="0"/>
  </r>
  <r>
    <x v="2"/>
    <x v="2"/>
    <s v="Ali, Mr. Ahmed"/>
    <x v="1"/>
    <n v="24"/>
    <x v="0"/>
    <n v="0"/>
    <n v="0"/>
    <n v="1"/>
    <x v="0"/>
    <s v="SOTON/O.Q. 3101311"/>
    <n v="7.05"/>
    <x v="2"/>
    <s v="Unknown"/>
    <x v="0"/>
    <n v="0"/>
  </r>
  <r>
    <x v="2"/>
    <x v="2"/>
    <s v="Ali, Mr. William"/>
    <x v="1"/>
    <n v="25"/>
    <x v="0"/>
    <n v="0"/>
    <n v="0"/>
    <n v="1"/>
    <x v="0"/>
    <s v="SOTON/O.Q. 3101312"/>
    <n v="7.05"/>
    <x v="2"/>
    <s v="Unknown"/>
    <x v="0"/>
    <n v="0"/>
  </r>
  <r>
    <x v="2"/>
    <x v="2"/>
    <s v="Allen, Mr. William Henry"/>
    <x v="1"/>
    <n v="35"/>
    <x v="0"/>
    <n v="0"/>
    <n v="0"/>
    <n v="1"/>
    <x v="0"/>
    <n v="373450"/>
    <n v="8.0500000000000007"/>
    <x v="3"/>
    <s v="Unknown"/>
    <x v="0"/>
    <n v="0"/>
  </r>
  <r>
    <x v="2"/>
    <x v="2"/>
    <s v="Allum, Mr. Owen George"/>
    <x v="1"/>
    <n v="18"/>
    <x v="3"/>
    <n v="0"/>
    <n v="0"/>
    <n v="1"/>
    <x v="0"/>
    <n v="2223"/>
    <n v="8.3000000000000007"/>
    <x v="3"/>
    <s v="Unknown"/>
    <x v="0"/>
    <n v="0"/>
  </r>
  <r>
    <x v="2"/>
    <x v="2"/>
    <s v="Andersen, Mr. Albert Karvin"/>
    <x v="1"/>
    <n v="32"/>
    <x v="0"/>
    <n v="0"/>
    <n v="0"/>
    <n v="1"/>
    <x v="0"/>
    <s v="C 4001"/>
    <n v="22.524999999999999"/>
    <x v="1"/>
    <s v="Unknown"/>
    <x v="0"/>
    <n v="0"/>
  </r>
  <r>
    <x v="2"/>
    <x v="2"/>
    <s v="Andersen-Jensen, Miss. Carla Christine Nielsine"/>
    <x v="0"/>
    <n v="19"/>
    <x v="3"/>
    <n v="1"/>
    <n v="0"/>
    <n v="2"/>
    <x v="1"/>
    <n v="350046"/>
    <n v="7.8541999999999996"/>
    <x v="2"/>
    <s v="Unknown"/>
    <x v="0"/>
    <n v="1"/>
  </r>
  <r>
    <x v="2"/>
    <x v="2"/>
    <s v="Andersson, Master. Sigvard Harald Elias"/>
    <x v="1"/>
    <n v="4"/>
    <x v="1"/>
    <n v="4"/>
    <n v="2"/>
    <n v="7"/>
    <x v="2"/>
    <n v="347082"/>
    <n v="31.274999999999999"/>
    <x v="1"/>
    <s v="Unknown"/>
    <x v="0"/>
    <n v="0"/>
  </r>
  <r>
    <x v="2"/>
    <x v="2"/>
    <s v="Andersson, Miss. Ebba Iris Alfrida"/>
    <x v="0"/>
    <n v="6"/>
    <x v="1"/>
    <n v="4"/>
    <n v="2"/>
    <n v="7"/>
    <x v="2"/>
    <n v="347082"/>
    <n v="31.274999999999999"/>
    <x v="1"/>
    <s v="Unknown"/>
    <x v="0"/>
    <n v="0"/>
  </r>
  <r>
    <x v="2"/>
    <x v="2"/>
    <s v="Andersson, Miss. Ellis Anna Maria"/>
    <x v="0"/>
    <n v="2"/>
    <x v="1"/>
    <n v="4"/>
    <n v="2"/>
    <n v="7"/>
    <x v="2"/>
    <n v="347082"/>
    <n v="31.274999999999999"/>
    <x v="1"/>
    <s v="Unknown"/>
    <x v="0"/>
    <n v="0"/>
  </r>
  <r>
    <x v="2"/>
    <x v="2"/>
    <s v="Andersson, Miss. Erna Alexandra"/>
    <x v="0"/>
    <n v="17"/>
    <x v="3"/>
    <n v="4"/>
    <n v="2"/>
    <n v="7"/>
    <x v="2"/>
    <n v="3101281"/>
    <n v="7.9249999999999998"/>
    <x v="3"/>
    <s v="Unknown"/>
    <x v="0"/>
    <n v="1"/>
  </r>
  <r>
    <x v="2"/>
    <x v="2"/>
    <s v="Andersson, Miss. Ida Augusta Margareta"/>
    <x v="0"/>
    <n v="38"/>
    <x v="0"/>
    <n v="4"/>
    <n v="2"/>
    <n v="7"/>
    <x v="2"/>
    <n v="347091"/>
    <n v="7.7750000000000004"/>
    <x v="2"/>
    <s v="Unknown"/>
    <x v="0"/>
    <n v="0"/>
  </r>
  <r>
    <x v="2"/>
    <x v="2"/>
    <s v="Andersson, Miss. Ingeborg Constanzia"/>
    <x v="0"/>
    <n v="9"/>
    <x v="1"/>
    <n v="4"/>
    <n v="2"/>
    <n v="7"/>
    <x v="2"/>
    <n v="347082"/>
    <n v="31.274999999999999"/>
    <x v="1"/>
    <s v="Unknown"/>
    <x v="0"/>
    <n v="0"/>
  </r>
  <r>
    <x v="2"/>
    <x v="2"/>
    <s v="Andersson, Miss. Sigrid Elisabeth"/>
    <x v="0"/>
    <n v="11"/>
    <x v="1"/>
    <n v="4"/>
    <n v="2"/>
    <n v="7"/>
    <x v="2"/>
    <n v="347082"/>
    <n v="31.274999999999999"/>
    <x v="1"/>
    <s v="Unknown"/>
    <x v="0"/>
    <n v="0"/>
  </r>
  <r>
    <x v="2"/>
    <x v="2"/>
    <s v="Andersson, Mr. Anders Johan"/>
    <x v="1"/>
    <n v="39"/>
    <x v="0"/>
    <n v="1"/>
    <n v="5"/>
    <n v="7"/>
    <x v="2"/>
    <n v="347082"/>
    <n v="31.274999999999999"/>
    <x v="1"/>
    <s v="Unknown"/>
    <x v="0"/>
    <n v="0"/>
  </r>
  <r>
    <x v="2"/>
    <x v="2"/>
    <s v="Andersson, Mr. August Edvard (&quot;Wennerstrom&quot;)"/>
    <x v="1"/>
    <n v="27"/>
    <x v="0"/>
    <n v="0"/>
    <n v="0"/>
    <n v="1"/>
    <x v="0"/>
    <n v="350043"/>
    <n v="7.7957999999999998"/>
    <x v="2"/>
    <s v="Unknown"/>
    <x v="0"/>
    <n v="1"/>
  </r>
  <r>
    <x v="2"/>
    <x v="2"/>
    <s v="Andersson, Mr. Johan Samuel"/>
    <x v="1"/>
    <n v="26"/>
    <x v="0"/>
    <n v="0"/>
    <n v="0"/>
    <n v="1"/>
    <x v="0"/>
    <n v="347075"/>
    <n v="7.7750000000000004"/>
    <x v="2"/>
    <s v="Unknown"/>
    <x v="0"/>
    <n v="0"/>
  </r>
  <r>
    <x v="2"/>
    <x v="2"/>
    <s v="Andersson, Mrs. Anders Johan (Alfrida Konstantia Brogren)"/>
    <x v="0"/>
    <n v="39"/>
    <x v="0"/>
    <n v="1"/>
    <n v="5"/>
    <n v="7"/>
    <x v="2"/>
    <n v="347082"/>
    <n v="31.274999999999999"/>
    <x v="1"/>
    <s v="Unknown"/>
    <x v="0"/>
    <n v="0"/>
  </r>
  <r>
    <x v="2"/>
    <x v="2"/>
    <s v="Andreasson, Mr. Paul Edvin"/>
    <x v="1"/>
    <n v="20"/>
    <x v="0"/>
    <n v="0"/>
    <n v="0"/>
    <n v="1"/>
    <x v="0"/>
    <n v="347466"/>
    <n v="7.8541999999999996"/>
    <x v="2"/>
    <s v="Unknown"/>
    <x v="0"/>
    <n v="0"/>
  </r>
  <r>
    <x v="2"/>
    <x v="2"/>
    <s v="Angheloff, Mr. Minko"/>
    <x v="1"/>
    <n v="26"/>
    <x v="0"/>
    <n v="0"/>
    <n v="0"/>
    <n v="1"/>
    <x v="0"/>
    <n v="349202"/>
    <n v="7.8958000000000004"/>
    <x v="3"/>
    <s v="Unknown"/>
    <x v="0"/>
    <n v="0"/>
  </r>
  <r>
    <x v="2"/>
    <x v="2"/>
    <s v="Arnold-Franchi, Mr. Josef"/>
    <x v="1"/>
    <n v="25"/>
    <x v="0"/>
    <n v="1"/>
    <n v="0"/>
    <n v="2"/>
    <x v="1"/>
    <n v="349237"/>
    <n v="17.8"/>
    <x v="1"/>
    <s v="Unknown"/>
    <x v="0"/>
    <n v="0"/>
  </r>
  <r>
    <x v="2"/>
    <x v="2"/>
    <s v="Arnold-Franchi, Mrs. Josef (Josefine Franchi)"/>
    <x v="0"/>
    <n v="18"/>
    <x v="3"/>
    <n v="1"/>
    <n v="0"/>
    <n v="2"/>
    <x v="1"/>
    <n v="349237"/>
    <n v="17.8"/>
    <x v="1"/>
    <s v="Unknown"/>
    <x v="0"/>
    <n v="0"/>
  </r>
  <r>
    <x v="2"/>
    <x v="2"/>
    <s v="Aronsson, Mr. Ernst Axel Algot"/>
    <x v="1"/>
    <n v="24"/>
    <x v="0"/>
    <n v="0"/>
    <n v="0"/>
    <n v="1"/>
    <x v="0"/>
    <n v="349911"/>
    <n v="7.7750000000000004"/>
    <x v="2"/>
    <s v="Unknown"/>
    <x v="0"/>
    <n v="0"/>
  </r>
  <r>
    <x v="2"/>
    <x v="2"/>
    <s v="Asim, Mr. Adola"/>
    <x v="1"/>
    <n v="35"/>
    <x v="0"/>
    <n v="0"/>
    <n v="0"/>
    <n v="1"/>
    <x v="0"/>
    <s v="SOTON/O.Q. 3101310"/>
    <n v="7.05"/>
    <x v="2"/>
    <s v="Unknown"/>
    <x v="0"/>
    <n v="0"/>
  </r>
  <r>
    <x v="2"/>
    <x v="2"/>
    <s v="Asplund, Master. Carl Edgar"/>
    <x v="1"/>
    <n v="5"/>
    <x v="1"/>
    <n v="4"/>
    <n v="2"/>
    <n v="7"/>
    <x v="2"/>
    <n v="347077"/>
    <n v="31.387499999999999"/>
    <x v="0"/>
    <s v="Unknown"/>
    <x v="0"/>
    <n v="0"/>
  </r>
  <r>
    <x v="2"/>
    <x v="2"/>
    <s v="Asplund, Master. Clarence Gustaf Hugo"/>
    <x v="1"/>
    <n v="9"/>
    <x v="1"/>
    <n v="4"/>
    <n v="2"/>
    <n v="7"/>
    <x v="2"/>
    <n v="347077"/>
    <n v="31.387499999999999"/>
    <x v="0"/>
    <s v="Unknown"/>
    <x v="0"/>
    <n v="0"/>
  </r>
  <r>
    <x v="2"/>
    <x v="2"/>
    <s v="Asplund, Master. Edvin Rojj Felix"/>
    <x v="1"/>
    <n v="3"/>
    <x v="1"/>
    <n v="4"/>
    <n v="2"/>
    <n v="7"/>
    <x v="2"/>
    <n v="347077"/>
    <n v="31.387499999999999"/>
    <x v="0"/>
    <s v="Unknown"/>
    <x v="0"/>
    <n v="1"/>
  </r>
  <r>
    <x v="2"/>
    <x v="2"/>
    <s v="Asplund, Master. Filip Oscar"/>
    <x v="1"/>
    <n v="13"/>
    <x v="3"/>
    <n v="4"/>
    <n v="2"/>
    <n v="7"/>
    <x v="2"/>
    <n v="347077"/>
    <n v="31.387499999999999"/>
    <x v="0"/>
    <s v="Unknown"/>
    <x v="0"/>
    <n v="0"/>
  </r>
  <r>
    <x v="2"/>
    <x v="2"/>
    <s v="Asplund, Miss. Lillian Gertrud"/>
    <x v="0"/>
    <n v="5"/>
    <x v="1"/>
    <n v="4"/>
    <n v="2"/>
    <n v="7"/>
    <x v="2"/>
    <n v="347077"/>
    <n v="31.387499999999999"/>
    <x v="0"/>
    <s v="Unknown"/>
    <x v="0"/>
    <n v="1"/>
  </r>
  <r>
    <x v="2"/>
    <x v="2"/>
    <s v="Asplund, Mr. Carl Oscar Vilhelm Gustafsson"/>
    <x v="1"/>
    <n v="40"/>
    <x v="0"/>
    <n v="1"/>
    <n v="5"/>
    <n v="7"/>
    <x v="2"/>
    <n v="347077"/>
    <n v="31.387499999999999"/>
    <x v="0"/>
    <s v="Unknown"/>
    <x v="0"/>
    <n v="0"/>
  </r>
  <r>
    <x v="2"/>
    <x v="2"/>
    <s v="Asplund, Mr. Johan Charles"/>
    <x v="1"/>
    <n v="23"/>
    <x v="0"/>
    <n v="0"/>
    <n v="0"/>
    <n v="1"/>
    <x v="0"/>
    <n v="350054"/>
    <n v="7.7957999999999998"/>
    <x v="2"/>
    <s v="Unknown"/>
    <x v="0"/>
    <n v="1"/>
  </r>
  <r>
    <x v="2"/>
    <x v="2"/>
    <s v="Asplund, Mrs. Carl Oscar (Selma Augusta Emilia Johansson)"/>
    <x v="0"/>
    <n v="38"/>
    <x v="0"/>
    <n v="1"/>
    <n v="5"/>
    <n v="7"/>
    <x v="2"/>
    <n v="347077"/>
    <n v="31.387499999999999"/>
    <x v="0"/>
    <s v="Unknown"/>
    <x v="0"/>
    <n v="1"/>
  </r>
  <r>
    <x v="2"/>
    <x v="2"/>
    <s v="Assaf Khalil, Mrs. Mariana (&quot;Miriam&quot;)"/>
    <x v="0"/>
    <n v="45"/>
    <x v="0"/>
    <n v="0"/>
    <n v="0"/>
    <n v="1"/>
    <x v="0"/>
    <n v="2696"/>
    <n v="7.2249999999999996"/>
    <x v="2"/>
    <s v="Unknown"/>
    <x v="1"/>
    <n v="1"/>
  </r>
  <r>
    <x v="2"/>
    <x v="2"/>
    <s v="Assaf, Mr. Gerios"/>
    <x v="1"/>
    <n v="21"/>
    <x v="0"/>
    <n v="0"/>
    <n v="0"/>
    <n v="1"/>
    <x v="0"/>
    <n v="2692"/>
    <n v="7.2249999999999996"/>
    <x v="2"/>
    <s v="Unknown"/>
    <x v="1"/>
    <n v="0"/>
  </r>
  <r>
    <x v="2"/>
    <x v="2"/>
    <s v="Assam, Mr. Ali"/>
    <x v="1"/>
    <n v="23"/>
    <x v="0"/>
    <n v="0"/>
    <n v="0"/>
    <n v="1"/>
    <x v="0"/>
    <s v="SOTON/O.Q. 3101309"/>
    <n v="7.05"/>
    <x v="2"/>
    <s v="Unknown"/>
    <x v="0"/>
    <n v="0"/>
  </r>
  <r>
    <x v="2"/>
    <x v="2"/>
    <s v="Attalah, Miss. Malake"/>
    <x v="0"/>
    <n v="17"/>
    <x v="3"/>
    <n v="0"/>
    <n v="0"/>
    <n v="1"/>
    <x v="0"/>
    <n v="2627"/>
    <n v="14.458299999999999"/>
    <x v="1"/>
    <s v="Unknown"/>
    <x v="1"/>
    <n v="0"/>
  </r>
  <r>
    <x v="2"/>
    <x v="2"/>
    <s v="Attalah, Mr. Sleiman"/>
    <x v="1"/>
    <n v="30"/>
    <x v="0"/>
    <n v="0"/>
    <n v="0"/>
    <n v="1"/>
    <x v="0"/>
    <n v="2694"/>
    <n v="7.2249999999999996"/>
    <x v="2"/>
    <s v="Unknown"/>
    <x v="1"/>
    <n v="0"/>
  </r>
  <r>
    <x v="2"/>
    <x v="2"/>
    <s v="Augustsson, Mr. Albert"/>
    <x v="1"/>
    <n v="23"/>
    <x v="0"/>
    <n v="0"/>
    <n v="0"/>
    <n v="1"/>
    <x v="0"/>
    <n v="347468"/>
    <n v="7.8541999999999996"/>
    <x v="2"/>
    <s v="Unknown"/>
    <x v="0"/>
    <n v="0"/>
  </r>
  <r>
    <x v="2"/>
    <x v="2"/>
    <s v="Ayoub, Miss. Banoura"/>
    <x v="0"/>
    <n v="13"/>
    <x v="3"/>
    <n v="0"/>
    <n v="0"/>
    <n v="1"/>
    <x v="0"/>
    <n v="2687"/>
    <n v="7.2291999999999996"/>
    <x v="2"/>
    <s v="Unknown"/>
    <x v="1"/>
    <n v="1"/>
  </r>
  <r>
    <x v="2"/>
    <x v="2"/>
    <s v="Baccos, Mr. Raffull"/>
    <x v="1"/>
    <n v="20"/>
    <x v="0"/>
    <n v="0"/>
    <n v="0"/>
    <n v="1"/>
    <x v="0"/>
    <n v="2679"/>
    <n v="7.2249999999999996"/>
    <x v="2"/>
    <s v="Unknown"/>
    <x v="1"/>
    <n v="0"/>
  </r>
  <r>
    <x v="2"/>
    <x v="2"/>
    <s v="Backstrom, Mr. Karl Alfred"/>
    <x v="1"/>
    <n v="32"/>
    <x v="0"/>
    <n v="1"/>
    <n v="0"/>
    <n v="2"/>
    <x v="1"/>
    <n v="3101278"/>
    <n v="15.85"/>
    <x v="1"/>
    <s v="Unknown"/>
    <x v="0"/>
    <n v="0"/>
  </r>
  <r>
    <x v="2"/>
    <x v="2"/>
    <s v="Backstrom, Mrs. Karl Alfred (Maria Mathilda Gustafsson)"/>
    <x v="0"/>
    <n v="33"/>
    <x v="0"/>
    <n v="3"/>
    <n v="0"/>
    <n v="4"/>
    <x v="1"/>
    <n v="3101278"/>
    <n v="15.85"/>
    <x v="1"/>
    <s v="Unknown"/>
    <x v="0"/>
    <n v="1"/>
  </r>
  <r>
    <x v="2"/>
    <x v="2"/>
    <s v="Baclini, Miss. Eugenie"/>
    <x v="0"/>
    <n v="0.75"/>
    <x v="1"/>
    <n v="2"/>
    <n v="1"/>
    <n v="4"/>
    <x v="1"/>
    <n v="2666"/>
    <n v="19.258299999999998"/>
    <x v="1"/>
    <s v="Unknown"/>
    <x v="1"/>
    <n v="1"/>
  </r>
  <r>
    <x v="2"/>
    <x v="2"/>
    <s v="Baclini, Miss. Helene Barbara"/>
    <x v="0"/>
    <n v="0.75"/>
    <x v="1"/>
    <n v="2"/>
    <n v="1"/>
    <n v="4"/>
    <x v="1"/>
    <n v="2666"/>
    <n v="19.258299999999998"/>
    <x v="1"/>
    <s v="Unknown"/>
    <x v="1"/>
    <n v="1"/>
  </r>
  <r>
    <x v="2"/>
    <x v="2"/>
    <s v="Baclini, Miss. Marie Catherine"/>
    <x v="0"/>
    <n v="5"/>
    <x v="1"/>
    <n v="2"/>
    <n v="1"/>
    <n v="4"/>
    <x v="1"/>
    <n v="2666"/>
    <n v="19.258299999999998"/>
    <x v="1"/>
    <s v="Unknown"/>
    <x v="1"/>
    <n v="1"/>
  </r>
  <r>
    <x v="2"/>
    <x v="2"/>
    <s v="Baclini, Mrs. Solomon (Latifa Qurban)"/>
    <x v="0"/>
    <n v="24"/>
    <x v="0"/>
    <n v="0"/>
    <n v="3"/>
    <n v="4"/>
    <x v="1"/>
    <n v="2666"/>
    <n v="19.258299999999998"/>
    <x v="1"/>
    <s v="Unknown"/>
    <x v="1"/>
    <n v="1"/>
  </r>
  <r>
    <x v="2"/>
    <x v="2"/>
    <s v="Badman, Miss. Emily Louisa"/>
    <x v="0"/>
    <n v="18"/>
    <x v="3"/>
    <n v="0"/>
    <n v="0"/>
    <n v="1"/>
    <x v="0"/>
    <s v="A/4 31416"/>
    <n v="8.0500000000000007"/>
    <x v="3"/>
    <s v="Unknown"/>
    <x v="0"/>
    <n v="1"/>
  </r>
  <r>
    <x v="2"/>
    <x v="2"/>
    <s v="Badt, Mr. Mohamed"/>
    <x v="1"/>
    <n v="40"/>
    <x v="0"/>
    <n v="0"/>
    <n v="0"/>
    <n v="1"/>
    <x v="0"/>
    <n v="2623"/>
    <n v="7.2249999999999996"/>
    <x v="2"/>
    <s v="Unknown"/>
    <x v="1"/>
    <n v="0"/>
  </r>
  <r>
    <x v="2"/>
    <x v="2"/>
    <s v="Balkic, Mr. Cerin"/>
    <x v="1"/>
    <n v="26"/>
    <x v="0"/>
    <n v="0"/>
    <n v="0"/>
    <n v="1"/>
    <x v="0"/>
    <n v="349248"/>
    <n v="7.8958000000000004"/>
    <x v="3"/>
    <s v="Unknown"/>
    <x v="0"/>
    <n v="0"/>
  </r>
  <r>
    <x v="2"/>
    <x v="2"/>
    <s v="Barah, Mr. Hanna Assi"/>
    <x v="1"/>
    <n v="20"/>
    <x v="0"/>
    <n v="0"/>
    <n v="0"/>
    <n v="1"/>
    <x v="0"/>
    <n v="2663"/>
    <n v="7.2291999999999996"/>
    <x v="2"/>
    <s v="Unknown"/>
    <x v="1"/>
    <n v="1"/>
  </r>
  <r>
    <x v="2"/>
    <x v="2"/>
    <s v="Barbara, Miss. Saiide"/>
    <x v="0"/>
    <n v="18"/>
    <x v="3"/>
    <n v="0"/>
    <n v="1"/>
    <n v="2"/>
    <x v="1"/>
    <n v="2691"/>
    <n v="14.4542"/>
    <x v="1"/>
    <s v="Unknown"/>
    <x v="1"/>
    <n v="0"/>
  </r>
  <r>
    <x v="2"/>
    <x v="2"/>
    <s v="Barbara, Mrs. (Catherine David)"/>
    <x v="0"/>
    <n v="45"/>
    <x v="0"/>
    <n v="0"/>
    <n v="1"/>
    <n v="2"/>
    <x v="1"/>
    <n v="2691"/>
    <n v="14.4542"/>
    <x v="1"/>
    <s v="Unknown"/>
    <x v="1"/>
    <n v="0"/>
  </r>
  <r>
    <x v="2"/>
    <x v="2"/>
    <s v="Barry, Miss. Julia"/>
    <x v="0"/>
    <n v="27"/>
    <x v="0"/>
    <n v="0"/>
    <n v="0"/>
    <n v="1"/>
    <x v="0"/>
    <n v="330844"/>
    <n v="7.8792"/>
    <x v="2"/>
    <s v="Unknown"/>
    <x v="2"/>
    <n v="0"/>
  </r>
  <r>
    <x v="2"/>
    <x v="2"/>
    <s v="Barton, Mr. David John"/>
    <x v="1"/>
    <n v="22"/>
    <x v="0"/>
    <n v="0"/>
    <n v="0"/>
    <n v="1"/>
    <x v="0"/>
    <n v="324669"/>
    <n v="8.0500000000000007"/>
    <x v="3"/>
    <s v="Unknown"/>
    <x v="0"/>
    <n v="0"/>
  </r>
  <r>
    <x v="2"/>
    <x v="2"/>
    <s v="Beavan, Mr. William Thomas"/>
    <x v="1"/>
    <n v="19"/>
    <x v="3"/>
    <n v="0"/>
    <n v="0"/>
    <n v="1"/>
    <x v="0"/>
    <n v="323951"/>
    <n v="8.0500000000000007"/>
    <x v="3"/>
    <s v="Unknown"/>
    <x v="0"/>
    <n v="0"/>
  </r>
  <r>
    <x v="2"/>
    <x v="2"/>
    <s v="Bengtsson, Mr. John Viktor"/>
    <x v="1"/>
    <n v="26"/>
    <x v="0"/>
    <n v="0"/>
    <n v="0"/>
    <n v="1"/>
    <x v="0"/>
    <n v="347068"/>
    <n v="7.7750000000000004"/>
    <x v="2"/>
    <s v="Unknown"/>
    <x v="0"/>
    <n v="0"/>
  </r>
  <r>
    <x v="2"/>
    <x v="2"/>
    <s v="Berglund, Mr. Karl Ivar Sven"/>
    <x v="1"/>
    <n v="22"/>
    <x v="0"/>
    <n v="0"/>
    <n v="0"/>
    <n v="1"/>
    <x v="0"/>
    <s v="PP 4348"/>
    <n v="9.35"/>
    <x v="3"/>
    <s v="Unknown"/>
    <x v="0"/>
    <n v="0"/>
  </r>
  <r>
    <x v="2"/>
    <x v="2"/>
    <s v="Betros, Master. Seman"/>
    <x v="1"/>
    <n v="28"/>
    <x v="0"/>
    <n v="0"/>
    <n v="0"/>
    <n v="1"/>
    <x v="0"/>
    <n v="2622"/>
    <n v="7.2291999999999996"/>
    <x v="2"/>
    <s v="Unknown"/>
    <x v="1"/>
    <n v="0"/>
  </r>
  <r>
    <x v="2"/>
    <x v="2"/>
    <s v="Betros, Mr. Tannous"/>
    <x v="1"/>
    <n v="20"/>
    <x v="0"/>
    <n v="0"/>
    <n v="0"/>
    <n v="1"/>
    <x v="0"/>
    <n v="2648"/>
    <n v="4.0125000000000002"/>
    <x v="2"/>
    <s v="Unknown"/>
    <x v="1"/>
    <n v="0"/>
  </r>
  <r>
    <x v="2"/>
    <x v="2"/>
    <s v="Bing, Mr. Lee"/>
    <x v="1"/>
    <n v="32"/>
    <x v="0"/>
    <n v="0"/>
    <n v="0"/>
    <n v="1"/>
    <x v="0"/>
    <n v="1601"/>
    <n v="56.495800000000003"/>
    <x v="0"/>
    <s v="Unknown"/>
    <x v="0"/>
    <n v="1"/>
  </r>
  <r>
    <x v="2"/>
    <x v="2"/>
    <s v="Birkeland, Mr. Hans Martin Monsen"/>
    <x v="1"/>
    <n v="21"/>
    <x v="0"/>
    <n v="0"/>
    <n v="0"/>
    <n v="1"/>
    <x v="0"/>
    <n v="312992"/>
    <n v="7.7750000000000004"/>
    <x v="2"/>
    <s v="Unknown"/>
    <x v="0"/>
    <n v="0"/>
  </r>
  <r>
    <x v="2"/>
    <x v="2"/>
    <s v="Bjorklund, Mr. Ernst Herbert"/>
    <x v="1"/>
    <n v="18"/>
    <x v="3"/>
    <n v="0"/>
    <n v="0"/>
    <n v="1"/>
    <x v="0"/>
    <n v="347090"/>
    <n v="7.75"/>
    <x v="2"/>
    <s v="Unknown"/>
    <x v="0"/>
    <n v="0"/>
  </r>
  <r>
    <x v="2"/>
    <x v="2"/>
    <s v="Bostandyeff, Mr. Guentcho"/>
    <x v="1"/>
    <n v="26"/>
    <x v="0"/>
    <n v="0"/>
    <n v="0"/>
    <n v="1"/>
    <x v="0"/>
    <n v="349224"/>
    <n v="7.8958000000000004"/>
    <x v="3"/>
    <s v="Unknown"/>
    <x v="0"/>
    <n v="0"/>
  </r>
  <r>
    <x v="2"/>
    <x v="2"/>
    <s v="Boulos, Master. Akar"/>
    <x v="1"/>
    <n v="6"/>
    <x v="1"/>
    <n v="1"/>
    <n v="1"/>
    <n v="3"/>
    <x v="1"/>
    <n v="2678"/>
    <n v="15.245799999999999"/>
    <x v="1"/>
    <s v="Unknown"/>
    <x v="1"/>
    <n v="0"/>
  </r>
  <r>
    <x v="2"/>
    <x v="2"/>
    <s v="Boulos, Miss. Nourelain"/>
    <x v="0"/>
    <n v="9"/>
    <x v="1"/>
    <n v="1"/>
    <n v="1"/>
    <n v="3"/>
    <x v="1"/>
    <n v="2678"/>
    <n v="15.245799999999999"/>
    <x v="1"/>
    <s v="Unknown"/>
    <x v="1"/>
    <n v="0"/>
  </r>
  <r>
    <x v="2"/>
    <x v="2"/>
    <s v="Boulos, Mr. Hanna"/>
    <x v="1"/>
    <n v="28"/>
    <x v="0"/>
    <n v="0"/>
    <n v="0"/>
    <n v="1"/>
    <x v="0"/>
    <n v="2664"/>
    <n v="7.2249999999999996"/>
    <x v="2"/>
    <s v="Unknown"/>
    <x v="1"/>
    <n v="0"/>
  </r>
  <r>
    <x v="2"/>
    <x v="2"/>
    <s v="Boulos, Mrs. Joseph (Sultana)"/>
    <x v="0"/>
    <n v="28"/>
    <x v="0"/>
    <n v="0"/>
    <n v="2"/>
    <n v="3"/>
    <x v="1"/>
    <n v="2678"/>
    <n v="15.245799999999999"/>
    <x v="1"/>
    <s v="Unknown"/>
    <x v="1"/>
    <n v="0"/>
  </r>
  <r>
    <x v="2"/>
    <x v="2"/>
    <s v="Bourke, Miss. Mary"/>
    <x v="0"/>
    <n v="28"/>
    <x v="0"/>
    <n v="0"/>
    <n v="2"/>
    <n v="3"/>
    <x v="1"/>
    <n v="364848"/>
    <n v="7.75"/>
    <x v="2"/>
    <s v="Unknown"/>
    <x v="2"/>
    <n v="0"/>
  </r>
  <r>
    <x v="2"/>
    <x v="2"/>
    <s v="Bourke, Mr. John"/>
    <x v="1"/>
    <n v="40"/>
    <x v="0"/>
    <n v="1"/>
    <n v="1"/>
    <n v="3"/>
    <x v="1"/>
    <n v="364849"/>
    <n v="15.5"/>
    <x v="1"/>
    <s v="Unknown"/>
    <x v="2"/>
    <n v="0"/>
  </r>
  <r>
    <x v="2"/>
    <x v="2"/>
    <s v="Bourke, Mrs. John (Catherine)"/>
    <x v="0"/>
    <n v="32"/>
    <x v="0"/>
    <n v="1"/>
    <n v="1"/>
    <n v="3"/>
    <x v="1"/>
    <n v="364849"/>
    <n v="15.5"/>
    <x v="1"/>
    <s v="Unknown"/>
    <x v="2"/>
    <n v="0"/>
  </r>
  <r>
    <x v="2"/>
    <x v="2"/>
    <s v="Bowen, Mr. David John &quot;Dai&quot;"/>
    <x v="1"/>
    <n v="21"/>
    <x v="0"/>
    <n v="0"/>
    <n v="0"/>
    <n v="1"/>
    <x v="0"/>
    <n v="54636"/>
    <n v="16.100000000000001"/>
    <x v="1"/>
    <s v="Unknown"/>
    <x v="0"/>
    <n v="0"/>
  </r>
  <r>
    <x v="2"/>
    <x v="2"/>
    <s v="Bradley, Miss. Bridget Delia"/>
    <x v="0"/>
    <n v="22"/>
    <x v="0"/>
    <n v="0"/>
    <n v="0"/>
    <n v="1"/>
    <x v="0"/>
    <n v="334914"/>
    <n v="7.7249999999999996"/>
    <x v="2"/>
    <s v="Unknown"/>
    <x v="2"/>
    <n v="1"/>
  </r>
  <r>
    <x v="2"/>
    <x v="2"/>
    <s v="Braf, Miss. Elin Ester Maria"/>
    <x v="0"/>
    <n v="20"/>
    <x v="0"/>
    <n v="0"/>
    <n v="0"/>
    <n v="1"/>
    <x v="0"/>
    <n v="347471"/>
    <n v="7.8541999999999996"/>
    <x v="2"/>
    <s v="Unknown"/>
    <x v="0"/>
    <n v="0"/>
  </r>
  <r>
    <x v="2"/>
    <x v="2"/>
    <s v="Braund, Mr. Lewis Richard"/>
    <x v="1"/>
    <n v="29"/>
    <x v="0"/>
    <n v="1"/>
    <n v="0"/>
    <n v="2"/>
    <x v="1"/>
    <n v="3460"/>
    <n v="7.0457999999999998"/>
    <x v="2"/>
    <s v="Unknown"/>
    <x v="0"/>
    <n v="0"/>
  </r>
  <r>
    <x v="2"/>
    <x v="2"/>
    <s v="Braund, Mr. Owen Harris"/>
    <x v="1"/>
    <n v="22"/>
    <x v="0"/>
    <n v="1"/>
    <n v="0"/>
    <n v="2"/>
    <x v="1"/>
    <s v="A/5 21171"/>
    <n v="7.25"/>
    <x v="2"/>
    <s v="Unknown"/>
    <x v="0"/>
    <n v="0"/>
  </r>
  <r>
    <x v="2"/>
    <x v="2"/>
    <s v="Brobeck, Mr. Karl Rudolf"/>
    <x v="1"/>
    <n v="22"/>
    <x v="0"/>
    <n v="0"/>
    <n v="0"/>
    <n v="1"/>
    <x v="0"/>
    <n v="350045"/>
    <n v="7.7957999999999998"/>
    <x v="2"/>
    <s v="Unknown"/>
    <x v="0"/>
    <n v="0"/>
  </r>
  <r>
    <x v="2"/>
    <x v="2"/>
    <s v="Brocklebank, Mr. William Alfred"/>
    <x v="1"/>
    <n v="35"/>
    <x v="0"/>
    <n v="0"/>
    <n v="0"/>
    <n v="1"/>
    <x v="0"/>
    <n v="364512"/>
    <n v="8.0500000000000007"/>
    <x v="3"/>
    <s v="Unknown"/>
    <x v="0"/>
    <n v="0"/>
  </r>
  <r>
    <x v="2"/>
    <x v="2"/>
    <s v="Buckley, Miss. Katherine"/>
    <x v="0"/>
    <n v="18.5"/>
    <x v="3"/>
    <n v="0"/>
    <n v="0"/>
    <n v="1"/>
    <x v="0"/>
    <n v="329944"/>
    <n v="7.2832999999999997"/>
    <x v="2"/>
    <s v="Unknown"/>
    <x v="2"/>
    <n v="0"/>
  </r>
  <r>
    <x v="2"/>
    <x v="2"/>
    <s v="Buckley, Mr. Daniel"/>
    <x v="1"/>
    <n v="21"/>
    <x v="0"/>
    <n v="0"/>
    <n v="0"/>
    <n v="1"/>
    <x v="0"/>
    <n v="330920"/>
    <n v="7.8208000000000002"/>
    <x v="2"/>
    <s v="Unknown"/>
    <x v="2"/>
    <n v="1"/>
  </r>
  <r>
    <x v="2"/>
    <x v="2"/>
    <s v="Burke, Mr. Jeremiah"/>
    <x v="1"/>
    <n v="19"/>
    <x v="3"/>
    <n v="0"/>
    <n v="0"/>
    <n v="1"/>
    <x v="0"/>
    <n v="365222"/>
    <n v="6.75"/>
    <x v="2"/>
    <s v="Unknown"/>
    <x v="2"/>
    <n v="0"/>
  </r>
  <r>
    <x v="2"/>
    <x v="2"/>
    <s v="Burns, Miss. Mary Delia"/>
    <x v="0"/>
    <n v="18"/>
    <x v="3"/>
    <n v="0"/>
    <n v="0"/>
    <n v="1"/>
    <x v="0"/>
    <n v="330963"/>
    <n v="7.8792"/>
    <x v="2"/>
    <s v="Unknown"/>
    <x v="2"/>
    <n v="0"/>
  </r>
  <r>
    <x v="2"/>
    <x v="2"/>
    <s v="Cacic, Miss. Manda"/>
    <x v="0"/>
    <n v="21"/>
    <x v="0"/>
    <n v="0"/>
    <n v="0"/>
    <n v="1"/>
    <x v="0"/>
    <n v="315087"/>
    <n v="8.6624999999999996"/>
    <x v="3"/>
    <s v="Unknown"/>
    <x v="0"/>
    <n v="0"/>
  </r>
  <r>
    <x v="2"/>
    <x v="2"/>
    <s v="Cacic, Miss. Marija"/>
    <x v="0"/>
    <n v="30"/>
    <x v="0"/>
    <n v="0"/>
    <n v="0"/>
    <n v="1"/>
    <x v="0"/>
    <n v="315084"/>
    <n v="8.6624999999999996"/>
    <x v="3"/>
    <s v="Unknown"/>
    <x v="0"/>
    <n v="0"/>
  </r>
  <r>
    <x v="2"/>
    <x v="2"/>
    <s v="Cacic, Mr. Jego Grga"/>
    <x v="1"/>
    <n v="18"/>
    <x v="3"/>
    <n v="0"/>
    <n v="0"/>
    <n v="1"/>
    <x v="0"/>
    <n v="315091"/>
    <n v="8.6624999999999996"/>
    <x v="3"/>
    <s v="Unknown"/>
    <x v="0"/>
    <n v="0"/>
  </r>
  <r>
    <x v="2"/>
    <x v="2"/>
    <s v="Cacic, Mr. Luka"/>
    <x v="1"/>
    <n v="38"/>
    <x v="0"/>
    <n v="0"/>
    <n v="0"/>
    <n v="1"/>
    <x v="0"/>
    <n v="315089"/>
    <n v="8.6624999999999996"/>
    <x v="3"/>
    <s v="Unknown"/>
    <x v="0"/>
    <n v="0"/>
  </r>
  <r>
    <x v="2"/>
    <x v="2"/>
    <s v="Calic, Mr. Jovo"/>
    <x v="1"/>
    <n v="17"/>
    <x v="3"/>
    <n v="0"/>
    <n v="0"/>
    <n v="1"/>
    <x v="0"/>
    <n v="315093"/>
    <n v="8.6624999999999996"/>
    <x v="3"/>
    <s v="Unknown"/>
    <x v="0"/>
    <n v="0"/>
  </r>
  <r>
    <x v="2"/>
    <x v="2"/>
    <s v="Calic, Mr. Petar"/>
    <x v="1"/>
    <n v="17"/>
    <x v="3"/>
    <n v="0"/>
    <n v="0"/>
    <n v="1"/>
    <x v="0"/>
    <n v="315086"/>
    <n v="8.6624999999999996"/>
    <x v="3"/>
    <s v="Unknown"/>
    <x v="0"/>
    <n v="0"/>
  </r>
  <r>
    <x v="2"/>
    <x v="2"/>
    <s v="Canavan, Miss. Mary"/>
    <x v="0"/>
    <n v="21"/>
    <x v="0"/>
    <n v="0"/>
    <n v="0"/>
    <n v="1"/>
    <x v="0"/>
    <n v="364846"/>
    <n v="7.75"/>
    <x v="2"/>
    <s v="Unknown"/>
    <x v="2"/>
    <n v="0"/>
  </r>
  <r>
    <x v="2"/>
    <x v="2"/>
    <s v="Canavan, Mr. Patrick"/>
    <x v="1"/>
    <n v="21"/>
    <x v="0"/>
    <n v="0"/>
    <n v="0"/>
    <n v="1"/>
    <x v="0"/>
    <n v="364858"/>
    <n v="7.75"/>
    <x v="2"/>
    <s v="Unknown"/>
    <x v="2"/>
    <n v="0"/>
  </r>
  <r>
    <x v="2"/>
    <x v="2"/>
    <s v="Cann, Mr. Ernest Charles"/>
    <x v="1"/>
    <n v="21"/>
    <x v="0"/>
    <n v="0"/>
    <n v="0"/>
    <n v="1"/>
    <x v="0"/>
    <s v="A./5. 2152"/>
    <n v="8.0500000000000007"/>
    <x v="3"/>
    <s v="Unknown"/>
    <x v="0"/>
    <n v="0"/>
  </r>
  <r>
    <x v="2"/>
    <x v="2"/>
    <s v="Caram, Mr. Joseph"/>
    <x v="1"/>
    <n v="28"/>
    <x v="0"/>
    <n v="1"/>
    <n v="0"/>
    <n v="2"/>
    <x v="1"/>
    <n v="2689"/>
    <n v="14.458299999999999"/>
    <x v="1"/>
    <s v="Unknown"/>
    <x v="1"/>
    <n v="0"/>
  </r>
  <r>
    <x v="2"/>
    <x v="2"/>
    <s v="Caram, Mrs. Joseph (Maria Elias)"/>
    <x v="0"/>
    <n v="28"/>
    <x v="0"/>
    <n v="1"/>
    <n v="0"/>
    <n v="2"/>
    <x v="1"/>
    <n v="2689"/>
    <n v="14.458299999999999"/>
    <x v="1"/>
    <s v="Unknown"/>
    <x v="1"/>
    <n v="0"/>
  </r>
  <r>
    <x v="2"/>
    <x v="2"/>
    <s v="Carlsson, Mr. August Sigfrid"/>
    <x v="1"/>
    <n v="28"/>
    <x v="0"/>
    <n v="0"/>
    <n v="0"/>
    <n v="1"/>
    <x v="0"/>
    <n v="350042"/>
    <n v="7.7957999999999998"/>
    <x v="2"/>
    <s v="Unknown"/>
    <x v="0"/>
    <n v="0"/>
  </r>
  <r>
    <x v="2"/>
    <x v="2"/>
    <s v="Carlsson, Mr. Carl Robert"/>
    <x v="1"/>
    <n v="24"/>
    <x v="0"/>
    <n v="0"/>
    <n v="0"/>
    <n v="1"/>
    <x v="0"/>
    <n v="350409"/>
    <n v="7.8541999999999996"/>
    <x v="2"/>
    <s v="Unknown"/>
    <x v="0"/>
    <n v="0"/>
  </r>
  <r>
    <x v="2"/>
    <x v="2"/>
    <s v="Carr, Miss. Helen &quot;Ellen&quot;"/>
    <x v="0"/>
    <n v="16"/>
    <x v="3"/>
    <n v="0"/>
    <n v="0"/>
    <n v="1"/>
    <x v="0"/>
    <n v="367231"/>
    <n v="7.75"/>
    <x v="2"/>
    <s v="Unknown"/>
    <x v="2"/>
    <n v="1"/>
  </r>
  <r>
    <x v="2"/>
    <x v="2"/>
    <s v="Carr, Miss. Jeannie"/>
    <x v="0"/>
    <n v="37"/>
    <x v="0"/>
    <n v="0"/>
    <n v="0"/>
    <n v="1"/>
    <x v="0"/>
    <n v="368364"/>
    <n v="7.75"/>
    <x v="2"/>
    <s v="Unknown"/>
    <x v="2"/>
    <n v="0"/>
  </r>
  <r>
    <x v="2"/>
    <x v="2"/>
    <s v="Carver, Mr. Alfred John"/>
    <x v="1"/>
    <n v="28"/>
    <x v="0"/>
    <n v="0"/>
    <n v="0"/>
    <n v="1"/>
    <x v="0"/>
    <n v="392095"/>
    <n v="7.25"/>
    <x v="2"/>
    <s v="Unknown"/>
    <x v="0"/>
    <n v="0"/>
  </r>
  <r>
    <x v="2"/>
    <x v="2"/>
    <s v="Celotti, Mr. Francesco"/>
    <x v="1"/>
    <n v="24"/>
    <x v="0"/>
    <n v="0"/>
    <n v="0"/>
    <n v="1"/>
    <x v="0"/>
    <n v="343275"/>
    <n v="8.0500000000000007"/>
    <x v="3"/>
    <s v="Unknown"/>
    <x v="0"/>
    <n v="0"/>
  </r>
  <r>
    <x v="2"/>
    <x v="2"/>
    <s v="Charters, Mr. David"/>
    <x v="1"/>
    <n v="21"/>
    <x v="0"/>
    <n v="0"/>
    <n v="0"/>
    <n v="1"/>
    <x v="0"/>
    <s v="A/5. 13032"/>
    <n v="7.7332999999999998"/>
    <x v="2"/>
    <s v="Unknown"/>
    <x v="2"/>
    <n v="0"/>
  </r>
  <r>
    <x v="2"/>
    <x v="2"/>
    <s v="Chip, Mr. Chang"/>
    <x v="1"/>
    <n v="32"/>
    <x v="0"/>
    <n v="0"/>
    <n v="0"/>
    <n v="1"/>
    <x v="0"/>
    <n v="1601"/>
    <n v="56.495800000000003"/>
    <x v="0"/>
    <s v="Unknown"/>
    <x v="0"/>
    <n v="1"/>
  </r>
  <r>
    <x v="2"/>
    <x v="2"/>
    <s v="Christmann, Mr. Emil"/>
    <x v="1"/>
    <n v="29"/>
    <x v="0"/>
    <n v="0"/>
    <n v="0"/>
    <n v="1"/>
    <x v="0"/>
    <n v="343276"/>
    <n v="8.0500000000000007"/>
    <x v="3"/>
    <s v="Unknown"/>
    <x v="0"/>
    <n v="0"/>
  </r>
  <r>
    <x v="2"/>
    <x v="2"/>
    <s v="Chronopoulos, Mr. Apostolos"/>
    <x v="1"/>
    <n v="26"/>
    <x v="0"/>
    <n v="1"/>
    <n v="0"/>
    <n v="2"/>
    <x v="1"/>
    <n v="2680"/>
    <n v="14.4542"/>
    <x v="1"/>
    <s v="Unknown"/>
    <x v="1"/>
    <n v="0"/>
  </r>
  <r>
    <x v="2"/>
    <x v="2"/>
    <s v="Chronopoulos, Mr. Demetrios"/>
    <x v="1"/>
    <n v="18"/>
    <x v="3"/>
    <n v="1"/>
    <n v="0"/>
    <n v="2"/>
    <x v="1"/>
    <n v="2680"/>
    <n v="14.4542"/>
    <x v="1"/>
    <s v="Unknown"/>
    <x v="1"/>
    <n v="0"/>
  </r>
  <r>
    <x v="2"/>
    <x v="2"/>
    <s v="Coelho, Mr. Domingos Fernandeo"/>
    <x v="1"/>
    <n v="20"/>
    <x v="0"/>
    <n v="0"/>
    <n v="0"/>
    <n v="1"/>
    <x v="0"/>
    <s v="SOTON/O.Q. 3101307"/>
    <n v="7.05"/>
    <x v="2"/>
    <s v="Unknown"/>
    <x v="0"/>
    <n v="0"/>
  </r>
  <r>
    <x v="2"/>
    <x v="2"/>
    <s v="Cohen, Mr. Gurshon &quot;Gus&quot;"/>
    <x v="1"/>
    <n v="18"/>
    <x v="3"/>
    <n v="0"/>
    <n v="0"/>
    <n v="1"/>
    <x v="0"/>
    <s v="A/5 3540"/>
    <n v="8.0500000000000007"/>
    <x v="3"/>
    <s v="Unknown"/>
    <x v="0"/>
    <n v="1"/>
  </r>
  <r>
    <x v="2"/>
    <x v="2"/>
    <s v="Colbert, Mr. Patrick"/>
    <x v="1"/>
    <n v="24"/>
    <x v="0"/>
    <n v="0"/>
    <n v="0"/>
    <n v="1"/>
    <x v="0"/>
    <n v="371109"/>
    <n v="7.25"/>
    <x v="2"/>
    <s v="Unknown"/>
    <x v="2"/>
    <n v="0"/>
  </r>
  <r>
    <x v="2"/>
    <x v="2"/>
    <s v="Coleff, Mr. Peju"/>
    <x v="1"/>
    <n v="36"/>
    <x v="0"/>
    <n v="0"/>
    <n v="0"/>
    <n v="1"/>
    <x v="0"/>
    <n v="349210"/>
    <n v="7.4958"/>
    <x v="2"/>
    <s v="Unknown"/>
    <x v="0"/>
    <n v="0"/>
  </r>
  <r>
    <x v="2"/>
    <x v="2"/>
    <s v="Coleff, Mr. Satio"/>
    <x v="1"/>
    <n v="24"/>
    <x v="0"/>
    <n v="0"/>
    <n v="0"/>
    <n v="1"/>
    <x v="0"/>
    <n v="349209"/>
    <n v="7.4958"/>
    <x v="2"/>
    <s v="Unknown"/>
    <x v="0"/>
    <n v="0"/>
  </r>
  <r>
    <x v="2"/>
    <x v="2"/>
    <s v="Conlon, Mr. Thomas Henry"/>
    <x v="1"/>
    <n v="31"/>
    <x v="0"/>
    <n v="0"/>
    <n v="0"/>
    <n v="1"/>
    <x v="0"/>
    <n v="21332"/>
    <n v="7.7332999999999998"/>
    <x v="2"/>
    <s v="Unknown"/>
    <x v="2"/>
    <n v="0"/>
  </r>
  <r>
    <x v="2"/>
    <x v="2"/>
    <s v="Connaghton, Mr. Michael"/>
    <x v="1"/>
    <n v="31"/>
    <x v="0"/>
    <n v="0"/>
    <n v="0"/>
    <n v="1"/>
    <x v="0"/>
    <n v="335097"/>
    <n v="7.75"/>
    <x v="2"/>
    <s v="Unknown"/>
    <x v="2"/>
    <n v="0"/>
  </r>
  <r>
    <x v="2"/>
    <x v="2"/>
    <s v="Connolly, Miss. Kate"/>
    <x v="0"/>
    <n v="22"/>
    <x v="0"/>
    <n v="0"/>
    <n v="0"/>
    <n v="1"/>
    <x v="0"/>
    <n v="370373"/>
    <n v="7.75"/>
    <x v="2"/>
    <s v="Unknown"/>
    <x v="2"/>
    <n v="1"/>
  </r>
  <r>
    <x v="2"/>
    <x v="2"/>
    <s v="Connolly, Miss. Kate"/>
    <x v="0"/>
    <n v="30"/>
    <x v="0"/>
    <n v="0"/>
    <n v="0"/>
    <n v="1"/>
    <x v="0"/>
    <n v="330972"/>
    <n v="7.6292"/>
    <x v="2"/>
    <s v="Unknown"/>
    <x v="2"/>
    <n v="0"/>
  </r>
  <r>
    <x v="2"/>
    <x v="2"/>
    <s v="Connors, Mr. Patrick"/>
    <x v="1"/>
    <n v="70.5"/>
    <x v="2"/>
    <n v="0"/>
    <n v="0"/>
    <n v="1"/>
    <x v="0"/>
    <n v="370369"/>
    <n v="7.75"/>
    <x v="2"/>
    <s v="Unknown"/>
    <x v="2"/>
    <n v="0"/>
  </r>
  <r>
    <x v="2"/>
    <x v="2"/>
    <s v="Cook, Mr. Jacob"/>
    <x v="1"/>
    <n v="43"/>
    <x v="0"/>
    <n v="0"/>
    <n v="0"/>
    <n v="1"/>
    <x v="0"/>
    <s v="A/5 3536"/>
    <n v="8.0500000000000007"/>
    <x v="3"/>
    <s v="Unknown"/>
    <x v="0"/>
    <n v="0"/>
  </r>
  <r>
    <x v="2"/>
    <x v="2"/>
    <s v="Cor, Mr. Bartol"/>
    <x v="1"/>
    <n v="35"/>
    <x v="0"/>
    <n v="0"/>
    <n v="0"/>
    <n v="1"/>
    <x v="0"/>
    <n v="349230"/>
    <n v="7.8958000000000004"/>
    <x v="3"/>
    <s v="Unknown"/>
    <x v="0"/>
    <n v="0"/>
  </r>
  <r>
    <x v="2"/>
    <x v="2"/>
    <s v="Cor, Mr. Ivan"/>
    <x v="1"/>
    <n v="27"/>
    <x v="0"/>
    <n v="0"/>
    <n v="0"/>
    <n v="1"/>
    <x v="0"/>
    <n v="349229"/>
    <n v="7.8958000000000004"/>
    <x v="3"/>
    <s v="Unknown"/>
    <x v="0"/>
    <n v="0"/>
  </r>
  <r>
    <x v="2"/>
    <x v="2"/>
    <s v="Cor, Mr. Liudevit"/>
    <x v="1"/>
    <n v="19"/>
    <x v="3"/>
    <n v="0"/>
    <n v="0"/>
    <n v="1"/>
    <x v="0"/>
    <n v="349231"/>
    <n v="7.8958000000000004"/>
    <x v="3"/>
    <s v="Unknown"/>
    <x v="0"/>
    <n v="0"/>
  </r>
  <r>
    <x v="2"/>
    <x v="2"/>
    <s v="Corn, Mr. Harry"/>
    <x v="1"/>
    <n v="30"/>
    <x v="0"/>
    <n v="0"/>
    <n v="0"/>
    <n v="1"/>
    <x v="0"/>
    <s v="SOTON/OQ 392090"/>
    <n v="8.0500000000000007"/>
    <x v="3"/>
    <s v="Unknown"/>
    <x v="0"/>
    <n v="0"/>
  </r>
  <r>
    <x v="2"/>
    <x v="2"/>
    <s v="Coutts, Master. Eden Leslie &quot;Neville&quot;"/>
    <x v="1"/>
    <n v="9"/>
    <x v="1"/>
    <n v="1"/>
    <n v="1"/>
    <n v="3"/>
    <x v="1"/>
    <s v="C.A. 37671"/>
    <n v="15.9"/>
    <x v="1"/>
    <s v="Unknown"/>
    <x v="0"/>
    <n v="1"/>
  </r>
  <r>
    <x v="2"/>
    <x v="2"/>
    <s v="Coutts, Master. William Loch &quot;William&quot;"/>
    <x v="1"/>
    <n v="3"/>
    <x v="1"/>
    <n v="1"/>
    <n v="1"/>
    <n v="3"/>
    <x v="1"/>
    <s v="C.A. 37671"/>
    <n v="15.9"/>
    <x v="1"/>
    <s v="Unknown"/>
    <x v="0"/>
    <n v="1"/>
  </r>
  <r>
    <x v="2"/>
    <x v="2"/>
    <s v="Coutts, Mrs. William (Winnie &quot;Minnie&quot; Treanor)"/>
    <x v="0"/>
    <n v="36"/>
    <x v="0"/>
    <n v="0"/>
    <n v="2"/>
    <n v="3"/>
    <x v="1"/>
    <s v="C.A. 37671"/>
    <n v="15.9"/>
    <x v="1"/>
    <s v="Unknown"/>
    <x v="0"/>
    <n v="1"/>
  </r>
  <r>
    <x v="2"/>
    <x v="2"/>
    <s v="Coxon, Mr. Daniel"/>
    <x v="1"/>
    <n v="59"/>
    <x v="0"/>
    <n v="0"/>
    <n v="0"/>
    <n v="1"/>
    <x v="0"/>
    <n v="364500"/>
    <n v="7.25"/>
    <x v="2"/>
    <s v="Unknown"/>
    <x v="0"/>
    <n v="0"/>
  </r>
  <r>
    <x v="2"/>
    <x v="2"/>
    <s v="Crease, Mr. Ernest James"/>
    <x v="1"/>
    <n v="19"/>
    <x v="3"/>
    <n v="0"/>
    <n v="0"/>
    <n v="1"/>
    <x v="0"/>
    <s v="S.P. 3464"/>
    <n v="8.1583000000000006"/>
    <x v="3"/>
    <s v="Unknown"/>
    <x v="0"/>
    <n v="0"/>
  </r>
  <r>
    <x v="2"/>
    <x v="2"/>
    <s v="Cribb, Miss. Laura Alice"/>
    <x v="0"/>
    <n v="17"/>
    <x v="3"/>
    <n v="0"/>
    <n v="1"/>
    <n v="2"/>
    <x v="1"/>
    <n v="371362"/>
    <n v="16.100000000000001"/>
    <x v="1"/>
    <s v="Unknown"/>
    <x v="0"/>
    <n v="1"/>
  </r>
  <r>
    <x v="2"/>
    <x v="2"/>
    <s v="Cribb, Mr. John Hatfield"/>
    <x v="1"/>
    <n v="44"/>
    <x v="0"/>
    <n v="0"/>
    <n v="1"/>
    <n v="2"/>
    <x v="1"/>
    <n v="371362"/>
    <n v="16.100000000000001"/>
    <x v="1"/>
    <s v="Unknown"/>
    <x v="0"/>
    <n v="0"/>
  </r>
  <r>
    <x v="2"/>
    <x v="2"/>
    <s v="Culumovic, Mr. Jeso"/>
    <x v="1"/>
    <n v="17"/>
    <x v="3"/>
    <n v="0"/>
    <n v="0"/>
    <n v="1"/>
    <x v="0"/>
    <n v="315090"/>
    <n v="8.6624999999999996"/>
    <x v="3"/>
    <s v="Unknown"/>
    <x v="0"/>
    <n v="0"/>
  </r>
  <r>
    <x v="2"/>
    <x v="2"/>
    <s v="Daher, Mr. Shedid"/>
    <x v="1"/>
    <n v="22.5"/>
    <x v="0"/>
    <n v="0"/>
    <n v="0"/>
    <n v="1"/>
    <x v="0"/>
    <n v="2698"/>
    <n v="7.2249999999999996"/>
    <x v="2"/>
    <s v="Unknown"/>
    <x v="1"/>
    <n v="0"/>
  </r>
  <r>
    <x v="2"/>
    <x v="2"/>
    <s v="Dahl, Mr. Karl Edwart"/>
    <x v="1"/>
    <n v="45"/>
    <x v="0"/>
    <n v="0"/>
    <n v="0"/>
    <n v="1"/>
    <x v="0"/>
    <n v="7598"/>
    <n v="8.0500000000000007"/>
    <x v="3"/>
    <s v="Unknown"/>
    <x v="0"/>
    <n v="1"/>
  </r>
  <r>
    <x v="2"/>
    <x v="2"/>
    <s v="Dahlberg, Miss. Gerda Ulrika"/>
    <x v="0"/>
    <n v="22"/>
    <x v="0"/>
    <n v="0"/>
    <n v="0"/>
    <n v="1"/>
    <x v="0"/>
    <n v="7552"/>
    <n v="10.5167"/>
    <x v="3"/>
    <s v="Unknown"/>
    <x v="0"/>
    <n v="0"/>
  </r>
  <r>
    <x v="2"/>
    <x v="2"/>
    <s v="Dakic, Mr. Branko"/>
    <x v="1"/>
    <n v="19"/>
    <x v="3"/>
    <n v="0"/>
    <n v="0"/>
    <n v="1"/>
    <x v="0"/>
    <n v="349228"/>
    <n v="10.1708"/>
    <x v="3"/>
    <s v="Unknown"/>
    <x v="0"/>
    <n v="0"/>
  </r>
  <r>
    <x v="2"/>
    <x v="2"/>
    <s v="Daly, Miss. Margaret Marcella &quot;Maggie&quot;"/>
    <x v="0"/>
    <n v="30"/>
    <x v="0"/>
    <n v="0"/>
    <n v="0"/>
    <n v="1"/>
    <x v="0"/>
    <n v="382650"/>
    <n v="6.95"/>
    <x v="2"/>
    <s v="Unknown"/>
    <x v="2"/>
    <n v="1"/>
  </r>
  <r>
    <x v="2"/>
    <x v="2"/>
    <s v="Daly, Mr. Eugene Patrick"/>
    <x v="1"/>
    <n v="29"/>
    <x v="0"/>
    <n v="0"/>
    <n v="0"/>
    <n v="1"/>
    <x v="0"/>
    <n v="382651"/>
    <n v="7.75"/>
    <x v="2"/>
    <s v="Unknown"/>
    <x v="2"/>
    <n v="1"/>
  </r>
  <r>
    <x v="2"/>
    <x v="2"/>
    <s v="Danbom, Master. Gilbert Sigvard Emanuel"/>
    <x v="1"/>
    <n v="0.33329999999999999"/>
    <x v="1"/>
    <n v="0"/>
    <n v="2"/>
    <n v="3"/>
    <x v="1"/>
    <n v="347080"/>
    <n v="14.4"/>
    <x v="3"/>
    <s v="Unknown"/>
    <x v="0"/>
    <n v="0"/>
  </r>
  <r>
    <x v="2"/>
    <x v="2"/>
    <s v="Danbom, Mr. Ernst Gilbert"/>
    <x v="1"/>
    <n v="34"/>
    <x v="0"/>
    <n v="1"/>
    <n v="1"/>
    <n v="3"/>
    <x v="1"/>
    <n v="347080"/>
    <n v="14.4"/>
    <x v="3"/>
    <s v="Unknown"/>
    <x v="0"/>
    <n v="0"/>
  </r>
  <r>
    <x v="2"/>
    <x v="2"/>
    <s v="Danbom, Mrs. Ernst Gilbert (Anna Sigrid Maria Brogren)"/>
    <x v="0"/>
    <n v="28"/>
    <x v="0"/>
    <n v="1"/>
    <n v="1"/>
    <n v="3"/>
    <x v="1"/>
    <n v="347080"/>
    <n v="14.4"/>
    <x v="3"/>
    <s v="Unknown"/>
    <x v="0"/>
    <n v="0"/>
  </r>
  <r>
    <x v="2"/>
    <x v="2"/>
    <s v="Danoff, Mr. Yoto"/>
    <x v="1"/>
    <n v="27"/>
    <x v="0"/>
    <n v="0"/>
    <n v="0"/>
    <n v="1"/>
    <x v="0"/>
    <n v="349219"/>
    <n v="7.8958000000000004"/>
    <x v="3"/>
    <s v="Unknown"/>
    <x v="0"/>
    <n v="0"/>
  </r>
  <r>
    <x v="2"/>
    <x v="2"/>
    <s v="Dantcheff, Mr. Ristiu"/>
    <x v="1"/>
    <n v="25"/>
    <x v="0"/>
    <n v="0"/>
    <n v="0"/>
    <n v="1"/>
    <x v="0"/>
    <n v="349203"/>
    <n v="7.8958000000000004"/>
    <x v="3"/>
    <s v="Unknown"/>
    <x v="0"/>
    <n v="0"/>
  </r>
  <r>
    <x v="2"/>
    <x v="2"/>
    <s v="Davies, Mr. Alfred J"/>
    <x v="1"/>
    <n v="24"/>
    <x v="0"/>
    <n v="2"/>
    <n v="0"/>
    <n v="3"/>
    <x v="1"/>
    <s v="A/4 48871"/>
    <n v="24.15"/>
    <x v="1"/>
    <s v="Unknown"/>
    <x v="0"/>
    <n v="0"/>
  </r>
  <r>
    <x v="2"/>
    <x v="2"/>
    <s v="Davies, Mr. Evan"/>
    <x v="1"/>
    <n v="22"/>
    <x v="0"/>
    <n v="0"/>
    <n v="0"/>
    <n v="1"/>
    <x v="0"/>
    <s v="SC/A4 23568"/>
    <n v="8.0500000000000007"/>
    <x v="3"/>
    <s v="Unknown"/>
    <x v="0"/>
    <n v="0"/>
  </r>
  <r>
    <x v="2"/>
    <x v="2"/>
    <s v="Davies, Mr. John Samuel"/>
    <x v="1"/>
    <n v="21"/>
    <x v="0"/>
    <n v="2"/>
    <n v="0"/>
    <n v="3"/>
    <x v="1"/>
    <s v="A/4 48871"/>
    <n v="24.15"/>
    <x v="1"/>
    <s v="Unknown"/>
    <x v="0"/>
    <n v="0"/>
  </r>
  <r>
    <x v="2"/>
    <x v="2"/>
    <s v="Davies, Mr. Joseph"/>
    <x v="1"/>
    <n v="17"/>
    <x v="3"/>
    <n v="2"/>
    <n v="0"/>
    <n v="3"/>
    <x v="1"/>
    <s v="A/4 48873"/>
    <n v="8.0500000000000007"/>
    <x v="3"/>
    <s v="Unknown"/>
    <x v="0"/>
    <n v="0"/>
  </r>
  <r>
    <x v="2"/>
    <x v="2"/>
    <s v="Davison, Mr. Thomas Henry"/>
    <x v="1"/>
    <n v="28"/>
    <x v="0"/>
    <n v="1"/>
    <n v="0"/>
    <n v="2"/>
    <x v="1"/>
    <n v="386525"/>
    <n v="16.100000000000001"/>
    <x v="1"/>
    <s v="Unknown"/>
    <x v="0"/>
    <n v="0"/>
  </r>
  <r>
    <x v="2"/>
    <x v="2"/>
    <s v="Davison, Mrs. Thomas Henry (Mary E Finck)"/>
    <x v="0"/>
    <n v="28"/>
    <x v="0"/>
    <n v="1"/>
    <n v="0"/>
    <n v="2"/>
    <x v="1"/>
    <n v="386525"/>
    <n v="16.100000000000001"/>
    <x v="1"/>
    <s v="Unknown"/>
    <x v="0"/>
    <n v="1"/>
  </r>
  <r>
    <x v="2"/>
    <x v="2"/>
    <s v="de Messemaeker, Mr. Guillaume Joseph"/>
    <x v="1"/>
    <n v="36.5"/>
    <x v="0"/>
    <n v="1"/>
    <n v="0"/>
    <n v="2"/>
    <x v="1"/>
    <n v="345572"/>
    <n v="17.399999999999999"/>
    <x v="1"/>
    <s v="Unknown"/>
    <x v="0"/>
    <n v="1"/>
  </r>
  <r>
    <x v="2"/>
    <x v="2"/>
    <s v="de Messemaeker, Mrs. Guillaume Joseph (Emma)"/>
    <x v="0"/>
    <n v="36"/>
    <x v="0"/>
    <n v="1"/>
    <n v="0"/>
    <n v="2"/>
    <x v="1"/>
    <n v="345572"/>
    <n v="17.399999999999999"/>
    <x v="1"/>
    <s v="Unknown"/>
    <x v="0"/>
    <n v="1"/>
  </r>
  <r>
    <x v="2"/>
    <x v="2"/>
    <s v="de Mulder, Mr. Theodore"/>
    <x v="1"/>
    <n v="30"/>
    <x v="0"/>
    <n v="0"/>
    <n v="0"/>
    <n v="1"/>
    <x v="0"/>
    <n v="345774"/>
    <n v="9.5"/>
    <x v="3"/>
    <s v="Unknown"/>
    <x v="0"/>
    <n v="1"/>
  </r>
  <r>
    <x v="2"/>
    <x v="2"/>
    <s v="de Pelsmaeker, Mr. Alfons"/>
    <x v="1"/>
    <n v="16"/>
    <x v="3"/>
    <n v="0"/>
    <n v="0"/>
    <n v="1"/>
    <x v="0"/>
    <n v="345778"/>
    <n v="9.5"/>
    <x v="3"/>
    <s v="Unknown"/>
    <x v="0"/>
    <n v="0"/>
  </r>
  <r>
    <x v="2"/>
    <x v="2"/>
    <s v="Dean, Master. Bertram Vere"/>
    <x v="1"/>
    <n v="1"/>
    <x v="1"/>
    <n v="1"/>
    <n v="2"/>
    <n v="4"/>
    <x v="1"/>
    <s v="C.A. 2315"/>
    <n v="20.574999999999999"/>
    <x v="1"/>
    <s v="Unknown"/>
    <x v="0"/>
    <n v="1"/>
  </r>
  <r>
    <x v="2"/>
    <x v="2"/>
    <s v="Dean, Miss. Elizabeth Gladys &quot;Millvina&quot;"/>
    <x v="0"/>
    <n v="0.16669999999999999"/>
    <x v="1"/>
    <n v="1"/>
    <n v="2"/>
    <n v="4"/>
    <x v="1"/>
    <s v="C.A. 2315"/>
    <n v="20.574999999999999"/>
    <x v="1"/>
    <s v="Unknown"/>
    <x v="0"/>
    <n v="1"/>
  </r>
  <r>
    <x v="2"/>
    <x v="2"/>
    <s v="Dean, Mr. Bertram Frank"/>
    <x v="1"/>
    <n v="26"/>
    <x v="0"/>
    <n v="1"/>
    <n v="2"/>
    <n v="4"/>
    <x v="1"/>
    <s v="C.A. 2315"/>
    <n v="20.574999999999999"/>
    <x v="1"/>
    <s v="Unknown"/>
    <x v="0"/>
    <n v="0"/>
  </r>
  <r>
    <x v="2"/>
    <x v="2"/>
    <s v="Dean, Mrs. Bertram (Eva Georgetta Light)"/>
    <x v="0"/>
    <n v="33"/>
    <x v="0"/>
    <n v="1"/>
    <n v="2"/>
    <n v="4"/>
    <x v="1"/>
    <s v="C.A. 2315"/>
    <n v="20.574999999999999"/>
    <x v="1"/>
    <s v="Unknown"/>
    <x v="0"/>
    <n v="1"/>
  </r>
  <r>
    <x v="2"/>
    <x v="2"/>
    <s v="Delalic, Mr. Redjo"/>
    <x v="1"/>
    <n v="25"/>
    <x v="0"/>
    <n v="0"/>
    <n v="0"/>
    <n v="1"/>
    <x v="0"/>
    <n v="349250"/>
    <n v="7.8958000000000004"/>
    <x v="3"/>
    <s v="Unknown"/>
    <x v="0"/>
    <n v="0"/>
  </r>
  <r>
    <x v="2"/>
    <x v="2"/>
    <s v="Demetri, Mr. Marinko"/>
    <x v="1"/>
    <n v="28"/>
    <x v="0"/>
    <n v="0"/>
    <n v="0"/>
    <n v="1"/>
    <x v="0"/>
    <n v="349238"/>
    <n v="7.8958000000000004"/>
    <x v="3"/>
    <s v="Unknown"/>
    <x v="0"/>
    <n v="0"/>
  </r>
  <r>
    <x v="2"/>
    <x v="2"/>
    <s v="Denkoff, Mr. Mitto"/>
    <x v="1"/>
    <n v="28"/>
    <x v="0"/>
    <n v="0"/>
    <n v="0"/>
    <n v="1"/>
    <x v="0"/>
    <n v="349225"/>
    <n v="7.8958000000000004"/>
    <x v="3"/>
    <s v="Unknown"/>
    <x v="0"/>
    <n v="0"/>
  </r>
  <r>
    <x v="2"/>
    <x v="2"/>
    <s v="Dennis, Mr. Samuel"/>
    <x v="1"/>
    <n v="22"/>
    <x v="0"/>
    <n v="0"/>
    <n v="0"/>
    <n v="1"/>
    <x v="0"/>
    <s v="A/5 21172"/>
    <n v="7.25"/>
    <x v="2"/>
    <s v="Unknown"/>
    <x v="0"/>
    <n v="0"/>
  </r>
  <r>
    <x v="2"/>
    <x v="2"/>
    <s v="Dennis, Mr. William"/>
    <x v="1"/>
    <n v="36"/>
    <x v="0"/>
    <n v="0"/>
    <n v="0"/>
    <n v="1"/>
    <x v="0"/>
    <s v="A/5 21175"/>
    <n v="7.25"/>
    <x v="2"/>
    <s v="Unknown"/>
    <x v="0"/>
    <n v="0"/>
  </r>
  <r>
    <x v="2"/>
    <x v="2"/>
    <s v="Devaney, Miss. Margaret Delia"/>
    <x v="0"/>
    <n v="19"/>
    <x v="3"/>
    <n v="0"/>
    <n v="0"/>
    <n v="1"/>
    <x v="0"/>
    <n v="330958"/>
    <n v="7.8792"/>
    <x v="2"/>
    <s v="Unknown"/>
    <x v="2"/>
    <n v="1"/>
  </r>
  <r>
    <x v="2"/>
    <x v="2"/>
    <s v="Dika, Mr. Mirko"/>
    <x v="1"/>
    <n v="17"/>
    <x v="3"/>
    <n v="0"/>
    <n v="0"/>
    <n v="1"/>
    <x v="0"/>
    <n v="349232"/>
    <n v="7.8958000000000004"/>
    <x v="3"/>
    <s v="Unknown"/>
    <x v="0"/>
    <n v="0"/>
  </r>
  <r>
    <x v="2"/>
    <x v="2"/>
    <s v="Dimic, Mr. Jovan"/>
    <x v="1"/>
    <n v="42"/>
    <x v="0"/>
    <n v="0"/>
    <n v="0"/>
    <n v="1"/>
    <x v="0"/>
    <n v="315088"/>
    <n v="8.6624999999999996"/>
    <x v="3"/>
    <s v="Unknown"/>
    <x v="0"/>
    <n v="0"/>
  </r>
  <r>
    <x v="2"/>
    <x v="2"/>
    <s v="Dintcheff, Mr. Valtcho"/>
    <x v="1"/>
    <n v="43"/>
    <x v="0"/>
    <n v="0"/>
    <n v="0"/>
    <n v="1"/>
    <x v="0"/>
    <n v="349226"/>
    <n v="7.8958000000000004"/>
    <x v="3"/>
    <s v="Unknown"/>
    <x v="0"/>
    <n v="0"/>
  </r>
  <r>
    <x v="2"/>
    <x v="2"/>
    <s v="Doharr, Mr. Tannous"/>
    <x v="1"/>
    <n v="28"/>
    <x v="0"/>
    <n v="0"/>
    <n v="0"/>
    <n v="1"/>
    <x v="0"/>
    <n v="2686"/>
    <n v="7.2291999999999996"/>
    <x v="2"/>
    <s v="Unknown"/>
    <x v="1"/>
    <n v="0"/>
  </r>
  <r>
    <x v="2"/>
    <x v="2"/>
    <s v="Dooley, Mr. Patrick"/>
    <x v="1"/>
    <n v="32"/>
    <x v="0"/>
    <n v="0"/>
    <n v="0"/>
    <n v="1"/>
    <x v="0"/>
    <n v="370376"/>
    <n v="7.75"/>
    <x v="2"/>
    <s v="Unknown"/>
    <x v="2"/>
    <n v="0"/>
  </r>
  <r>
    <x v="2"/>
    <x v="2"/>
    <s v="Dorking, Mr. Edward Arthur"/>
    <x v="1"/>
    <n v="19"/>
    <x v="3"/>
    <n v="0"/>
    <n v="0"/>
    <n v="1"/>
    <x v="0"/>
    <s v="A/5. 10482"/>
    <n v="8.0500000000000007"/>
    <x v="3"/>
    <s v="Unknown"/>
    <x v="0"/>
    <n v="1"/>
  </r>
  <r>
    <x v="2"/>
    <x v="2"/>
    <s v="Dowdell, Miss. Elizabeth"/>
    <x v="0"/>
    <n v="30"/>
    <x v="0"/>
    <n v="0"/>
    <n v="0"/>
    <n v="1"/>
    <x v="0"/>
    <n v="364516"/>
    <n v="12.475"/>
    <x v="3"/>
    <s v="Unknown"/>
    <x v="0"/>
    <n v="1"/>
  </r>
  <r>
    <x v="2"/>
    <x v="2"/>
    <s v="Doyle, Miss. Elizabeth"/>
    <x v="0"/>
    <n v="24"/>
    <x v="0"/>
    <n v="0"/>
    <n v="0"/>
    <n v="1"/>
    <x v="0"/>
    <n v="368702"/>
    <n v="7.75"/>
    <x v="2"/>
    <s v="Unknown"/>
    <x v="2"/>
    <n v="0"/>
  </r>
  <r>
    <x v="2"/>
    <x v="2"/>
    <s v="Drapkin, Miss. Jennie"/>
    <x v="0"/>
    <n v="23"/>
    <x v="0"/>
    <n v="0"/>
    <n v="0"/>
    <n v="1"/>
    <x v="0"/>
    <s v="SOTON/OQ 392083"/>
    <n v="8.0500000000000007"/>
    <x v="3"/>
    <s v="Unknown"/>
    <x v="0"/>
    <n v="1"/>
  </r>
  <r>
    <x v="2"/>
    <x v="2"/>
    <s v="Drazenoic, Mr. Jozef"/>
    <x v="1"/>
    <n v="33"/>
    <x v="0"/>
    <n v="0"/>
    <n v="0"/>
    <n v="1"/>
    <x v="0"/>
    <n v="349241"/>
    <n v="7.8958000000000004"/>
    <x v="3"/>
    <s v="Unknown"/>
    <x v="1"/>
    <n v="0"/>
  </r>
  <r>
    <x v="2"/>
    <x v="2"/>
    <s v="Duane, Mr. Frank"/>
    <x v="1"/>
    <n v="65"/>
    <x v="2"/>
    <n v="0"/>
    <n v="0"/>
    <n v="1"/>
    <x v="0"/>
    <n v="336439"/>
    <n v="7.75"/>
    <x v="2"/>
    <s v="Unknown"/>
    <x v="2"/>
    <n v="0"/>
  </r>
  <r>
    <x v="2"/>
    <x v="2"/>
    <s v="Duquemin, Mr. Joseph"/>
    <x v="1"/>
    <n v="24"/>
    <x v="0"/>
    <n v="0"/>
    <n v="0"/>
    <n v="1"/>
    <x v="0"/>
    <s v="S.O./P.P. 752"/>
    <n v="7.55"/>
    <x v="2"/>
    <s v="Unknown"/>
    <x v="0"/>
    <n v="1"/>
  </r>
  <r>
    <x v="2"/>
    <x v="2"/>
    <s v="Dyker, Mr. Adolf Fredrik"/>
    <x v="1"/>
    <n v="23"/>
    <x v="0"/>
    <n v="1"/>
    <n v="0"/>
    <n v="2"/>
    <x v="1"/>
    <n v="347072"/>
    <n v="13.9"/>
    <x v="3"/>
    <s v="Unknown"/>
    <x v="0"/>
    <n v="0"/>
  </r>
  <r>
    <x v="2"/>
    <x v="2"/>
    <s v="Dyker, Mrs. Adolf Fredrik (Anna Elisabeth Judith Andersson)"/>
    <x v="0"/>
    <n v="22"/>
    <x v="0"/>
    <n v="1"/>
    <n v="0"/>
    <n v="2"/>
    <x v="1"/>
    <n v="347072"/>
    <n v="13.9"/>
    <x v="3"/>
    <s v="Unknown"/>
    <x v="0"/>
    <n v="1"/>
  </r>
  <r>
    <x v="2"/>
    <x v="2"/>
    <s v="Edvardsson, Mr. Gustaf Hjalmar"/>
    <x v="1"/>
    <n v="18"/>
    <x v="3"/>
    <n v="0"/>
    <n v="0"/>
    <n v="1"/>
    <x v="0"/>
    <n v="349912"/>
    <n v="7.7750000000000004"/>
    <x v="2"/>
    <s v="Unknown"/>
    <x v="0"/>
    <n v="0"/>
  </r>
  <r>
    <x v="2"/>
    <x v="2"/>
    <s v="Eklund, Mr. Hans Linus"/>
    <x v="1"/>
    <n v="16"/>
    <x v="3"/>
    <n v="0"/>
    <n v="0"/>
    <n v="1"/>
    <x v="0"/>
    <n v="347074"/>
    <n v="7.7750000000000004"/>
    <x v="2"/>
    <s v="Unknown"/>
    <x v="0"/>
    <n v="0"/>
  </r>
  <r>
    <x v="2"/>
    <x v="2"/>
    <s v="Ekstrom, Mr. Johan"/>
    <x v="1"/>
    <n v="45"/>
    <x v="0"/>
    <n v="0"/>
    <n v="0"/>
    <n v="1"/>
    <x v="0"/>
    <n v="347061"/>
    <n v="6.9749999999999996"/>
    <x v="2"/>
    <s v="Unknown"/>
    <x v="0"/>
    <n v="0"/>
  </r>
  <r>
    <x v="2"/>
    <x v="2"/>
    <s v="Elias, Mr. Dibo"/>
    <x v="1"/>
    <n v="28"/>
    <x v="0"/>
    <n v="0"/>
    <n v="0"/>
    <n v="1"/>
    <x v="0"/>
    <n v="2674"/>
    <n v="7.2249999999999996"/>
    <x v="2"/>
    <s v="Unknown"/>
    <x v="1"/>
    <n v="0"/>
  </r>
  <r>
    <x v="2"/>
    <x v="2"/>
    <s v="Elias, Mr. Joseph"/>
    <x v="1"/>
    <n v="39"/>
    <x v="0"/>
    <n v="0"/>
    <n v="2"/>
    <n v="3"/>
    <x v="1"/>
    <n v="2675"/>
    <n v="7.2291999999999996"/>
    <x v="2"/>
    <s v="Unknown"/>
    <x v="1"/>
    <n v="0"/>
  </r>
  <r>
    <x v="2"/>
    <x v="2"/>
    <s v="Elias, Mr. Joseph Jr"/>
    <x v="1"/>
    <n v="17"/>
    <x v="3"/>
    <n v="1"/>
    <n v="1"/>
    <n v="3"/>
    <x v="1"/>
    <n v="2690"/>
    <n v="7.2291999999999996"/>
    <x v="2"/>
    <s v="Unknown"/>
    <x v="1"/>
    <n v="0"/>
  </r>
  <r>
    <x v="2"/>
    <x v="2"/>
    <s v="Elias, Mr. Tannous"/>
    <x v="1"/>
    <n v="15"/>
    <x v="3"/>
    <n v="1"/>
    <n v="1"/>
    <n v="3"/>
    <x v="1"/>
    <n v="2695"/>
    <n v="7.2291999999999996"/>
    <x v="2"/>
    <s v="Unknown"/>
    <x v="1"/>
    <n v="0"/>
  </r>
  <r>
    <x v="2"/>
    <x v="2"/>
    <s v="Elsbury, Mr. William James"/>
    <x v="1"/>
    <n v="47"/>
    <x v="0"/>
    <n v="0"/>
    <n v="0"/>
    <n v="1"/>
    <x v="0"/>
    <s v="A/5 3902"/>
    <n v="7.25"/>
    <x v="2"/>
    <s v="Unknown"/>
    <x v="0"/>
    <n v="0"/>
  </r>
  <r>
    <x v="2"/>
    <x v="2"/>
    <s v="Emanuel, Miss. Virginia Ethel"/>
    <x v="0"/>
    <n v="5"/>
    <x v="1"/>
    <n v="0"/>
    <n v="0"/>
    <n v="1"/>
    <x v="0"/>
    <n v="364516"/>
    <n v="12.475"/>
    <x v="3"/>
    <s v="Unknown"/>
    <x v="0"/>
    <n v="1"/>
  </r>
  <r>
    <x v="2"/>
    <x v="2"/>
    <s v="Emir, Mr. Farred Chehab"/>
    <x v="1"/>
    <n v="28"/>
    <x v="0"/>
    <n v="0"/>
    <n v="0"/>
    <n v="1"/>
    <x v="0"/>
    <n v="2631"/>
    <n v="7.2249999999999996"/>
    <x v="2"/>
    <s v="Unknown"/>
    <x v="1"/>
    <n v="0"/>
  </r>
  <r>
    <x v="2"/>
    <x v="2"/>
    <s v="Everett, Mr. Thomas James"/>
    <x v="1"/>
    <n v="40.5"/>
    <x v="0"/>
    <n v="0"/>
    <n v="0"/>
    <n v="1"/>
    <x v="0"/>
    <s v="C.A. 6212"/>
    <n v="15.1"/>
    <x v="1"/>
    <s v="Unknown"/>
    <x v="0"/>
    <n v="0"/>
  </r>
  <r>
    <x v="2"/>
    <x v="2"/>
    <s v="Farrell, Mr. James"/>
    <x v="1"/>
    <n v="40.5"/>
    <x v="0"/>
    <n v="0"/>
    <n v="0"/>
    <n v="1"/>
    <x v="0"/>
    <n v="367232"/>
    <n v="7.75"/>
    <x v="2"/>
    <s v="Unknown"/>
    <x v="2"/>
    <n v="0"/>
  </r>
  <r>
    <x v="2"/>
    <x v="2"/>
    <s v="Finoli, Mr. Luigi"/>
    <x v="1"/>
    <n v="28"/>
    <x v="0"/>
    <n v="0"/>
    <n v="0"/>
    <n v="1"/>
    <x v="0"/>
    <s v="SOTON/O.Q. 3101308"/>
    <n v="7.05"/>
    <x v="2"/>
    <s v="Unknown"/>
    <x v="0"/>
    <n v="1"/>
  </r>
  <r>
    <x v="2"/>
    <x v="2"/>
    <s v="Fischer, Mr. Eberhard Thelander"/>
    <x v="1"/>
    <n v="18"/>
    <x v="3"/>
    <n v="0"/>
    <n v="0"/>
    <n v="1"/>
    <x v="0"/>
    <n v="350036"/>
    <n v="7.7957999999999998"/>
    <x v="2"/>
    <s v="Unknown"/>
    <x v="0"/>
    <n v="0"/>
  </r>
  <r>
    <x v="2"/>
    <x v="2"/>
    <s v="Fleming, Miss. Honora"/>
    <x v="0"/>
    <n v="28"/>
    <x v="0"/>
    <n v="0"/>
    <n v="0"/>
    <n v="1"/>
    <x v="0"/>
    <n v="364859"/>
    <n v="7.75"/>
    <x v="2"/>
    <s v="Unknown"/>
    <x v="2"/>
    <n v="0"/>
  </r>
  <r>
    <x v="2"/>
    <x v="2"/>
    <s v="Flynn, Mr. James"/>
    <x v="1"/>
    <n v="28"/>
    <x v="0"/>
    <n v="0"/>
    <n v="0"/>
    <n v="1"/>
    <x v="0"/>
    <n v="364851"/>
    <n v="7.75"/>
    <x v="2"/>
    <s v="Unknown"/>
    <x v="2"/>
    <n v="0"/>
  </r>
  <r>
    <x v="2"/>
    <x v="2"/>
    <s v="Flynn, Mr. John"/>
    <x v="1"/>
    <n v="28"/>
    <x v="0"/>
    <n v="0"/>
    <n v="0"/>
    <n v="1"/>
    <x v="0"/>
    <n v="368323"/>
    <n v="6.95"/>
    <x v="2"/>
    <s v="Unknown"/>
    <x v="2"/>
    <n v="0"/>
  </r>
  <r>
    <x v="2"/>
    <x v="2"/>
    <s v="Foley, Mr. Joseph"/>
    <x v="1"/>
    <n v="26"/>
    <x v="0"/>
    <n v="0"/>
    <n v="0"/>
    <n v="1"/>
    <x v="0"/>
    <n v="330910"/>
    <n v="7.8792"/>
    <x v="2"/>
    <s v="Unknown"/>
    <x v="2"/>
    <n v="0"/>
  </r>
  <r>
    <x v="2"/>
    <x v="2"/>
    <s v="Foley, Mr. William"/>
    <x v="1"/>
    <n v="28"/>
    <x v="0"/>
    <n v="0"/>
    <n v="0"/>
    <n v="1"/>
    <x v="0"/>
    <n v="365235"/>
    <n v="7.75"/>
    <x v="2"/>
    <s v="Unknown"/>
    <x v="2"/>
    <n v="0"/>
  </r>
  <r>
    <x v="2"/>
    <x v="2"/>
    <s v="Foo, Mr. Choong"/>
    <x v="1"/>
    <n v="28"/>
    <x v="0"/>
    <n v="0"/>
    <n v="0"/>
    <n v="1"/>
    <x v="0"/>
    <n v="1601"/>
    <n v="56.495800000000003"/>
    <x v="0"/>
    <s v="Unknown"/>
    <x v="0"/>
    <n v="1"/>
  </r>
  <r>
    <x v="2"/>
    <x v="2"/>
    <s v="Ford, Miss. Doolina Margaret &quot;Daisy&quot;"/>
    <x v="0"/>
    <n v="21"/>
    <x v="0"/>
    <n v="2"/>
    <n v="2"/>
    <n v="5"/>
    <x v="2"/>
    <s v="W./C. 6608"/>
    <n v="34.375"/>
    <x v="0"/>
    <s v="Unknown"/>
    <x v="0"/>
    <n v="0"/>
  </r>
  <r>
    <x v="2"/>
    <x v="2"/>
    <s v="Ford, Miss. Robina Maggie &quot;Ruby&quot;"/>
    <x v="0"/>
    <n v="9"/>
    <x v="1"/>
    <n v="2"/>
    <n v="2"/>
    <n v="5"/>
    <x v="2"/>
    <s v="W./C. 6608"/>
    <n v="34.375"/>
    <x v="0"/>
    <s v="Unknown"/>
    <x v="0"/>
    <n v="0"/>
  </r>
  <r>
    <x v="2"/>
    <x v="2"/>
    <s v="Ford, Mr. Arthur"/>
    <x v="1"/>
    <n v="28"/>
    <x v="0"/>
    <n v="0"/>
    <n v="0"/>
    <n v="1"/>
    <x v="0"/>
    <s v="A/5 1478"/>
    <n v="8.0500000000000007"/>
    <x v="3"/>
    <s v="Unknown"/>
    <x v="0"/>
    <n v="0"/>
  </r>
  <r>
    <x v="2"/>
    <x v="2"/>
    <s v="Ford, Mr. Edward Watson"/>
    <x v="1"/>
    <n v="18"/>
    <x v="3"/>
    <n v="2"/>
    <n v="2"/>
    <n v="5"/>
    <x v="2"/>
    <s v="W./C. 6608"/>
    <n v="34.375"/>
    <x v="0"/>
    <s v="Unknown"/>
    <x v="0"/>
    <n v="0"/>
  </r>
  <r>
    <x v="2"/>
    <x v="2"/>
    <s v="Ford, Mr. William Neal"/>
    <x v="1"/>
    <n v="16"/>
    <x v="3"/>
    <n v="1"/>
    <n v="3"/>
    <n v="5"/>
    <x v="2"/>
    <s v="W./C. 6608"/>
    <n v="34.375"/>
    <x v="0"/>
    <s v="Unknown"/>
    <x v="0"/>
    <n v="0"/>
  </r>
  <r>
    <x v="2"/>
    <x v="2"/>
    <s v="Ford, Mrs. Edward (Margaret Ann Watson)"/>
    <x v="0"/>
    <n v="48"/>
    <x v="0"/>
    <n v="1"/>
    <n v="3"/>
    <n v="5"/>
    <x v="2"/>
    <s v="W./C. 6608"/>
    <n v="34.375"/>
    <x v="0"/>
    <s v="Unknown"/>
    <x v="0"/>
    <n v="0"/>
  </r>
  <r>
    <x v="2"/>
    <x v="2"/>
    <s v="Fox, Mr. Patrick"/>
    <x v="1"/>
    <n v="28"/>
    <x v="0"/>
    <n v="0"/>
    <n v="0"/>
    <n v="1"/>
    <x v="0"/>
    <n v="368573"/>
    <n v="7.75"/>
    <x v="2"/>
    <s v="Unknown"/>
    <x v="2"/>
    <n v="0"/>
  </r>
  <r>
    <x v="2"/>
    <x v="2"/>
    <s v="Franklin, Mr. Charles (Charles Fardon)"/>
    <x v="1"/>
    <n v="28"/>
    <x v="0"/>
    <n v="0"/>
    <n v="0"/>
    <n v="1"/>
    <x v="0"/>
    <s v="SOTON/O.Q. 3101314"/>
    <n v="7.25"/>
    <x v="2"/>
    <s v="Unknown"/>
    <x v="0"/>
    <n v="0"/>
  </r>
  <r>
    <x v="2"/>
    <x v="2"/>
    <s v="Gallagher, Mr. Martin"/>
    <x v="1"/>
    <n v="25"/>
    <x v="0"/>
    <n v="0"/>
    <n v="0"/>
    <n v="1"/>
    <x v="0"/>
    <n v="36864"/>
    <n v="7.7416999999999998"/>
    <x v="2"/>
    <s v="Unknown"/>
    <x v="2"/>
    <n v="0"/>
  </r>
  <r>
    <x v="2"/>
    <x v="2"/>
    <s v="Garfirth, Mr. John"/>
    <x v="1"/>
    <n v="28"/>
    <x v="0"/>
    <n v="0"/>
    <n v="0"/>
    <n v="1"/>
    <x v="0"/>
    <n v="358585"/>
    <n v="14.5"/>
    <x v="1"/>
    <s v="Unknown"/>
    <x v="0"/>
    <n v="0"/>
  </r>
  <r>
    <x v="2"/>
    <x v="2"/>
    <s v="Gheorgheff, Mr. Stanio"/>
    <x v="1"/>
    <n v="28"/>
    <x v="0"/>
    <n v="0"/>
    <n v="0"/>
    <n v="1"/>
    <x v="0"/>
    <n v="349254"/>
    <n v="7.8958000000000004"/>
    <x v="3"/>
    <s v="Unknown"/>
    <x v="1"/>
    <n v="0"/>
  </r>
  <r>
    <x v="2"/>
    <x v="2"/>
    <s v="Gilinski, Mr. Eliezer"/>
    <x v="1"/>
    <n v="22"/>
    <x v="0"/>
    <n v="0"/>
    <n v="0"/>
    <n v="1"/>
    <x v="0"/>
    <n v="14973"/>
    <n v="8.0500000000000007"/>
    <x v="3"/>
    <s v="Unknown"/>
    <x v="0"/>
    <n v="0"/>
  </r>
  <r>
    <x v="2"/>
    <x v="2"/>
    <s v="Gilnagh, Miss. Katherine &quot;Katie&quot;"/>
    <x v="0"/>
    <n v="16"/>
    <x v="3"/>
    <n v="0"/>
    <n v="0"/>
    <n v="1"/>
    <x v="0"/>
    <n v="35851"/>
    <n v="7.7332999999999998"/>
    <x v="2"/>
    <s v="Unknown"/>
    <x v="2"/>
    <n v="1"/>
  </r>
  <r>
    <x v="2"/>
    <x v="2"/>
    <s v="Glynn, Miss. Mary Agatha"/>
    <x v="0"/>
    <n v="28"/>
    <x v="0"/>
    <n v="0"/>
    <n v="0"/>
    <n v="1"/>
    <x v="0"/>
    <n v="335677"/>
    <n v="7.75"/>
    <x v="2"/>
    <s v="Unknown"/>
    <x v="2"/>
    <n v="1"/>
  </r>
  <r>
    <x v="2"/>
    <x v="2"/>
    <s v="Goldsmith, Master. Frank John William &quot;Frankie&quot;"/>
    <x v="1"/>
    <n v="9"/>
    <x v="1"/>
    <n v="0"/>
    <n v="2"/>
    <n v="3"/>
    <x v="1"/>
    <n v="363291"/>
    <n v="20.524999999999999"/>
    <x v="1"/>
    <s v="Unknown"/>
    <x v="0"/>
    <n v="1"/>
  </r>
  <r>
    <x v="2"/>
    <x v="2"/>
    <s v="Goldsmith, Mr. Frank John"/>
    <x v="1"/>
    <n v="33"/>
    <x v="0"/>
    <n v="1"/>
    <n v="1"/>
    <n v="3"/>
    <x v="1"/>
    <n v="363291"/>
    <n v="20.524999999999999"/>
    <x v="1"/>
    <s v="Unknown"/>
    <x v="0"/>
    <n v="0"/>
  </r>
  <r>
    <x v="2"/>
    <x v="2"/>
    <s v="Goldsmith, Mr. Nathan"/>
    <x v="1"/>
    <n v="41"/>
    <x v="0"/>
    <n v="0"/>
    <n v="0"/>
    <n v="1"/>
    <x v="0"/>
    <s v="SOTON/O.Q. 3101263"/>
    <n v="7.85"/>
    <x v="2"/>
    <s v="Unknown"/>
    <x v="0"/>
    <n v="0"/>
  </r>
  <r>
    <x v="2"/>
    <x v="2"/>
    <s v="Goldsmith, Mrs. Frank John (Emily Alice Brown)"/>
    <x v="0"/>
    <n v="31"/>
    <x v="0"/>
    <n v="1"/>
    <n v="1"/>
    <n v="3"/>
    <x v="1"/>
    <n v="363291"/>
    <n v="20.524999999999999"/>
    <x v="1"/>
    <s v="Unknown"/>
    <x v="0"/>
    <n v="1"/>
  </r>
  <r>
    <x v="2"/>
    <x v="2"/>
    <s v="Goncalves, Mr. Manuel Estanslas"/>
    <x v="1"/>
    <n v="38"/>
    <x v="0"/>
    <n v="0"/>
    <n v="0"/>
    <n v="1"/>
    <x v="0"/>
    <s v="SOTON/O.Q. 3101306"/>
    <n v="7.05"/>
    <x v="2"/>
    <s v="Unknown"/>
    <x v="0"/>
    <n v="0"/>
  </r>
  <r>
    <x v="2"/>
    <x v="2"/>
    <s v="Goodwin, Master. Harold Victor"/>
    <x v="1"/>
    <n v="9"/>
    <x v="1"/>
    <n v="5"/>
    <n v="2"/>
    <n v="8"/>
    <x v="2"/>
    <s v="CA 2144"/>
    <n v="46.9"/>
    <x v="0"/>
    <s v="Unknown"/>
    <x v="0"/>
    <n v="0"/>
  </r>
  <r>
    <x v="2"/>
    <x v="2"/>
    <s v="Goodwin, Master. Sidney Leonard"/>
    <x v="1"/>
    <n v="1"/>
    <x v="1"/>
    <n v="5"/>
    <n v="2"/>
    <n v="8"/>
    <x v="2"/>
    <s v="CA 2144"/>
    <n v="46.9"/>
    <x v="0"/>
    <s v="Unknown"/>
    <x v="0"/>
    <n v="0"/>
  </r>
  <r>
    <x v="2"/>
    <x v="2"/>
    <s v="Goodwin, Master. William Frederick"/>
    <x v="1"/>
    <n v="11"/>
    <x v="1"/>
    <n v="5"/>
    <n v="2"/>
    <n v="8"/>
    <x v="2"/>
    <s v="CA 2144"/>
    <n v="46.9"/>
    <x v="0"/>
    <s v="Unknown"/>
    <x v="0"/>
    <n v="0"/>
  </r>
  <r>
    <x v="2"/>
    <x v="2"/>
    <s v="Goodwin, Miss. Jessie Allis"/>
    <x v="0"/>
    <n v="10"/>
    <x v="1"/>
    <n v="5"/>
    <n v="2"/>
    <n v="8"/>
    <x v="2"/>
    <s v="CA 2144"/>
    <n v="46.9"/>
    <x v="0"/>
    <s v="Unknown"/>
    <x v="0"/>
    <n v="0"/>
  </r>
  <r>
    <x v="2"/>
    <x v="2"/>
    <s v="Goodwin, Miss. Lillian Amy"/>
    <x v="0"/>
    <n v="16"/>
    <x v="3"/>
    <n v="5"/>
    <n v="2"/>
    <n v="8"/>
    <x v="2"/>
    <s v="CA 2144"/>
    <n v="46.9"/>
    <x v="0"/>
    <s v="Unknown"/>
    <x v="0"/>
    <n v="0"/>
  </r>
  <r>
    <x v="2"/>
    <x v="2"/>
    <s v="Goodwin, Mr. Charles Edward"/>
    <x v="1"/>
    <n v="14"/>
    <x v="3"/>
    <n v="5"/>
    <n v="2"/>
    <n v="8"/>
    <x v="2"/>
    <s v="CA 2144"/>
    <n v="46.9"/>
    <x v="0"/>
    <s v="Unknown"/>
    <x v="0"/>
    <n v="0"/>
  </r>
  <r>
    <x v="2"/>
    <x v="2"/>
    <s v="Goodwin, Mr. Charles Frederick"/>
    <x v="1"/>
    <n v="40"/>
    <x v="0"/>
    <n v="1"/>
    <n v="6"/>
    <n v="8"/>
    <x v="2"/>
    <s v="CA 2144"/>
    <n v="46.9"/>
    <x v="0"/>
    <s v="Unknown"/>
    <x v="0"/>
    <n v="0"/>
  </r>
  <r>
    <x v="2"/>
    <x v="2"/>
    <s v="Goodwin, Mrs. Frederick (Augusta Tyler)"/>
    <x v="0"/>
    <n v="43"/>
    <x v="0"/>
    <n v="1"/>
    <n v="6"/>
    <n v="8"/>
    <x v="2"/>
    <s v="CA 2144"/>
    <n v="46.9"/>
    <x v="0"/>
    <s v="Unknown"/>
    <x v="0"/>
    <n v="0"/>
  </r>
  <r>
    <x v="2"/>
    <x v="2"/>
    <s v="Green, Mr. George Henry"/>
    <x v="1"/>
    <n v="51"/>
    <x v="0"/>
    <n v="0"/>
    <n v="0"/>
    <n v="1"/>
    <x v="0"/>
    <n v="21440"/>
    <n v="8.0500000000000007"/>
    <x v="3"/>
    <s v="Unknown"/>
    <x v="0"/>
    <n v="0"/>
  </r>
  <r>
    <x v="2"/>
    <x v="2"/>
    <s v="Gronnestad, Mr. Daniel Danielsen"/>
    <x v="1"/>
    <n v="32"/>
    <x v="0"/>
    <n v="0"/>
    <n v="0"/>
    <n v="1"/>
    <x v="0"/>
    <n v="8471"/>
    <n v="8.3625000000000007"/>
    <x v="3"/>
    <s v="Unknown"/>
    <x v="0"/>
    <n v="0"/>
  </r>
  <r>
    <x v="2"/>
    <x v="2"/>
    <s v="Guest, Mr. Robert"/>
    <x v="1"/>
    <n v="28"/>
    <x v="0"/>
    <n v="0"/>
    <n v="0"/>
    <n v="1"/>
    <x v="0"/>
    <n v="376563"/>
    <n v="8.0500000000000007"/>
    <x v="3"/>
    <s v="Unknown"/>
    <x v="0"/>
    <n v="0"/>
  </r>
  <r>
    <x v="2"/>
    <x v="2"/>
    <s v="Gustafsson, Mr. Alfred Ossian"/>
    <x v="1"/>
    <n v="20"/>
    <x v="0"/>
    <n v="0"/>
    <n v="0"/>
    <n v="1"/>
    <x v="0"/>
    <n v="7534"/>
    <n v="9.8458000000000006"/>
    <x v="3"/>
    <s v="Unknown"/>
    <x v="0"/>
    <n v="0"/>
  </r>
  <r>
    <x v="2"/>
    <x v="2"/>
    <s v="Gustafsson, Mr. Anders Vilhelm"/>
    <x v="1"/>
    <n v="37"/>
    <x v="0"/>
    <n v="2"/>
    <n v="0"/>
    <n v="3"/>
    <x v="1"/>
    <n v="3101276"/>
    <n v="7.9249999999999998"/>
    <x v="3"/>
    <s v="Unknown"/>
    <x v="0"/>
    <n v="0"/>
  </r>
  <r>
    <x v="2"/>
    <x v="2"/>
    <s v="Gustafsson, Mr. Johan Birger"/>
    <x v="1"/>
    <n v="28"/>
    <x v="0"/>
    <n v="2"/>
    <n v="0"/>
    <n v="3"/>
    <x v="1"/>
    <n v="3101277"/>
    <n v="7.9249999999999998"/>
    <x v="3"/>
    <s v="Unknown"/>
    <x v="0"/>
    <n v="0"/>
  </r>
  <r>
    <x v="2"/>
    <x v="2"/>
    <s v="Gustafsson, Mr. Karl Gideon"/>
    <x v="1"/>
    <n v="19"/>
    <x v="3"/>
    <n v="0"/>
    <n v="0"/>
    <n v="1"/>
    <x v="0"/>
    <n v="347069"/>
    <n v="7.7750000000000004"/>
    <x v="2"/>
    <s v="Unknown"/>
    <x v="0"/>
    <n v="0"/>
  </r>
  <r>
    <x v="2"/>
    <x v="2"/>
    <s v="Haas, Miss. Aloisia"/>
    <x v="0"/>
    <n v="24"/>
    <x v="0"/>
    <n v="0"/>
    <n v="0"/>
    <n v="1"/>
    <x v="0"/>
    <n v="349236"/>
    <n v="8.85"/>
    <x v="3"/>
    <s v="Unknown"/>
    <x v="0"/>
    <n v="0"/>
  </r>
  <r>
    <x v="2"/>
    <x v="2"/>
    <s v="Hagardon, Miss. Kate"/>
    <x v="0"/>
    <n v="17"/>
    <x v="3"/>
    <n v="0"/>
    <n v="0"/>
    <n v="1"/>
    <x v="0"/>
    <s v="AQ/3. 30631"/>
    <n v="7.7332999999999998"/>
    <x v="2"/>
    <s v="Unknown"/>
    <x v="2"/>
    <n v="0"/>
  </r>
  <r>
    <x v="2"/>
    <x v="2"/>
    <s v="Hagland, Mr. Ingvald Olai Olsen"/>
    <x v="1"/>
    <n v="28"/>
    <x v="0"/>
    <n v="1"/>
    <n v="0"/>
    <n v="2"/>
    <x v="1"/>
    <n v="65303"/>
    <n v="19.966699999999999"/>
    <x v="1"/>
    <s v="Unknown"/>
    <x v="0"/>
    <n v="0"/>
  </r>
  <r>
    <x v="2"/>
    <x v="2"/>
    <s v="Hagland, Mr. Konrad Mathias Reiersen"/>
    <x v="1"/>
    <n v="28"/>
    <x v="0"/>
    <n v="1"/>
    <n v="0"/>
    <n v="2"/>
    <x v="1"/>
    <n v="65304"/>
    <n v="19.966699999999999"/>
    <x v="1"/>
    <s v="Unknown"/>
    <x v="0"/>
    <n v="0"/>
  </r>
  <r>
    <x v="2"/>
    <x v="2"/>
    <s v="Hakkarainen, Mr. Pekka Pietari"/>
    <x v="1"/>
    <n v="28"/>
    <x v="0"/>
    <n v="1"/>
    <n v="0"/>
    <n v="2"/>
    <x v="1"/>
    <s v="STON/O2. 3101279"/>
    <n v="15.85"/>
    <x v="1"/>
    <s v="Unknown"/>
    <x v="0"/>
    <n v="0"/>
  </r>
  <r>
    <x v="2"/>
    <x v="2"/>
    <s v="Hakkarainen, Mrs. Pekka Pietari (Elin Matilda Dolck)"/>
    <x v="0"/>
    <n v="24"/>
    <x v="0"/>
    <n v="1"/>
    <n v="0"/>
    <n v="2"/>
    <x v="1"/>
    <s v="STON/O2. 3101279"/>
    <n v="15.85"/>
    <x v="1"/>
    <s v="Unknown"/>
    <x v="0"/>
    <n v="1"/>
  </r>
  <r>
    <x v="2"/>
    <x v="2"/>
    <s v="Hampe, Mr. Leon"/>
    <x v="1"/>
    <n v="20"/>
    <x v="0"/>
    <n v="0"/>
    <n v="0"/>
    <n v="1"/>
    <x v="0"/>
    <n v="345769"/>
    <n v="9.5"/>
    <x v="3"/>
    <s v="Unknown"/>
    <x v="0"/>
    <n v="0"/>
  </r>
  <r>
    <x v="2"/>
    <x v="2"/>
    <s v="Hanna, Mr. Mansour"/>
    <x v="1"/>
    <n v="23.5"/>
    <x v="0"/>
    <n v="0"/>
    <n v="0"/>
    <n v="1"/>
    <x v="0"/>
    <n v="2693"/>
    <n v="7.2291999999999996"/>
    <x v="2"/>
    <s v="Unknown"/>
    <x v="1"/>
    <n v="0"/>
  </r>
  <r>
    <x v="2"/>
    <x v="2"/>
    <s v="Hansen, Mr. Claus Peter"/>
    <x v="1"/>
    <n v="41"/>
    <x v="0"/>
    <n v="2"/>
    <n v="0"/>
    <n v="3"/>
    <x v="1"/>
    <n v="350026"/>
    <n v="14.1083"/>
    <x v="3"/>
    <s v="Unknown"/>
    <x v="0"/>
    <n v="0"/>
  </r>
  <r>
    <x v="2"/>
    <x v="2"/>
    <s v="Hansen, Mr. Henrik Juul"/>
    <x v="1"/>
    <n v="26"/>
    <x v="0"/>
    <n v="1"/>
    <n v="0"/>
    <n v="2"/>
    <x v="1"/>
    <n v="350025"/>
    <n v="7.8541999999999996"/>
    <x v="2"/>
    <s v="Unknown"/>
    <x v="0"/>
    <n v="0"/>
  </r>
  <r>
    <x v="2"/>
    <x v="2"/>
    <s v="Hansen, Mr. Henry Damsgaard"/>
    <x v="1"/>
    <n v="21"/>
    <x v="0"/>
    <n v="0"/>
    <n v="0"/>
    <n v="1"/>
    <x v="0"/>
    <n v="350029"/>
    <n v="7.8541999999999996"/>
    <x v="2"/>
    <s v="Unknown"/>
    <x v="0"/>
    <n v="0"/>
  </r>
  <r>
    <x v="2"/>
    <x v="2"/>
    <s v="Hansen, Mrs. Claus Peter (Jennie L Howard)"/>
    <x v="0"/>
    <n v="45"/>
    <x v="0"/>
    <n v="1"/>
    <n v="0"/>
    <n v="2"/>
    <x v="1"/>
    <n v="350026"/>
    <n v="14.1083"/>
    <x v="3"/>
    <s v="Unknown"/>
    <x v="0"/>
    <n v="1"/>
  </r>
  <r>
    <x v="2"/>
    <x v="2"/>
    <s v="Harknett, Miss. Alice Phoebe"/>
    <x v="0"/>
    <n v="28"/>
    <x v="0"/>
    <n v="0"/>
    <n v="0"/>
    <n v="1"/>
    <x v="0"/>
    <s v="W./C. 6609"/>
    <n v="7.55"/>
    <x v="2"/>
    <s v="Unknown"/>
    <x v="0"/>
    <n v="0"/>
  </r>
  <r>
    <x v="2"/>
    <x v="2"/>
    <s v="Harmer, Mr. Abraham (David Lishin)"/>
    <x v="1"/>
    <n v="25"/>
    <x v="0"/>
    <n v="0"/>
    <n v="0"/>
    <n v="1"/>
    <x v="0"/>
    <n v="374887"/>
    <n v="7.25"/>
    <x v="2"/>
    <s v="Unknown"/>
    <x v="0"/>
    <n v="0"/>
  </r>
  <r>
    <x v="2"/>
    <x v="2"/>
    <s v="Hart, Mr. Henry"/>
    <x v="1"/>
    <n v="28"/>
    <x v="0"/>
    <n v="0"/>
    <n v="0"/>
    <n v="1"/>
    <x v="0"/>
    <n v="394140"/>
    <n v="6.8582999999999998"/>
    <x v="2"/>
    <s v="Unknown"/>
    <x v="2"/>
    <n v="0"/>
  </r>
  <r>
    <x v="2"/>
    <x v="2"/>
    <s v="Hassan, Mr. Houssein G N"/>
    <x v="1"/>
    <n v="11"/>
    <x v="1"/>
    <n v="0"/>
    <n v="0"/>
    <n v="1"/>
    <x v="0"/>
    <n v="2699"/>
    <n v="18.787500000000001"/>
    <x v="1"/>
    <s v="Unknown"/>
    <x v="1"/>
    <n v="0"/>
  </r>
  <r>
    <x v="2"/>
    <x v="2"/>
    <s v="Healy, Miss. Hanora &quot;Nora&quot;"/>
    <x v="0"/>
    <n v="28"/>
    <x v="0"/>
    <n v="0"/>
    <n v="0"/>
    <n v="1"/>
    <x v="0"/>
    <n v="370375"/>
    <n v="7.75"/>
    <x v="2"/>
    <s v="Unknown"/>
    <x v="2"/>
    <n v="1"/>
  </r>
  <r>
    <x v="2"/>
    <x v="2"/>
    <s v="Hedman, Mr. Oskar Arvid"/>
    <x v="1"/>
    <n v="27"/>
    <x v="0"/>
    <n v="0"/>
    <n v="0"/>
    <n v="1"/>
    <x v="0"/>
    <n v="347089"/>
    <n v="6.9749999999999996"/>
    <x v="2"/>
    <s v="Unknown"/>
    <x v="0"/>
    <n v="1"/>
  </r>
  <r>
    <x v="2"/>
    <x v="2"/>
    <s v="Hee, Mr. Ling"/>
    <x v="1"/>
    <n v="28"/>
    <x v="0"/>
    <n v="0"/>
    <n v="0"/>
    <n v="1"/>
    <x v="0"/>
    <n v="1601"/>
    <n v="56.495800000000003"/>
    <x v="0"/>
    <s v="Unknown"/>
    <x v="0"/>
    <n v="1"/>
  </r>
  <r>
    <x v="2"/>
    <x v="2"/>
    <s v="Hegarty, Miss. Hanora &quot;Nora&quot;"/>
    <x v="0"/>
    <n v="18"/>
    <x v="3"/>
    <n v="0"/>
    <n v="0"/>
    <n v="1"/>
    <x v="0"/>
    <n v="365226"/>
    <n v="6.75"/>
    <x v="2"/>
    <s v="Unknown"/>
    <x v="2"/>
    <n v="0"/>
  </r>
  <r>
    <x v="2"/>
    <x v="2"/>
    <s v="Heikkinen, Miss. Laina"/>
    <x v="0"/>
    <n v="26"/>
    <x v="0"/>
    <n v="0"/>
    <n v="0"/>
    <n v="1"/>
    <x v="0"/>
    <s v="STON/O2. 3101282"/>
    <n v="7.9249999999999998"/>
    <x v="3"/>
    <s v="Unknown"/>
    <x v="0"/>
    <n v="1"/>
  </r>
  <r>
    <x v="2"/>
    <x v="2"/>
    <s v="Heininen, Miss. Wendla Maria"/>
    <x v="0"/>
    <n v="23"/>
    <x v="0"/>
    <n v="0"/>
    <n v="0"/>
    <n v="1"/>
    <x v="0"/>
    <s v="STON/O2. 3101290"/>
    <n v="7.9249999999999998"/>
    <x v="3"/>
    <s v="Unknown"/>
    <x v="0"/>
    <n v="0"/>
  </r>
  <r>
    <x v="2"/>
    <x v="2"/>
    <s v="Hellstrom, Miss. Hilda Maria"/>
    <x v="0"/>
    <n v="22"/>
    <x v="0"/>
    <n v="0"/>
    <n v="0"/>
    <n v="1"/>
    <x v="0"/>
    <n v="7548"/>
    <n v="8.9625000000000004"/>
    <x v="3"/>
    <s v="Unknown"/>
    <x v="0"/>
    <n v="1"/>
  </r>
  <r>
    <x v="2"/>
    <x v="2"/>
    <s v="Hendekovic, Mr. Ignjac"/>
    <x v="1"/>
    <n v="28"/>
    <x v="0"/>
    <n v="0"/>
    <n v="0"/>
    <n v="1"/>
    <x v="0"/>
    <n v="349243"/>
    <n v="7.8958000000000004"/>
    <x v="3"/>
    <s v="Unknown"/>
    <x v="0"/>
    <n v="0"/>
  </r>
  <r>
    <x v="2"/>
    <x v="2"/>
    <s v="Henriksson, Miss. Jenny Lovisa"/>
    <x v="0"/>
    <n v="28"/>
    <x v="0"/>
    <n v="0"/>
    <n v="0"/>
    <n v="1"/>
    <x v="0"/>
    <n v="347086"/>
    <n v="7.7750000000000004"/>
    <x v="2"/>
    <s v="Unknown"/>
    <x v="0"/>
    <n v="0"/>
  </r>
  <r>
    <x v="2"/>
    <x v="2"/>
    <s v="Henry, Miss. Delia"/>
    <x v="0"/>
    <n v="28"/>
    <x v="0"/>
    <n v="0"/>
    <n v="0"/>
    <n v="1"/>
    <x v="0"/>
    <n v="382649"/>
    <n v="7.75"/>
    <x v="2"/>
    <s v="Unknown"/>
    <x v="2"/>
    <n v="0"/>
  </r>
  <r>
    <x v="2"/>
    <x v="2"/>
    <s v="Hirvonen, Miss. Hildur E"/>
    <x v="0"/>
    <n v="2"/>
    <x v="1"/>
    <n v="0"/>
    <n v="1"/>
    <n v="2"/>
    <x v="1"/>
    <n v="3101298"/>
    <n v="12.2875"/>
    <x v="3"/>
    <s v="Unknown"/>
    <x v="0"/>
    <n v="1"/>
  </r>
  <r>
    <x v="2"/>
    <x v="2"/>
    <s v="Hirvonen, Mrs. Alexander (Helga E Lindqvist)"/>
    <x v="0"/>
    <n v="22"/>
    <x v="0"/>
    <n v="1"/>
    <n v="1"/>
    <n v="3"/>
    <x v="1"/>
    <n v="3101298"/>
    <n v="12.2875"/>
    <x v="3"/>
    <s v="Unknown"/>
    <x v="0"/>
    <n v="1"/>
  </r>
  <r>
    <x v="2"/>
    <x v="2"/>
    <s v="Holm, Mr. John Fredrik Alexander"/>
    <x v="1"/>
    <n v="43"/>
    <x v="0"/>
    <n v="0"/>
    <n v="0"/>
    <n v="1"/>
    <x v="0"/>
    <s v="C 7075"/>
    <n v="6.45"/>
    <x v="2"/>
    <s v="Unknown"/>
    <x v="0"/>
    <n v="0"/>
  </r>
  <r>
    <x v="2"/>
    <x v="2"/>
    <s v="Holthen, Mr. Johan Martin"/>
    <x v="1"/>
    <n v="28"/>
    <x v="0"/>
    <n v="0"/>
    <n v="0"/>
    <n v="1"/>
    <x v="0"/>
    <s v="C 4001"/>
    <n v="22.524999999999999"/>
    <x v="1"/>
    <s v="Unknown"/>
    <x v="0"/>
    <n v="0"/>
  </r>
  <r>
    <x v="2"/>
    <x v="2"/>
    <s v="Honkanen, Miss. Eliina"/>
    <x v="0"/>
    <n v="27"/>
    <x v="0"/>
    <n v="0"/>
    <n v="0"/>
    <n v="1"/>
    <x v="0"/>
    <s v="STON/O2. 3101283"/>
    <n v="7.9249999999999998"/>
    <x v="3"/>
    <s v="Unknown"/>
    <x v="0"/>
    <n v="1"/>
  </r>
  <r>
    <x v="2"/>
    <x v="2"/>
    <s v="Horgan, Mr. John"/>
    <x v="1"/>
    <n v="28"/>
    <x v="0"/>
    <n v="0"/>
    <n v="0"/>
    <n v="1"/>
    <x v="0"/>
    <n v="370377"/>
    <n v="7.75"/>
    <x v="2"/>
    <s v="Unknown"/>
    <x v="2"/>
    <n v="0"/>
  </r>
  <r>
    <x v="2"/>
    <x v="2"/>
    <s v="Howard, Miss. May Elizabeth"/>
    <x v="0"/>
    <n v="28"/>
    <x v="0"/>
    <n v="0"/>
    <n v="0"/>
    <n v="1"/>
    <x v="0"/>
    <s v="A. 2. 39186"/>
    <n v="8.0500000000000007"/>
    <x v="3"/>
    <s v="Unknown"/>
    <x v="0"/>
    <n v="1"/>
  </r>
  <r>
    <x v="2"/>
    <x v="2"/>
    <s v="Humblen, Mr. Adolf Mathias Nicolai Olsen"/>
    <x v="1"/>
    <n v="42"/>
    <x v="0"/>
    <n v="0"/>
    <n v="0"/>
    <n v="1"/>
    <x v="0"/>
    <n v="348121"/>
    <n v="7.65"/>
    <x v="2"/>
    <s v="F G63"/>
    <x v="0"/>
    <n v="0"/>
  </r>
  <r>
    <x v="2"/>
    <x v="2"/>
    <s v="Hyman, Mr. Abraham"/>
    <x v="1"/>
    <n v="28"/>
    <x v="0"/>
    <n v="0"/>
    <n v="0"/>
    <n v="1"/>
    <x v="0"/>
    <n v="3470"/>
    <n v="7.8875000000000002"/>
    <x v="2"/>
    <s v="Unknown"/>
    <x v="0"/>
    <n v="1"/>
  </r>
  <r>
    <x v="2"/>
    <x v="2"/>
    <s v="Ibrahim Shawah, Mr. Yousseff"/>
    <x v="1"/>
    <n v="30"/>
    <x v="0"/>
    <n v="0"/>
    <n v="0"/>
    <n v="1"/>
    <x v="0"/>
    <n v="2685"/>
    <n v="7.2291999999999996"/>
    <x v="2"/>
    <s v="Unknown"/>
    <x v="1"/>
    <n v="0"/>
  </r>
  <r>
    <x v="2"/>
    <x v="2"/>
    <s v="Ilieff, Mr. Ylio"/>
    <x v="1"/>
    <n v="28"/>
    <x v="0"/>
    <n v="0"/>
    <n v="0"/>
    <n v="1"/>
    <x v="0"/>
    <n v="349220"/>
    <n v="7.8958000000000004"/>
    <x v="3"/>
    <s v="Unknown"/>
    <x v="0"/>
    <n v="0"/>
  </r>
  <r>
    <x v="2"/>
    <x v="2"/>
    <s v="Ilmakangas, Miss. Ida Livija"/>
    <x v="0"/>
    <n v="27"/>
    <x v="0"/>
    <n v="1"/>
    <n v="0"/>
    <n v="2"/>
    <x v="1"/>
    <s v="STON/O2. 3101270"/>
    <n v="7.9249999999999998"/>
    <x v="3"/>
    <s v="Unknown"/>
    <x v="0"/>
    <n v="0"/>
  </r>
  <r>
    <x v="2"/>
    <x v="2"/>
    <s v="Ilmakangas, Miss. Pieta Sofia"/>
    <x v="0"/>
    <n v="25"/>
    <x v="0"/>
    <n v="1"/>
    <n v="0"/>
    <n v="2"/>
    <x v="1"/>
    <s v="STON/O2. 3101271"/>
    <n v="7.9249999999999998"/>
    <x v="3"/>
    <s v="Unknown"/>
    <x v="0"/>
    <n v="0"/>
  </r>
  <r>
    <x v="2"/>
    <x v="2"/>
    <s v="Ivanoff, Mr. Kanio"/>
    <x v="1"/>
    <n v="28"/>
    <x v="0"/>
    <n v="0"/>
    <n v="0"/>
    <n v="1"/>
    <x v="0"/>
    <n v="349201"/>
    <n v="7.8958000000000004"/>
    <x v="3"/>
    <s v="Unknown"/>
    <x v="0"/>
    <n v="0"/>
  </r>
  <r>
    <x v="2"/>
    <x v="2"/>
    <s v="Jalsevac, Mr. Ivan"/>
    <x v="1"/>
    <n v="29"/>
    <x v="0"/>
    <n v="0"/>
    <n v="0"/>
    <n v="1"/>
    <x v="0"/>
    <n v="349240"/>
    <n v="7.8958000000000004"/>
    <x v="3"/>
    <s v="Unknown"/>
    <x v="1"/>
    <n v="1"/>
  </r>
  <r>
    <x v="2"/>
    <x v="2"/>
    <s v="Jansson, Mr. Carl Olof"/>
    <x v="1"/>
    <n v="21"/>
    <x v="0"/>
    <n v="0"/>
    <n v="0"/>
    <n v="1"/>
    <x v="0"/>
    <n v="350034"/>
    <n v="7.7957999999999998"/>
    <x v="2"/>
    <s v="Unknown"/>
    <x v="0"/>
    <n v="1"/>
  </r>
  <r>
    <x v="2"/>
    <x v="2"/>
    <s v="Jardin, Mr. Jose Neto"/>
    <x v="1"/>
    <n v="28"/>
    <x v="0"/>
    <n v="0"/>
    <n v="0"/>
    <n v="1"/>
    <x v="0"/>
    <s v="SOTON/O.Q. 3101305"/>
    <n v="7.05"/>
    <x v="2"/>
    <s v="Unknown"/>
    <x v="0"/>
    <n v="0"/>
  </r>
  <r>
    <x v="2"/>
    <x v="2"/>
    <s v="Jensen, Mr. Hans Peder"/>
    <x v="1"/>
    <n v="20"/>
    <x v="0"/>
    <n v="0"/>
    <n v="0"/>
    <n v="1"/>
    <x v="0"/>
    <n v="350050"/>
    <n v="7.8541999999999996"/>
    <x v="2"/>
    <s v="Unknown"/>
    <x v="0"/>
    <n v="0"/>
  </r>
  <r>
    <x v="2"/>
    <x v="2"/>
    <s v="Jensen, Mr. Niels Peder"/>
    <x v="1"/>
    <n v="48"/>
    <x v="0"/>
    <n v="0"/>
    <n v="0"/>
    <n v="1"/>
    <x v="0"/>
    <n v="350047"/>
    <n v="7.8541999999999996"/>
    <x v="2"/>
    <s v="Unknown"/>
    <x v="0"/>
    <n v="0"/>
  </r>
  <r>
    <x v="2"/>
    <x v="2"/>
    <s v="Jensen, Mr. Svend Lauritz"/>
    <x v="1"/>
    <n v="17"/>
    <x v="3"/>
    <n v="1"/>
    <n v="0"/>
    <n v="2"/>
    <x v="1"/>
    <n v="350048"/>
    <n v="7.0541999999999998"/>
    <x v="2"/>
    <s v="Unknown"/>
    <x v="0"/>
    <n v="0"/>
  </r>
  <r>
    <x v="2"/>
    <x v="2"/>
    <s v="Jermyn, Miss. Annie"/>
    <x v="0"/>
    <n v="28"/>
    <x v="0"/>
    <n v="0"/>
    <n v="0"/>
    <n v="1"/>
    <x v="0"/>
    <n v="14313"/>
    <n v="7.75"/>
    <x v="2"/>
    <s v="Unknown"/>
    <x v="2"/>
    <n v="1"/>
  </r>
  <r>
    <x v="2"/>
    <x v="2"/>
    <s v="Johannesen-Bratthammer, Mr. Bernt"/>
    <x v="1"/>
    <n v="28"/>
    <x v="0"/>
    <n v="0"/>
    <n v="0"/>
    <n v="1"/>
    <x v="0"/>
    <n v="65306"/>
    <n v="8.1125000000000007"/>
    <x v="3"/>
    <s v="Unknown"/>
    <x v="0"/>
    <n v="1"/>
  </r>
  <r>
    <x v="2"/>
    <x v="2"/>
    <s v="Johanson, Mr. Jakob Alfred"/>
    <x v="1"/>
    <n v="34"/>
    <x v="0"/>
    <n v="0"/>
    <n v="0"/>
    <n v="1"/>
    <x v="0"/>
    <n v="3101264"/>
    <n v="6.4958"/>
    <x v="2"/>
    <s v="Unknown"/>
    <x v="0"/>
    <n v="0"/>
  </r>
  <r>
    <x v="2"/>
    <x v="2"/>
    <s v="Johansson Palmquist, Mr. Oskar Leander"/>
    <x v="1"/>
    <n v="26"/>
    <x v="0"/>
    <n v="0"/>
    <n v="0"/>
    <n v="1"/>
    <x v="0"/>
    <n v="347070"/>
    <n v="7.7750000000000004"/>
    <x v="2"/>
    <s v="Unknown"/>
    <x v="0"/>
    <n v="1"/>
  </r>
  <r>
    <x v="2"/>
    <x v="2"/>
    <s v="Johansson, Mr. Erik"/>
    <x v="1"/>
    <n v="22"/>
    <x v="0"/>
    <n v="0"/>
    <n v="0"/>
    <n v="1"/>
    <x v="0"/>
    <n v="350052"/>
    <n v="7.7957999999999998"/>
    <x v="2"/>
    <s v="Unknown"/>
    <x v="0"/>
    <n v="0"/>
  </r>
  <r>
    <x v="2"/>
    <x v="2"/>
    <s v="Johansson, Mr. Gustaf Joel"/>
    <x v="1"/>
    <n v="33"/>
    <x v="0"/>
    <n v="0"/>
    <n v="0"/>
    <n v="1"/>
    <x v="0"/>
    <n v="7540"/>
    <n v="8.6541999999999994"/>
    <x v="3"/>
    <s v="Unknown"/>
    <x v="0"/>
    <n v="0"/>
  </r>
  <r>
    <x v="2"/>
    <x v="2"/>
    <s v="Johansson, Mr. Karl Johan"/>
    <x v="1"/>
    <n v="31"/>
    <x v="0"/>
    <n v="0"/>
    <n v="0"/>
    <n v="1"/>
    <x v="0"/>
    <n v="347063"/>
    <n v="7.7750000000000004"/>
    <x v="2"/>
    <s v="Unknown"/>
    <x v="0"/>
    <n v="0"/>
  </r>
  <r>
    <x v="2"/>
    <x v="2"/>
    <s v="Johansson, Mr. Nils"/>
    <x v="1"/>
    <n v="29"/>
    <x v="0"/>
    <n v="0"/>
    <n v="0"/>
    <n v="1"/>
    <x v="0"/>
    <n v="347467"/>
    <n v="7.8541999999999996"/>
    <x v="2"/>
    <s v="Unknown"/>
    <x v="0"/>
    <n v="0"/>
  </r>
  <r>
    <x v="2"/>
    <x v="2"/>
    <s v="Johnson, Master. Harold Theodor"/>
    <x v="1"/>
    <n v="4"/>
    <x v="1"/>
    <n v="1"/>
    <n v="1"/>
    <n v="3"/>
    <x v="1"/>
    <n v="347742"/>
    <n v="11.1333"/>
    <x v="3"/>
    <s v="Unknown"/>
    <x v="0"/>
    <n v="1"/>
  </r>
  <r>
    <x v="2"/>
    <x v="2"/>
    <s v="Johnson, Miss. Eleanor Ileen"/>
    <x v="0"/>
    <n v="1"/>
    <x v="1"/>
    <n v="1"/>
    <n v="1"/>
    <n v="3"/>
    <x v="1"/>
    <n v="347742"/>
    <n v="11.1333"/>
    <x v="3"/>
    <s v="Unknown"/>
    <x v="0"/>
    <n v="1"/>
  </r>
  <r>
    <x v="2"/>
    <x v="2"/>
    <s v="Johnson, Mr. Alfred"/>
    <x v="1"/>
    <n v="49"/>
    <x v="0"/>
    <n v="0"/>
    <n v="0"/>
    <n v="1"/>
    <x v="0"/>
    <s v="LINE"/>
    <n v="0"/>
    <x v="2"/>
    <s v="Unknown"/>
    <x v="0"/>
    <n v="0"/>
  </r>
  <r>
    <x v="2"/>
    <x v="2"/>
    <s v="Johnson, Mr. Malkolm Joackim"/>
    <x v="1"/>
    <n v="33"/>
    <x v="0"/>
    <n v="0"/>
    <n v="0"/>
    <n v="1"/>
    <x v="0"/>
    <n v="347062"/>
    <n v="7.7750000000000004"/>
    <x v="2"/>
    <s v="Unknown"/>
    <x v="0"/>
    <n v="0"/>
  </r>
  <r>
    <x v="2"/>
    <x v="2"/>
    <s v="Johnson, Mr. William Cahoone Jr"/>
    <x v="1"/>
    <n v="19"/>
    <x v="3"/>
    <n v="0"/>
    <n v="0"/>
    <n v="1"/>
    <x v="0"/>
    <s v="LINE"/>
    <n v="0"/>
    <x v="2"/>
    <s v="Unknown"/>
    <x v="0"/>
    <n v="0"/>
  </r>
  <r>
    <x v="2"/>
    <x v="2"/>
    <s v="Johnson, Mrs. Oscar W (Elisabeth Vilhelmina Berg)"/>
    <x v="0"/>
    <n v="27"/>
    <x v="0"/>
    <n v="0"/>
    <n v="2"/>
    <n v="3"/>
    <x v="1"/>
    <n v="347742"/>
    <n v="11.1333"/>
    <x v="3"/>
    <s v="Unknown"/>
    <x v="0"/>
    <n v="1"/>
  </r>
  <r>
    <x v="2"/>
    <x v="2"/>
    <s v="Johnston, Master. William Arthur &quot;Willie&quot;"/>
    <x v="1"/>
    <n v="28"/>
    <x v="0"/>
    <n v="1"/>
    <n v="2"/>
    <n v="4"/>
    <x v="1"/>
    <s v="W./C. 6607"/>
    <n v="23.45"/>
    <x v="1"/>
    <s v="Unknown"/>
    <x v="0"/>
    <n v="0"/>
  </r>
  <r>
    <x v="2"/>
    <x v="2"/>
    <s v="Johnston, Miss. Catherine Helen &quot;Carrie&quot;"/>
    <x v="0"/>
    <n v="28"/>
    <x v="0"/>
    <n v="1"/>
    <n v="2"/>
    <n v="4"/>
    <x v="1"/>
    <s v="W./C. 6607"/>
    <n v="23.45"/>
    <x v="1"/>
    <s v="Unknown"/>
    <x v="0"/>
    <n v="0"/>
  </r>
  <r>
    <x v="2"/>
    <x v="2"/>
    <s v="Johnston, Mr. Andrew G"/>
    <x v="1"/>
    <n v="28"/>
    <x v="0"/>
    <n v="1"/>
    <n v="2"/>
    <n v="4"/>
    <x v="1"/>
    <s v="W./C. 6607"/>
    <n v="23.45"/>
    <x v="1"/>
    <s v="Unknown"/>
    <x v="0"/>
    <n v="0"/>
  </r>
  <r>
    <x v="2"/>
    <x v="2"/>
    <s v="Johnston, Mrs. Andrew G (Elizabeth &quot;Lily&quot; Watson)"/>
    <x v="0"/>
    <n v="28"/>
    <x v="0"/>
    <n v="1"/>
    <n v="2"/>
    <n v="4"/>
    <x v="1"/>
    <s v="W./C. 6607"/>
    <n v="23.45"/>
    <x v="1"/>
    <s v="Unknown"/>
    <x v="0"/>
    <n v="0"/>
  </r>
  <r>
    <x v="2"/>
    <x v="2"/>
    <s v="Jonkoff, Mr. Lalio"/>
    <x v="1"/>
    <n v="23"/>
    <x v="0"/>
    <n v="0"/>
    <n v="0"/>
    <n v="1"/>
    <x v="0"/>
    <n v="349204"/>
    <n v="7.8958000000000004"/>
    <x v="3"/>
    <s v="Unknown"/>
    <x v="0"/>
    <n v="0"/>
  </r>
  <r>
    <x v="2"/>
    <x v="2"/>
    <s v="Jonsson, Mr. Carl"/>
    <x v="1"/>
    <n v="32"/>
    <x v="0"/>
    <n v="0"/>
    <n v="0"/>
    <n v="1"/>
    <x v="0"/>
    <n v="350417"/>
    <n v="7.8541999999999996"/>
    <x v="2"/>
    <s v="Unknown"/>
    <x v="0"/>
    <n v="1"/>
  </r>
  <r>
    <x v="2"/>
    <x v="2"/>
    <s v="Jonsson, Mr. Nils Hilding"/>
    <x v="1"/>
    <n v="27"/>
    <x v="0"/>
    <n v="0"/>
    <n v="0"/>
    <n v="1"/>
    <x v="0"/>
    <n v="350408"/>
    <n v="7.8541999999999996"/>
    <x v="2"/>
    <s v="Unknown"/>
    <x v="0"/>
    <n v="0"/>
  </r>
  <r>
    <x v="2"/>
    <x v="2"/>
    <s v="Jussila, Miss. Katriina"/>
    <x v="0"/>
    <n v="20"/>
    <x v="0"/>
    <n v="1"/>
    <n v="0"/>
    <n v="2"/>
    <x v="1"/>
    <n v="4136"/>
    <n v="9.8249999999999993"/>
    <x v="3"/>
    <s v="Unknown"/>
    <x v="0"/>
    <n v="0"/>
  </r>
  <r>
    <x v="2"/>
    <x v="2"/>
    <s v="Jussila, Miss. Mari Aina"/>
    <x v="0"/>
    <n v="21"/>
    <x v="0"/>
    <n v="1"/>
    <n v="0"/>
    <n v="2"/>
    <x v="1"/>
    <n v="4137"/>
    <n v="9.8249999999999993"/>
    <x v="3"/>
    <s v="Unknown"/>
    <x v="0"/>
    <n v="0"/>
  </r>
  <r>
    <x v="2"/>
    <x v="2"/>
    <s v="Jussila, Mr. Eiriik"/>
    <x v="1"/>
    <n v="32"/>
    <x v="0"/>
    <n v="0"/>
    <n v="0"/>
    <n v="1"/>
    <x v="0"/>
    <s v="STON/O 2. 3101286"/>
    <n v="7.9249999999999998"/>
    <x v="3"/>
    <s v="Unknown"/>
    <x v="0"/>
    <n v="1"/>
  </r>
  <r>
    <x v="2"/>
    <x v="2"/>
    <s v="Kallio, Mr. Nikolai Erland"/>
    <x v="1"/>
    <n v="17"/>
    <x v="3"/>
    <n v="0"/>
    <n v="0"/>
    <n v="1"/>
    <x v="0"/>
    <s v="STON/O 2. 3101274"/>
    <n v="7.125"/>
    <x v="2"/>
    <s v="Unknown"/>
    <x v="0"/>
    <n v="0"/>
  </r>
  <r>
    <x v="2"/>
    <x v="2"/>
    <s v="Kalvik, Mr. Johannes Halvorsen"/>
    <x v="1"/>
    <n v="21"/>
    <x v="0"/>
    <n v="0"/>
    <n v="0"/>
    <n v="1"/>
    <x v="0"/>
    <n v="8475"/>
    <n v="8.4332999999999991"/>
    <x v="3"/>
    <s v="Unknown"/>
    <x v="0"/>
    <n v="0"/>
  </r>
  <r>
    <x v="2"/>
    <x v="2"/>
    <s v="Karaic, Mr. Milan"/>
    <x v="1"/>
    <n v="30"/>
    <x v="0"/>
    <n v="0"/>
    <n v="0"/>
    <n v="1"/>
    <x v="0"/>
    <n v="349246"/>
    <n v="7.8958000000000004"/>
    <x v="3"/>
    <s v="Unknown"/>
    <x v="0"/>
    <n v="0"/>
  </r>
  <r>
    <x v="2"/>
    <x v="2"/>
    <s v="Karlsson, Mr. Einar Gervasius"/>
    <x v="1"/>
    <n v="21"/>
    <x v="0"/>
    <n v="0"/>
    <n v="0"/>
    <n v="1"/>
    <x v="0"/>
    <n v="350053"/>
    <n v="7.7957999999999998"/>
    <x v="2"/>
    <s v="Unknown"/>
    <x v="0"/>
    <n v="1"/>
  </r>
  <r>
    <x v="2"/>
    <x v="2"/>
    <s v="Karlsson, Mr. Julius Konrad Eugen"/>
    <x v="1"/>
    <n v="33"/>
    <x v="0"/>
    <n v="0"/>
    <n v="0"/>
    <n v="1"/>
    <x v="0"/>
    <n v="347465"/>
    <n v="7.8541999999999996"/>
    <x v="2"/>
    <s v="Unknown"/>
    <x v="0"/>
    <n v="0"/>
  </r>
  <r>
    <x v="2"/>
    <x v="2"/>
    <s v="Karlsson, Mr. Nils August"/>
    <x v="1"/>
    <n v="22"/>
    <x v="0"/>
    <n v="0"/>
    <n v="0"/>
    <n v="1"/>
    <x v="0"/>
    <n v="350060"/>
    <n v="7.5208000000000004"/>
    <x v="2"/>
    <s v="Unknown"/>
    <x v="0"/>
    <n v="0"/>
  </r>
  <r>
    <x v="2"/>
    <x v="2"/>
    <s v="Karun, Miss. Manca"/>
    <x v="0"/>
    <n v="4"/>
    <x v="1"/>
    <n v="0"/>
    <n v="1"/>
    <n v="2"/>
    <x v="1"/>
    <n v="349256"/>
    <n v="13.416700000000001"/>
    <x v="3"/>
    <s v="Unknown"/>
    <x v="1"/>
    <n v="1"/>
  </r>
  <r>
    <x v="2"/>
    <x v="2"/>
    <s v="Karun, Mr. Franz"/>
    <x v="1"/>
    <n v="39"/>
    <x v="0"/>
    <n v="0"/>
    <n v="1"/>
    <n v="2"/>
    <x v="1"/>
    <n v="349256"/>
    <n v="13.416700000000001"/>
    <x v="3"/>
    <s v="Unknown"/>
    <x v="1"/>
    <n v="1"/>
  </r>
  <r>
    <x v="2"/>
    <x v="2"/>
    <s v="Kassem, Mr. Fared"/>
    <x v="1"/>
    <n v="28"/>
    <x v="0"/>
    <n v="0"/>
    <n v="0"/>
    <n v="1"/>
    <x v="0"/>
    <n v="2700"/>
    <n v="7.2291999999999996"/>
    <x v="2"/>
    <s v="Unknown"/>
    <x v="1"/>
    <n v="0"/>
  </r>
  <r>
    <x v="2"/>
    <x v="2"/>
    <s v="Katavelas, Mr. Vassilios (&quot;Catavelas Vassilios&quot;)"/>
    <x v="1"/>
    <n v="18.5"/>
    <x v="3"/>
    <n v="0"/>
    <n v="0"/>
    <n v="1"/>
    <x v="0"/>
    <n v="2682"/>
    <n v="7.2291999999999996"/>
    <x v="2"/>
    <s v="Unknown"/>
    <x v="1"/>
    <n v="0"/>
  </r>
  <r>
    <x v="2"/>
    <x v="2"/>
    <s v="Keane, Mr. Andrew &quot;Andy&quot;"/>
    <x v="1"/>
    <n v="28"/>
    <x v="0"/>
    <n v="0"/>
    <n v="0"/>
    <n v="1"/>
    <x v="0"/>
    <n v="12460"/>
    <n v="7.75"/>
    <x v="2"/>
    <s v="Unknown"/>
    <x v="2"/>
    <n v="0"/>
  </r>
  <r>
    <x v="2"/>
    <x v="2"/>
    <s v="Keefe, Mr. Arthur"/>
    <x v="1"/>
    <n v="28"/>
    <x v="0"/>
    <n v="0"/>
    <n v="0"/>
    <n v="1"/>
    <x v="0"/>
    <n v="323592"/>
    <n v="7.25"/>
    <x v="2"/>
    <s v="Unknown"/>
    <x v="0"/>
    <n v="0"/>
  </r>
  <r>
    <x v="2"/>
    <x v="2"/>
    <s v="Kelly, Miss. Anna Katherine &quot;Annie Kate&quot;"/>
    <x v="0"/>
    <n v="28"/>
    <x v="0"/>
    <n v="0"/>
    <n v="0"/>
    <n v="1"/>
    <x v="0"/>
    <n v="9234"/>
    <n v="7.75"/>
    <x v="2"/>
    <s v="Unknown"/>
    <x v="2"/>
    <n v="1"/>
  </r>
  <r>
    <x v="2"/>
    <x v="2"/>
    <s v="Kelly, Miss. Mary"/>
    <x v="0"/>
    <n v="28"/>
    <x v="0"/>
    <n v="0"/>
    <n v="0"/>
    <n v="1"/>
    <x v="0"/>
    <n v="14312"/>
    <n v="7.75"/>
    <x v="2"/>
    <s v="Unknown"/>
    <x v="2"/>
    <n v="1"/>
  </r>
  <r>
    <x v="2"/>
    <x v="2"/>
    <s v="Kelly, Mr. James"/>
    <x v="1"/>
    <n v="34.5"/>
    <x v="0"/>
    <n v="0"/>
    <n v="0"/>
    <n v="1"/>
    <x v="0"/>
    <n v="330911"/>
    <n v="7.8292000000000002"/>
    <x v="2"/>
    <s v="Unknown"/>
    <x v="2"/>
    <n v="0"/>
  </r>
  <r>
    <x v="2"/>
    <x v="2"/>
    <s v="Kelly, Mr. James"/>
    <x v="1"/>
    <n v="44"/>
    <x v="0"/>
    <n v="0"/>
    <n v="0"/>
    <n v="1"/>
    <x v="0"/>
    <n v="363592"/>
    <n v="8.0500000000000007"/>
    <x v="3"/>
    <s v="Unknown"/>
    <x v="0"/>
    <n v="0"/>
  </r>
  <r>
    <x v="2"/>
    <x v="2"/>
    <s v="Kennedy, Mr. John"/>
    <x v="1"/>
    <n v="28"/>
    <x v="0"/>
    <n v="0"/>
    <n v="0"/>
    <n v="1"/>
    <x v="0"/>
    <n v="368783"/>
    <n v="7.75"/>
    <x v="2"/>
    <s v="Unknown"/>
    <x v="2"/>
    <n v="1"/>
  </r>
  <r>
    <x v="2"/>
    <x v="2"/>
    <s v="Khalil, Mr. Betros"/>
    <x v="1"/>
    <n v="28"/>
    <x v="0"/>
    <n v="1"/>
    <n v="0"/>
    <n v="2"/>
    <x v="1"/>
    <n v="2660"/>
    <n v="14.4542"/>
    <x v="1"/>
    <s v="Unknown"/>
    <x v="1"/>
    <n v="0"/>
  </r>
  <r>
    <x v="2"/>
    <x v="2"/>
    <s v="Khalil, Mrs. Betros (Zahie &quot;Maria&quot; Elias)"/>
    <x v="0"/>
    <n v="28"/>
    <x v="0"/>
    <n v="1"/>
    <n v="0"/>
    <n v="2"/>
    <x v="1"/>
    <n v="2660"/>
    <n v="14.4542"/>
    <x v="1"/>
    <s v="Unknown"/>
    <x v="1"/>
    <n v="0"/>
  </r>
  <r>
    <x v="2"/>
    <x v="2"/>
    <s v="Kiernan, Mr. John"/>
    <x v="1"/>
    <n v="28"/>
    <x v="0"/>
    <n v="1"/>
    <n v="0"/>
    <n v="2"/>
    <x v="1"/>
    <n v="367227"/>
    <n v="7.75"/>
    <x v="2"/>
    <s v="Unknown"/>
    <x v="2"/>
    <n v="0"/>
  </r>
  <r>
    <x v="2"/>
    <x v="2"/>
    <s v="Kiernan, Mr. Philip"/>
    <x v="1"/>
    <n v="28"/>
    <x v="0"/>
    <n v="1"/>
    <n v="0"/>
    <n v="2"/>
    <x v="1"/>
    <n v="367229"/>
    <n v="7.75"/>
    <x v="2"/>
    <s v="Unknown"/>
    <x v="2"/>
    <n v="0"/>
  </r>
  <r>
    <x v="2"/>
    <x v="2"/>
    <s v="Kilgannon, Mr. Thomas J"/>
    <x v="1"/>
    <n v="28"/>
    <x v="0"/>
    <n v="0"/>
    <n v="0"/>
    <n v="1"/>
    <x v="0"/>
    <n v="36865"/>
    <n v="7.7374999999999998"/>
    <x v="2"/>
    <s v="Unknown"/>
    <x v="2"/>
    <n v="0"/>
  </r>
  <r>
    <x v="2"/>
    <x v="2"/>
    <s v="Kink, Miss. Maria"/>
    <x v="0"/>
    <n v="22"/>
    <x v="0"/>
    <n v="2"/>
    <n v="0"/>
    <n v="3"/>
    <x v="1"/>
    <n v="315152"/>
    <n v="8.6624999999999996"/>
    <x v="3"/>
    <s v="Unknown"/>
    <x v="0"/>
    <n v="0"/>
  </r>
  <r>
    <x v="2"/>
    <x v="2"/>
    <s v="Kink, Mr. Vincenz"/>
    <x v="1"/>
    <n v="26"/>
    <x v="0"/>
    <n v="2"/>
    <n v="0"/>
    <n v="3"/>
    <x v="1"/>
    <n v="315151"/>
    <n v="8.6624999999999996"/>
    <x v="3"/>
    <s v="Unknown"/>
    <x v="0"/>
    <n v="0"/>
  </r>
  <r>
    <x v="2"/>
    <x v="2"/>
    <s v="Kink-Heilmann, Miss. Luise Gretchen"/>
    <x v="0"/>
    <n v="4"/>
    <x v="1"/>
    <n v="0"/>
    <n v="2"/>
    <n v="3"/>
    <x v="1"/>
    <n v="315153"/>
    <n v="22.024999999999999"/>
    <x v="1"/>
    <s v="Unknown"/>
    <x v="0"/>
    <n v="1"/>
  </r>
  <r>
    <x v="2"/>
    <x v="2"/>
    <s v="Kink-Heilmann, Mr. Anton"/>
    <x v="1"/>
    <n v="29"/>
    <x v="0"/>
    <n v="3"/>
    <n v="1"/>
    <n v="5"/>
    <x v="2"/>
    <n v="315153"/>
    <n v="22.024999999999999"/>
    <x v="1"/>
    <s v="Unknown"/>
    <x v="0"/>
    <n v="1"/>
  </r>
  <r>
    <x v="2"/>
    <x v="2"/>
    <s v="Kink-Heilmann, Mrs. Anton (Luise Heilmann)"/>
    <x v="0"/>
    <n v="26"/>
    <x v="0"/>
    <n v="1"/>
    <n v="1"/>
    <n v="3"/>
    <x v="1"/>
    <n v="315153"/>
    <n v="22.024999999999999"/>
    <x v="1"/>
    <s v="Unknown"/>
    <x v="0"/>
    <n v="1"/>
  </r>
  <r>
    <x v="2"/>
    <x v="2"/>
    <s v="Klasen, Miss. Gertrud Emilia"/>
    <x v="0"/>
    <n v="1"/>
    <x v="1"/>
    <n v="1"/>
    <n v="1"/>
    <n v="3"/>
    <x v="1"/>
    <n v="350405"/>
    <n v="12.183299999999999"/>
    <x v="3"/>
    <s v="Unknown"/>
    <x v="0"/>
    <n v="0"/>
  </r>
  <r>
    <x v="2"/>
    <x v="2"/>
    <s v="Klasen, Mr. Klas Albin"/>
    <x v="1"/>
    <n v="18"/>
    <x v="3"/>
    <n v="1"/>
    <n v="1"/>
    <n v="3"/>
    <x v="1"/>
    <n v="350404"/>
    <n v="7.8541999999999996"/>
    <x v="2"/>
    <s v="Unknown"/>
    <x v="0"/>
    <n v="0"/>
  </r>
  <r>
    <x v="2"/>
    <x v="2"/>
    <s v="Klasen, Mrs. (Hulda Kristina Eugenia Lofqvist)"/>
    <x v="0"/>
    <n v="36"/>
    <x v="0"/>
    <n v="0"/>
    <n v="2"/>
    <n v="3"/>
    <x v="1"/>
    <n v="350405"/>
    <n v="12.183299999999999"/>
    <x v="3"/>
    <s v="Unknown"/>
    <x v="0"/>
    <n v="0"/>
  </r>
  <r>
    <x v="2"/>
    <x v="2"/>
    <s v="Kraeff, Mr. Theodor"/>
    <x v="1"/>
    <n v="28"/>
    <x v="0"/>
    <n v="0"/>
    <n v="0"/>
    <n v="1"/>
    <x v="0"/>
    <n v="349253"/>
    <n v="7.8958000000000004"/>
    <x v="3"/>
    <s v="Unknown"/>
    <x v="1"/>
    <n v="0"/>
  </r>
  <r>
    <x v="2"/>
    <x v="2"/>
    <s v="Krekorian, Mr. Neshan"/>
    <x v="1"/>
    <n v="25"/>
    <x v="0"/>
    <n v="0"/>
    <n v="0"/>
    <n v="1"/>
    <x v="0"/>
    <n v="2654"/>
    <n v="7.2291999999999996"/>
    <x v="2"/>
    <s v="F E57"/>
    <x v="1"/>
    <n v="1"/>
  </r>
  <r>
    <x v="2"/>
    <x v="2"/>
    <s v="Lahoud, Mr. Sarkis"/>
    <x v="1"/>
    <n v="28"/>
    <x v="0"/>
    <n v="0"/>
    <n v="0"/>
    <n v="1"/>
    <x v="0"/>
    <n v="2624"/>
    <n v="7.2249999999999996"/>
    <x v="2"/>
    <s v="Unknown"/>
    <x v="1"/>
    <n v="0"/>
  </r>
  <r>
    <x v="2"/>
    <x v="2"/>
    <s v="Laitinen, Miss. Kristina Sofia"/>
    <x v="0"/>
    <n v="37"/>
    <x v="0"/>
    <n v="0"/>
    <n v="0"/>
    <n v="1"/>
    <x v="0"/>
    <n v="4135"/>
    <n v="9.5875000000000004"/>
    <x v="3"/>
    <s v="Unknown"/>
    <x v="0"/>
    <n v="0"/>
  </r>
  <r>
    <x v="2"/>
    <x v="2"/>
    <s v="Laleff, Mr. Kristo"/>
    <x v="1"/>
    <n v="28"/>
    <x v="0"/>
    <n v="0"/>
    <n v="0"/>
    <n v="1"/>
    <x v="0"/>
    <n v="349217"/>
    <n v="7.8958000000000004"/>
    <x v="3"/>
    <s v="Unknown"/>
    <x v="0"/>
    <n v="0"/>
  </r>
  <r>
    <x v="2"/>
    <x v="2"/>
    <s v="Lam, Mr. Ali"/>
    <x v="1"/>
    <n v="28"/>
    <x v="0"/>
    <n v="0"/>
    <n v="0"/>
    <n v="1"/>
    <x v="0"/>
    <n v="1601"/>
    <n v="56.495800000000003"/>
    <x v="0"/>
    <s v="Unknown"/>
    <x v="0"/>
    <n v="1"/>
  </r>
  <r>
    <x v="2"/>
    <x v="2"/>
    <s v="Lam, Mr. Len"/>
    <x v="1"/>
    <n v="28"/>
    <x v="0"/>
    <n v="0"/>
    <n v="0"/>
    <n v="1"/>
    <x v="0"/>
    <n v="1601"/>
    <n v="56.495800000000003"/>
    <x v="0"/>
    <s v="Unknown"/>
    <x v="0"/>
    <n v="0"/>
  </r>
  <r>
    <x v="2"/>
    <x v="2"/>
    <s v="Landergren, Miss. Aurora Adelia"/>
    <x v="0"/>
    <n v="22"/>
    <x v="0"/>
    <n v="0"/>
    <n v="0"/>
    <n v="1"/>
    <x v="0"/>
    <s v="C 7077"/>
    <n v="7.25"/>
    <x v="2"/>
    <s v="Unknown"/>
    <x v="0"/>
    <n v="1"/>
  </r>
  <r>
    <x v="2"/>
    <x v="2"/>
    <s v="Lane, Mr. Patrick"/>
    <x v="1"/>
    <n v="28"/>
    <x v="0"/>
    <n v="0"/>
    <n v="0"/>
    <n v="1"/>
    <x v="0"/>
    <n v="7935"/>
    <n v="7.75"/>
    <x v="2"/>
    <s v="Unknown"/>
    <x v="2"/>
    <n v="0"/>
  </r>
  <r>
    <x v="2"/>
    <x v="2"/>
    <s v="Lang, Mr. Fang"/>
    <x v="1"/>
    <n v="26"/>
    <x v="0"/>
    <n v="0"/>
    <n v="0"/>
    <n v="1"/>
    <x v="0"/>
    <n v="1601"/>
    <n v="56.495800000000003"/>
    <x v="0"/>
    <s v="Unknown"/>
    <x v="0"/>
    <n v="1"/>
  </r>
  <r>
    <x v="2"/>
    <x v="2"/>
    <s v="Larsson, Mr. August Viktor"/>
    <x v="1"/>
    <n v="29"/>
    <x v="0"/>
    <n v="0"/>
    <n v="0"/>
    <n v="1"/>
    <x v="0"/>
    <n v="7545"/>
    <n v="9.4832999999999998"/>
    <x v="3"/>
    <s v="Unknown"/>
    <x v="0"/>
    <n v="0"/>
  </r>
  <r>
    <x v="2"/>
    <x v="2"/>
    <s v="Larsson, Mr. Bengt Edvin"/>
    <x v="1"/>
    <n v="29"/>
    <x v="0"/>
    <n v="0"/>
    <n v="0"/>
    <n v="1"/>
    <x v="0"/>
    <n v="347067"/>
    <n v="7.7750000000000004"/>
    <x v="2"/>
    <s v="Unknown"/>
    <x v="0"/>
    <n v="0"/>
  </r>
  <r>
    <x v="2"/>
    <x v="2"/>
    <s v="Larsson-Rondberg, Mr. Edvard A"/>
    <x v="1"/>
    <n v="22"/>
    <x v="0"/>
    <n v="0"/>
    <n v="0"/>
    <n v="1"/>
    <x v="0"/>
    <n v="347065"/>
    <n v="7.7750000000000004"/>
    <x v="2"/>
    <s v="Unknown"/>
    <x v="0"/>
    <n v="0"/>
  </r>
  <r>
    <x v="2"/>
    <x v="2"/>
    <s v="Leeni, Mr. Fahim (&quot;Philip Zenni&quot;)"/>
    <x v="1"/>
    <n v="22"/>
    <x v="0"/>
    <n v="0"/>
    <n v="0"/>
    <n v="1"/>
    <x v="0"/>
    <n v="2620"/>
    <n v="7.2249999999999996"/>
    <x v="2"/>
    <s v="Unknown"/>
    <x v="1"/>
    <n v="1"/>
  </r>
  <r>
    <x v="2"/>
    <x v="2"/>
    <s v="Lefebre, Master. Henry Forbes"/>
    <x v="1"/>
    <n v="28"/>
    <x v="0"/>
    <n v="3"/>
    <n v="1"/>
    <n v="5"/>
    <x v="2"/>
    <n v="4133"/>
    <n v="25.466699999999999"/>
    <x v="1"/>
    <s v="Unknown"/>
    <x v="0"/>
    <n v="0"/>
  </r>
  <r>
    <x v="2"/>
    <x v="2"/>
    <s v="Lefebre, Miss. Ida"/>
    <x v="0"/>
    <n v="28"/>
    <x v="0"/>
    <n v="3"/>
    <n v="1"/>
    <n v="5"/>
    <x v="2"/>
    <n v="4133"/>
    <n v="25.466699999999999"/>
    <x v="1"/>
    <s v="Unknown"/>
    <x v="0"/>
    <n v="0"/>
  </r>
  <r>
    <x v="2"/>
    <x v="2"/>
    <s v="Lefebre, Miss. Jeannie"/>
    <x v="0"/>
    <n v="28"/>
    <x v="0"/>
    <n v="3"/>
    <n v="1"/>
    <n v="5"/>
    <x v="2"/>
    <n v="4133"/>
    <n v="25.466699999999999"/>
    <x v="1"/>
    <s v="Unknown"/>
    <x v="0"/>
    <n v="0"/>
  </r>
  <r>
    <x v="2"/>
    <x v="2"/>
    <s v="Lefebre, Miss. Mathilde"/>
    <x v="0"/>
    <n v="28"/>
    <x v="0"/>
    <n v="3"/>
    <n v="1"/>
    <n v="5"/>
    <x v="2"/>
    <n v="4133"/>
    <n v="25.466699999999999"/>
    <x v="1"/>
    <s v="Unknown"/>
    <x v="0"/>
    <n v="0"/>
  </r>
  <r>
    <x v="2"/>
    <x v="2"/>
    <s v="Lefebre, Mrs. Frank (Frances)"/>
    <x v="0"/>
    <n v="28"/>
    <x v="0"/>
    <n v="0"/>
    <n v="4"/>
    <n v="5"/>
    <x v="2"/>
    <n v="4133"/>
    <n v="25.466699999999999"/>
    <x v="1"/>
    <s v="Unknown"/>
    <x v="0"/>
    <n v="0"/>
  </r>
  <r>
    <x v="2"/>
    <x v="2"/>
    <s v="Leinonen, Mr. Antti Gustaf"/>
    <x v="1"/>
    <n v="32"/>
    <x v="0"/>
    <n v="0"/>
    <n v="0"/>
    <n v="1"/>
    <x v="0"/>
    <s v="STON/O 2. 3101292"/>
    <n v="7.9249999999999998"/>
    <x v="3"/>
    <s v="Unknown"/>
    <x v="0"/>
    <n v="0"/>
  </r>
  <r>
    <x v="2"/>
    <x v="2"/>
    <s v="Lemberopolous, Mr. Peter L"/>
    <x v="1"/>
    <n v="34.5"/>
    <x v="0"/>
    <n v="0"/>
    <n v="0"/>
    <n v="1"/>
    <x v="0"/>
    <n v="2683"/>
    <n v="6.4375"/>
    <x v="2"/>
    <s v="Unknown"/>
    <x v="1"/>
    <n v="0"/>
  </r>
  <r>
    <x v="2"/>
    <x v="2"/>
    <s v="Lennon, Miss. Mary"/>
    <x v="0"/>
    <n v="28"/>
    <x v="0"/>
    <n v="1"/>
    <n v="0"/>
    <n v="2"/>
    <x v="1"/>
    <n v="370371"/>
    <n v="15.5"/>
    <x v="1"/>
    <s v="Unknown"/>
    <x v="2"/>
    <n v="0"/>
  </r>
  <r>
    <x v="2"/>
    <x v="2"/>
    <s v="Lennon, Mr. Denis"/>
    <x v="1"/>
    <n v="28"/>
    <x v="0"/>
    <n v="1"/>
    <n v="0"/>
    <n v="2"/>
    <x v="1"/>
    <n v="370371"/>
    <n v="15.5"/>
    <x v="1"/>
    <s v="Unknown"/>
    <x v="2"/>
    <n v="0"/>
  </r>
  <r>
    <x v="2"/>
    <x v="2"/>
    <s v="Leonard, Mr. Lionel"/>
    <x v="1"/>
    <n v="36"/>
    <x v="0"/>
    <n v="0"/>
    <n v="0"/>
    <n v="1"/>
    <x v="0"/>
    <s v="LINE"/>
    <n v="0"/>
    <x v="2"/>
    <s v="Unknown"/>
    <x v="0"/>
    <n v="0"/>
  </r>
  <r>
    <x v="2"/>
    <x v="2"/>
    <s v="Lester, Mr. James"/>
    <x v="1"/>
    <n v="39"/>
    <x v="0"/>
    <n v="0"/>
    <n v="0"/>
    <n v="1"/>
    <x v="0"/>
    <s v="A/4 48871"/>
    <n v="24.15"/>
    <x v="1"/>
    <s v="Unknown"/>
    <x v="0"/>
    <n v="0"/>
  </r>
  <r>
    <x v="2"/>
    <x v="2"/>
    <s v="Lievens, Mr. Rene Aime"/>
    <x v="1"/>
    <n v="24"/>
    <x v="0"/>
    <n v="0"/>
    <n v="0"/>
    <n v="1"/>
    <x v="0"/>
    <n v="345781"/>
    <n v="9.5"/>
    <x v="3"/>
    <s v="Unknown"/>
    <x v="0"/>
    <n v="0"/>
  </r>
  <r>
    <x v="2"/>
    <x v="2"/>
    <s v="Lindahl, Miss. Agda Thorilda Viktoria"/>
    <x v="0"/>
    <n v="25"/>
    <x v="0"/>
    <n v="0"/>
    <n v="0"/>
    <n v="1"/>
    <x v="0"/>
    <n v="347071"/>
    <n v="7.7750000000000004"/>
    <x v="2"/>
    <s v="Unknown"/>
    <x v="0"/>
    <n v="0"/>
  </r>
  <r>
    <x v="2"/>
    <x v="2"/>
    <s v="Lindblom, Miss. Augusta Charlotta"/>
    <x v="0"/>
    <n v="45"/>
    <x v="0"/>
    <n v="0"/>
    <n v="0"/>
    <n v="1"/>
    <x v="0"/>
    <n v="347073"/>
    <n v="7.75"/>
    <x v="2"/>
    <s v="Unknown"/>
    <x v="0"/>
    <n v="0"/>
  </r>
  <r>
    <x v="2"/>
    <x v="2"/>
    <s v="Lindell, Mr. Edvard Bengtsson"/>
    <x v="1"/>
    <n v="36"/>
    <x v="0"/>
    <n v="1"/>
    <n v="0"/>
    <n v="2"/>
    <x v="1"/>
    <n v="349910"/>
    <n v="15.55"/>
    <x v="1"/>
    <s v="Unknown"/>
    <x v="0"/>
    <n v="0"/>
  </r>
  <r>
    <x v="2"/>
    <x v="2"/>
    <s v="Lindell, Mrs. Edvard Bengtsson (Elin Gerda Persson)"/>
    <x v="0"/>
    <n v="30"/>
    <x v="0"/>
    <n v="1"/>
    <n v="0"/>
    <n v="2"/>
    <x v="1"/>
    <n v="349910"/>
    <n v="15.55"/>
    <x v="1"/>
    <s v="Unknown"/>
    <x v="0"/>
    <n v="0"/>
  </r>
  <r>
    <x v="2"/>
    <x v="2"/>
    <s v="Lindqvist, Mr. Eino William"/>
    <x v="1"/>
    <n v="20"/>
    <x v="0"/>
    <n v="1"/>
    <n v="0"/>
    <n v="2"/>
    <x v="1"/>
    <s v="STON/O 2. 3101285"/>
    <n v="7.9249999999999998"/>
    <x v="3"/>
    <s v="Unknown"/>
    <x v="0"/>
    <n v="1"/>
  </r>
  <r>
    <x v="2"/>
    <x v="2"/>
    <s v="Linehan, Mr. Michael"/>
    <x v="1"/>
    <n v="28"/>
    <x v="0"/>
    <n v="0"/>
    <n v="0"/>
    <n v="1"/>
    <x v="0"/>
    <n v="330971"/>
    <n v="7.8792"/>
    <x v="2"/>
    <s v="Unknown"/>
    <x v="2"/>
    <n v="0"/>
  </r>
  <r>
    <x v="2"/>
    <x v="2"/>
    <s v="Ling, Mr. Lee"/>
    <x v="1"/>
    <n v="28"/>
    <x v="0"/>
    <n v="0"/>
    <n v="0"/>
    <n v="1"/>
    <x v="0"/>
    <n v="1601"/>
    <n v="56.495800000000003"/>
    <x v="0"/>
    <s v="Unknown"/>
    <x v="0"/>
    <n v="0"/>
  </r>
  <r>
    <x v="2"/>
    <x v="2"/>
    <s v="Lithman, Mr. Simon"/>
    <x v="1"/>
    <n v="28"/>
    <x v="0"/>
    <n v="0"/>
    <n v="0"/>
    <n v="1"/>
    <x v="0"/>
    <s v="S.O./P.P. 251"/>
    <n v="7.55"/>
    <x v="2"/>
    <s v="Unknown"/>
    <x v="0"/>
    <n v="0"/>
  </r>
  <r>
    <x v="2"/>
    <x v="2"/>
    <s v="Lobb, Mr. William Arthur"/>
    <x v="1"/>
    <n v="30"/>
    <x v="0"/>
    <n v="1"/>
    <n v="0"/>
    <n v="2"/>
    <x v="1"/>
    <s v="A/5. 3336"/>
    <n v="16.100000000000001"/>
    <x v="1"/>
    <s v="Unknown"/>
    <x v="0"/>
    <n v="0"/>
  </r>
  <r>
    <x v="2"/>
    <x v="2"/>
    <s v="Lobb, Mrs. William Arthur (Cordelia K Stanlick)"/>
    <x v="0"/>
    <n v="26"/>
    <x v="0"/>
    <n v="1"/>
    <n v="0"/>
    <n v="2"/>
    <x v="1"/>
    <s v="A/5. 3336"/>
    <n v="16.100000000000001"/>
    <x v="1"/>
    <s v="Unknown"/>
    <x v="0"/>
    <n v="0"/>
  </r>
  <r>
    <x v="2"/>
    <x v="2"/>
    <s v="Lockyer, Mr. Edward"/>
    <x v="1"/>
    <n v="28"/>
    <x v="0"/>
    <n v="0"/>
    <n v="0"/>
    <n v="1"/>
    <x v="0"/>
    <n v="1222"/>
    <n v="7.8792"/>
    <x v="2"/>
    <s v="Unknown"/>
    <x v="0"/>
    <n v="0"/>
  </r>
  <r>
    <x v="2"/>
    <x v="2"/>
    <s v="Lovell, Mr. John Hall (&quot;Henry&quot;)"/>
    <x v="1"/>
    <n v="20.5"/>
    <x v="0"/>
    <n v="0"/>
    <n v="0"/>
    <n v="1"/>
    <x v="0"/>
    <s v="A/5 21173"/>
    <n v="7.25"/>
    <x v="2"/>
    <s v="Unknown"/>
    <x v="0"/>
    <n v="0"/>
  </r>
  <r>
    <x v="2"/>
    <x v="2"/>
    <s v="Lulic, Mr. Nikola"/>
    <x v="1"/>
    <n v="27"/>
    <x v="0"/>
    <n v="0"/>
    <n v="0"/>
    <n v="1"/>
    <x v="0"/>
    <n v="315098"/>
    <n v="8.6624999999999996"/>
    <x v="3"/>
    <s v="Unknown"/>
    <x v="0"/>
    <n v="1"/>
  </r>
  <r>
    <x v="2"/>
    <x v="2"/>
    <s v="Lundahl, Mr. Johan Svensson"/>
    <x v="1"/>
    <n v="51"/>
    <x v="0"/>
    <n v="0"/>
    <n v="0"/>
    <n v="1"/>
    <x v="0"/>
    <n v="347743"/>
    <n v="7.0541999999999998"/>
    <x v="2"/>
    <s v="Unknown"/>
    <x v="0"/>
    <n v="0"/>
  </r>
  <r>
    <x v="2"/>
    <x v="2"/>
    <s v="Lundin, Miss. Olga Elida"/>
    <x v="0"/>
    <n v="23"/>
    <x v="0"/>
    <n v="0"/>
    <n v="0"/>
    <n v="1"/>
    <x v="0"/>
    <n v="347469"/>
    <n v="7.8541999999999996"/>
    <x v="2"/>
    <s v="Unknown"/>
    <x v="0"/>
    <n v="1"/>
  </r>
  <r>
    <x v="2"/>
    <x v="2"/>
    <s v="Lundstrom, Mr. Thure Edvin"/>
    <x v="1"/>
    <n v="32"/>
    <x v="0"/>
    <n v="0"/>
    <n v="0"/>
    <n v="1"/>
    <x v="0"/>
    <n v="350403"/>
    <n v="7.5792000000000002"/>
    <x v="2"/>
    <s v="Unknown"/>
    <x v="0"/>
    <n v="1"/>
  </r>
  <r>
    <x v="2"/>
    <x v="2"/>
    <s v="Lyntakoff, Mr. Stanko"/>
    <x v="1"/>
    <n v="28"/>
    <x v="0"/>
    <n v="0"/>
    <n v="0"/>
    <n v="1"/>
    <x v="0"/>
    <n v="349235"/>
    <n v="7.8958000000000004"/>
    <x v="3"/>
    <s v="Unknown"/>
    <x v="0"/>
    <n v="0"/>
  </r>
  <r>
    <x v="2"/>
    <x v="2"/>
    <s v="MacKay, Mr. George William"/>
    <x v="1"/>
    <n v="28"/>
    <x v="0"/>
    <n v="0"/>
    <n v="0"/>
    <n v="1"/>
    <x v="0"/>
    <s v="C.A. 42795"/>
    <n v="7.55"/>
    <x v="2"/>
    <s v="Unknown"/>
    <x v="0"/>
    <n v="0"/>
  </r>
  <r>
    <x v="2"/>
    <x v="2"/>
    <s v="Madigan, Miss. Margaret &quot;Maggie&quot;"/>
    <x v="0"/>
    <n v="28"/>
    <x v="0"/>
    <n v="0"/>
    <n v="0"/>
    <n v="1"/>
    <x v="0"/>
    <n v="370370"/>
    <n v="7.75"/>
    <x v="2"/>
    <s v="Unknown"/>
    <x v="2"/>
    <n v="1"/>
  </r>
  <r>
    <x v="2"/>
    <x v="2"/>
    <s v="Madsen, Mr. Fridtjof Arne"/>
    <x v="1"/>
    <n v="24"/>
    <x v="0"/>
    <n v="0"/>
    <n v="0"/>
    <n v="1"/>
    <x v="0"/>
    <s v="C 17369"/>
    <n v="7.1417000000000002"/>
    <x v="2"/>
    <s v="Unknown"/>
    <x v="0"/>
    <n v="1"/>
  </r>
  <r>
    <x v="2"/>
    <x v="2"/>
    <s v="Maenpaa, Mr. Matti Alexanteri"/>
    <x v="1"/>
    <n v="22"/>
    <x v="0"/>
    <n v="0"/>
    <n v="0"/>
    <n v="1"/>
    <x v="0"/>
    <s v="STON/O 2. 3101275"/>
    <n v="7.125"/>
    <x v="2"/>
    <s v="Unknown"/>
    <x v="0"/>
    <n v="0"/>
  </r>
  <r>
    <x v="2"/>
    <x v="2"/>
    <s v="Mahon, Miss. Bridget Delia"/>
    <x v="0"/>
    <n v="28"/>
    <x v="0"/>
    <n v="0"/>
    <n v="0"/>
    <n v="1"/>
    <x v="0"/>
    <n v="330924"/>
    <n v="7.8792"/>
    <x v="2"/>
    <s v="Unknown"/>
    <x v="2"/>
    <n v="0"/>
  </r>
  <r>
    <x v="2"/>
    <x v="2"/>
    <s v="Mahon, Mr. John"/>
    <x v="1"/>
    <n v="28"/>
    <x v="0"/>
    <n v="0"/>
    <n v="0"/>
    <n v="1"/>
    <x v="0"/>
    <s v="AQ/4 3130"/>
    <n v="7.75"/>
    <x v="2"/>
    <s v="Unknown"/>
    <x v="2"/>
    <n v="0"/>
  </r>
  <r>
    <x v="2"/>
    <x v="2"/>
    <s v="Maisner, Mr. Simon"/>
    <x v="1"/>
    <n v="28"/>
    <x v="0"/>
    <n v="0"/>
    <n v="0"/>
    <n v="1"/>
    <x v="0"/>
    <s v="A/S 2816"/>
    <n v="8.0500000000000007"/>
    <x v="3"/>
    <s v="Unknown"/>
    <x v="0"/>
    <n v="0"/>
  </r>
  <r>
    <x v="2"/>
    <x v="2"/>
    <s v="Makinen, Mr. Kalle Edvard"/>
    <x v="1"/>
    <n v="29"/>
    <x v="0"/>
    <n v="0"/>
    <n v="0"/>
    <n v="1"/>
    <x v="0"/>
    <s v="STON/O 2. 3101268"/>
    <n v="7.9249999999999998"/>
    <x v="3"/>
    <s v="Unknown"/>
    <x v="0"/>
    <n v="0"/>
  </r>
  <r>
    <x v="2"/>
    <x v="2"/>
    <s v="Mamee, Mr. Hanna"/>
    <x v="1"/>
    <n v="28"/>
    <x v="0"/>
    <n v="0"/>
    <n v="0"/>
    <n v="1"/>
    <x v="0"/>
    <n v="2677"/>
    <n v="7.2291999999999996"/>
    <x v="2"/>
    <s v="Unknown"/>
    <x v="1"/>
    <n v="1"/>
  </r>
  <r>
    <x v="2"/>
    <x v="2"/>
    <s v="Mangan, Miss. Mary"/>
    <x v="0"/>
    <n v="30.5"/>
    <x v="0"/>
    <n v="0"/>
    <n v="0"/>
    <n v="1"/>
    <x v="0"/>
    <n v="364850"/>
    <n v="7.75"/>
    <x v="2"/>
    <s v="Unknown"/>
    <x v="2"/>
    <n v="0"/>
  </r>
  <r>
    <x v="2"/>
    <x v="2"/>
    <s v="Mannion, Miss. Margareth"/>
    <x v="0"/>
    <n v="28"/>
    <x v="0"/>
    <n v="0"/>
    <n v="0"/>
    <n v="1"/>
    <x v="0"/>
    <n v="36866"/>
    <n v="7.7374999999999998"/>
    <x v="2"/>
    <s v="Unknown"/>
    <x v="2"/>
    <n v="1"/>
  </r>
  <r>
    <x v="2"/>
    <x v="2"/>
    <s v="Mardirosian, Mr. Sarkis"/>
    <x v="1"/>
    <n v="28"/>
    <x v="0"/>
    <n v="0"/>
    <n v="0"/>
    <n v="1"/>
    <x v="0"/>
    <n v="2655"/>
    <n v="7.2291999999999996"/>
    <x v="2"/>
    <s v="F E46"/>
    <x v="1"/>
    <n v="0"/>
  </r>
  <r>
    <x v="2"/>
    <x v="2"/>
    <s v="Markoff, Mr. Marin"/>
    <x v="1"/>
    <n v="35"/>
    <x v="0"/>
    <n v="0"/>
    <n v="0"/>
    <n v="1"/>
    <x v="0"/>
    <n v="349213"/>
    <n v="7.8958000000000004"/>
    <x v="3"/>
    <s v="Unknown"/>
    <x v="1"/>
    <n v="0"/>
  </r>
  <r>
    <x v="2"/>
    <x v="2"/>
    <s v="Markun, Mr. Johann"/>
    <x v="1"/>
    <n v="33"/>
    <x v="0"/>
    <n v="0"/>
    <n v="0"/>
    <n v="1"/>
    <x v="0"/>
    <n v="349257"/>
    <n v="7.8958000000000004"/>
    <x v="3"/>
    <s v="Unknown"/>
    <x v="0"/>
    <n v="0"/>
  </r>
  <r>
    <x v="2"/>
    <x v="2"/>
    <s v="Masselmani, Mrs. Fatima"/>
    <x v="0"/>
    <n v="28"/>
    <x v="0"/>
    <n v="0"/>
    <n v="0"/>
    <n v="1"/>
    <x v="0"/>
    <n v="2649"/>
    <n v="7.2249999999999996"/>
    <x v="2"/>
    <s v="Unknown"/>
    <x v="1"/>
    <n v="1"/>
  </r>
  <r>
    <x v="2"/>
    <x v="2"/>
    <s v="Matinoff, Mr. Nicola"/>
    <x v="1"/>
    <n v="28"/>
    <x v="0"/>
    <n v="0"/>
    <n v="0"/>
    <n v="1"/>
    <x v="0"/>
    <n v="349255"/>
    <n v="7.8958000000000004"/>
    <x v="3"/>
    <s v="Unknown"/>
    <x v="1"/>
    <n v="0"/>
  </r>
  <r>
    <x v="2"/>
    <x v="2"/>
    <s v="McCarthy, Miss. Catherine &quot;Katie&quot;"/>
    <x v="0"/>
    <n v="28"/>
    <x v="0"/>
    <n v="0"/>
    <n v="0"/>
    <n v="1"/>
    <x v="0"/>
    <n v="383123"/>
    <n v="7.75"/>
    <x v="2"/>
    <s v="Unknown"/>
    <x v="2"/>
    <n v="1"/>
  </r>
  <r>
    <x v="2"/>
    <x v="2"/>
    <s v="McCormack, Mr. Thomas Joseph"/>
    <x v="1"/>
    <n v="28"/>
    <x v="0"/>
    <n v="0"/>
    <n v="0"/>
    <n v="1"/>
    <x v="0"/>
    <n v="367228"/>
    <n v="7.75"/>
    <x v="2"/>
    <s v="Unknown"/>
    <x v="2"/>
    <n v="1"/>
  </r>
  <r>
    <x v="2"/>
    <x v="2"/>
    <s v="McCoy, Miss. Agnes"/>
    <x v="0"/>
    <n v="28"/>
    <x v="0"/>
    <n v="2"/>
    <n v="0"/>
    <n v="3"/>
    <x v="1"/>
    <n v="367226"/>
    <n v="23.25"/>
    <x v="1"/>
    <s v="Unknown"/>
    <x v="2"/>
    <n v="1"/>
  </r>
  <r>
    <x v="2"/>
    <x v="2"/>
    <s v="McCoy, Miss. Alicia"/>
    <x v="0"/>
    <n v="28"/>
    <x v="0"/>
    <n v="2"/>
    <n v="0"/>
    <n v="3"/>
    <x v="1"/>
    <n v="367226"/>
    <n v="23.25"/>
    <x v="1"/>
    <s v="Unknown"/>
    <x v="2"/>
    <n v="1"/>
  </r>
  <r>
    <x v="2"/>
    <x v="2"/>
    <s v="McCoy, Mr. Bernard"/>
    <x v="1"/>
    <n v="28"/>
    <x v="0"/>
    <n v="2"/>
    <n v="0"/>
    <n v="3"/>
    <x v="1"/>
    <n v="367226"/>
    <n v="23.25"/>
    <x v="1"/>
    <s v="Unknown"/>
    <x v="2"/>
    <n v="1"/>
  </r>
  <r>
    <x v="2"/>
    <x v="2"/>
    <s v="McDermott, Miss. Brigdet Delia"/>
    <x v="0"/>
    <n v="28"/>
    <x v="0"/>
    <n v="0"/>
    <n v="0"/>
    <n v="1"/>
    <x v="0"/>
    <n v="330932"/>
    <n v="7.7874999999999996"/>
    <x v="2"/>
    <s v="Unknown"/>
    <x v="2"/>
    <n v="1"/>
  </r>
  <r>
    <x v="2"/>
    <x v="2"/>
    <s v="McEvoy, Mr. Michael"/>
    <x v="1"/>
    <n v="28"/>
    <x v="0"/>
    <n v="0"/>
    <n v="0"/>
    <n v="1"/>
    <x v="0"/>
    <n v="36568"/>
    <n v="15.5"/>
    <x v="1"/>
    <s v="Unknown"/>
    <x v="2"/>
    <n v="0"/>
  </r>
  <r>
    <x v="2"/>
    <x v="2"/>
    <s v="McGovern, Miss. Mary"/>
    <x v="0"/>
    <n v="28"/>
    <x v="0"/>
    <n v="0"/>
    <n v="0"/>
    <n v="1"/>
    <x v="0"/>
    <n v="330931"/>
    <n v="7.8792"/>
    <x v="2"/>
    <s v="Unknown"/>
    <x v="2"/>
    <n v="1"/>
  </r>
  <r>
    <x v="2"/>
    <x v="2"/>
    <s v="McGowan, Miss. Anna &quot;Annie&quot;"/>
    <x v="0"/>
    <n v="15"/>
    <x v="3"/>
    <n v="0"/>
    <n v="0"/>
    <n v="1"/>
    <x v="0"/>
    <n v="330923"/>
    <n v="8.0291999999999994"/>
    <x v="3"/>
    <s v="Unknown"/>
    <x v="2"/>
    <n v="1"/>
  </r>
  <r>
    <x v="2"/>
    <x v="2"/>
    <s v="McGowan, Miss. Katherine"/>
    <x v="0"/>
    <n v="35"/>
    <x v="0"/>
    <n v="0"/>
    <n v="0"/>
    <n v="1"/>
    <x v="0"/>
    <n v="9232"/>
    <n v="7.75"/>
    <x v="2"/>
    <s v="Unknown"/>
    <x v="2"/>
    <n v="0"/>
  </r>
  <r>
    <x v="2"/>
    <x v="2"/>
    <s v="McMahon, Mr. Martin"/>
    <x v="1"/>
    <n v="28"/>
    <x v="0"/>
    <n v="0"/>
    <n v="0"/>
    <n v="1"/>
    <x v="0"/>
    <n v="370372"/>
    <n v="7.75"/>
    <x v="2"/>
    <s v="Unknown"/>
    <x v="2"/>
    <n v="0"/>
  </r>
  <r>
    <x v="2"/>
    <x v="2"/>
    <s v="McNamee, Mr. Neal"/>
    <x v="1"/>
    <n v="24"/>
    <x v="0"/>
    <n v="1"/>
    <n v="0"/>
    <n v="2"/>
    <x v="1"/>
    <n v="376566"/>
    <n v="16.100000000000001"/>
    <x v="1"/>
    <s v="Unknown"/>
    <x v="0"/>
    <n v="0"/>
  </r>
  <r>
    <x v="2"/>
    <x v="2"/>
    <s v="McNamee, Mrs. Neal (Eileen O'Leary)"/>
    <x v="0"/>
    <n v="19"/>
    <x v="3"/>
    <n v="1"/>
    <n v="0"/>
    <n v="2"/>
    <x v="1"/>
    <n v="376566"/>
    <n v="16.100000000000001"/>
    <x v="1"/>
    <s v="Unknown"/>
    <x v="0"/>
    <n v="0"/>
  </r>
  <r>
    <x v="2"/>
    <x v="2"/>
    <s v="McNeill, Miss. Bridget"/>
    <x v="0"/>
    <n v="28"/>
    <x v="0"/>
    <n v="0"/>
    <n v="0"/>
    <n v="1"/>
    <x v="0"/>
    <n v="370368"/>
    <n v="7.75"/>
    <x v="2"/>
    <s v="Unknown"/>
    <x v="2"/>
    <n v="0"/>
  </r>
  <r>
    <x v="2"/>
    <x v="2"/>
    <s v="Meanwell, Miss. (Marion Ogden)"/>
    <x v="0"/>
    <n v="28"/>
    <x v="0"/>
    <n v="0"/>
    <n v="0"/>
    <n v="1"/>
    <x v="0"/>
    <s v="SOTON/O.Q. 392087"/>
    <n v="8.0500000000000007"/>
    <x v="3"/>
    <s v="Unknown"/>
    <x v="0"/>
    <n v="0"/>
  </r>
  <r>
    <x v="2"/>
    <x v="2"/>
    <s v="Meek, Mrs. Thomas (Annie Louise Rowley)"/>
    <x v="0"/>
    <n v="28"/>
    <x v="0"/>
    <n v="0"/>
    <n v="0"/>
    <n v="1"/>
    <x v="0"/>
    <n v="343095"/>
    <n v="8.0500000000000007"/>
    <x v="3"/>
    <s v="Unknown"/>
    <x v="0"/>
    <n v="0"/>
  </r>
  <r>
    <x v="2"/>
    <x v="2"/>
    <s v="Meo, Mr. Alfonzo"/>
    <x v="1"/>
    <n v="55.5"/>
    <x v="0"/>
    <n v="0"/>
    <n v="0"/>
    <n v="1"/>
    <x v="0"/>
    <s v="A.5. 11206"/>
    <n v="8.0500000000000007"/>
    <x v="3"/>
    <s v="Unknown"/>
    <x v="0"/>
    <n v="0"/>
  </r>
  <r>
    <x v="2"/>
    <x v="2"/>
    <s v="Mernagh, Mr. Robert"/>
    <x v="1"/>
    <n v="28"/>
    <x v="0"/>
    <n v="0"/>
    <n v="0"/>
    <n v="1"/>
    <x v="0"/>
    <n v="368703"/>
    <n v="7.75"/>
    <x v="2"/>
    <s v="Unknown"/>
    <x v="2"/>
    <n v="0"/>
  </r>
  <r>
    <x v="2"/>
    <x v="2"/>
    <s v="Midtsjo, Mr. Karl Albert"/>
    <x v="1"/>
    <n v="21"/>
    <x v="0"/>
    <n v="0"/>
    <n v="0"/>
    <n v="1"/>
    <x v="0"/>
    <n v="345501"/>
    <n v="7.7750000000000004"/>
    <x v="2"/>
    <s v="Unknown"/>
    <x v="0"/>
    <n v="1"/>
  </r>
  <r>
    <x v="2"/>
    <x v="2"/>
    <s v="Miles, Mr. Frank"/>
    <x v="1"/>
    <n v="28"/>
    <x v="0"/>
    <n v="0"/>
    <n v="0"/>
    <n v="1"/>
    <x v="0"/>
    <n v="359306"/>
    <n v="8.0500000000000007"/>
    <x v="3"/>
    <s v="Unknown"/>
    <x v="0"/>
    <n v="0"/>
  </r>
  <r>
    <x v="2"/>
    <x v="2"/>
    <s v="Mineff, Mr. Ivan"/>
    <x v="1"/>
    <n v="24"/>
    <x v="0"/>
    <n v="0"/>
    <n v="0"/>
    <n v="1"/>
    <x v="0"/>
    <n v="349233"/>
    <n v="7.8958000000000004"/>
    <x v="3"/>
    <s v="Unknown"/>
    <x v="0"/>
    <n v="0"/>
  </r>
  <r>
    <x v="2"/>
    <x v="2"/>
    <s v="Minkoff, Mr. Lazar"/>
    <x v="1"/>
    <n v="21"/>
    <x v="0"/>
    <n v="0"/>
    <n v="0"/>
    <n v="1"/>
    <x v="0"/>
    <n v="349211"/>
    <n v="7.8958000000000004"/>
    <x v="3"/>
    <s v="Unknown"/>
    <x v="0"/>
    <n v="0"/>
  </r>
  <r>
    <x v="2"/>
    <x v="2"/>
    <s v="Mionoff, Mr. Stoytcho"/>
    <x v="1"/>
    <n v="28"/>
    <x v="0"/>
    <n v="0"/>
    <n v="0"/>
    <n v="1"/>
    <x v="0"/>
    <n v="349207"/>
    <n v="7.8958000000000004"/>
    <x v="3"/>
    <s v="Unknown"/>
    <x v="0"/>
    <n v="0"/>
  </r>
  <r>
    <x v="2"/>
    <x v="2"/>
    <s v="Mitkoff, Mr. Mito"/>
    <x v="1"/>
    <n v="28"/>
    <x v="0"/>
    <n v="0"/>
    <n v="0"/>
    <n v="1"/>
    <x v="0"/>
    <n v="349221"/>
    <n v="7.8958000000000004"/>
    <x v="3"/>
    <s v="Unknown"/>
    <x v="0"/>
    <n v="0"/>
  </r>
  <r>
    <x v="2"/>
    <x v="2"/>
    <s v="Mockler, Miss. Helen Mary &quot;Ellie&quot;"/>
    <x v="0"/>
    <n v="28"/>
    <x v="0"/>
    <n v="0"/>
    <n v="0"/>
    <n v="1"/>
    <x v="0"/>
    <n v="330980"/>
    <n v="7.8792"/>
    <x v="2"/>
    <s v="Unknown"/>
    <x v="2"/>
    <n v="1"/>
  </r>
  <r>
    <x v="2"/>
    <x v="2"/>
    <s v="Moen, Mr. Sigurd Hansen"/>
    <x v="1"/>
    <n v="25"/>
    <x v="0"/>
    <n v="0"/>
    <n v="0"/>
    <n v="1"/>
    <x v="0"/>
    <n v="348123"/>
    <n v="7.65"/>
    <x v="2"/>
    <s v="F G73"/>
    <x v="0"/>
    <n v="0"/>
  </r>
  <r>
    <x v="2"/>
    <x v="2"/>
    <s v="Moor, Master. Meier"/>
    <x v="1"/>
    <n v="6"/>
    <x v="1"/>
    <n v="0"/>
    <n v="1"/>
    <n v="2"/>
    <x v="1"/>
    <n v="392096"/>
    <n v="12.475"/>
    <x v="3"/>
    <s v="E121"/>
    <x v="0"/>
    <n v="1"/>
  </r>
  <r>
    <x v="2"/>
    <x v="2"/>
    <s v="Moor, Mrs. (Beila)"/>
    <x v="0"/>
    <n v="27"/>
    <x v="0"/>
    <n v="0"/>
    <n v="1"/>
    <n v="2"/>
    <x v="1"/>
    <n v="392096"/>
    <n v="12.475"/>
    <x v="3"/>
    <s v="E121"/>
    <x v="0"/>
    <n v="1"/>
  </r>
  <r>
    <x v="2"/>
    <x v="2"/>
    <s v="Moore, Mr. Leonard Charles"/>
    <x v="1"/>
    <n v="28"/>
    <x v="0"/>
    <n v="0"/>
    <n v="0"/>
    <n v="1"/>
    <x v="0"/>
    <s v="A4. 54510"/>
    <n v="8.0500000000000007"/>
    <x v="3"/>
    <s v="Unknown"/>
    <x v="0"/>
    <n v="0"/>
  </r>
  <r>
    <x v="2"/>
    <x v="2"/>
    <s v="Moran, Miss. Bertha"/>
    <x v="0"/>
    <n v="28"/>
    <x v="0"/>
    <n v="1"/>
    <n v="0"/>
    <n v="2"/>
    <x v="1"/>
    <n v="371110"/>
    <n v="24.15"/>
    <x v="1"/>
    <s v="Unknown"/>
    <x v="2"/>
    <n v="1"/>
  </r>
  <r>
    <x v="2"/>
    <x v="2"/>
    <s v="Moran, Mr. Daniel J"/>
    <x v="1"/>
    <n v="28"/>
    <x v="0"/>
    <n v="1"/>
    <n v="0"/>
    <n v="2"/>
    <x v="1"/>
    <n v="371110"/>
    <n v="24.15"/>
    <x v="1"/>
    <s v="Unknown"/>
    <x v="2"/>
    <n v="0"/>
  </r>
  <r>
    <x v="2"/>
    <x v="2"/>
    <s v="Moran, Mr. James"/>
    <x v="1"/>
    <n v="28"/>
    <x v="0"/>
    <n v="0"/>
    <n v="0"/>
    <n v="1"/>
    <x v="0"/>
    <n v="330877"/>
    <n v="8.4582999999999995"/>
    <x v="3"/>
    <s v="Unknown"/>
    <x v="2"/>
    <n v="0"/>
  </r>
  <r>
    <x v="2"/>
    <x v="2"/>
    <s v="Morley, Mr. William"/>
    <x v="1"/>
    <n v="34"/>
    <x v="0"/>
    <n v="0"/>
    <n v="0"/>
    <n v="1"/>
    <x v="0"/>
    <n v="364506"/>
    <n v="8.0500000000000007"/>
    <x v="3"/>
    <s v="Unknown"/>
    <x v="0"/>
    <n v="0"/>
  </r>
  <r>
    <x v="2"/>
    <x v="2"/>
    <s v="Morrow, Mr. Thomas Rowan"/>
    <x v="1"/>
    <n v="28"/>
    <x v="0"/>
    <n v="0"/>
    <n v="0"/>
    <n v="1"/>
    <x v="0"/>
    <n v="372622"/>
    <n v="7.75"/>
    <x v="2"/>
    <s v="Unknown"/>
    <x v="2"/>
    <n v="0"/>
  </r>
  <r>
    <x v="2"/>
    <x v="2"/>
    <s v="Moss, Mr. Albert Johan"/>
    <x v="1"/>
    <n v="28"/>
    <x v="0"/>
    <n v="0"/>
    <n v="0"/>
    <n v="1"/>
    <x v="0"/>
    <n v="312991"/>
    <n v="7.7750000000000004"/>
    <x v="2"/>
    <s v="Unknown"/>
    <x v="0"/>
    <n v="1"/>
  </r>
  <r>
    <x v="2"/>
    <x v="2"/>
    <s v="Moubarek, Master. Gerios"/>
    <x v="1"/>
    <n v="28"/>
    <x v="0"/>
    <n v="1"/>
    <n v="1"/>
    <n v="3"/>
    <x v="1"/>
    <n v="2661"/>
    <n v="15.245799999999999"/>
    <x v="1"/>
    <s v="Unknown"/>
    <x v="1"/>
    <n v="1"/>
  </r>
  <r>
    <x v="2"/>
    <x v="2"/>
    <s v="Moubarek, Master. Halim Gonios (&quot;William George&quot;)"/>
    <x v="1"/>
    <n v="28"/>
    <x v="0"/>
    <n v="1"/>
    <n v="1"/>
    <n v="3"/>
    <x v="1"/>
    <n v="2661"/>
    <n v="15.245799999999999"/>
    <x v="1"/>
    <s v="Unknown"/>
    <x v="1"/>
    <n v="1"/>
  </r>
  <r>
    <x v="2"/>
    <x v="2"/>
    <s v="Moubarek, Mrs. George (Omine &quot;Amenia&quot; Alexander)"/>
    <x v="0"/>
    <n v="28"/>
    <x v="0"/>
    <n v="0"/>
    <n v="2"/>
    <n v="3"/>
    <x v="1"/>
    <n v="2661"/>
    <n v="15.245799999999999"/>
    <x v="1"/>
    <s v="Unknown"/>
    <x v="1"/>
    <n v="1"/>
  </r>
  <r>
    <x v="2"/>
    <x v="2"/>
    <s v="Moussa, Mrs. (Mantoura Boulos)"/>
    <x v="0"/>
    <n v="28"/>
    <x v="0"/>
    <n v="0"/>
    <n v="0"/>
    <n v="1"/>
    <x v="0"/>
    <n v="2626"/>
    <n v="7.2291999999999996"/>
    <x v="2"/>
    <s v="Unknown"/>
    <x v="1"/>
    <n v="1"/>
  </r>
  <r>
    <x v="2"/>
    <x v="2"/>
    <s v="Moutal, Mr. Rahamin Haim"/>
    <x v="1"/>
    <n v="28"/>
    <x v="0"/>
    <n v="0"/>
    <n v="0"/>
    <n v="1"/>
    <x v="0"/>
    <n v="374746"/>
    <n v="8.0500000000000007"/>
    <x v="3"/>
    <s v="Unknown"/>
    <x v="0"/>
    <n v="0"/>
  </r>
  <r>
    <x v="2"/>
    <x v="2"/>
    <s v="Mullens, Miss. Katherine &quot;Katie&quot;"/>
    <x v="0"/>
    <n v="28"/>
    <x v="0"/>
    <n v="0"/>
    <n v="0"/>
    <n v="1"/>
    <x v="0"/>
    <n v="35852"/>
    <n v="7.7332999999999998"/>
    <x v="2"/>
    <s v="Unknown"/>
    <x v="2"/>
    <n v="1"/>
  </r>
  <r>
    <x v="2"/>
    <x v="2"/>
    <s v="Mulvihill, Miss. Bertha E"/>
    <x v="0"/>
    <n v="24"/>
    <x v="0"/>
    <n v="0"/>
    <n v="0"/>
    <n v="1"/>
    <x v="0"/>
    <n v="382653"/>
    <n v="7.75"/>
    <x v="2"/>
    <s v="Unknown"/>
    <x v="2"/>
    <n v="1"/>
  </r>
  <r>
    <x v="2"/>
    <x v="2"/>
    <s v="Murdlin, Mr. Joseph"/>
    <x v="1"/>
    <n v="28"/>
    <x v="0"/>
    <n v="0"/>
    <n v="0"/>
    <n v="1"/>
    <x v="0"/>
    <s v="A./5. 3235"/>
    <n v="8.0500000000000007"/>
    <x v="3"/>
    <s v="Unknown"/>
    <x v="0"/>
    <n v="0"/>
  </r>
  <r>
    <x v="2"/>
    <x v="2"/>
    <s v="Murphy, Miss. Katherine &quot;Kate&quot;"/>
    <x v="0"/>
    <n v="28"/>
    <x v="0"/>
    <n v="1"/>
    <n v="0"/>
    <n v="2"/>
    <x v="1"/>
    <n v="367230"/>
    <n v="15.5"/>
    <x v="1"/>
    <s v="Unknown"/>
    <x v="2"/>
    <n v="1"/>
  </r>
  <r>
    <x v="2"/>
    <x v="2"/>
    <s v="Murphy, Miss. Margaret Jane"/>
    <x v="0"/>
    <n v="28"/>
    <x v="0"/>
    <n v="1"/>
    <n v="0"/>
    <n v="2"/>
    <x v="1"/>
    <n v="367230"/>
    <n v="15.5"/>
    <x v="1"/>
    <s v="Unknown"/>
    <x v="2"/>
    <n v="1"/>
  </r>
  <r>
    <x v="2"/>
    <x v="2"/>
    <s v="Murphy, Miss. Nora"/>
    <x v="0"/>
    <n v="28"/>
    <x v="0"/>
    <n v="0"/>
    <n v="0"/>
    <n v="1"/>
    <x v="0"/>
    <n v="36568"/>
    <n v="15.5"/>
    <x v="1"/>
    <s v="Unknown"/>
    <x v="2"/>
    <n v="1"/>
  </r>
  <r>
    <x v="2"/>
    <x v="2"/>
    <s v="Myhrman, Mr. Pehr Fabian Oliver Malkolm"/>
    <x v="1"/>
    <n v="18"/>
    <x v="3"/>
    <n v="0"/>
    <n v="0"/>
    <n v="1"/>
    <x v="0"/>
    <n v="347078"/>
    <n v="7.75"/>
    <x v="2"/>
    <s v="Unknown"/>
    <x v="0"/>
    <n v="0"/>
  </r>
  <r>
    <x v="2"/>
    <x v="2"/>
    <s v="Naidenoff, Mr. Penko"/>
    <x v="1"/>
    <n v="22"/>
    <x v="0"/>
    <n v="0"/>
    <n v="0"/>
    <n v="1"/>
    <x v="0"/>
    <n v="349206"/>
    <n v="7.8958000000000004"/>
    <x v="3"/>
    <s v="Unknown"/>
    <x v="0"/>
    <n v="0"/>
  </r>
  <r>
    <x v="2"/>
    <x v="2"/>
    <s v="Najib, Miss. Adele Kiamie &quot;Jane&quot;"/>
    <x v="0"/>
    <n v="15"/>
    <x v="3"/>
    <n v="0"/>
    <n v="0"/>
    <n v="1"/>
    <x v="0"/>
    <n v="2667"/>
    <n v="7.2249999999999996"/>
    <x v="2"/>
    <s v="Unknown"/>
    <x v="1"/>
    <n v="1"/>
  </r>
  <r>
    <x v="2"/>
    <x v="2"/>
    <s v="Nakid, Miss. Maria (&quot;Mary&quot;)"/>
    <x v="0"/>
    <n v="1"/>
    <x v="1"/>
    <n v="0"/>
    <n v="2"/>
    <n v="3"/>
    <x v="1"/>
    <n v="2653"/>
    <n v="15.7417"/>
    <x v="1"/>
    <s v="Unknown"/>
    <x v="1"/>
    <n v="1"/>
  </r>
  <r>
    <x v="2"/>
    <x v="2"/>
    <s v="Nakid, Mr. Sahid"/>
    <x v="1"/>
    <n v="20"/>
    <x v="0"/>
    <n v="1"/>
    <n v="1"/>
    <n v="3"/>
    <x v="1"/>
    <n v="2653"/>
    <n v="15.7417"/>
    <x v="1"/>
    <s v="Unknown"/>
    <x v="1"/>
    <n v="1"/>
  </r>
  <r>
    <x v="2"/>
    <x v="2"/>
    <s v="Nakid, Mrs. Said (Waika &quot;Mary&quot; Mowad)"/>
    <x v="0"/>
    <n v="19"/>
    <x v="3"/>
    <n v="1"/>
    <n v="1"/>
    <n v="3"/>
    <x v="1"/>
    <n v="2653"/>
    <n v="15.7417"/>
    <x v="1"/>
    <s v="Unknown"/>
    <x v="1"/>
    <n v="1"/>
  </r>
  <r>
    <x v="2"/>
    <x v="2"/>
    <s v="Nancarrow, Mr. William Henry"/>
    <x v="1"/>
    <n v="33"/>
    <x v="0"/>
    <n v="0"/>
    <n v="0"/>
    <n v="1"/>
    <x v="0"/>
    <s v="A./5. 3338"/>
    <n v="8.0500000000000007"/>
    <x v="3"/>
    <s v="Unknown"/>
    <x v="0"/>
    <n v="0"/>
  </r>
  <r>
    <x v="2"/>
    <x v="2"/>
    <s v="Nankoff, Mr. Minko"/>
    <x v="1"/>
    <n v="28"/>
    <x v="0"/>
    <n v="0"/>
    <n v="0"/>
    <n v="1"/>
    <x v="0"/>
    <n v="349218"/>
    <n v="7.8958000000000004"/>
    <x v="3"/>
    <s v="Unknown"/>
    <x v="0"/>
    <n v="0"/>
  </r>
  <r>
    <x v="2"/>
    <x v="2"/>
    <s v="Nasr, Mr. Mustafa"/>
    <x v="1"/>
    <n v="28"/>
    <x v="0"/>
    <n v="0"/>
    <n v="0"/>
    <n v="1"/>
    <x v="0"/>
    <n v="2652"/>
    <n v="7.2291999999999996"/>
    <x v="2"/>
    <s v="Unknown"/>
    <x v="1"/>
    <n v="0"/>
  </r>
  <r>
    <x v="2"/>
    <x v="2"/>
    <s v="Naughton, Miss. Hannah"/>
    <x v="0"/>
    <n v="28"/>
    <x v="0"/>
    <n v="0"/>
    <n v="0"/>
    <n v="1"/>
    <x v="0"/>
    <n v="365237"/>
    <n v="7.75"/>
    <x v="2"/>
    <s v="Unknown"/>
    <x v="2"/>
    <n v="0"/>
  </r>
  <r>
    <x v="2"/>
    <x v="2"/>
    <s v="Nenkoff, Mr. Christo"/>
    <x v="1"/>
    <n v="28"/>
    <x v="0"/>
    <n v="0"/>
    <n v="0"/>
    <n v="1"/>
    <x v="0"/>
    <n v="349234"/>
    <n v="7.8958000000000004"/>
    <x v="3"/>
    <s v="Unknown"/>
    <x v="0"/>
    <n v="0"/>
  </r>
  <r>
    <x v="2"/>
    <x v="2"/>
    <s v="Nicola-Yarred, Master. Elias"/>
    <x v="1"/>
    <n v="12"/>
    <x v="3"/>
    <n v="1"/>
    <n v="0"/>
    <n v="2"/>
    <x v="1"/>
    <n v="2651"/>
    <n v="11.2417"/>
    <x v="3"/>
    <s v="Unknown"/>
    <x v="1"/>
    <n v="1"/>
  </r>
  <r>
    <x v="2"/>
    <x v="2"/>
    <s v="Nicola-Yarred, Miss. Jamila"/>
    <x v="0"/>
    <n v="14"/>
    <x v="3"/>
    <n v="1"/>
    <n v="0"/>
    <n v="2"/>
    <x v="1"/>
    <n v="2651"/>
    <n v="11.2417"/>
    <x v="3"/>
    <s v="Unknown"/>
    <x v="1"/>
    <n v="1"/>
  </r>
  <r>
    <x v="2"/>
    <x v="2"/>
    <s v="Nieminen, Miss. Manta Josefina"/>
    <x v="0"/>
    <n v="29"/>
    <x v="0"/>
    <n v="0"/>
    <n v="0"/>
    <n v="1"/>
    <x v="0"/>
    <n v="3101297"/>
    <n v="7.9249999999999998"/>
    <x v="3"/>
    <s v="Unknown"/>
    <x v="0"/>
    <n v="0"/>
  </r>
  <r>
    <x v="2"/>
    <x v="2"/>
    <s v="Niklasson, Mr. Samuel"/>
    <x v="1"/>
    <n v="28"/>
    <x v="0"/>
    <n v="0"/>
    <n v="0"/>
    <n v="1"/>
    <x v="0"/>
    <n v="363611"/>
    <n v="8.0500000000000007"/>
    <x v="3"/>
    <s v="Unknown"/>
    <x v="0"/>
    <n v="0"/>
  </r>
  <r>
    <x v="2"/>
    <x v="2"/>
    <s v="Nilsson, Miss. Berta Olivia"/>
    <x v="0"/>
    <n v="18"/>
    <x v="3"/>
    <n v="0"/>
    <n v="0"/>
    <n v="1"/>
    <x v="0"/>
    <n v="347066"/>
    <n v="7.7750000000000004"/>
    <x v="2"/>
    <s v="Unknown"/>
    <x v="0"/>
    <n v="1"/>
  </r>
  <r>
    <x v="2"/>
    <x v="2"/>
    <s v="Nilsson, Miss. Helmina Josefina"/>
    <x v="0"/>
    <n v="26"/>
    <x v="0"/>
    <n v="0"/>
    <n v="0"/>
    <n v="1"/>
    <x v="0"/>
    <n v="347470"/>
    <n v="7.8541999999999996"/>
    <x v="2"/>
    <s v="Unknown"/>
    <x v="0"/>
    <n v="1"/>
  </r>
  <r>
    <x v="2"/>
    <x v="2"/>
    <s v="Nilsson, Mr. August Ferdinand"/>
    <x v="1"/>
    <n v="21"/>
    <x v="0"/>
    <n v="0"/>
    <n v="0"/>
    <n v="1"/>
    <x v="0"/>
    <n v="350410"/>
    <n v="7.8541999999999996"/>
    <x v="2"/>
    <s v="Unknown"/>
    <x v="0"/>
    <n v="0"/>
  </r>
  <r>
    <x v="2"/>
    <x v="2"/>
    <s v="Nirva, Mr. Iisakki Antino Aijo"/>
    <x v="1"/>
    <n v="41"/>
    <x v="0"/>
    <n v="0"/>
    <n v="0"/>
    <n v="1"/>
    <x v="0"/>
    <s v="SOTON/O2 3101272"/>
    <n v="7.125"/>
    <x v="2"/>
    <s v="Unknown"/>
    <x v="0"/>
    <n v="0"/>
  </r>
  <r>
    <x v="2"/>
    <x v="2"/>
    <s v="Niskanen, Mr. Juha"/>
    <x v="1"/>
    <n v="39"/>
    <x v="0"/>
    <n v="0"/>
    <n v="0"/>
    <n v="1"/>
    <x v="0"/>
    <s v="STON/O 2. 3101289"/>
    <n v="7.9249999999999998"/>
    <x v="3"/>
    <s v="Unknown"/>
    <x v="0"/>
    <n v="1"/>
  </r>
  <r>
    <x v="2"/>
    <x v="2"/>
    <s v="Nosworthy, Mr. Richard Cater"/>
    <x v="1"/>
    <n v="21"/>
    <x v="0"/>
    <n v="0"/>
    <n v="0"/>
    <n v="1"/>
    <x v="0"/>
    <s v="A/4. 39886"/>
    <n v="7.8"/>
    <x v="2"/>
    <s v="Unknown"/>
    <x v="0"/>
    <n v="0"/>
  </r>
  <r>
    <x v="2"/>
    <x v="2"/>
    <s v="Novel, Mr. Mansouer"/>
    <x v="1"/>
    <n v="28.5"/>
    <x v="0"/>
    <n v="0"/>
    <n v="0"/>
    <n v="1"/>
    <x v="0"/>
    <n v="2697"/>
    <n v="7.2291999999999996"/>
    <x v="2"/>
    <s v="Unknown"/>
    <x v="1"/>
    <n v="0"/>
  </r>
  <r>
    <x v="2"/>
    <x v="2"/>
    <s v="Nysten, Miss. Anna Sofia"/>
    <x v="0"/>
    <n v="22"/>
    <x v="0"/>
    <n v="0"/>
    <n v="0"/>
    <n v="1"/>
    <x v="0"/>
    <n v="347081"/>
    <n v="7.75"/>
    <x v="2"/>
    <s v="Unknown"/>
    <x v="0"/>
    <n v="1"/>
  </r>
  <r>
    <x v="2"/>
    <x v="2"/>
    <s v="Nysveen, Mr. Johan Hansen"/>
    <x v="1"/>
    <n v="61"/>
    <x v="2"/>
    <n v="0"/>
    <n v="0"/>
    <n v="1"/>
    <x v="0"/>
    <n v="345364"/>
    <n v="6.2374999999999998"/>
    <x v="2"/>
    <s v="Unknown"/>
    <x v="0"/>
    <n v="0"/>
  </r>
  <r>
    <x v="2"/>
    <x v="2"/>
    <s v="O'Brien, Mr. Thomas"/>
    <x v="1"/>
    <n v="28"/>
    <x v="0"/>
    <n v="1"/>
    <n v="0"/>
    <n v="2"/>
    <x v="1"/>
    <n v="370365"/>
    <n v="15.5"/>
    <x v="1"/>
    <s v="Unknown"/>
    <x v="2"/>
    <n v="0"/>
  </r>
  <r>
    <x v="2"/>
    <x v="2"/>
    <s v="O'Brien, Mr. Timothy"/>
    <x v="1"/>
    <n v="28"/>
    <x v="0"/>
    <n v="0"/>
    <n v="0"/>
    <n v="1"/>
    <x v="0"/>
    <n v="330979"/>
    <n v="7.8292000000000002"/>
    <x v="2"/>
    <s v="Unknown"/>
    <x v="2"/>
    <n v="0"/>
  </r>
  <r>
    <x v="2"/>
    <x v="2"/>
    <s v="O'Brien, Mrs. Thomas (Johanna &quot;Hannah&quot; Godfrey)"/>
    <x v="0"/>
    <n v="28"/>
    <x v="0"/>
    <n v="1"/>
    <n v="0"/>
    <n v="2"/>
    <x v="1"/>
    <n v="370365"/>
    <n v="15.5"/>
    <x v="1"/>
    <s v="Unknown"/>
    <x v="2"/>
    <n v="1"/>
  </r>
  <r>
    <x v="2"/>
    <x v="2"/>
    <s v="O'Connell, Mr. Patrick D"/>
    <x v="1"/>
    <n v="28"/>
    <x v="0"/>
    <n v="0"/>
    <n v="0"/>
    <n v="1"/>
    <x v="0"/>
    <n v="334912"/>
    <n v="7.7332999999999998"/>
    <x v="2"/>
    <s v="Unknown"/>
    <x v="2"/>
    <n v="0"/>
  </r>
  <r>
    <x v="2"/>
    <x v="2"/>
    <s v="O'Connor, Mr. Maurice"/>
    <x v="1"/>
    <n v="28"/>
    <x v="0"/>
    <n v="0"/>
    <n v="0"/>
    <n v="1"/>
    <x v="0"/>
    <n v="371060"/>
    <n v="7.75"/>
    <x v="2"/>
    <s v="Unknown"/>
    <x v="2"/>
    <n v="0"/>
  </r>
  <r>
    <x v="2"/>
    <x v="2"/>
    <s v="O'Connor, Mr. Patrick"/>
    <x v="1"/>
    <n v="28"/>
    <x v="0"/>
    <n v="0"/>
    <n v="0"/>
    <n v="1"/>
    <x v="0"/>
    <n v="366713"/>
    <n v="7.75"/>
    <x v="2"/>
    <s v="Unknown"/>
    <x v="2"/>
    <n v="0"/>
  </r>
  <r>
    <x v="2"/>
    <x v="2"/>
    <s v="Odahl, Mr. Nils Martin"/>
    <x v="1"/>
    <n v="23"/>
    <x v="0"/>
    <n v="0"/>
    <n v="0"/>
    <n v="1"/>
    <x v="0"/>
    <n v="7267"/>
    <n v="9.2249999999999996"/>
    <x v="3"/>
    <s v="Unknown"/>
    <x v="0"/>
    <n v="0"/>
  </r>
  <r>
    <x v="2"/>
    <x v="2"/>
    <s v="O'Donoghue, Ms. Bridget"/>
    <x v="0"/>
    <n v="28"/>
    <x v="0"/>
    <n v="0"/>
    <n v="0"/>
    <n v="1"/>
    <x v="0"/>
    <n v="364856"/>
    <n v="7.75"/>
    <x v="2"/>
    <s v="Unknown"/>
    <x v="2"/>
    <n v="0"/>
  </r>
  <r>
    <x v="2"/>
    <x v="2"/>
    <s v="O'Driscoll, Miss. Bridget"/>
    <x v="0"/>
    <n v="28"/>
    <x v="0"/>
    <n v="0"/>
    <n v="0"/>
    <n v="1"/>
    <x v="0"/>
    <n v="14311"/>
    <n v="7.75"/>
    <x v="2"/>
    <s v="Unknown"/>
    <x v="2"/>
    <n v="1"/>
  </r>
  <r>
    <x v="2"/>
    <x v="2"/>
    <s v="O'Dwyer, Miss. Ellen &quot;Nellie&quot;"/>
    <x v="0"/>
    <n v="28"/>
    <x v="0"/>
    <n v="0"/>
    <n v="0"/>
    <n v="1"/>
    <x v="0"/>
    <n v="330959"/>
    <n v="7.8792"/>
    <x v="2"/>
    <s v="Unknown"/>
    <x v="2"/>
    <n v="1"/>
  </r>
  <r>
    <x v="2"/>
    <x v="2"/>
    <s v="Ohman, Miss. Velin"/>
    <x v="0"/>
    <n v="22"/>
    <x v="0"/>
    <n v="0"/>
    <n v="0"/>
    <n v="1"/>
    <x v="0"/>
    <n v="347085"/>
    <n v="7.7750000000000004"/>
    <x v="2"/>
    <s v="Unknown"/>
    <x v="0"/>
    <n v="1"/>
  </r>
  <r>
    <x v="2"/>
    <x v="2"/>
    <s v="O'Keefe, Mr. Patrick"/>
    <x v="1"/>
    <n v="28"/>
    <x v="0"/>
    <n v="0"/>
    <n v="0"/>
    <n v="1"/>
    <x v="0"/>
    <n v="368402"/>
    <n v="7.75"/>
    <x v="2"/>
    <s v="Unknown"/>
    <x v="2"/>
    <n v="1"/>
  </r>
  <r>
    <x v="2"/>
    <x v="2"/>
    <s v="O'Leary, Miss. Hanora &quot;Norah&quot;"/>
    <x v="0"/>
    <n v="28"/>
    <x v="0"/>
    <n v="0"/>
    <n v="0"/>
    <n v="1"/>
    <x v="0"/>
    <n v="330919"/>
    <n v="7.8292000000000002"/>
    <x v="2"/>
    <s v="Unknown"/>
    <x v="2"/>
    <n v="1"/>
  </r>
  <r>
    <x v="2"/>
    <x v="2"/>
    <s v="Olsen, Master. Artur Karl"/>
    <x v="1"/>
    <n v="9"/>
    <x v="1"/>
    <n v="0"/>
    <n v="1"/>
    <n v="2"/>
    <x v="1"/>
    <s v="C 17368"/>
    <n v="3.1707999999999998"/>
    <x v="2"/>
    <s v="Unknown"/>
    <x v="0"/>
    <n v="1"/>
  </r>
  <r>
    <x v="2"/>
    <x v="2"/>
    <s v="Olsen, Mr. Henry Margido"/>
    <x v="1"/>
    <n v="28"/>
    <x v="0"/>
    <n v="0"/>
    <n v="0"/>
    <n v="1"/>
    <x v="0"/>
    <s v="C 4001"/>
    <n v="22.524999999999999"/>
    <x v="1"/>
    <s v="Unknown"/>
    <x v="0"/>
    <n v="0"/>
  </r>
  <r>
    <x v="2"/>
    <x v="2"/>
    <s v="Olsen, Mr. Karl Siegwart Andreas"/>
    <x v="1"/>
    <n v="42"/>
    <x v="0"/>
    <n v="0"/>
    <n v="1"/>
    <n v="2"/>
    <x v="1"/>
    <n v="4579"/>
    <n v="8.4041999999999994"/>
    <x v="3"/>
    <s v="Unknown"/>
    <x v="0"/>
    <n v="0"/>
  </r>
  <r>
    <x v="2"/>
    <x v="2"/>
    <s v="Olsen, Mr. Ole Martin"/>
    <x v="1"/>
    <n v="28"/>
    <x v="0"/>
    <n v="0"/>
    <n v="0"/>
    <n v="1"/>
    <x v="0"/>
    <s v="Fa 265302"/>
    <n v="7.3125"/>
    <x v="2"/>
    <s v="Unknown"/>
    <x v="0"/>
    <n v="0"/>
  </r>
  <r>
    <x v="2"/>
    <x v="2"/>
    <s v="Olsson, Miss. Elina"/>
    <x v="0"/>
    <n v="31"/>
    <x v="0"/>
    <n v="0"/>
    <n v="0"/>
    <n v="1"/>
    <x v="0"/>
    <n v="350407"/>
    <n v="7.8541999999999996"/>
    <x v="2"/>
    <s v="Unknown"/>
    <x v="0"/>
    <n v="0"/>
  </r>
  <r>
    <x v="2"/>
    <x v="2"/>
    <s v="Olsson, Mr. Nils Johan Goransson"/>
    <x v="1"/>
    <n v="28"/>
    <x v="0"/>
    <n v="0"/>
    <n v="0"/>
    <n v="1"/>
    <x v="0"/>
    <n v="347464"/>
    <n v="7.8541999999999996"/>
    <x v="2"/>
    <s v="Unknown"/>
    <x v="0"/>
    <n v="0"/>
  </r>
  <r>
    <x v="2"/>
    <x v="2"/>
    <s v="Olsson, Mr. Oscar Wilhelm"/>
    <x v="1"/>
    <n v="32"/>
    <x v="0"/>
    <n v="0"/>
    <n v="0"/>
    <n v="1"/>
    <x v="0"/>
    <n v="347079"/>
    <n v="7.7750000000000004"/>
    <x v="2"/>
    <s v="Unknown"/>
    <x v="0"/>
    <n v="1"/>
  </r>
  <r>
    <x v="2"/>
    <x v="2"/>
    <s v="Olsvigen, Mr. Thor Anderson"/>
    <x v="1"/>
    <n v="20"/>
    <x v="0"/>
    <n v="0"/>
    <n v="0"/>
    <n v="1"/>
    <x v="0"/>
    <n v="6563"/>
    <n v="9.2249999999999996"/>
    <x v="3"/>
    <s v="Unknown"/>
    <x v="0"/>
    <n v="0"/>
  </r>
  <r>
    <x v="2"/>
    <x v="2"/>
    <s v="Oreskovic, Miss. Jelka"/>
    <x v="0"/>
    <n v="23"/>
    <x v="0"/>
    <n v="0"/>
    <n v="0"/>
    <n v="1"/>
    <x v="0"/>
    <n v="315085"/>
    <n v="8.6624999999999996"/>
    <x v="3"/>
    <s v="Unknown"/>
    <x v="0"/>
    <n v="0"/>
  </r>
  <r>
    <x v="2"/>
    <x v="2"/>
    <s v="Oreskovic, Miss. Marija"/>
    <x v="0"/>
    <n v="20"/>
    <x v="0"/>
    <n v="0"/>
    <n v="0"/>
    <n v="1"/>
    <x v="0"/>
    <n v="315096"/>
    <n v="8.6624999999999996"/>
    <x v="3"/>
    <s v="Unknown"/>
    <x v="0"/>
    <n v="0"/>
  </r>
  <r>
    <x v="2"/>
    <x v="2"/>
    <s v="Oreskovic, Mr. Luka"/>
    <x v="1"/>
    <n v="20"/>
    <x v="0"/>
    <n v="0"/>
    <n v="0"/>
    <n v="1"/>
    <x v="0"/>
    <n v="315094"/>
    <n v="8.6624999999999996"/>
    <x v="3"/>
    <s v="Unknown"/>
    <x v="0"/>
    <n v="0"/>
  </r>
  <r>
    <x v="2"/>
    <x v="2"/>
    <s v="Osen, Mr. Olaf Elon"/>
    <x v="1"/>
    <n v="16"/>
    <x v="3"/>
    <n v="0"/>
    <n v="0"/>
    <n v="1"/>
    <x v="0"/>
    <n v="7534"/>
    <n v="9.2166999999999994"/>
    <x v="3"/>
    <s v="Unknown"/>
    <x v="0"/>
    <n v="0"/>
  </r>
  <r>
    <x v="2"/>
    <x v="2"/>
    <s v="Osman, Mrs. Mara"/>
    <x v="0"/>
    <n v="31"/>
    <x v="0"/>
    <n v="0"/>
    <n v="0"/>
    <n v="1"/>
    <x v="0"/>
    <n v="349244"/>
    <n v="8.6832999999999991"/>
    <x v="3"/>
    <s v="Unknown"/>
    <x v="0"/>
    <n v="1"/>
  </r>
  <r>
    <x v="2"/>
    <x v="2"/>
    <s v="O'Sullivan, Miss. Bridget Mary"/>
    <x v="0"/>
    <n v="28"/>
    <x v="0"/>
    <n v="0"/>
    <n v="0"/>
    <n v="1"/>
    <x v="0"/>
    <n v="330909"/>
    <n v="7.6292"/>
    <x v="2"/>
    <s v="Unknown"/>
    <x v="2"/>
    <n v="0"/>
  </r>
  <r>
    <x v="2"/>
    <x v="2"/>
    <s v="Palsson, Master. Gosta Leonard"/>
    <x v="1"/>
    <n v="2"/>
    <x v="1"/>
    <n v="3"/>
    <n v="1"/>
    <n v="5"/>
    <x v="2"/>
    <n v="349909"/>
    <n v="21.074999999999999"/>
    <x v="1"/>
    <s v="Unknown"/>
    <x v="0"/>
    <n v="0"/>
  </r>
  <r>
    <x v="2"/>
    <x v="2"/>
    <s v="Palsson, Master. Paul Folke"/>
    <x v="1"/>
    <n v="6"/>
    <x v="1"/>
    <n v="3"/>
    <n v="1"/>
    <n v="5"/>
    <x v="2"/>
    <n v="349909"/>
    <n v="21.074999999999999"/>
    <x v="1"/>
    <s v="Unknown"/>
    <x v="0"/>
    <n v="0"/>
  </r>
  <r>
    <x v="2"/>
    <x v="2"/>
    <s v="Palsson, Miss. Stina Viola"/>
    <x v="0"/>
    <n v="3"/>
    <x v="1"/>
    <n v="3"/>
    <n v="1"/>
    <n v="5"/>
    <x v="2"/>
    <n v="349909"/>
    <n v="21.074999999999999"/>
    <x v="1"/>
    <s v="Unknown"/>
    <x v="0"/>
    <n v="0"/>
  </r>
  <r>
    <x v="2"/>
    <x v="2"/>
    <s v="Palsson, Miss. Torborg Danira"/>
    <x v="0"/>
    <n v="8"/>
    <x v="1"/>
    <n v="3"/>
    <n v="1"/>
    <n v="5"/>
    <x v="2"/>
    <n v="349909"/>
    <n v="21.074999999999999"/>
    <x v="1"/>
    <s v="Unknown"/>
    <x v="0"/>
    <n v="0"/>
  </r>
  <r>
    <x v="2"/>
    <x v="2"/>
    <s v="Palsson, Mrs. Nils (Alma Cornelia Berglund)"/>
    <x v="0"/>
    <n v="29"/>
    <x v="0"/>
    <n v="0"/>
    <n v="4"/>
    <n v="5"/>
    <x v="2"/>
    <n v="349909"/>
    <n v="21.074999999999999"/>
    <x v="1"/>
    <s v="Unknown"/>
    <x v="0"/>
    <n v="0"/>
  </r>
  <r>
    <x v="2"/>
    <x v="2"/>
    <s v="Panula, Master. Eino Viljami"/>
    <x v="1"/>
    <n v="1"/>
    <x v="1"/>
    <n v="4"/>
    <n v="1"/>
    <n v="6"/>
    <x v="2"/>
    <n v="3101295"/>
    <n v="39.6875"/>
    <x v="0"/>
    <s v="Unknown"/>
    <x v="0"/>
    <n v="0"/>
  </r>
  <r>
    <x v="2"/>
    <x v="2"/>
    <s v="Panula, Master. Juha Niilo"/>
    <x v="1"/>
    <n v="7"/>
    <x v="1"/>
    <n v="4"/>
    <n v="1"/>
    <n v="6"/>
    <x v="2"/>
    <n v="3101295"/>
    <n v="39.6875"/>
    <x v="0"/>
    <s v="Unknown"/>
    <x v="0"/>
    <n v="0"/>
  </r>
  <r>
    <x v="2"/>
    <x v="2"/>
    <s v="Panula, Master. Urho Abraham"/>
    <x v="1"/>
    <n v="2"/>
    <x v="1"/>
    <n v="4"/>
    <n v="1"/>
    <n v="6"/>
    <x v="2"/>
    <n v="3101295"/>
    <n v="39.6875"/>
    <x v="0"/>
    <s v="Unknown"/>
    <x v="0"/>
    <n v="0"/>
  </r>
  <r>
    <x v="2"/>
    <x v="2"/>
    <s v="Panula, Mr. Ernesti Arvid"/>
    <x v="1"/>
    <n v="16"/>
    <x v="3"/>
    <n v="4"/>
    <n v="1"/>
    <n v="6"/>
    <x v="2"/>
    <n v="3101295"/>
    <n v="39.6875"/>
    <x v="0"/>
    <s v="Unknown"/>
    <x v="0"/>
    <n v="0"/>
  </r>
  <r>
    <x v="2"/>
    <x v="2"/>
    <s v="Panula, Mr. Jaako Arnold"/>
    <x v="1"/>
    <n v="14"/>
    <x v="3"/>
    <n v="4"/>
    <n v="1"/>
    <n v="6"/>
    <x v="2"/>
    <n v="3101295"/>
    <n v="39.6875"/>
    <x v="0"/>
    <s v="Unknown"/>
    <x v="0"/>
    <n v="0"/>
  </r>
  <r>
    <x v="2"/>
    <x v="2"/>
    <s v="Panula, Mrs. Juha (Maria Emilia Ojala)"/>
    <x v="0"/>
    <n v="41"/>
    <x v="0"/>
    <n v="0"/>
    <n v="5"/>
    <n v="6"/>
    <x v="2"/>
    <n v="3101295"/>
    <n v="39.6875"/>
    <x v="0"/>
    <s v="Unknown"/>
    <x v="0"/>
    <n v="0"/>
  </r>
  <r>
    <x v="2"/>
    <x v="2"/>
    <s v="Pasic, Mr. Jakob"/>
    <x v="1"/>
    <n v="21"/>
    <x v="0"/>
    <n v="0"/>
    <n v="0"/>
    <n v="1"/>
    <x v="0"/>
    <n v="315097"/>
    <n v="8.6624999999999996"/>
    <x v="3"/>
    <s v="Unknown"/>
    <x v="0"/>
    <n v="0"/>
  </r>
  <r>
    <x v="2"/>
    <x v="2"/>
    <s v="Patchett, Mr. George"/>
    <x v="1"/>
    <n v="19"/>
    <x v="3"/>
    <n v="0"/>
    <n v="0"/>
    <n v="1"/>
    <x v="0"/>
    <n v="358585"/>
    <n v="14.5"/>
    <x v="1"/>
    <s v="Unknown"/>
    <x v="0"/>
    <n v="0"/>
  </r>
  <r>
    <x v="2"/>
    <x v="2"/>
    <s v="Paulner, Mr. Uscher"/>
    <x v="1"/>
    <n v="28"/>
    <x v="0"/>
    <n v="0"/>
    <n v="0"/>
    <n v="1"/>
    <x v="0"/>
    <n v="3411"/>
    <n v="8.7125000000000004"/>
    <x v="3"/>
    <s v="Unknown"/>
    <x v="1"/>
    <n v="0"/>
  </r>
  <r>
    <x v="2"/>
    <x v="2"/>
    <s v="Pavlovic, Mr. Stefo"/>
    <x v="1"/>
    <n v="32"/>
    <x v="0"/>
    <n v="0"/>
    <n v="0"/>
    <n v="1"/>
    <x v="0"/>
    <n v="349242"/>
    <n v="7.8958000000000004"/>
    <x v="3"/>
    <s v="Unknown"/>
    <x v="0"/>
    <n v="0"/>
  </r>
  <r>
    <x v="2"/>
    <x v="2"/>
    <s v="Peacock, Master. Alfred Edward"/>
    <x v="1"/>
    <n v="0.75"/>
    <x v="1"/>
    <n v="1"/>
    <n v="1"/>
    <n v="3"/>
    <x v="1"/>
    <s v="SOTON/O.Q. 3101315"/>
    <n v="13.775"/>
    <x v="3"/>
    <s v="Unknown"/>
    <x v="0"/>
    <n v="0"/>
  </r>
  <r>
    <x v="2"/>
    <x v="2"/>
    <s v="Peacock, Miss. Treasteall"/>
    <x v="0"/>
    <n v="3"/>
    <x v="1"/>
    <n v="1"/>
    <n v="1"/>
    <n v="3"/>
    <x v="1"/>
    <s v="SOTON/O.Q. 3101315"/>
    <n v="13.775"/>
    <x v="3"/>
    <s v="Unknown"/>
    <x v="0"/>
    <n v="0"/>
  </r>
  <r>
    <x v="2"/>
    <x v="2"/>
    <s v="Peacock, Mrs. Benjamin (Edith Nile)"/>
    <x v="0"/>
    <n v="26"/>
    <x v="0"/>
    <n v="0"/>
    <n v="2"/>
    <n v="3"/>
    <x v="1"/>
    <s v="SOTON/O.Q. 3101315"/>
    <n v="13.775"/>
    <x v="3"/>
    <s v="Unknown"/>
    <x v="0"/>
    <n v="0"/>
  </r>
  <r>
    <x v="2"/>
    <x v="2"/>
    <s v="Pearce, Mr. Ernest"/>
    <x v="1"/>
    <n v="28"/>
    <x v="0"/>
    <n v="0"/>
    <n v="0"/>
    <n v="1"/>
    <x v="0"/>
    <n v="343271"/>
    <n v="7"/>
    <x v="2"/>
    <s v="Unknown"/>
    <x v="0"/>
    <n v="0"/>
  </r>
  <r>
    <x v="2"/>
    <x v="2"/>
    <s v="Pedersen, Mr. Olaf"/>
    <x v="1"/>
    <n v="28"/>
    <x v="0"/>
    <n v="0"/>
    <n v="0"/>
    <n v="1"/>
    <x v="0"/>
    <n v="345498"/>
    <n v="7.7750000000000004"/>
    <x v="2"/>
    <s v="Unknown"/>
    <x v="0"/>
    <n v="0"/>
  </r>
  <r>
    <x v="2"/>
    <x v="2"/>
    <s v="Peduzzi, Mr. Joseph"/>
    <x v="1"/>
    <n v="28"/>
    <x v="0"/>
    <n v="0"/>
    <n v="0"/>
    <n v="1"/>
    <x v="0"/>
    <s v="A/5 2817"/>
    <n v="8.0500000000000007"/>
    <x v="3"/>
    <s v="Unknown"/>
    <x v="0"/>
    <n v="0"/>
  </r>
  <r>
    <x v="2"/>
    <x v="2"/>
    <s v="Pekoniemi, Mr. Edvard"/>
    <x v="1"/>
    <n v="21"/>
    <x v="0"/>
    <n v="0"/>
    <n v="0"/>
    <n v="1"/>
    <x v="0"/>
    <s v="STON/O 2. 3101294"/>
    <n v="7.9249999999999998"/>
    <x v="3"/>
    <s v="Unknown"/>
    <x v="0"/>
    <n v="0"/>
  </r>
  <r>
    <x v="2"/>
    <x v="2"/>
    <s v="Peltomaki, Mr. Nikolai Johannes"/>
    <x v="1"/>
    <n v="25"/>
    <x v="0"/>
    <n v="0"/>
    <n v="0"/>
    <n v="1"/>
    <x v="0"/>
    <s v="STON/O 2. 3101291"/>
    <n v="7.9249999999999998"/>
    <x v="3"/>
    <s v="Unknown"/>
    <x v="0"/>
    <n v="0"/>
  </r>
  <r>
    <x v="2"/>
    <x v="2"/>
    <s v="Perkin, Mr. John Henry"/>
    <x v="1"/>
    <n v="22"/>
    <x v="0"/>
    <n v="0"/>
    <n v="0"/>
    <n v="1"/>
    <x v="0"/>
    <s v="A/5 21174"/>
    <n v="7.25"/>
    <x v="2"/>
    <s v="Unknown"/>
    <x v="0"/>
    <n v="0"/>
  </r>
  <r>
    <x v="2"/>
    <x v="2"/>
    <s v="Persson, Mr. Ernst Ulrik"/>
    <x v="1"/>
    <n v="25"/>
    <x v="0"/>
    <n v="1"/>
    <n v="0"/>
    <n v="2"/>
    <x v="1"/>
    <n v="347083"/>
    <n v="7.7750000000000004"/>
    <x v="2"/>
    <s v="Unknown"/>
    <x v="0"/>
    <n v="1"/>
  </r>
  <r>
    <x v="2"/>
    <x v="2"/>
    <s v="Peter, Master. Michael J"/>
    <x v="1"/>
    <n v="28"/>
    <x v="0"/>
    <n v="1"/>
    <n v="1"/>
    <n v="3"/>
    <x v="1"/>
    <n v="2668"/>
    <n v="22.3583"/>
    <x v="1"/>
    <s v="Unknown"/>
    <x v="1"/>
    <n v="1"/>
  </r>
  <r>
    <x v="2"/>
    <x v="2"/>
    <s v="Peter, Miss. Anna"/>
    <x v="0"/>
    <n v="28"/>
    <x v="0"/>
    <n v="1"/>
    <n v="1"/>
    <n v="3"/>
    <x v="1"/>
    <n v="2668"/>
    <n v="22.3583"/>
    <x v="1"/>
    <s v="F E69"/>
    <x v="1"/>
    <n v="1"/>
  </r>
  <r>
    <x v="2"/>
    <x v="2"/>
    <s v="Peter, Mrs. Catherine (Catherine Rizk)"/>
    <x v="0"/>
    <n v="28"/>
    <x v="0"/>
    <n v="0"/>
    <n v="2"/>
    <n v="3"/>
    <x v="1"/>
    <n v="2668"/>
    <n v="22.3583"/>
    <x v="1"/>
    <s v="Unknown"/>
    <x v="1"/>
    <n v="1"/>
  </r>
  <r>
    <x v="2"/>
    <x v="2"/>
    <s v="Peters, Miss. Katie"/>
    <x v="0"/>
    <n v="28"/>
    <x v="0"/>
    <n v="0"/>
    <n v="0"/>
    <n v="1"/>
    <x v="0"/>
    <n v="330935"/>
    <n v="8.1374999999999993"/>
    <x v="3"/>
    <s v="Unknown"/>
    <x v="2"/>
    <n v="0"/>
  </r>
  <r>
    <x v="2"/>
    <x v="2"/>
    <s v="Petersen, Mr. Marius"/>
    <x v="1"/>
    <n v="24"/>
    <x v="0"/>
    <n v="0"/>
    <n v="0"/>
    <n v="1"/>
    <x v="0"/>
    <n v="342441"/>
    <n v="8.0500000000000007"/>
    <x v="3"/>
    <s v="Unknown"/>
    <x v="0"/>
    <n v="0"/>
  </r>
  <r>
    <x v="2"/>
    <x v="2"/>
    <s v="Petranec, Miss. Matilda"/>
    <x v="0"/>
    <n v="28"/>
    <x v="0"/>
    <n v="0"/>
    <n v="0"/>
    <n v="1"/>
    <x v="0"/>
    <n v="349245"/>
    <n v="7.8958000000000004"/>
    <x v="3"/>
    <s v="Unknown"/>
    <x v="0"/>
    <n v="0"/>
  </r>
  <r>
    <x v="2"/>
    <x v="2"/>
    <s v="Petroff, Mr. Nedelio"/>
    <x v="1"/>
    <n v="19"/>
    <x v="3"/>
    <n v="0"/>
    <n v="0"/>
    <n v="1"/>
    <x v="0"/>
    <n v="349212"/>
    <n v="7.8958000000000004"/>
    <x v="3"/>
    <s v="Unknown"/>
    <x v="0"/>
    <n v="0"/>
  </r>
  <r>
    <x v="2"/>
    <x v="2"/>
    <s v="Petroff, Mr. Pastcho (&quot;Pentcho&quot;)"/>
    <x v="1"/>
    <n v="28"/>
    <x v="0"/>
    <n v="0"/>
    <n v="0"/>
    <n v="1"/>
    <x v="0"/>
    <n v="349215"/>
    <n v="7.8958000000000004"/>
    <x v="3"/>
    <s v="Unknown"/>
    <x v="0"/>
    <n v="0"/>
  </r>
  <r>
    <x v="2"/>
    <x v="2"/>
    <s v="Petterson, Mr. Johan Emil"/>
    <x v="1"/>
    <n v="25"/>
    <x v="0"/>
    <n v="1"/>
    <n v="0"/>
    <n v="2"/>
    <x v="1"/>
    <n v="347076"/>
    <n v="7.7750000000000004"/>
    <x v="2"/>
    <s v="Unknown"/>
    <x v="0"/>
    <n v="0"/>
  </r>
  <r>
    <x v="2"/>
    <x v="2"/>
    <s v="Pettersson, Miss. Ellen Natalia"/>
    <x v="0"/>
    <n v="18"/>
    <x v="3"/>
    <n v="0"/>
    <n v="0"/>
    <n v="1"/>
    <x v="0"/>
    <n v="347087"/>
    <n v="7.7750000000000004"/>
    <x v="2"/>
    <s v="Unknown"/>
    <x v="0"/>
    <n v="0"/>
  </r>
  <r>
    <x v="2"/>
    <x v="2"/>
    <s v="Pickard, Mr. Berk (Berk Trembisky)"/>
    <x v="1"/>
    <n v="32"/>
    <x v="0"/>
    <n v="0"/>
    <n v="0"/>
    <n v="1"/>
    <x v="0"/>
    <s v="SOTON/O.Q. 392078"/>
    <n v="8.0500000000000007"/>
    <x v="3"/>
    <s v="E10"/>
    <x v="0"/>
    <n v="1"/>
  </r>
  <r>
    <x v="2"/>
    <x v="2"/>
    <s v="Plotcharsky, Mr. Vasil"/>
    <x v="1"/>
    <n v="28"/>
    <x v="0"/>
    <n v="0"/>
    <n v="0"/>
    <n v="1"/>
    <x v="0"/>
    <n v="349227"/>
    <n v="7.8958000000000004"/>
    <x v="3"/>
    <s v="Unknown"/>
    <x v="0"/>
    <n v="0"/>
  </r>
  <r>
    <x v="2"/>
    <x v="2"/>
    <s v="Pokrnic, Mr. Mate"/>
    <x v="1"/>
    <n v="17"/>
    <x v="3"/>
    <n v="0"/>
    <n v="0"/>
    <n v="1"/>
    <x v="0"/>
    <n v="315095"/>
    <n v="8.6624999999999996"/>
    <x v="3"/>
    <s v="Unknown"/>
    <x v="0"/>
    <n v="0"/>
  </r>
  <r>
    <x v="2"/>
    <x v="2"/>
    <s v="Pokrnic, Mr. Tome"/>
    <x v="1"/>
    <n v="24"/>
    <x v="0"/>
    <n v="0"/>
    <n v="0"/>
    <n v="1"/>
    <x v="0"/>
    <n v="315092"/>
    <n v="8.6624999999999996"/>
    <x v="3"/>
    <s v="Unknown"/>
    <x v="0"/>
    <n v="0"/>
  </r>
  <r>
    <x v="2"/>
    <x v="2"/>
    <s v="Radeff, Mr. Alexander"/>
    <x v="1"/>
    <n v="28"/>
    <x v="0"/>
    <n v="0"/>
    <n v="0"/>
    <n v="1"/>
    <x v="0"/>
    <n v="349223"/>
    <n v="7.8958000000000004"/>
    <x v="3"/>
    <s v="Unknown"/>
    <x v="0"/>
    <n v="0"/>
  </r>
  <r>
    <x v="2"/>
    <x v="2"/>
    <s v="Rasmussen, Mrs. (Lena Jacobsen Solvang)"/>
    <x v="0"/>
    <n v="28"/>
    <x v="0"/>
    <n v="0"/>
    <n v="0"/>
    <n v="1"/>
    <x v="0"/>
    <n v="65305"/>
    <n v="8.1125000000000007"/>
    <x v="3"/>
    <s v="Unknown"/>
    <x v="0"/>
    <n v="0"/>
  </r>
  <r>
    <x v="2"/>
    <x v="2"/>
    <s v="Razi, Mr. Raihed"/>
    <x v="1"/>
    <n v="28"/>
    <x v="0"/>
    <n v="0"/>
    <n v="0"/>
    <n v="1"/>
    <x v="0"/>
    <n v="2629"/>
    <n v="7.2291999999999996"/>
    <x v="2"/>
    <s v="Unknown"/>
    <x v="1"/>
    <n v="0"/>
  </r>
  <r>
    <x v="2"/>
    <x v="2"/>
    <s v="Reed, Mr. James George"/>
    <x v="1"/>
    <n v="28"/>
    <x v="0"/>
    <n v="0"/>
    <n v="0"/>
    <n v="1"/>
    <x v="0"/>
    <n v="362316"/>
    <n v="7.25"/>
    <x v="2"/>
    <s v="Unknown"/>
    <x v="0"/>
    <n v="0"/>
  </r>
  <r>
    <x v="2"/>
    <x v="2"/>
    <s v="Rekic, Mr. Tido"/>
    <x v="1"/>
    <n v="38"/>
    <x v="0"/>
    <n v="0"/>
    <n v="0"/>
    <n v="1"/>
    <x v="0"/>
    <n v="349249"/>
    <n v="7.8958000000000004"/>
    <x v="3"/>
    <s v="Unknown"/>
    <x v="0"/>
    <n v="0"/>
  </r>
  <r>
    <x v="2"/>
    <x v="2"/>
    <s v="Reynolds, Mr. Harold J"/>
    <x v="1"/>
    <n v="21"/>
    <x v="0"/>
    <n v="0"/>
    <n v="0"/>
    <n v="1"/>
    <x v="0"/>
    <n v="342684"/>
    <n v="8.0500000000000007"/>
    <x v="3"/>
    <s v="Unknown"/>
    <x v="0"/>
    <n v="0"/>
  </r>
  <r>
    <x v="2"/>
    <x v="2"/>
    <s v="Rice, Master. Albert"/>
    <x v="1"/>
    <n v="10"/>
    <x v="1"/>
    <n v="4"/>
    <n v="1"/>
    <n v="6"/>
    <x v="2"/>
    <n v="382652"/>
    <n v="29.125"/>
    <x v="1"/>
    <s v="Unknown"/>
    <x v="2"/>
    <n v="0"/>
  </r>
  <r>
    <x v="2"/>
    <x v="2"/>
    <s v="Rice, Master. Arthur"/>
    <x v="1"/>
    <n v="4"/>
    <x v="1"/>
    <n v="4"/>
    <n v="1"/>
    <n v="6"/>
    <x v="2"/>
    <n v="382652"/>
    <n v="29.125"/>
    <x v="1"/>
    <s v="Unknown"/>
    <x v="2"/>
    <n v="0"/>
  </r>
  <r>
    <x v="2"/>
    <x v="2"/>
    <s v="Rice, Master. Eric"/>
    <x v="1"/>
    <n v="7"/>
    <x v="1"/>
    <n v="4"/>
    <n v="1"/>
    <n v="6"/>
    <x v="2"/>
    <n v="382652"/>
    <n v="29.125"/>
    <x v="1"/>
    <s v="Unknown"/>
    <x v="2"/>
    <n v="0"/>
  </r>
  <r>
    <x v="2"/>
    <x v="2"/>
    <s v="Rice, Master. Eugene"/>
    <x v="1"/>
    <n v="2"/>
    <x v="1"/>
    <n v="4"/>
    <n v="1"/>
    <n v="6"/>
    <x v="2"/>
    <n v="382652"/>
    <n v="29.125"/>
    <x v="1"/>
    <s v="Unknown"/>
    <x v="2"/>
    <n v="0"/>
  </r>
  <r>
    <x v="2"/>
    <x v="2"/>
    <s v="Rice, Master. George Hugh"/>
    <x v="1"/>
    <n v="8"/>
    <x v="1"/>
    <n v="4"/>
    <n v="1"/>
    <n v="6"/>
    <x v="2"/>
    <n v="382652"/>
    <n v="29.125"/>
    <x v="1"/>
    <s v="Unknown"/>
    <x v="2"/>
    <n v="0"/>
  </r>
  <r>
    <x v="2"/>
    <x v="2"/>
    <s v="Rice, Mrs. William (Margaret Norton)"/>
    <x v="0"/>
    <n v="39"/>
    <x v="0"/>
    <n v="0"/>
    <n v="5"/>
    <n v="6"/>
    <x v="2"/>
    <n v="382652"/>
    <n v="29.125"/>
    <x v="1"/>
    <s v="Unknown"/>
    <x v="2"/>
    <n v="0"/>
  </r>
  <r>
    <x v="2"/>
    <x v="2"/>
    <s v="Riihivouri, Miss. Susanna Juhantytar &quot;Sanni&quot;"/>
    <x v="0"/>
    <n v="22"/>
    <x v="0"/>
    <n v="0"/>
    <n v="0"/>
    <n v="1"/>
    <x v="0"/>
    <n v="3101295"/>
    <n v="39.6875"/>
    <x v="0"/>
    <s v="Unknown"/>
    <x v="0"/>
    <n v="0"/>
  </r>
  <r>
    <x v="2"/>
    <x v="2"/>
    <s v="Rintamaki, Mr. Matti"/>
    <x v="1"/>
    <n v="35"/>
    <x v="0"/>
    <n v="0"/>
    <n v="0"/>
    <n v="1"/>
    <x v="0"/>
    <s v="STON/O 2. 3101273"/>
    <n v="7.125"/>
    <x v="2"/>
    <s v="Unknown"/>
    <x v="0"/>
    <n v="0"/>
  </r>
  <r>
    <x v="2"/>
    <x v="2"/>
    <s v="Riordan, Miss. Johanna &quot;Hannah&quot;"/>
    <x v="0"/>
    <n v="28"/>
    <x v="0"/>
    <n v="0"/>
    <n v="0"/>
    <n v="1"/>
    <x v="0"/>
    <n v="334915"/>
    <n v="7.7207999999999997"/>
    <x v="2"/>
    <s v="Unknown"/>
    <x v="2"/>
    <n v="1"/>
  </r>
  <r>
    <x v="2"/>
    <x v="2"/>
    <s v="Risien, Mr. Samuel Beard"/>
    <x v="1"/>
    <n v="28"/>
    <x v="0"/>
    <n v="0"/>
    <n v="0"/>
    <n v="1"/>
    <x v="0"/>
    <n v="364498"/>
    <n v="14.5"/>
    <x v="1"/>
    <s v="Unknown"/>
    <x v="0"/>
    <n v="0"/>
  </r>
  <r>
    <x v="2"/>
    <x v="2"/>
    <s v="Risien, Mrs. Samuel (Emma)"/>
    <x v="0"/>
    <n v="28"/>
    <x v="0"/>
    <n v="0"/>
    <n v="0"/>
    <n v="1"/>
    <x v="0"/>
    <n v="364498"/>
    <n v="14.5"/>
    <x v="1"/>
    <s v="Unknown"/>
    <x v="0"/>
    <n v="0"/>
  </r>
  <r>
    <x v="2"/>
    <x v="2"/>
    <s v="Robins, Mr. Alexander A"/>
    <x v="1"/>
    <n v="50"/>
    <x v="0"/>
    <n v="1"/>
    <n v="0"/>
    <n v="2"/>
    <x v="1"/>
    <s v="A/5. 3337"/>
    <n v="14.5"/>
    <x v="1"/>
    <s v="Unknown"/>
    <x v="0"/>
    <n v="0"/>
  </r>
  <r>
    <x v="2"/>
    <x v="2"/>
    <s v="Robins, Mrs. Alexander A (Grace Charity Laury)"/>
    <x v="0"/>
    <n v="47"/>
    <x v="0"/>
    <n v="1"/>
    <n v="0"/>
    <n v="2"/>
    <x v="1"/>
    <s v="A/5. 3337"/>
    <n v="14.5"/>
    <x v="1"/>
    <s v="Unknown"/>
    <x v="0"/>
    <n v="0"/>
  </r>
  <r>
    <x v="2"/>
    <x v="2"/>
    <s v="Rogers, Mr. William John"/>
    <x v="1"/>
    <n v="28"/>
    <x v="0"/>
    <n v="0"/>
    <n v="0"/>
    <n v="1"/>
    <x v="0"/>
    <s v="S.C./A.4. 23567"/>
    <n v="8.0500000000000007"/>
    <x v="3"/>
    <s v="Unknown"/>
    <x v="0"/>
    <n v="0"/>
  </r>
  <r>
    <x v="2"/>
    <x v="2"/>
    <s v="Rommetvedt, Mr. Knud Paust"/>
    <x v="1"/>
    <n v="28"/>
    <x v="0"/>
    <n v="0"/>
    <n v="0"/>
    <n v="1"/>
    <x v="0"/>
    <n v="312993"/>
    <n v="7.7750000000000004"/>
    <x v="2"/>
    <s v="Unknown"/>
    <x v="0"/>
    <n v="0"/>
  </r>
  <r>
    <x v="2"/>
    <x v="2"/>
    <s v="Rosblom, Miss. Salli Helena"/>
    <x v="0"/>
    <n v="2"/>
    <x v="1"/>
    <n v="1"/>
    <n v="1"/>
    <n v="3"/>
    <x v="1"/>
    <n v="370129"/>
    <n v="20.212499999999999"/>
    <x v="1"/>
    <s v="Unknown"/>
    <x v="0"/>
    <n v="0"/>
  </r>
  <r>
    <x v="2"/>
    <x v="2"/>
    <s v="Rosblom, Mr. Viktor Richard"/>
    <x v="1"/>
    <n v="18"/>
    <x v="3"/>
    <n v="1"/>
    <n v="1"/>
    <n v="3"/>
    <x v="1"/>
    <n v="370129"/>
    <n v="20.212499999999999"/>
    <x v="1"/>
    <s v="Unknown"/>
    <x v="0"/>
    <n v="0"/>
  </r>
  <r>
    <x v="2"/>
    <x v="2"/>
    <s v="Rosblom, Mrs. Viktor (Helena Wilhelmina)"/>
    <x v="0"/>
    <n v="41"/>
    <x v="0"/>
    <n v="0"/>
    <n v="2"/>
    <n v="3"/>
    <x v="1"/>
    <n v="370129"/>
    <n v="20.212499999999999"/>
    <x v="1"/>
    <s v="Unknown"/>
    <x v="0"/>
    <n v="0"/>
  </r>
  <r>
    <x v="2"/>
    <x v="2"/>
    <s v="Roth, Miss. Sarah A"/>
    <x v="0"/>
    <n v="28"/>
    <x v="0"/>
    <n v="0"/>
    <n v="0"/>
    <n v="1"/>
    <x v="0"/>
    <n v="342712"/>
    <n v="8.0500000000000007"/>
    <x v="3"/>
    <s v="Unknown"/>
    <x v="0"/>
    <n v="1"/>
  </r>
  <r>
    <x v="2"/>
    <x v="2"/>
    <s v="Rouse, Mr. Richard Henry"/>
    <x v="1"/>
    <n v="50"/>
    <x v="0"/>
    <n v="0"/>
    <n v="0"/>
    <n v="1"/>
    <x v="0"/>
    <s v="A/5 3594"/>
    <n v="8.0500000000000007"/>
    <x v="3"/>
    <s v="Unknown"/>
    <x v="0"/>
    <n v="0"/>
  </r>
  <r>
    <x v="2"/>
    <x v="2"/>
    <s v="Rush, Mr. Alfred George John"/>
    <x v="1"/>
    <n v="16"/>
    <x v="3"/>
    <n v="0"/>
    <n v="0"/>
    <n v="1"/>
    <x v="0"/>
    <s v="A/4. 20589"/>
    <n v="8.0500000000000007"/>
    <x v="3"/>
    <s v="Unknown"/>
    <x v="0"/>
    <n v="0"/>
  </r>
  <r>
    <x v="2"/>
    <x v="2"/>
    <s v="Ryan, Mr. Edward"/>
    <x v="1"/>
    <n v="28"/>
    <x v="0"/>
    <n v="0"/>
    <n v="0"/>
    <n v="1"/>
    <x v="0"/>
    <n v="383162"/>
    <n v="7.75"/>
    <x v="2"/>
    <s v="Unknown"/>
    <x v="2"/>
    <n v="1"/>
  </r>
  <r>
    <x v="2"/>
    <x v="2"/>
    <s v="Ryan, Mr. Patrick"/>
    <x v="1"/>
    <n v="28"/>
    <x v="0"/>
    <n v="0"/>
    <n v="0"/>
    <n v="1"/>
    <x v="0"/>
    <n v="371110"/>
    <n v="24.15"/>
    <x v="1"/>
    <s v="Unknown"/>
    <x v="2"/>
    <n v="0"/>
  </r>
  <r>
    <x v="2"/>
    <x v="2"/>
    <s v="Saad, Mr. Amin"/>
    <x v="1"/>
    <n v="28"/>
    <x v="0"/>
    <n v="0"/>
    <n v="0"/>
    <n v="1"/>
    <x v="0"/>
    <n v="2671"/>
    <n v="7.2291999999999996"/>
    <x v="2"/>
    <s v="Unknown"/>
    <x v="1"/>
    <n v="0"/>
  </r>
  <r>
    <x v="2"/>
    <x v="2"/>
    <s v="Saad, Mr. Khalil"/>
    <x v="1"/>
    <n v="25"/>
    <x v="0"/>
    <n v="0"/>
    <n v="0"/>
    <n v="1"/>
    <x v="0"/>
    <n v="2672"/>
    <n v="7.2249999999999996"/>
    <x v="2"/>
    <s v="Unknown"/>
    <x v="1"/>
    <n v="0"/>
  </r>
  <r>
    <x v="2"/>
    <x v="2"/>
    <s v="Saade, Mr. Jean Nassr"/>
    <x v="1"/>
    <n v="28"/>
    <x v="0"/>
    <n v="0"/>
    <n v="0"/>
    <n v="1"/>
    <x v="0"/>
    <n v="2676"/>
    <n v="7.2249999999999996"/>
    <x v="2"/>
    <s v="Unknown"/>
    <x v="1"/>
    <n v="0"/>
  </r>
  <r>
    <x v="2"/>
    <x v="2"/>
    <s v="Sadlier, Mr. Matthew"/>
    <x v="1"/>
    <n v="28"/>
    <x v="0"/>
    <n v="0"/>
    <n v="0"/>
    <n v="1"/>
    <x v="0"/>
    <n v="367655"/>
    <n v="7.7291999999999996"/>
    <x v="2"/>
    <s v="Unknown"/>
    <x v="2"/>
    <n v="0"/>
  </r>
  <r>
    <x v="2"/>
    <x v="2"/>
    <s v="Sadowitz, Mr. Harry"/>
    <x v="1"/>
    <n v="28"/>
    <x v="0"/>
    <n v="0"/>
    <n v="0"/>
    <n v="1"/>
    <x v="0"/>
    <s v="LP 1588"/>
    <n v="7.5750000000000002"/>
    <x v="2"/>
    <s v="Unknown"/>
    <x v="0"/>
    <n v="0"/>
  </r>
  <r>
    <x v="2"/>
    <x v="2"/>
    <s v="Saether, Mr. Simon Sivertsen"/>
    <x v="1"/>
    <n v="38.5"/>
    <x v="0"/>
    <n v="0"/>
    <n v="0"/>
    <n v="1"/>
    <x v="0"/>
    <s v="SOTON/O.Q. 3101262"/>
    <n v="7.25"/>
    <x v="2"/>
    <s v="Unknown"/>
    <x v="0"/>
    <n v="0"/>
  </r>
  <r>
    <x v="2"/>
    <x v="2"/>
    <s v="Sage, Master. Thomas Henry"/>
    <x v="1"/>
    <n v="28"/>
    <x v="0"/>
    <n v="8"/>
    <n v="2"/>
    <n v="11"/>
    <x v="2"/>
    <s v="CA. 2343"/>
    <n v="69.55"/>
    <x v="0"/>
    <s v="Unknown"/>
    <x v="0"/>
    <n v="0"/>
  </r>
  <r>
    <x v="2"/>
    <x v="2"/>
    <s v="Sage, Master. William Henry"/>
    <x v="1"/>
    <n v="14.5"/>
    <x v="3"/>
    <n v="8"/>
    <n v="2"/>
    <n v="11"/>
    <x v="2"/>
    <s v="CA. 2343"/>
    <n v="69.55"/>
    <x v="0"/>
    <s v="Unknown"/>
    <x v="0"/>
    <n v="0"/>
  </r>
  <r>
    <x v="2"/>
    <x v="2"/>
    <s v="Sage, Miss. Ada"/>
    <x v="0"/>
    <n v="28"/>
    <x v="0"/>
    <n v="8"/>
    <n v="2"/>
    <n v="11"/>
    <x v="2"/>
    <s v="CA. 2343"/>
    <n v="69.55"/>
    <x v="0"/>
    <s v="Unknown"/>
    <x v="0"/>
    <n v="0"/>
  </r>
  <r>
    <x v="2"/>
    <x v="2"/>
    <s v="Sage, Miss. Constance Gladys"/>
    <x v="0"/>
    <n v="28"/>
    <x v="0"/>
    <n v="8"/>
    <n v="2"/>
    <n v="11"/>
    <x v="2"/>
    <s v="CA. 2343"/>
    <n v="69.55"/>
    <x v="0"/>
    <s v="Unknown"/>
    <x v="0"/>
    <n v="0"/>
  </r>
  <r>
    <x v="2"/>
    <x v="2"/>
    <s v="Sage, Miss. Dorothy Edith &quot;Dolly&quot;"/>
    <x v="0"/>
    <n v="28"/>
    <x v="0"/>
    <n v="8"/>
    <n v="2"/>
    <n v="11"/>
    <x v="2"/>
    <s v="CA. 2343"/>
    <n v="69.55"/>
    <x v="0"/>
    <s v="Unknown"/>
    <x v="0"/>
    <n v="0"/>
  </r>
  <r>
    <x v="2"/>
    <x v="2"/>
    <s v="Sage, Miss. Stella Anna"/>
    <x v="0"/>
    <n v="28"/>
    <x v="0"/>
    <n v="8"/>
    <n v="2"/>
    <n v="11"/>
    <x v="2"/>
    <s v="CA. 2343"/>
    <n v="69.55"/>
    <x v="0"/>
    <s v="Unknown"/>
    <x v="0"/>
    <n v="0"/>
  </r>
  <r>
    <x v="2"/>
    <x v="2"/>
    <s v="Sage, Mr. Douglas Bullen"/>
    <x v="1"/>
    <n v="28"/>
    <x v="0"/>
    <n v="8"/>
    <n v="2"/>
    <n v="11"/>
    <x v="2"/>
    <s v="CA. 2343"/>
    <n v="69.55"/>
    <x v="0"/>
    <s v="Unknown"/>
    <x v="0"/>
    <n v="0"/>
  </r>
  <r>
    <x v="2"/>
    <x v="2"/>
    <s v="Sage, Mr. Frederick"/>
    <x v="1"/>
    <n v="28"/>
    <x v="0"/>
    <n v="8"/>
    <n v="2"/>
    <n v="11"/>
    <x v="2"/>
    <s v="CA. 2343"/>
    <n v="69.55"/>
    <x v="0"/>
    <s v="Unknown"/>
    <x v="0"/>
    <n v="0"/>
  </r>
  <r>
    <x v="2"/>
    <x v="2"/>
    <s v="Sage, Mr. George John Jr"/>
    <x v="1"/>
    <n v="28"/>
    <x v="0"/>
    <n v="8"/>
    <n v="2"/>
    <n v="11"/>
    <x v="2"/>
    <s v="CA. 2343"/>
    <n v="69.55"/>
    <x v="0"/>
    <s v="Unknown"/>
    <x v="0"/>
    <n v="0"/>
  </r>
  <r>
    <x v="2"/>
    <x v="2"/>
    <s v="Sage, Mr. John George"/>
    <x v="1"/>
    <n v="28"/>
    <x v="0"/>
    <n v="1"/>
    <n v="9"/>
    <n v="11"/>
    <x v="2"/>
    <s v="CA. 2343"/>
    <n v="69.55"/>
    <x v="0"/>
    <s v="Unknown"/>
    <x v="0"/>
    <n v="0"/>
  </r>
  <r>
    <x v="2"/>
    <x v="2"/>
    <s v="Sage, Mrs. John (Annie Bullen)"/>
    <x v="0"/>
    <n v="28"/>
    <x v="0"/>
    <n v="1"/>
    <n v="9"/>
    <n v="11"/>
    <x v="2"/>
    <s v="CA. 2343"/>
    <n v="69.55"/>
    <x v="0"/>
    <s v="Unknown"/>
    <x v="0"/>
    <n v="0"/>
  </r>
  <r>
    <x v="2"/>
    <x v="2"/>
    <s v="Salander, Mr. Karl Johan"/>
    <x v="1"/>
    <n v="24"/>
    <x v="0"/>
    <n v="0"/>
    <n v="0"/>
    <n v="1"/>
    <x v="0"/>
    <n v="7266"/>
    <n v="9.3249999999999993"/>
    <x v="3"/>
    <s v="Unknown"/>
    <x v="0"/>
    <n v="0"/>
  </r>
  <r>
    <x v="2"/>
    <x v="2"/>
    <s v="Salkjelsvik, Miss. Anna Kristine"/>
    <x v="0"/>
    <n v="21"/>
    <x v="0"/>
    <n v="0"/>
    <n v="0"/>
    <n v="1"/>
    <x v="0"/>
    <n v="343120"/>
    <n v="7.65"/>
    <x v="2"/>
    <s v="Unknown"/>
    <x v="0"/>
    <n v="1"/>
  </r>
  <r>
    <x v="2"/>
    <x v="2"/>
    <s v="Salonen, Mr. Johan Werner"/>
    <x v="1"/>
    <n v="39"/>
    <x v="0"/>
    <n v="0"/>
    <n v="0"/>
    <n v="1"/>
    <x v="0"/>
    <n v="3101296"/>
    <n v="7.9249999999999998"/>
    <x v="3"/>
    <s v="Unknown"/>
    <x v="0"/>
    <n v="0"/>
  </r>
  <r>
    <x v="2"/>
    <x v="2"/>
    <s v="Samaan, Mr. Elias"/>
    <x v="1"/>
    <n v="28"/>
    <x v="0"/>
    <n v="2"/>
    <n v="0"/>
    <n v="3"/>
    <x v="1"/>
    <n v="2662"/>
    <n v="21.679200000000002"/>
    <x v="1"/>
    <s v="Unknown"/>
    <x v="1"/>
    <n v="0"/>
  </r>
  <r>
    <x v="2"/>
    <x v="2"/>
    <s v="Samaan, Mr. Hanna"/>
    <x v="1"/>
    <n v="28"/>
    <x v="0"/>
    <n v="2"/>
    <n v="0"/>
    <n v="3"/>
    <x v="1"/>
    <n v="2662"/>
    <n v="21.679200000000002"/>
    <x v="1"/>
    <s v="Unknown"/>
    <x v="1"/>
    <n v="0"/>
  </r>
  <r>
    <x v="2"/>
    <x v="2"/>
    <s v="Samaan, Mr. Youssef"/>
    <x v="1"/>
    <n v="28"/>
    <x v="0"/>
    <n v="2"/>
    <n v="0"/>
    <n v="3"/>
    <x v="1"/>
    <n v="2662"/>
    <n v="21.679200000000002"/>
    <x v="1"/>
    <s v="Unknown"/>
    <x v="1"/>
    <n v="0"/>
  </r>
  <r>
    <x v="2"/>
    <x v="2"/>
    <s v="Sandstrom, Miss. Beatrice Irene"/>
    <x v="0"/>
    <n v="1"/>
    <x v="1"/>
    <n v="1"/>
    <n v="1"/>
    <n v="3"/>
    <x v="1"/>
    <s v="PP 9549"/>
    <n v="16.7"/>
    <x v="1"/>
    <s v="G6"/>
    <x v="0"/>
    <n v="1"/>
  </r>
  <r>
    <x v="2"/>
    <x v="2"/>
    <s v="Sandstrom, Mrs. Hjalmar (Agnes Charlotta Bengtsson)"/>
    <x v="0"/>
    <n v="24"/>
    <x v="0"/>
    <n v="0"/>
    <n v="2"/>
    <n v="3"/>
    <x v="1"/>
    <s v="PP 9549"/>
    <n v="16.7"/>
    <x v="1"/>
    <s v="G6"/>
    <x v="0"/>
    <n v="1"/>
  </r>
  <r>
    <x v="2"/>
    <x v="2"/>
    <s v="Sandstrom, Miss. Marguerite Rut"/>
    <x v="0"/>
    <n v="4"/>
    <x v="1"/>
    <n v="1"/>
    <n v="1"/>
    <n v="3"/>
    <x v="1"/>
    <s v="PP 9549"/>
    <n v="16.7"/>
    <x v="1"/>
    <s v="G6"/>
    <x v="0"/>
    <n v="1"/>
  </r>
  <r>
    <x v="2"/>
    <x v="2"/>
    <s v="Sap, Mr. Julius"/>
    <x v="1"/>
    <n v="25"/>
    <x v="0"/>
    <n v="0"/>
    <n v="0"/>
    <n v="1"/>
    <x v="0"/>
    <n v="345768"/>
    <n v="9.5"/>
    <x v="3"/>
    <s v="Unknown"/>
    <x v="0"/>
    <n v="1"/>
  </r>
  <r>
    <x v="2"/>
    <x v="2"/>
    <s v="Saundercock, Mr. William Henry"/>
    <x v="1"/>
    <n v="20"/>
    <x v="0"/>
    <n v="0"/>
    <n v="0"/>
    <n v="1"/>
    <x v="0"/>
    <s v="A/5. 2151"/>
    <n v="8.0500000000000007"/>
    <x v="3"/>
    <s v="Unknown"/>
    <x v="0"/>
    <n v="0"/>
  </r>
  <r>
    <x v="2"/>
    <x v="2"/>
    <s v="Sawyer, Mr. Frederick Charles"/>
    <x v="1"/>
    <n v="24.5"/>
    <x v="0"/>
    <n v="0"/>
    <n v="0"/>
    <n v="1"/>
    <x v="0"/>
    <n v="342826"/>
    <n v="8.0500000000000007"/>
    <x v="3"/>
    <s v="Unknown"/>
    <x v="0"/>
    <n v="0"/>
  </r>
  <r>
    <x v="2"/>
    <x v="2"/>
    <s v="Scanlan, Mr. James"/>
    <x v="1"/>
    <n v="28"/>
    <x v="0"/>
    <n v="0"/>
    <n v="0"/>
    <n v="1"/>
    <x v="0"/>
    <n v="36209"/>
    <n v="7.7249999999999996"/>
    <x v="2"/>
    <s v="Unknown"/>
    <x v="2"/>
    <n v="0"/>
  </r>
  <r>
    <x v="2"/>
    <x v="2"/>
    <s v="Sdycoff, Mr. Todor"/>
    <x v="1"/>
    <n v="28"/>
    <x v="0"/>
    <n v="0"/>
    <n v="0"/>
    <n v="1"/>
    <x v="0"/>
    <n v="349222"/>
    <n v="7.8958000000000004"/>
    <x v="3"/>
    <s v="Unknown"/>
    <x v="0"/>
    <n v="0"/>
  </r>
  <r>
    <x v="2"/>
    <x v="2"/>
    <s v="Shaughnessy, Mr. Patrick"/>
    <x v="1"/>
    <n v="28"/>
    <x v="0"/>
    <n v="0"/>
    <n v="0"/>
    <n v="1"/>
    <x v="0"/>
    <n v="370374"/>
    <n v="7.75"/>
    <x v="2"/>
    <s v="Unknown"/>
    <x v="2"/>
    <n v="0"/>
  </r>
  <r>
    <x v="2"/>
    <x v="2"/>
    <s v="Sheerlinck, Mr. Jan Baptist"/>
    <x v="1"/>
    <n v="29"/>
    <x v="0"/>
    <n v="0"/>
    <n v="0"/>
    <n v="1"/>
    <x v="0"/>
    <n v="345779"/>
    <n v="9.5"/>
    <x v="3"/>
    <s v="Unknown"/>
    <x v="0"/>
    <n v="1"/>
  </r>
  <r>
    <x v="2"/>
    <x v="2"/>
    <s v="Shellard, Mr. Frederick William"/>
    <x v="1"/>
    <n v="28"/>
    <x v="0"/>
    <n v="0"/>
    <n v="0"/>
    <n v="1"/>
    <x v="0"/>
    <s v="C.A. 6212"/>
    <n v="15.1"/>
    <x v="1"/>
    <s v="Unknown"/>
    <x v="0"/>
    <n v="0"/>
  </r>
  <r>
    <x v="2"/>
    <x v="2"/>
    <s v="Shine, Miss. Ellen Natalia"/>
    <x v="0"/>
    <n v="28"/>
    <x v="0"/>
    <n v="0"/>
    <n v="0"/>
    <n v="1"/>
    <x v="0"/>
    <n v="330968"/>
    <n v="7.7792000000000003"/>
    <x v="2"/>
    <s v="Unknown"/>
    <x v="2"/>
    <n v="1"/>
  </r>
  <r>
    <x v="2"/>
    <x v="2"/>
    <s v="Shorney, Mr. Charles Joseph"/>
    <x v="1"/>
    <n v="28"/>
    <x v="0"/>
    <n v="0"/>
    <n v="0"/>
    <n v="1"/>
    <x v="0"/>
    <n v="374910"/>
    <n v="8.0500000000000007"/>
    <x v="3"/>
    <s v="Unknown"/>
    <x v="0"/>
    <n v="0"/>
  </r>
  <r>
    <x v="2"/>
    <x v="2"/>
    <s v="Simmons, Mr. John"/>
    <x v="1"/>
    <n v="28"/>
    <x v="0"/>
    <n v="0"/>
    <n v="0"/>
    <n v="1"/>
    <x v="0"/>
    <s v="SOTON/OQ 392082"/>
    <n v="8.0500000000000007"/>
    <x v="3"/>
    <s v="Unknown"/>
    <x v="0"/>
    <n v="0"/>
  </r>
  <r>
    <x v="2"/>
    <x v="2"/>
    <s v="Sirayanian, Mr. Orsen"/>
    <x v="1"/>
    <n v="22"/>
    <x v="0"/>
    <n v="0"/>
    <n v="0"/>
    <n v="1"/>
    <x v="0"/>
    <n v="2669"/>
    <n v="7.2291999999999996"/>
    <x v="2"/>
    <s v="Unknown"/>
    <x v="1"/>
    <n v="0"/>
  </r>
  <r>
    <x v="2"/>
    <x v="2"/>
    <s v="Sirota, Mr. Maurice"/>
    <x v="1"/>
    <n v="28"/>
    <x v="0"/>
    <n v="0"/>
    <n v="0"/>
    <n v="1"/>
    <x v="0"/>
    <n v="392092"/>
    <n v="8.0500000000000007"/>
    <x v="3"/>
    <s v="Unknown"/>
    <x v="0"/>
    <n v="0"/>
  </r>
  <r>
    <x v="2"/>
    <x v="2"/>
    <s v="Sivic, Mr. Husein"/>
    <x v="1"/>
    <n v="40"/>
    <x v="0"/>
    <n v="0"/>
    <n v="0"/>
    <n v="1"/>
    <x v="0"/>
    <n v="349251"/>
    <n v="7.8958000000000004"/>
    <x v="3"/>
    <s v="Unknown"/>
    <x v="0"/>
    <n v="0"/>
  </r>
  <r>
    <x v="2"/>
    <x v="2"/>
    <s v="Sivola, Mr. Antti Wilhelm"/>
    <x v="1"/>
    <n v="21"/>
    <x v="0"/>
    <n v="0"/>
    <n v="0"/>
    <n v="1"/>
    <x v="0"/>
    <s v="STON/O 2. 3101280"/>
    <n v="7.9249999999999998"/>
    <x v="3"/>
    <s v="Unknown"/>
    <x v="0"/>
    <n v="0"/>
  </r>
  <r>
    <x v="2"/>
    <x v="2"/>
    <s v="Sjoblom, Miss. Anna Sofia"/>
    <x v="0"/>
    <n v="18"/>
    <x v="3"/>
    <n v="0"/>
    <n v="0"/>
    <n v="1"/>
    <x v="0"/>
    <n v="3101265"/>
    <n v="7.4958"/>
    <x v="2"/>
    <s v="Unknown"/>
    <x v="0"/>
    <n v="1"/>
  </r>
  <r>
    <x v="2"/>
    <x v="2"/>
    <s v="Skoog, Master. Harald"/>
    <x v="1"/>
    <n v="4"/>
    <x v="1"/>
    <n v="3"/>
    <n v="2"/>
    <n v="6"/>
    <x v="2"/>
    <n v="347088"/>
    <n v="27.9"/>
    <x v="1"/>
    <s v="Unknown"/>
    <x v="0"/>
    <n v="0"/>
  </r>
  <r>
    <x v="2"/>
    <x v="2"/>
    <s v="Skoog, Master. Karl Thorsten"/>
    <x v="1"/>
    <n v="10"/>
    <x v="1"/>
    <n v="3"/>
    <n v="2"/>
    <n v="6"/>
    <x v="2"/>
    <n v="347088"/>
    <n v="27.9"/>
    <x v="1"/>
    <s v="Unknown"/>
    <x v="0"/>
    <n v="0"/>
  </r>
  <r>
    <x v="2"/>
    <x v="2"/>
    <s v="Skoog, Miss. Mabel"/>
    <x v="0"/>
    <n v="9"/>
    <x v="1"/>
    <n v="3"/>
    <n v="2"/>
    <n v="6"/>
    <x v="2"/>
    <n v="347088"/>
    <n v="27.9"/>
    <x v="1"/>
    <s v="Unknown"/>
    <x v="0"/>
    <n v="0"/>
  </r>
  <r>
    <x v="2"/>
    <x v="2"/>
    <s v="Skoog, Miss. Margit Elizabeth"/>
    <x v="0"/>
    <n v="2"/>
    <x v="1"/>
    <n v="3"/>
    <n v="2"/>
    <n v="6"/>
    <x v="2"/>
    <n v="347088"/>
    <n v="27.9"/>
    <x v="1"/>
    <s v="Unknown"/>
    <x v="0"/>
    <n v="0"/>
  </r>
  <r>
    <x v="2"/>
    <x v="2"/>
    <s v="Skoog, Mr. Wilhelm"/>
    <x v="1"/>
    <n v="40"/>
    <x v="0"/>
    <n v="1"/>
    <n v="4"/>
    <n v="6"/>
    <x v="2"/>
    <n v="347088"/>
    <n v="27.9"/>
    <x v="1"/>
    <s v="Unknown"/>
    <x v="0"/>
    <n v="0"/>
  </r>
  <r>
    <x v="2"/>
    <x v="2"/>
    <s v="Skoog, Mrs. William (Anna Bernhardina Karlsson)"/>
    <x v="0"/>
    <n v="45"/>
    <x v="0"/>
    <n v="1"/>
    <n v="4"/>
    <n v="6"/>
    <x v="2"/>
    <n v="347088"/>
    <n v="27.9"/>
    <x v="1"/>
    <s v="Unknown"/>
    <x v="0"/>
    <n v="0"/>
  </r>
  <r>
    <x v="2"/>
    <x v="2"/>
    <s v="Slabenoff, Mr. Petco"/>
    <x v="1"/>
    <n v="28"/>
    <x v="0"/>
    <n v="0"/>
    <n v="0"/>
    <n v="1"/>
    <x v="0"/>
    <n v="349214"/>
    <n v="7.8958000000000004"/>
    <x v="3"/>
    <s v="Unknown"/>
    <x v="0"/>
    <n v="0"/>
  </r>
  <r>
    <x v="2"/>
    <x v="2"/>
    <s v="Slocovski, Mr. Selman Francis"/>
    <x v="1"/>
    <n v="28"/>
    <x v="0"/>
    <n v="0"/>
    <n v="0"/>
    <n v="1"/>
    <x v="0"/>
    <s v="SOTON/OQ 392086"/>
    <n v="8.0500000000000007"/>
    <x v="3"/>
    <s v="Unknown"/>
    <x v="0"/>
    <n v="0"/>
  </r>
  <r>
    <x v="2"/>
    <x v="2"/>
    <s v="Smiljanic, Mr. Mile"/>
    <x v="1"/>
    <n v="28"/>
    <x v="0"/>
    <n v="0"/>
    <n v="0"/>
    <n v="1"/>
    <x v="0"/>
    <n v="315037"/>
    <n v="8.6624999999999996"/>
    <x v="3"/>
    <s v="Unknown"/>
    <x v="0"/>
    <n v="0"/>
  </r>
  <r>
    <x v="2"/>
    <x v="2"/>
    <s v="Smith, Mr. Thomas"/>
    <x v="1"/>
    <n v="28"/>
    <x v="0"/>
    <n v="0"/>
    <n v="0"/>
    <n v="1"/>
    <x v="0"/>
    <n v="384461"/>
    <n v="7.75"/>
    <x v="2"/>
    <s v="Unknown"/>
    <x v="2"/>
    <n v="0"/>
  </r>
  <r>
    <x v="2"/>
    <x v="2"/>
    <s v="Smyth, Miss. Julia"/>
    <x v="0"/>
    <n v="28"/>
    <x v="0"/>
    <n v="0"/>
    <n v="0"/>
    <n v="1"/>
    <x v="0"/>
    <n v="335432"/>
    <n v="7.7332999999999998"/>
    <x v="2"/>
    <s v="Unknown"/>
    <x v="2"/>
    <n v="1"/>
  </r>
  <r>
    <x v="2"/>
    <x v="2"/>
    <s v="Soholt, Mr. Peter Andreas Lauritz Andersen"/>
    <x v="1"/>
    <n v="19"/>
    <x v="3"/>
    <n v="0"/>
    <n v="0"/>
    <n v="1"/>
    <x v="0"/>
    <n v="348124"/>
    <n v="7.65"/>
    <x v="2"/>
    <s v="F G73"/>
    <x v="0"/>
    <n v="0"/>
  </r>
  <r>
    <x v="2"/>
    <x v="2"/>
    <s v="Somerton, Mr. Francis William"/>
    <x v="1"/>
    <n v="30"/>
    <x v="0"/>
    <n v="0"/>
    <n v="0"/>
    <n v="1"/>
    <x v="0"/>
    <s v="A.5. 18509"/>
    <n v="8.0500000000000007"/>
    <x v="3"/>
    <s v="Unknown"/>
    <x v="0"/>
    <n v="0"/>
  </r>
  <r>
    <x v="2"/>
    <x v="2"/>
    <s v="Spector, Mr. Woolf"/>
    <x v="1"/>
    <n v="28"/>
    <x v="0"/>
    <n v="0"/>
    <n v="0"/>
    <n v="1"/>
    <x v="0"/>
    <s v="A.5. 3236"/>
    <n v="8.0500000000000007"/>
    <x v="3"/>
    <s v="Unknown"/>
    <x v="0"/>
    <n v="0"/>
  </r>
  <r>
    <x v="2"/>
    <x v="2"/>
    <s v="Spinner, Mr. Henry John"/>
    <x v="1"/>
    <n v="32"/>
    <x v="0"/>
    <n v="0"/>
    <n v="0"/>
    <n v="1"/>
    <x v="0"/>
    <s v="STON/OQ. 369943"/>
    <n v="8.0500000000000007"/>
    <x v="3"/>
    <s v="Unknown"/>
    <x v="0"/>
    <n v="0"/>
  </r>
  <r>
    <x v="2"/>
    <x v="2"/>
    <s v="Staneff, Mr. Ivan"/>
    <x v="1"/>
    <n v="28"/>
    <x v="0"/>
    <n v="0"/>
    <n v="0"/>
    <n v="1"/>
    <x v="0"/>
    <n v="349208"/>
    <n v="7.8958000000000004"/>
    <x v="3"/>
    <s v="Unknown"/>
    <x v="0"/>
    <n v="0"/>
  </r>
  <r>
    <x v="2"/>
    <x v="2"/>
    <s v="Stankovic, Mr. Ivan"/>
    <x v="1"/>
    <n v="33"/>
    <x v="0"/>
    <n v="0"/>
    <n v="0"/>
    <n v="1"/>
    <x v="0"/>
    <n v="349239"/>
    <n v="8.6624999999999996"/>
    <x v="3"/>
    <s v="Unknown"/>
    <x v="1"/>
    <n v="0"/>
  </r>
  <r>
    <x v="2"/>
    <x v="2"/>
    <s v="Stanley, Miss. Amy Zillah Elsie"/>
    <x v="0"/>
    <n v="23"/>
    <x v="0"/>
    <n v="0"/>
    <n v="0"/>
    <n v="1"/>
    <x v="0"/>
    <s v="CA. 2314"/>
    <n v="7.55"/>
    <x v="2"/>
    <s v="Unknown"/>
    <x v="0"/>
    <n v="1"/>
  </r>
  <r>
    <x v="2"/>
    <x v="2"/>
    <s v="Stanley, Mr. Edward Roland"/>
    <x v="1"/>
    <n v="21"/>
    <x v="0"/>
    <n v="0"/>
    <n v="0"/>
    <n v="1"/>
    <x v="0"/>
    <s v="A/4 45380"/>
    <n v="8.0500000000000007"/>
    <x v="3"/>
    <s v="Unknown"/>
    <x v="0"/>
    <n v="0"/>
  </r>
  <r>
    <x v="2"/>
    <x v="2"/>
    <s v="Storey, Mr. Thomas"/>
    <x v="1"/>
    <n v="60.5"/>
    <x v="2"/>
    <n v="0"/>
    <n v="0"/>
    <n v="1"/>
    <x v="0"/>
    <n v="3701"/>
    <n v="14.454000000000001"/>
    <x v="1"/>
    <s v="Unknown"/>
    <x v="0"/>
    <n v="0"/>
  </r>
  <r>
    <x v="2"/>
    <x v="2"/>
    <s v="Stoytcheff, Mr. Ilia"/>
    <x v="1"/>
    <n v="19"/>
    <x v="3"/>
    <n v="0"/>
    <n v="0"/>
    <n v="1"/>
    <x v="0"/>
    <n v="349205"/>
    <n v="7.8958000000000004"/>
    <x v="3"/>
    <s v="Unknown"/>
    <x v="0"/>
    <n v="0"/>
  </r>
  <r>
    <x v="2"/>
    <x v="2"/>
    <s v="Strandberg, Miss. Ida Sofia"/>
    <x v="0"/>
    <n v="22"/>
    <x v="0"/>
    <n v="0"/>
    <n v="0"/>
    <n v="1"/>
    <x v="0"/>
    <n v="7553"/>
    <n v="9.8375000000000004"/>
    <x v="3"/>
    <s v="Unknown"/>
    <x v="0"/>
    <n v="0"/>
  </r>
  <r>
    <x v="2"/>
    <x v="2"/>
    <s v="Stranden, Mr. Juho"/>
    <x v="1"/>
    <n v="31"/>
    <x v="0"/>
    <n v="0"/>
    <n v="0"/>
    <n v="1"/>
    <x v="0"/>
    <s v="STON/O 2. 3101288"/>
    <n v="7.9249999999999998"/>
    <x v="3"/>
    <s v="Unknown"/>
    <x v="0"/>
    <n v="1"/>
  </r>
  <r>
    <x v="2"/>
    <x v="2"/>
    <s v="Strilic, Mr. Ivan"/>
    <x v="1"/>
    <n v="27"/>
    <x v="0"/>
    <n v="0"/>
    <n v="0"/>
    <n v="1"/>
    <x v="0"/>
    <n v="315083"/>
    <n v="8.6624999999999996"/>
    <x v="3"/>
    <s v="Unknown"/>
    <x v="0"/>
    <n v="0"/>
  </r>
  <r>
    <x v="2"/>
    <x v="2"/>
    <s v="Strom, Miss. Telma Matilda"/>
    <x v="0"/>
    <n v="2"/>
    <x v="1"/>
    <n v="0"/>
    <n v="1"/>
    <n v="2"/>
    <x v="1"/>
    <n v="347054"/>
    <n v="10.4625"/>
    <x v="3"/>
    <s v="G6"/>
    <x v="0"/>
    <n v="0"/>
  </r>
  <r>
    <x v="2"/>
    <x v="2"/>
    <s v="Strom, Mrs. Wilhelm (Elna Matilda Persson)"/>
    <x v="0"/>
    <n v="29"/>
    <x v="0"/>
    <n v="1"/>
    <n v="1"/>
    <n v="3"/>
    <x v="1"/>
    <n v="347054"/>
    <n v="10.4625"/>
    <x v="3"/>
    <s v="G6"/>
    <x v="0"/>
    <n v="0"/>
  </r>
  <r>
    <x v="2"/>
    <x v="2"/>
    <s v="Sunderland, Mr. Victor Francis"/>
    <x v="1"/>
    <n v="16"/>
    <x v="3"/>
    <n v="0"/>
    <n v="0"/>
    <n v="1"/>
    <x v="0"/>
    <s v="SOTON/OQ 392089"/>
    <n v="8.0500000000000007"/>
    <x v="3"/>
    <s v="Unknown"/>
    <x v="0"/>
    <n v="1"/>
  </r>
  <r>
    <x v="2"/>
    <x v="2"/>
    <s v="Sundman, Mr. Johan Julian"/>
    <x v="1"/>
    <n v="44"/>
    <x v="0"/>
    <n v="0"/>
    <n v="0"/>
    <n v="1"/>
    <x v="0"/>
    <s v="STON/O 2. 3101269"/>
    <n v="7.9249999999999998"/>
    <x v="3"/>
    <s v="Unknown"/>
    <x v="0"/>
    <n v="1"/>
  </r>
  <r>
    <x v="2"/>
    <x v="2"/>
    <s v="Sutehall, Mr. Henry Jr"/>
    <x v="1"/>
    <n v="25"/>
    <x v="0"/>
    <n v="0"/>
    <n v="0"/>
    <n v="1"/>
    <x v="0"/>
    <s v="SOTON/OQ 392076"/>
    <n v="7.05"/>
    <x v="2"/>
    <s v="Unknown"/>
    <x v="0"/>
    <n v="0"/>
  </r>
  <r>
    <x v="2"/>
    <x v="2"/>
    <s v="Svensson, Mr. Johan"/>
    <x v="1"/>
    <n v="74"/>
    <x v="2"/>
    <n v="0"/>
    <n v="0"/>
    <n v="1"/>
    <x v="0"/>
    <n v="347060"/>
    <n v="7.7750000000000004"/>
    <x v="2"/>
    <s v="Unknown"/>
    <x v="0"/>
    <n v="0"/>
  </r>
  <r>
    <x v="2"/>
    <x v="2"/>
    <s v="Svensson, Mr. Johan Cervin"/>
    <x v="1"/>
    <n v="14"/>
    <x v="3"/>
    <n v="0"/>
    <n v="0"/>
    <n v="1"/>
    <x v="0"/>
    <n v="7538"/>
    <n v="9.2249999999999996"/>
    <x v="3"/>
    <s v="Unknown"/>
    <x v="0"/>
    <n v="1"/>
  </r>
  <r>
    <x v="2"/>
    <x v="2"/>
    <s v="Svensson, Mr. Olof"/>
    <x v="1"/>
    <n v="24"/>
    <x v="0"/>
    <n v="0"/>
    <n v="0"/>
    <n v="1"/>
    <x v="0"/>
    <n v="350035"/>
    <n v="7.7957999999999998"/>
    <x v="2"/>
    <s v="Unknown"/>
    <x v="0"/>
    <n v="0"/>
  </r>
  <r>
    <x v="2"/>
    <x v="2"/>
    <s v="Tenglin, Mr. Gunnar Isidor"/>
    <x v="1"/>
    <n v="25"/>
    <x v="0"/>
    <n v="0"/>
    <n v="0"/>
    <n v="1"/>
    <x v="0"/>
    <n v="350033"/>
    <n v="7.7957999999999998"/>
    <x v="2"/>
    <s v="Unknown"/>
    <x v="0"/>
    <n v="1"/>
  </r>
  <r>
    <x v="2"/>
    <x v="2"/>
    <s v="Theobald, Mr. Thomas Leonard"/>
    <x v="1"/>
    <n v="34"/>
    <x v="0"/>
    <n v="0"/>
    <n v="0"/>
    <n v="1"/>
    <x v="0"/>
    <n v="363294"/>
    <n v="8.0500000000000007"/>
    <x v="3"/>
    <s v="Unknown"/>
    <x v="0"/>
    <n v="0"/>
  </r>
  <r>
    <x v="2"/>
    <x v="2"/>
    <s v="Thomas, Master. Assad Alexander"/>
    <x v="1"/>
    <n v="0.41670000000000001"/>
    <x v="1"/>
    <n v="0"/>
    <n v="1"/>
    <n v="2"/>
    <x v="1"/>
    <n v="2625"/>
    <n v="8.5167000000000002"/>
    <x v="3"/>
    <s v="Unknown"/>
    <x v="1"/>
    <n v="1"/>
  </r>
  <r>
    <x v="2"/>
    <x v="2"/>
    <s v="Thomas, Mr. Charles P"/>
    <x v="1"/>
    <n v="28"/>
    <x v="0"/>
    <n v="1"/>
    <n v="0"/>
    <n v="2"/>
    <x v="1"/>
    <n v="2621"/>
    <n v="6.4375"/>
    <x v="2"/>
    <s v="Unknown"/>
    <x v="1"/>
    <n v="0"/>
  </r>
  <r>
    <x v="2"/>
    <x v="2"/>
    <s v="Thomas, Mr. John"/>
    <x v="1"/>
    <n v="28"/>
    <x v="0"/>
    <n v="0"/>
    <n v="0"/>
    <n v="1"/>
    <x v="0"/>
    <n v="2681"/>
    <n v="6.4375"/>
    <x v="2"/>
    <s v="Unknown"/>
    <x v="1"/>
    <n v="0"/>
  </r>
  <r>
    <x v="2"/>
    <x v="2"/>
    <s v="Thomas, Mr. Tannous"/>
    <x v="1"/>
    <n v="28"/>
    <x v="0"/>
    <n v="0"/>
    <n v="0"/>
    <n v="1"/>
    <x v="0"/>
    <n v="2684"/>
    <n v="7.2249999999999996"/>
    <x v="2"/>
    <s v="Unknown"/>
    <x v="1"/>
    <n v="0"/>
  </r>
  <r>
    <x v="2"/>
    <x v="2"/>
    <s v="Thomas, Mrs. Alexander (Thamine &quot;Thelma&quot;)"/>
    <x v="0"/>
    <n v="16"/>
    <x v="3"/>
    <n v="1"/>
    <n v="1"/>
    <n v="3"/>
    <x v="1"/>
    <n v="2625"/>
    <n v="8.5167000000000002"/>
    <x v="3"/>
    <s v="Unknown"/>
    <x v="1"/>
    <n v="1"/>
  </r>
  <r>
    <x v="2"/>
    <x v="2"/>
    <s v="Thomson, Mr. Alexander Morrison"/>
    <x v="1"/>
    <n v="28"/>
    <x v="0"/>
    <n v="0"/>
    <n v="0"/>
    <n v="1"/>
    <x v="0"/>
    <n v="32302"/>
    <n v="8.0500000000000007"/>
    <x v="3"/>
    <s v="Unknown"/>
    <x v="0"/>
    <n v="0"/>
  </r>
  <r>
    <x v="2"/>
    <x v="2"/>
    <s v="Thorneycroft, Mr. Percival"/>
    <x v="1"/>
    <n v="28"/>
    <x v="0"/>
    <n v="1"/>
    <n v="0"/>
    <n v="2"/>
    <x v="1"/>
    <n v="376564"/>
    <n v="16.100000000000001"/>
    <x v="1"/>
    <s v="Unknown"/>
    <x v="0"/>
    <n v="0"/>
  </r>
  <r>
    <x v="2"/>
    <x v="2"/>
    <s v="Thorneycroft, Mrs. Percival (Florence Kate White)"/>
    <x v="0"/>
    <n v="28"/>
    <x v="0"/>
    <n v="1"/>
    <n v="0"/>
    <n v="2"/>
    <x v="1"/>
    <n v="376564"/>
    <n v="16.100000000000001"/>
    <x v="1"/>
    <s v="Unknown"/>
    <x v="0"/>
    <n v="1"/>
  </r>
  <r>
    <x v="2"/>
    <x v="2"/>
    <s v="Tikkanen, Mr. Juho"/>
    <x v="1"/>
    <n v="32"/>
    <x v="0"/>
    <n v="0"/>
    <n v="0"/>
    <n v="1"/>
    <x v="0"/>
    <s v="STON/O 2. 3101293"/>
    <n v="7.9249999999999998"/>
    <x v="3"/>
    <s v="Unknown"/>
    <x v="0"/>
    <n v="0"/>
  </r>
  <r>
    <x v="2"/>
    <x v="2"/>
    <s v="Tobin, Mr. Roger"/>
    <x v="1"/>
    <n v="28"/>
    <x v="0"/>
    <n v="0"/>
    <n v="0"/>
    <n v="1"/>
    <x v="0"/>
    <n v="383121"/>
    <n v="7.75"/>
    <x v="2"/>
    <s v="F38"/>
    <x v="2"/>
    <n v="0"/>
  </r>
  <r>
    <x v="2"/>
    <x v="2"/>
    <s v="Todoroff, Mr. Lalio"/>
    <x v="1"/>
    <n v="28"/>
    <x v="0"/>
    <n v="0"/>
    <n v="0"/>
    <n v="1"/>
    <x v="0"/>
    <n v="349216"/>
    <n v="7.8958000000000004"/>
    <x v="3"/>
    <s v="Unknown"/>
    <x v="0"/>
    <n v="0"/>
  </r>
  <r>
    <x v="2"/>
    <x v="2"/>
    <s v="Tomlin, Mr. Ernest Portage"/>
    <x v="1"/>
    <n v="30.5"/>
    <x v="0"/>
    <n v="0"/>
    <n v="0"/>
    <n v="1"/>
    <x v="0"/>
    <n v="364499"/>
    <n v="8.0500000000000007"/>
    <x v="3"/>
    <s v="Unknown"/>
    <x v="0"/>
    <n v="0"/>
  </r>
  <r>
    <x v="2"/>
    <x v="2"/>
    <s v="Torber, Mr. Ernst William"/>
    <x v="1"/>
    <n v="44"/>
    <x v="0"/>
    <n v="0"/>
    <n v="0"/>
    <n v="1"/>
    <x v="0"/>
    <n v="364511"/>
    <n v="8.0500000000000007"/>
    <x v="3"/>
    <s v="Unknown"/>
    <x v="0"/>
    <n v="0"/>
  </r>
  <r>
    <x v="2"/>
    <x v="2"/>
    <s v="Torfa, Mr. Assad"/>
    <x v="1"/>
    <n v="28"/>
    <x v="0"/>
    <n v="0"/>
    <n v="0"/>
    <n v="1"/>
    <x v="0"/>
    <n v="2673"/>
    <n v="7.2291999999999996"/>
    <x v="2"/>
    <s v="Unknown"/>
    <x v="1"/>
    <n v="0"/>
  </r>
  <r>
    <x v="2"/>
    <x v="2"/>
    <s v="Tornquist, Mr. William Henry"/>
    <x v="1"/>
    <n v="25"/>
    <x v="0"/>
    <n v="0"/>
    <n v="0"/>
    <n v="1"/>
    <x v="0"/>
    <s v="LINE"/>
    <n v="0"/>
    <x v="2"/>
    <s v="Unknown"/>
    <x v="0"/>
    <n v="1"/>
  </r>
  <r>
    <x v="2"/>
    <x v="2"/>
    <s v="Toufik, Mr. Nakli"/>
    <x v="1"/>
    <n v="28"/>
    <x v="0"/>
    <n v="0"/>
    <n v="0"/>
    <n v="1"/>
    <x v="0"/>
    <n v="2641"/>
    <n v="7.2291999999999996"/>
    <x v="2"/>
    <s v="Unknown"/>
    <x v="1"/>
    <n v="0"/>
  </r>
  <r>
    <x v="2"/>
    <x v="2"/>
    <s v="Touma, Master. Georges Youssef"/>
    <x v="1"/>
    <n v="7"/>
    <x v="1"/>
    <n v="1"/>
    <n v="1"/>
    <n v="3"/>
    <x v="1"/>
    <n v="2650"/>
    <n v="15.245799999999999"/>
    <x v="1"/>
    <s v="Unknown"/>
    <x v="1"/>
    <n v="1"/>
  </r>
  <r>
    <x v="2"/>
    <x v="2"/>
    <s v="Touma, Miss. Maria Youssef"/>
    <x v="0"/>
    <n v="9"/>
    <x v="1"/>
    <n v="1"/>
    <n v="1"/>
    <n v="3"/>
    <x v="1"/>
    <n v="2650"/>
    <n v="15.245799999999999"/>
    <x v="1"/>
    <s v="Unknown"/>
    <x v="1"/>
    <n v="1"/>
  </r>
  <r>
    <x v="2"/>
    <x v="2"/>
    <s v="Touma, Mrs. Darwis (Hanne Youssef Razi)"/>
    <x v="0"/>
    <n v="29"/>
    <x v="0"/>
    <n v="0"/>
    <n v="2"/>
    <n v="3"/>
    <x v="1"/>
    <n v="2650"/>
    <n v="15.245799999999999"/>
    <x v="1"/>
    <s v="Unknown"/>
    <x v="1"/>
    <n v="1"/>
  </r>
  <r>
    <x v="2"/>
    <x v="2"/>
    <s v="Turcin, Mr. Stjepan"/>
    <x v="1"/>
    <n v="36"/>
    <x v="0"/>
    <n v="0"/>
    <n v="0"/>
    <n v="1"/>
    <x v="0"/>
    <n v="349247"/>
    <n v="7.8958000000000004"/>
    <x v="3"/>
    <s v="Unknown"/>
    <x v="0"/>
    <n v="0"/>
  </r>
  <r>
    <x v="2"/>
    <x v="2"/>
    <s v="Turja, Miss. Anna Sofia"/>
    <x v="0"/>
    <n v="18"/>
    <x v="3"/>
    <n v="0"/>
    <n v="0"/>
    <n v="1"/>
    <x v="0"/>
    <n v="4138"/>
    <n v="9.8416999999999994"/>
    <x v="3"/>
    <s v="Unknown"/>
    <x v="0"/>
    <n v="1"/>
  </r>
  <r>
    <x v="2"/>
    <x v="2"/>
    <s v="Turkula, Mrs. (Hedwig)"/>
    <x v="0"/>
    <n v="63"/>
    <x v="2"/>
    <n v="0"/>
    <n v="0"/>
    <n v="1"/>
    <x v="0"/>
    <n v="4134"/>
    <n v="9.5875000000000004"/>
    <x v="3"/>
    <s v="Unknown"/>
    <x v="0"/>
    <n v="1"/>
  </r>
  <r>
    <x v="2"/>
    <x v="2"/>
    <s v="van Billiard, Master. James William"/>
    <x v="1"/>
    <n v="28"/>
    <x v="0"/>
    <n v="1"/>
    <n v="1"/>
    <n v="3"/>
    <x v="1"/>
    <s v="A/5. 851"/>
    <n v="14.5"/>
    <x v="1"/>
    <s v="Unknown"/>
    <x v="0"/>
    <n v="0"/>
  </r>
  <r>
    <x v="2"/>
    <x v="2"/>
    <s v="van Billiard, Master. Walter John"/>
    <x v="1"/>
    <n v="11.5"/>
    <x v="1"/>
    <n v="1"/>
    <n v="1"/>
    <n v="3"/>
    <x v="1"/>
    <s v="A/5. 851"/>
    <n v="14.5"/>
    <x v="1"/>
    <s v="Unknown"/>
    <x v="0"/>
    <n v="0"/>
  </r>
  <r>
    <x v="2"/>
    <x v="2"/>
    <s v="van Billiard, Mr. Austin Blyler"/>
    <x v="1"/>
    <n v="40.5"/>
    <x v="0"/>
    <n v="0"/>
    <n v="2"/>
    <n v="3"/>
    <x v="1"/>
    <s v="A/5. 851"/>
    <n v="14.5"/>
    <x v="1"/>
    <s v="Unknown"/>
    <x v="0"/>
    <n v="0"/>
  </r>
  <r>
    <x v="2"/>
    <x v="2"/>
    <s v="Van Impe, Miss. Catharina"/>
    <x v="0"/>
    <n v="10"/>
    <x v="1"/>
    <n v="0"/>
    <n v="2"/>
    <n v="3"/>
    <x v="1"/>
    <n v="345773"/>
    <n v="24.15"/>
    <x v="1"/>
    <s v="Unknown"/>
    <x v="0"/>
    <n v="0"/>
  </r>
  <r>
    <x v="2"/>
    <x v="2"/>
    <s v="Van Impe, Mr. Jean Baptiste"/>
    <x v="1"/>
    <n v="36"/>
    <x v="0"/>
    <n v="1"/>
    <n v="1"/>
    <n v="3"/>
    <x v="1"/>
    <n v="345773"/>
    <n v="24.15"/>
    <x v="1"/>
    <s v="Unknown"/>
    <x v="0"/>
    <n v="0"/>
  </r>
  <r>
    <x v="2"/>
    <x v="2"/>
    <s v="Van Impe, Mrs. Jean Baptiste (Rosalie Paula Govaert)"/>
    <x v="0"/>
    <n v="30"/>
    <x v="0"/>
    <n v="1"/>
    <n v="1"/>
    <n v="3"/>
    <x v="1"/>
    <n v="345773"/>
    <n v="24.15"/>
    <x v="1"/>
    <s v="Unknown"/>
    <x v="0"/>
    <n v="0"/>
  </r>
  <r>
    <x v="2"/>
    <x v="2"/>
    <s v="van Melkebeke, Mr. Philemon"/>
    <x v="1"/>
    <n v="28"/>
    <x v="0"/>
    <n v="0"/>
    <n v="0"/>
    <n v="1"/>
    <x v="0"/>
    <n v="345777"/>
    <n v="9.5"/>
    <x v="3"/>
    <s v="Unknown"/>
    <x v="0"/>
    <n v="0"/>
  </r>
  <r>
    <x v="2"/>
    <x v="2"/>
    <s v="Vande Velde, Mr. Johannes Joseph"/>
    <x v="1"/>
    <n v="33"/>
    <x v="0"/>
    <n v="0"/>
    <n v="0"/>
    <n v="1"/>
    <x v="0"/>
    <n v="345780"/>
    <n v="9.5"/>
    <x v="3"/>
    <s v="Unknown"/>
    <x v="0"/>
    <n v="0"/>
  </r>
  <r>
    <x v="2"/>
    <x v="2"/>
    <s v="Vande Walle, Mr. Nestor Cyriel"/>
    <x v="1"/>
    <n v="28"/>
    <x v="0"/>
    <n v="0"/>
    <n v="0"/>
    <n v="1"/>
    <x v="0"/>
    <n v="345770"/>
    <n v="9.5"/>
    <x v="3"/>
    <s v="Unknown"/>
    <x v="0"/>
    <n v="0"/>
  </r>
  <r>
    <x v="2"/>
    <x v="2"/>
    <s v="Vanden Steen, Mr. Leo Peter"/>
    <x v="1"/>
    <n v="28"/>
    <x v="0"/>
    <n v="0"/>
    <n v="0"/>
    <n v="1"/>
    <x v="0"/>
    <n v="345783"/>
    <n v="9.5"/>
    <x v="3"/>
    <s v="Unknown"/>
    <x v="0"/>
    <n v="0"/>
  </r>
  <r>
    <x v="2"/>
    <x v="2"/>
    <s v="Vander Cruyssen, Mr. Victor"/>
    <x v="1"/>
    <n v="47"/>
    <x v="0"/>
    <n v="0"/>
    <n v="0"/>
    <n v="1"/>
    <x v="0"/>
    <n v="345765"/>
    <n v="9"/>
    <x v="3"/>
    <s v="Unknown"/>
    <x v="0"/>
    <n v="0"/>
  </r>
  <r>
    <x v="2"/>
    <x v="2"/>
    <s v="Vander Planke, Miss. Augusta Maria"/>
    <x v="0"/>
    <n v="18"/>
    <x v="3"/>
    <n v="2"/>
    <n v="0"/>
    <n v="3"/>
    <x v="1"/>
    <n v="345764"/>
    <n v="18"/>
    <x v="1"/>
    <s v="Unknown"/>
    <x v="0"/>
    <n v="0"/>
  </r>
  <r>
    <x v="2"/>
    <x v="2"/>
    <s v="Vander Planke, Mr. Julius"/>
    <x v="1"/>
    <n v="31"/>
    <x v="0"/>
    <n v="3"/>
    <n v="0"/>
    <n v="4"/>
    <x v="1"/>
    <n v="345763"/>
    <n v="18"/>
    <x v="1"/>
    <s v="Unknown"/>
    <x v="0"/>
    <n v="0"/>
  </r>
  <r>
    <x v="2"/>
    <x v="2"/>
    <s v="Vander Planke, Mr. Leo Edmondus"/>
    <x v="1"/>
    <n v="16"/>
    <x v="3"/>
    <n v="2"/>
    <n v="0"/>
    <n v="3"/>
    <x v="1"/>
    <n v="345764"/>
    <n v="18"/>
    <x v="1"/>
    <s v="Unknown"/>
    <x v="0"/>
    <n v="0"/>
  </r>
  <r>
    <x v="2"/>
    <x v="2"/>
    <s v="Vander Planke, Mrs. Julius (Emelia Maria Vandemoortele)"/>
    <x v="0"/>
    <n v="31"/>
    <x v="0"/>
    <n v="1"/>
    <n v="0"/>
    <n v="2"/>
    <x v="1"/>
    <n v="345763"/>
    <n v="18"/>
    <x v="1"/>
    <s v="Unknown"/>
    <x v="0"/>
    <n v="0"/>
  </r>
  <r>
    <x v="2"/>
    <x v="2"/>
    <s v="Vartanian, Mr. David"/>
    <x v="1"/>
    <n v="22"/>
    <x v="0"/>
    <n v="0"/>
    <n v="0"/>
    <n v="1"/>
    <x v="0"/>
    <n v="2658"/>
    <n v="7.2249999999999996"/>
    <x v="2"/>
    <s v="Unknown"/>
    <x v="1"/>
    <n v="1"/>
  </r>
  <r>
    <x v="2"/>
    <x v="2"/>
    <s v="Vendel, Mr. Olof Edvin"/>
    <x v="1"/>
    <n v="20"/>
    <x v="0"/>
    <n v="0"/>
    <n v="0"/>
    <n v="1"/>
    <x v="0"/>
    <n v="350416"/>
    <n v="7.8541999999999996"/>
    <x v="2"/>
    <s v="Unknown"/>
    <x v="0"/>
    <n v="0"/>
  </r>
  <r>
    <x v="2"/>
    <x v="2"/>
    <s v="Vestrom, Miss. Hulda Amanda Adolfina"/>
    <x v="0"/>
    <n v="14"/>
    <x v="3"/>
    <n v="0"/>
    <n v="0"/>
    <n v="1"/>
    <x v="0"/>
    <n v="350406"/>
    <n v="7.8541999999999996"/>
    <x v="2"/>
    <s v="Unknown"/>
    <x v="0"/>
    <n v="0"/>
  </r>
  <r>
    <x v="2"/>
    <x v="2"/>
    <s v="Vovk, Mr. Janko"/>
    <x v="1"/>
    <n v="22"/>
    <x v="0"/>
    <n v="0"/>
    <n v="0"/>
    <n v="1"/>
    <x v="0"/>
    <n v="349252"/>
    <n v="7.8958000000000004"/>
    <x v="3"/>
    <s v="Unknown"/>
    <x v="0"/>
    <n v="0"/>
  </r>
  <r>
    <x v="2"/>
    <x v="2"/>
    <s v="Waelens, Mr. Achille"/>
    <x v="1"/>
    <n v="22"/>
    <x v="0"/>
    <n v="0"/>
    <n v="0"/>
    <n v="1"/>
    <x v="0"/>
    <n v="345767"/>
    <n v="9"/>
    <x v="3"/>
    <s v="Unknown"/>
    <x v="0"/>
    <n v="0"/>
  </r>
  <r>
    <x v="2"/>
    <x v="2"/>
    <s v="Ware, Mr. Frederick"/>
    <x v="1"/>
    <n v="28"/>
    <x v="0"/>
    <n v="0"/>
    <n v="0"/>
    <n v="1"/>
    <x v="0"/>
    <n v="359309"/>
    <n v="8.0500000000000007"/>
    <x v="3"/>
    <s v="Unknown"/>
    <x v="0"/>
    <n v="0"/>
  </r>
  <r>
    <x v="2"/>
    <x v="2"/>
    <s v="Warren, Mr. Charles William"/>
    <x v="1"/>
    <n v="28"/>
    <x v="0"/>
    <n v="0"/>
    <n v="0"/>
    <n v="1"/>
    <x v="0"/>
    <s v="C.A. 49867"/>
    <n v="7.55"/>
    <x v="2"/>
    <s v="Unknown"/>
    <x v="0"/>
    <n v="0"/>
  </r>
  <r>
    <x v="2"/>
    <x v="2"/>
    <s v="Webber, Mr. James"/>
    <x v="1"/>
    <n v="28"/>
    <x v="0"/>
    <n v="0"/>
    <n v="0"/>
    <n v="1"/>
    <x v="0"/>
    <s v="SOTON/OQ 3101316"/>
    <n v="8.0500000000000007"/>
    <x v="3"/>
    <s v="Unknown"/>
    <x v="0"/>
    <n v="0"/>
  </r>
  <r>
    <x v="2"/>
    <x v="2"/>
    <s v="Wenzel, Mr. Linhart"/>
    <x v="1"/>
    <n v="32.5"/>
    <x v="0"/>
    <n v="0"/>
    <n v="0"/>
    <n v="1"/>
    <x v="0"/>
    <n v="345775"/>
    <n v="9.5"/>
    <x v="3"/>
    <s v="Unknown"/>
    <x v="0"/>
    <n v="0"/>
  </r>
  <r>
    <x v="2"/>
    <x v="2"/>
    <s v="Whabee, Mrs. George Joseph (Shawneene Abi-Saab)"/>
    <x v="0"/>
    <n v="38"/>
    <x v="0"/>
    <n v="0"/>
    <n v="0"/>
    <n v="1"/>
    <x v="0"/>
    <n v="2688"/>
    <n v="7.2291999999999996"/>
    <x v="2"/>
    <s v="Unknown"/>
    <x v="1"/>
    <n v="1"/>
  </r>
  <r>
    <x v="2"/>
    <x v="2"/>
    <s v="Widegren, Mr. Carl/Charles Peter"/>
    <x v="1"/>
    <n v="51"/>
    <x v="0"/>
    <n v="0"/>
    <n v="0"/>
    <n v="1"/>
    <x v="0"/>
    <n v="347064"/>
    <n v="7.75"/>
    <x v="2"/>
    <s v="Unknown"/>
    <x v="0"/>
    <n v="0"/>
  </r>
  <r>
    <x v="2"/>
    <x v="2"/>
    <s v="Wiklund, Mr. Jakob Alfred"/>
    <x v="1"/>
    <n v="18"/>
    <x v="3"/>
    <n v="1"/>
    <n v="0"/>
    <n v="2"/>
    <x v="1"/>
    <n v="3101267"/>
    <n v="6.4958"/>
    <x v="2"/>
    <s v="Unknown"/>
    <x v="0"/>
    <n v="0"/>
  </r>
  <r>
    <x v="2"/>
    <x v="2"/>
    <s v="Wiklund, Mr. Karl Johan"/>
    <x v="1"/>
    <n v="21"/>
    <x v="0"/>
    <n v="1"/>
    <n v="0"/>
    <n v="2"/>
    <x v="1"/>
    <n v="3101266"/>
    <n v="6.4958"/>
    <x v="2"/>
    <s v="Unknown"/>
    <x v="0"/>
    <n v="0"/>
  </r>
  <r>
    <x v="2"/>
    <x v="2"/>
    <s v="Wilkes, Mrs. James (Ellen Needs)"/>
    <x v="0"/>
    <n v="47"/>
    <x v="0"/>
    <n v="1"/>
    <n v="0"/>
    <n v="2"/>
    <x v="1"/>
    <n v="363272"/>
    <n v="7"/>
    <x v="2"/>
    <s v="Unknown"/>
    <x v="0"/>
    <n v="1"/>
  </r>
  <r>
    <x v="2"/>
    <x v="2"/>
    <s v="Willer, Mr. Aaron (&quot;Abi Weller&quot;)"/>
    <x v="1"/>
    <n v="28"/>
    <x v="0"/>
    <n v="0"/>
    <n v="0"/>
    <n v="1"/>
    <x v="0"/>
    <n v="3410"/>
    <n v="8.7125000000000004"/>
    <x v="3"/>
    <s v="Unknown"/>
    <x v="0"/>
    <n v="0"/>
  </r>
  <r>
    <x v="2"/>
    <x v="2"/>
    <s v="Willey, Mr. Edward"/>
    <x v="1"/>
    <n v="28"/>
    <x v="0"/>
    <n v="0"/>
    <n v="0"/>
    <n v="1"/>
    <x v="0"/>
    <s v="S.O./P.P. 751"/>
    <n v="7.55"/>
    <x v="2"/>
    <s v="Unknown"/>
    <x v="0"/>
    <n v="0"/>
  </r>
  <r>
    <x v="2"/>
    <x v="2"/>
    <s v="Williams, Mr. Howard Hugh &quot;Harry&quot;"/>
    <x v="1"/>
    <n v="28"/>
    <x v="0"/>
    <n v="0"/>
    <n v="0"/>
    <n v="1"/>
    <x v="0"/>
    <s v="A/5 2466"/>
    <n v="8.0500000000000007"/>
    <x v="3"/>
    <s v="Unknown"/>
    <x v="0"/>
    <n v="0"/>
  </r>
  <r>
    <x v="2"/>
    <x v="2"/>
    <s v="Williams, Mr. Leslie"/>
    <x v="1"/>
    <n v="28.5"/>
    <x v="0"/>
    <n v="0"/>
    <n v="0"/>
    <n v="1"/>
    <x v="0"/>
    <n v="54636"/>
    <n v="16.100000000000001"/>
    <x v="1"/>
    <s v="Unknown"/>
    <x v="0"/>
    <n v="0"/>
  </r>
  <r>
    <x v="2"/>
    <x v="2"/>
    <s v="Windelov, Mr. Einar"/>
    <x v="1"/>
    <n v="21"/>
    <x v="0"/>
    <n v="0"/>
    <n v="0"/>
    <n v="1"/>
    <x v="0"/>
    <s v="SOTON/OQ 3101317"/>
    <n v="7.25"/>
    <x v="2"/>
    <s v="Unknown"/>
    <x v="0"/>
    <n v="0"/>
  </r>
  <r>
    <x v="2"/>
    <x v="2"/>
    <s v="Wirz, Mr. Albert"/>
    <x v="1"/>
    <n v="27"/>
    <x v="0"/>
    <n v="0"/>
    <n v="0"/>
    <n v="1"/>
    <x v="0"/>
    <n v="315154"/>
    <n v="8.6624999999999996"/>
    <x v="3"/>
    <s v="Unknown"/>
    <x v="0"/>
    <n v="0"/>
  </r>
  <r>
    <x v="2"/>
    <x v="2"/>
    <s v="Wiseman, Mr. Phillippe"/>
    <x v="1"/>
    <n v="28"/>
    <x v="0"/>
    <n v="0"/>
    <n v="0"/>
    <n v="1"/>
    <x v="0"/>
    <s v="A/4. 34244"/>
    <n v="7.25"/>
    <x v="2"/>
    <s v="Unknown"/>
    <x v="0"/>
    <n v="0"/>
  </r>
  <r>
    <x v="2"/>
    <x v="2"/>
    <s v="Wittevrongel, Mr. Camille"/>
    <x v="1"/>
    <n v="36"/>
    <x v="0"/>
    <n v="0"/>
    <n v="0"/>
    <n v="1"/>
    <x v="0"/>
    <n v="345771"/>
    <n v="9.5"/>
    <x v="3"/>
    <s v="Unknown"/>
    <x v="0"/>
    <n v="0"/>
  </r>
  <r>
    <x v="2"/>
    <x v="2"/>
    <s v="Yasbeck, Mr. Antoni"/>
    <x v="1"/>
    <n v="27"/>
    <x v="0"/>
    <n v="1"/>
    <n v="0"/>
    <n v="2"/>
    <x v="1"/>
    <n v="2659"/>
    <n v="14.4542"/>
    <x v="1"/>
    <s v="Unknown"/>
    <x v="1"/>
    <n v="0"/>
  </r>
  <r>
    <x v="2"/>
    <x v="2"/>
    <s v="Yasbeck, Mrs. Antoni (Selini Alexander)"/>
    <x v="0"/>
    <n v="15"/>
    <x v="3"/>
    <n v="1"/>
    <n v="0"/>
    <n v="2"/>
    <x v="1"/>
    <n v="2659"/>
    <n v="14.4542"/>
    <x v="1"/>
    <s v="Unknown"/>
    <x v="1"/>
    <n v="1"/>
  </r>
  <r>
    <x v="2"/>
    <x v="2"/>
    <s v="Youseff, Mr. Gerious"/>
    <x v="1"/>
    <n v="45.5"/>
    <x v="0"/>
    <n v="0"/>
    <n v="0"/>
    <n v="1"/>
    <x v="0"/>
    <n v="2628"/>
    <n v="7.2249999999999996"/>
    <x v="2"/>
    <s v="Unknown"/>
    <x v="1"/>
    <n v="0"/>
  </r>
  <r>
    <x v="2"/>
    <x v="2"/>
    <s v="Yousif, Mr. Wazli"/>
    <x v="1"/>
    <n v="28"/>
    <x v="0"/>
    <n v="0"/>
    <n v="0"/>
    <n v="1"/>
    <x v="0"/>
    <n v="2647"/>
    <n v="7.2249999999999996"/>
    <x v="2"/>
    <s v="Unknown"/>
    <x v="1"/>
    <n v="0"/>
  </r>
  <r>
    <x v="2"/>
    <x v="2"/>
    <s v="Yousseff, Mr. Gerious"/>
    <x v="1"/>
    <n v="28"/>
    <x v="0"/>
    <n v="0"/>
    <n v="0"/>
    <n v="1"/>
    <x v="0"/>
    <n v="2627"/>
    <n v="14.458299999999999"/>
    <x v="1"/>
    <s v="Unknown"/>
    <x v="1"/>
    <n v="0"/>
  </r>
  <r>
    <x v="2"/>
    <x v="2"/>
    <s v="Zabour, Miss. Hileni"/>
    <x v="0"/>
    <n v="14.5"/>
    <x v="3"/>
    <n v="1"/>
    <n v="0"/>
    <n v="2"/>
    <x v="1"/>
    <n v="2665"/>
    <n v="14.4542"/>
    <x v="1"/>
    <s v="Unknown"/>
    <x v="1"/>
    <n v="0"/>
  </r>
  <r>
    <x v="2"/>
    <x v="2"/>
    <s v="Zabour, Miss. Thamine"/>
    <x v="0"/>
    <n v="28"/>
    <x v="0"/>
    <n v="1"/>
    <n v="0"/>
    <n v="2"/>
    <x v="1"/>
    <n v="2665"/>
    <n v="14.4542"/>
    <x v="1"/>
    <s v="Unknown"/>
    <x v="1"/>
    <n v="0"/>
  </r>
  <r>
    <x v="2"/>
    <x v="2"/>
    <s v="Zakarian, Mr. Mapriededer"/>
    <x v="1"/>
    <n v="26.5"/>
    <x v="0"/>
    <n v="0"/>
    <n v="0"/>
    <n v="1"/>
    <x v="0"/>
    <n v="2656"/>
    <n v="7.2249999999999996"/>
    <x v="2"/>
    <s v="Unknown"/>
    <x v="1"/>
    <n v="0"/>
  </r>
  <r>
    <x v="2"/>
    <x v="2"/>
    <s v="Zakarian, Mr. Ortin"/>
    <x v="1"/>
    <n v="27"/>
    <x v="0"/>
    <n v="0"/>
    <n v="0"/>
    <n v="1"/>
    <x v="0"/>
    <n v="2670"/>
    <n v="7.2249999999999996"/>
    <x v="2"/>
    <s v="Unknown"/>
    <x v="1"/>
    <n v="0"/>
  </r>
  <r>
    <x v="2"/>
    <x v="2"/>
    <s v="Zimmerman, Mr. Leo"/>
    <x v="1"/>
    <n v="29"/>
    <x v="0"/>
    <n v="0"/>
    <n v="0"/>
    <n v="1"/>
    <x v="0"/>
    <n v="315082"/>
    <n v="7.875"/>
    <x v="2"/>
    <s v="Unknown"/>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893EE1-FDD8-40C5-8818-A963AF42DBED}" name="PivotTable8"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3:B103" firstHeaderRow="1" firstDataRow="1" firstDataCol="1"/>
  <pivotFields count="16">
    <pivotField showAll="0"/>
    <pivotField axis="axisRow" showAll="0">
      <items count="4">
        <item x="0"/>
        <item x="1"/>
        <item x="2"/>
        <item t="default"/>
      </items>
    </pivotField>
    <pivotField showAll="0"/>
    <pivotField axis="axisRow" showAll="0">
      <items count="3">
        <item x="0"/>
        <item x="1"/>
        <item t="default"/>
      </items>
    </pivotField>
    <pivotField showAll="0"/>
    <pivotField showAll="0">
      <items count="6">
        <item x="0"/>
        <item x="1"/>
        <item x="2"/>
        <item x="3"/>
        <item x="4"/>
        <item t="default"/>
      </items>
    </pivotField>
    <pivotField showAll="0"/>
    <pivotField showAll="0"/>
    <pivotField showAll="0"/>
    <pivotField showAll="0">
      <items count="4">
        <item x="2"/>
        <item x="1"/>
        <item x="0"/>
        <item t="default"/>
      </items>
    </pivotField>
    <pivotField showAll="0"/>
    <pivotField numFmtId="164" showAll="0"/>
    <pivotField showAll="0">
      <items count="5">
        <item x="1"/>
        <item x="2"/>
        <item x="3"/>
        <item x="0"/>
        <item t="default"/>
      </items>
    </pivotField>
    <pivotField showAll="0"/>
    <pivotField showAll="0">
      <items count="5">
        <item x="1"/>
        <item x="2"/>
        <item x="0"/>
        <item m="1" x="3"/>
        <item t="default"/>
      </items>
    </pivotField>
    <pivotField dataField="1" showAll="0"/>
  </pivotFields>
  <rowFields count="2">
    <field x="1"/>
    <field x="3"/>
  </rowFields>
  <rowItems count="10">
    <i>
      <x/>
    </i>
    <i r="1">
      <x/>
    </i>
    <i r="1">
      <x v="1"/>
    </i>
    <i>
      <x v="1"/>
    </i>
    <i r="1">
      <x/>
    </i>
    <i r="1">
      <x v="1"/>
    </i>
    <i>
      <x v="2"/>
    </i>
    <i r="1">
      <x/>
    </i>
    <i r="1">
      <x v="1"/>
    </i>
    <i t="grand">
      <x/>
    </i>
  </rowItems>
  <colItems count="1">
    <i/>
  </colItems>
  <dataFields count="1">
    <dataField name="Sum of Survived"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B973F8-4AD4-4109-8172-59224F495825}" name="PivotTable2" cacheId="4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28:B32" firstHeaderRow="1" firstDataRow="1" firstDataCol="1"/>
  <pivotFields count="16">
    <pivotField showAll="0">
      <items count="4">
        <item x="0"/>
        <item x="1"/>
        <item x="2"/>
        <item t="default"/>
      </items>
    </pivotField>
    <pivotField axis="axisRow" showAll="0">
      <items count="4">
        <item x="0"/>
        <item x="1"/>
        <item x="2"/>
        <item t="default"/>
      </items>
    </pivotField>
    <pivotField showAll="0"/>
    <pivotField showAll="0">
      <items count="3">
        <item x="0"/>
        <item x="1"/>
        <item t="default"/>
      </items>
    </pivotField>
    <pivotField showAll="0"/>
    <pivotField showAll="0">
      <items count="6">
        <item x="0"/>
        <item x="1"/>
        <item x="2"/>
        <item x="3"/>
        <item x="4"/>
        <item t="default"/>
      </items>
    </pivotField>
    <pivotField showAll="0"/>
    <pivotField showAll="0"/>
    <pivotField showAll="0"/>
    <pivotField showAll="0">
      <items count="4">
        <item x="2"/>
        <item x="1"/>
        <item x="0"/>
        <item t="default"/>
      </items>
    </pivotField>
    <pivotField showAll="0"/>
    <pivotField showAll="0"/>
    <pivotField showAll="0">
      <items count="5">
        <item x="1"/>
        <item x="2"/>
        <item x="3"/>
        <item x="0"/>
        <item t="default"/>
      </items>
    </pivotField>
    <pivotField showAll="0"/>
    <pivotField showAll="0">
      <items count="5">
        <item x="1"/>
        <item x="2"/>
        <item x="0"/>
        <item m="1" x="3"/>
        <item t="default"/>
      </items>
    </pivotField>
    <pivotField dataField="1" showAll="0"/>
  </pivotFields>
  <rowFields count="1">
    <field x="1"/>
  </rowFields>
  <rowItems count="4">
    <i>
      <x/>
    </i>
    <i>
      <x v="1"/>
    </i>
    <i>
      <x v="2"/>
    </i>
    <i t="grand">
      <x/>
    </i>
  </rowItems>
  <colItems count="1">
    <i/>
  </colItems>
  <dataFields count="1">
    <dataField name="Sum of Survived"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1AD37B-EF85-4090-8998-5A1DA515D1C5}" name="PivotTable1"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B21" firstHeaderRow="1" firstDataRow="1" firstDataCol="1"/>
  <pivotFields count="16">
    <pivotField showAll="0">
      <items count="4">
        <item x="0"/>
        <item x="1"/>
        <item x="2"/>
        <item t="default"/>
      </items>
    </pivotField>
    <pivotField showAll="0">
      <items count="4">
        <item x="0"/>
        <item x="1"/>
        <item x="2"/>
        <item t="default"/>
      </items>
    </pivotField>
    <pivotField showAll="0"/>
    <pivotField axis="axisRow" showAll="0">
      <items count="3">
        <item x="0"/>
        <item x="1"/>
        <item t="default"/>
      </items>
    </pivotField>
    <pivotField showAll="0"/>
    <pivotField showAll="0">
      <items count="6">
        <item x="0"/>
        <item x="1"/>
        <item x="2"/>
        <item x="3"/>
        <item x="4"/>
        <item t="default"/>
      </items>
    </pivotField>
    <pivotField showAll="0"/>
    <pivotField showAll="0"/>
    <pivotField showAll="0"/>
    <pivotField showAll="0">
      <items count="4">
        <item x="2"/>
        <item x="1"/>
        <item x="0"/>
        <item t="default"/>
      </items>
    </pivotField>
    <pivotField showAll="0"/>
    <pivotField showAll="0"/>
    <pivotField showAll="0">
      <items count="5">
        <item x="1"/>
        <item x="2"/>
        <item x="3"/>
        <item x="0"/>
        <item t="default"/>
      </items>
    </pivotField>
    <pivotField showAll="0"/>
    <pivotField showAll="0">
      <items count="5">
        <item x="1"/>
        <item x="2"/>
        <item x="0"/>
        <item m="1" x="3"/>
        <item t="default"/>
      </items>
    </pivotField>
    <pivotField dataField="1" showAll="0"/>
  </pivotFields>
  <rowFields count="1">
    <field x="3"/>
  </rowFields>
  <rowItems count="3">
    <i>
      <x/>
    </i>
    <i>
      <x v="1"/>
    </i>
    <i t="grand">
      <x/>
    </i>
  </rowItems>
  <colItems count="1">
    <i/>
  </colItems>
  <dataFields count="1">
    <dataField name="Sum of Survived" fld="15"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C8ACD0-CA25-4083-8692-B78F71887C2B}" name="PivotTable6"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6:B80" firstHeaderRow="1" firstDataRow="1" firstDataCol="1"/>
  <pivotFields count="16">
    <pivotField showAll="0">
      <items count="4">
        <item x="0"/>
        <item x="1"/>
        <item x="2"/>
        <item t="default"/>
      </items>
    </pivotField>
    <pivotField showAll="0">
      <items count="4">
        <item x="0"/>
        <item x="1"/>
        <item x="2"/>
        <item t="default"/>
      </items>
    </pivotField>
    <pivotField showAll="0"/>
    <pivotField showAll="0">
      <items count="3">
        <item x="0"/>
        <item x="1"/>
        <item t="default"/>
      </items>
    </pivotField>
    <pivotField showAll="0"/>
    <pivotField showAll="0">
      <items count="6">
        <item x="0"/>
        <item x="1"/>
        <item x="2"/>
        <item x="3"/>
        <item x="4"/>
        <item t="default"/>
      </items>
    </pivotField>
    <pivotField showAll="0"/>
    <pivotField showAll="0"/>
    <pivotField showAll="0"/>
    <pivotField showAll="0">
      <items count="4">
        <item x="2"/>
        <item x="1"/>
        <item x="0"/>
        <item t="default"/>
      </items>
    </pivotField>
    <pivotField showAll="0"/>
    <pivotField showAll="0"/>
    <pivotField showAll="0">
      <items count="5">
        <item x="1"/>
        <item x="2"/>
        <item x="3"/>
        <item x="0"/>
        <item t="default"/>
      </items>
    </pivotField>
    <pivotField showAll="0"/>
    <pivotField axis="axisRow" showAll="0">
      <items count="5">
        <item x="1"/>
        <item x="2"/>
        <item x="0"/>
        <item m="1" x="3"/>
        <item t="default"/>
      </items>
    </pivotField>
    <pivotField dataField="1" showAll="0"/>
  </pivotFields>
  <rowFields count="1">
    <field x="14"/>
  </rowFields>
  <rowItems count="4">
    <i>
      <x/>
    </i>
    <i>
      <x v="1"/>
    </i>
    <i>
      <x v="2"/>
    </i>
    <i t="grand">
      <x/>
    </i>
  </rowItems>
  <colItems count="1">
    <i/>
  </colItems>
  <dataFields count="1">
    <dataField name="Sum of Survived"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859A47-365E-4269-9D00-F2D35E066654}" name="PivotTable5"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5:A69" firstHeaderRow="1" firstDataRow="1" firstDataCol="1"/>
  <pivotFields count="16">
    <pivotField axis="axisRow" showAll="0">
      <items count="4">
        <item x="0"/>
        <item x="1"/>
        <item x="2"/>
        <item t="default"/>
      </items>
    </pivotField>
    <pivotField showAll="0">
      <items count="4">
        <item x="0"/>
        <item x="1"/>
        <item x="2"/>
        <item t="default"/>
      </items>
    </pivotField>
    <pivotField showAll="0"/>
    <pivotField showAll="0">
      <items count="3">
        <item x="0"/>
        <item x="1"/>
        <item t="default"/>
      </items>
    </pivotField>
    <pivotField showAll="0"/>
    <pivotField showAll="0">
      <items count="6">
        <item x="0"/>
        <item x="1"/>
        <item x="2"/>
        <item x="3"/>
        <item x="4"/>
        <item t="default"/>
      </items>
    </pivotField>
    <pivotField showAll="0"/>
    <pivotField showAll="0"/>
    <pivotField showAll="0"/>
    <pivotField showAll="0">
      <items count="4">
        <item x="2"/>
        <item x="1"/>
        <item x="0"/>
        <item t="default"/>
      </items>
    </pivotField>
    <pivotField showAll="0"/>
    <pivotField showAll="0"/>
    <pivotField showAll="0">
      <items count="5">
        <item x="1"/>
        <item x="2"/>
        <item x="3"/>
        <item x="0"/>
        <item t="default"/>
      </items>
    </pivotField>
    <pivotField showAll="0"/>
    <pivotField showAll="0">
      <items count="5">
        <item x="1"/>
        <item x="2"/>
        <item x="0"/>
        <item m="1" x="3"/>
        <item t="default"/>
      </items>
    </pivotField>
    <pivotField showAll="0"/>
  </pivotFields>
  <rowFields count="1">
    <field x="0"/>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FC14CD-6FF2-4222-9185-883438D62882}" name="PivotTable4"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2:B56" firstHeaderRow="1" firstDataRow="1" firstDataCol="1"/>
  <pivotFields count="16">
    <pivotField showAll="0">
      <items count="4">
        <item x="0"/>
        <item x="1"/>
        <item x="2"/>
        <item t="default"/>
      </items>
    </pivotField>
    <pivotField showAll="0">
      <items count="4">
        <item x="0"/>
        <item x="1"/>
        <item x="2"/>
        <item t="default"/>
      </items>
    </pivotField>
    <pivotField showAll="0"/>
    <pivotField showAll="0">
      <items count="3">
        <item x="0"/>
        <item x="1"/>
        <item t="default"/>
      </items>
    </pivotField>
    <pivotField showAll="0"/>
    <pivotField showAll="0">
      <items count="6">
        <item x="0"/>
        <item x="1"/>
        <item x="2"/>
        <item x="3"/>
        <item x="4"/>
        <item t="default"/>
      </items>
    </pivotField>
    <pivotField showAll="0"/>
    <pivotField showAll="0"/>
    <pivotField showAll="0"/>
    <pivotField axis="axisRow" showAll="0">
      <items count="4">
        <item x="2"/>
        <item x="1"/>
        <item x="0"/>
        <item t="default"/>
      </items>
    </pivotField>
    <pivotField showAll="0"/>
    <pivotField showAll="0"/>
    <pivotField showAll="0">
      <items count="5">
        <item x="1"/>
        <item x="2"/>
        <item x="3"/>
        <item x="0"/>
        <item t="default"/>
      </items>
    </pivotField>
    <pivotField showAll="0"/>
    <pivotField showAll="0">
      <items count="5">
        <item x="1"/>
        <item x="2"/>
        <item x="0"/>
        <item m="1" x="3"/>
        <item t="default"/>
      </items>
    </pivotField>
    <pivotField dataField="1" showAll="0"/>
  </pivotFields>
  <rowFields count="1">
    <field x="9"/>
  </rowFields>
  <rowItems count="4">
    <i>
      <x/>
    </i>
    <i>
      <x v="1"/>
    </i>
    <i>
      <x v="2"/>
    </i>
    <i t="grand">
      <x/>
    </i>
  </rowItems>
  <colItems count="1">
    <i/>
  </colItems>
  <dataFields count="1">
    <dataField name="Sum of Survived"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910A8C-217A-4E22-A729-E630D91D87DC}" name="PivotTable3"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B45" firstHeaderRow="1" firstDataRow="1" firstDataCol="1"/>
  <pivotFields count="16">
    <pivotField showAll="0">
      <items count="4">
        <item x="0"/>
        <item x="1"/>
        <item x="2"/>
        <item t="default"/>
      </items>
    </pivotField>
    <pivotField showAll="0">
      <items count="4">
        <item x="0"/>
        <item x="1"/>
        <item x="2"/>
        <item t="default"/>
      </items>
    </pivotField>
    <pivotField showAll="0"/>
    <pivotField showAll="0">
      <items count="3">
        <item x="0"/>
        <item x="1"/>
        <item t="default"/>
      </items>
    </pivotField>
    <pivotField showAll="0"/>
    <pivotField axis="axisRow" showAll="0">
      <items count="6">
        <item x="0"/>
        <item x="1"/>
        <item x="2"/>
        <item x="3"/>
        <item x="4"/>
        <item t="default"/>
      </items>
    </pivotField>
    <pivotField showAll="0"/>
    <pivotField showAll="0"/>
    <pivotField showAll="0"/>
    <pivotField showAll="0">
      <items count="4">
        <item x="2"/>
        <item x="1"/>
        <item x="0"/>
        <item t="default"/>
      </items>
    </pivotField>
    <pivotField showAll="0"/>
    <pivotField showAll="0"/>
    <pivotField showAll="0">
      <items count="5">
        <item x="1"/>
        <item x="2"/>
        <item x="3"/>
        <item x="0"/>
        <item t="default"/>
      </items>
    </pivotField>
    <pivotField showAll="0"/>
    <pivotField showAll="0">
      <items count="5">
        <item x="1"/>
        <item x="2"/>
        <item x="0"/>
        <item m="1" x="3"/>
        <item t="default"/>
      </items>
    </pivotField>
    <pivotField dataField="1" showAll="0"/>
  </pivotFields>
  <rowFields count="1">
    <field x="5"/>
  </rowFields>
  <rowItems count="6">
    <i>
      <x/>
    </i>
    <i>
      <x v="1"/>
    </i>
    <i>
      <x v="2"/>
    </i>
    <i>
      <x v="3"/>
    </i>
    <i>
      <x v="4"/>
    </i>
    <i t="grand">
      <x/>
    </i>
  </rowItems>
  <colItems count="1">
    <i/>
  </colItems>
  <dataFields count="1">
    <dataField name="Sum of Survived"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ssenger_Class1" xr10:uid="{78D5F7E4-CA69-44E3-9BE5-CAA82A50C2D5}" sourceName="Passenger Class">
  <pivotTables>
    <pivotTable tabId="2" name="PivotTable8"/>
    <pivotTable tabId="2" name="PivotTable1"/>
    <pivotTable tabId="2" name="PivotTable2"/>
    <pivotTable tabId="2" name="PivotTable3"/>
    <pivotTable tabId="2" name="PivotTable4"/>
    <pivotTable tabId="2" name="PivotTable5"/>
    <pivotTable tabId="2" name="PivotTable6"/>
  </pivotTables>
  <data>
    <tabular pivotCacheId="180734322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4A2F3B52-0545-4FD1-B57D-C4E83B6FBA00}" sourceName="Sex">
  <pivotTables>
    <pivotTable tabId="2" name="PivotTable8"/>
    <pivotTable tabId="2" name="PivotTable1"/>
    <pivotTable tabId="2" name="PivotTable2"/>
    <pivotTable tabId="2" name="PivotTable3"/>
    <pivotTable tabId="2" name="PivotTable4"/>
    <pivotTable tabId="2" name="PivotTable5"/>
    <pivotTable tabId="2" name="PivotTable6"/>
  </pivotTables>
  <data>
    <tabular pivotCacheId="180734322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5F0A8703-798C-4336-B309-B29417BAD523}" sourceName="Age groups">
  <pivotTables>
    <pivotTable tabId="2" name="PivotTable8"/>
    <pivotTable tabId="2" name="PivotTable1"/>
    <pivotTable tabId="2" name="PivotTable2"/>
    <pivotTable tabId="2" name="PivotTable3"/>
    <pivotTable tabId="2" name="PivotTable4"/>
    <pivotTable tabId="2" name="PivotTable5"/>
    <pivotTable tabId="2" name="PivotTable6"/>
  </pivotTables>
  <data>
    <tabular pivotCacheId="1807343226">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veller_Category" xr10:uid="{7D5C314F-422A-47C2-94C2-E95B18A5F0CE}" sourceName="Traveller Category">
  <pivotTables>
    <pivotTable tabId="2" name="PivotTable8"/>
    <pivotTable tabId="2" name="PivotTable1"/>
    <pivotTable tabId="2" name="PivotTable2"/>
    <pivotTable tabId="2" name="PivotTable3"/>
    <pivotTable tabId="2" name="PivotTable4"/>
    <pivotTable tabId="2" name="PivotTable5"/>
    <pivotTable tabId="2" name="PivotTable6"/>
  </pivotTables>
  <data>
    <tabular pivotCacheId="1807343226">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re_Tiers" xr10:uid="{15A5178F-B02C-49DB-957E-F0961FC7487A}" sourceName="Fare Tiers">
  <pivotTables>
    <pivotTable tabId="2" name="PivotTable8"/>
    <pivotTable tabId="2" name="PivotTable1"/>
    <pivotTable tabId="2" name="PivotTable2"/>
    <pivotTable tabId="2" name="PivotTable3"/>
    <pivotTable tabId="2" name="PivotTable4"/>
    <pivotTable tabId="2" name="PivotTable5"/>
    <pivotTable tabId="2" name="PivotTable6"/>
  </pivotTables>
  <data>
    <tabular pivotCacheId="1807343226">
      <items count="4">
        <i x="1" s="1"/>
        <i x="2"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 xr10:uid="{62AF51E3-38BC-43A5-8292-2391E6C3CF35}" sourceName="Embarked">
  <pivotTables>
    <pivotTable tabId="2" name="PivotTable8"/>
    <pivotTable tabId="2" name="PivotTable1"/>
    <pivotTable tabId="2" name="PivotTable2"/>
    <pivotTable tabId="2" name="PivotTable3"/>
    <pivotTable tabId="2" name="PivotTable4"/>
    <pivotTable tabId="2" name="PivotTable5"/>
    <pivotTable tabId="2" name="PivotTable6"/>
  </pivotTables>
  <data>
    <tabular pivotCacheId="1807343226">
      <items count="4">
        <i x="1" s="1"/>
        <i x="2"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ssenger Class 1" xr10:uid="{C47411C0-E22A-4FF9-B89E-CC196F31061B}" cache="Slicer_Passenger_Class1" caption="Passenger Class" rowHeight="234950"/>
  <slicer name="Sex" xr10:uid="{77346AE8-664A-495B-A5BC-E1B4C2EAFD9A}" cache="Slicer_Sex" caption="Sex" rowHeight="234950"/>
  <slicer name="Age groups" xr10:uid="{684D1280-BF3A-485B-861D-A04D2CB902C3}" cache="Slicer_Age_groups" caption="Age groups" rowHeight="234950"/>
  <slicer name="Traveller Category" xr10:uid="{FD6E17B1-9FAF-4553-BE11-EFC593F5AE87}" cache="Slicer_Traveller_Category" caption="Traveller Category" rowHeight="234950"/>
  <slicer name="Fare Tiers" xr10:uid="{02E95020-E112-4595-A32E-C299DDAACF2D}" cache="Slicer_Fare_Tiers" caption="Fare Tiers" rowHeight="234950"/>
  <slicer name="Embarked" xr10:uid="{CA4C13EB-E4BC-4233-AFCF-19CED24F0F39}" cache="Slicer_Embarked" caption="Embarke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ssenger Class 2" xr10:uid="{05F9CD86-9564-46DB-A718-B6FDB7E54E7B}" cache="Slicer_Passenger_Class1" caption="Passenger Class" rowHeight="234950"/>
  <slicer name="Sex 1" xr10:uid="{FFE8BB14-DFDD-4BA9-930E-064A464802BD}" cache="Slicer_Sex" caption="Sex" rowHeight="234950"/>
  <slicer name="Age groups 1" xr10:uid="{10D9D62D-2634-4A67-814A-3F3996E42B85}" cache="Slicer_Age_groups" caption="Age groups" rowHeight="234950"/>
  <slicer name="Traveller Category 1" xr10:uid="{C71C13B0-0BDB-49E7-BC98-9A8CB8B59C0F}" cache="Slicer_Traveller_Category" caption="Traveller Category" rowHeight="234950"/>
  <slicer name="Fare Tiers 1" xr10:uid="{1B40B577-0877-418D-9CF7-1E05DE293BD3}" cache="Slicer_Fare_Tiers" caption="Fare Tiers" rowHeight="234950"/>
  <slicer name="Embarked 1" xr10:uid="{60A7AD29-F371-4B09-ACDA-3E007AA624FA}" cache="Slicer_Embarked" caption="Embarke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505139-5302-4073-93C4-BA049A8EE986}" name="Table1" displayName="Table1" ref="A3:M102" totalsRowShown="0">
  <autoFilter ref="A3:M102" xr:uid="{9A505139-5302-4073-93C4-BA049A8EE986}"/>
  <tableColumns count="13">
    <tableColumn id="1" xr3:uid="{AE2A442D-07E0-49E9-8837-5986D8052AB8}" name="Sex"/>
    <tableColumn id="2" xr3:uid="{CD4C6353-4FC3-4400-AD81-77785D4CB618}" name="Age"/>
    <tableColumn id="3" xr3:uid="{64478C75-F790-4BCE-96EF-0B229430096F}" name="Age groups"/>
    <tableColumn id="4" xr3:uid="{F786A05D-AAD0-457D-B9D2-CDEEC7C3556E}" name="Sibsp"/>
    <tableColumn id="5" xr3:uid="{B5F6200E-B7A2-4B1E-9447-9FF42FB7FF1F}" name="Parch"/>
    <tableColumn id="6" xr3:uid="{448861CE-D8B1-4B48-A1C3-02231A95CA12}" name="Family size"/>
    <tableColumn id="7" xr3:uid="{1FCD832F-B435-4CFB-969B-F25A86F02DDD}" name="Traveller Category"/>
    <tableColumn id="8" xr3:uid="{42F1196E-AC0C-4651-83C7-FA7167B11974}" name="Ticket"/>
    <tableColumn id="9" xr3:uid="{9501C12B-5928-455B-8857-113E59E87D6E}" name="Fare"/>
    <tableColumn id="10" xr3:uid="{411F6A50-FB28-4DBF-964B-946AA7FC2FB5}" name="Fare Tiers"/>
    <tableColumn id="11" xr3:uid="{A366014D-2369-4877-8F5A-FA5C7AB4D121}" name="Cabin"/>
    <tableColumn id="12" xr3:uid="{1ABAFC66-6594-4A2B-A63A-6E550E9C992D}" name="Embarked"/>
    <tableColumn id="13" xr3:uid="{4FD6C94F-138E-40C0-B9BE-E72F0FFB5D32}" name="Surviv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01273-EDE3-430E-A164-428556F12CE2}">
  <dimension ref="A1"/>
  <sheetViews>
    <sheetView zoomScale="95" workbookViewId="0"/>
  </sheetViews>
  <sheetFormatPr defaultRowHeight="14.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51576-5FD2-4903-B311-C297FA8A2900}">
  <dimension ref="A4:T1313"/>
  <sheetViews>
    <sheetView topLeftCell="C3" workbookViewId="0"/>
  </sheetViews>
  <sheetFormatPr defaultRowHeight="14.4"/>
  <cols>
    <col min="1" max="1" width="5.88671875" bestFit="1" customWidth="1"/>
    <col min="2" max="2" width="13.88671875" customWidth="1"/>
    <col min="3" max="3" width="68.88671875" bestFit="1" customWidth="1"/>
    <col min="4" max="4" width="6.6640625" bestFit="1" customWidth="1"/>
    <col min="5" max="5" width="7.5546875" bestFit="1" customWidth="1"/>
    <col min="6" max="6" width="14.44140625" customWidth="1"/>
    <col min="7" max="7" width="5.109375" bestFit="1" customWidth="1"/>
    <col min="8" max="8" width="5.5546875" bestFit="1" customWidth="1"/>
    <col min="9" max="10" width="15.21875" customWidth="1"/>
    <col min="11" max="11" width="19.109375" bestFit="1" customWidth="1"/>
    <col min="12" max="12" width="9" style="9" bestFit="1" customWidth="1"/>
    <col min="13" max="13" width="15.44140625" style="9" customWidth="1"/>
    <col min="14" max="14" width="14.88671875" bestFit="1" customWidth="1"/>
    <col min="15" max="15" width="9.109375" bestFit="1" customWidth="1"/>
    <col min="16" max="16" width="7.6640625" bestFit="1" customWidth="1"/>
  </cols>
  <sheetData>
    <row r="4" spans="1:20">
      <c r="A4" s="1" t="s">
        <v>1722</v>
      </c>
      <c r="B4" s="1" t="s">
        <v>1771</v>
      </c>
      <c r="C4" s="1" t="s">
        <v>1723</v>
      </c>
      <c r="D4" s="1" t="s">
        <v>1724</v>
      </c>
      <c r="E4" s="1" t="s">
        <v>1725</v>
      </c>
      <c r="F4" s="1" t="s">
        <v>1738</v>
      </c>
      <c r="G4" s="1" t="s">
        <v>1726</v>
      </c>
      <c r="H4" s="1" t="s">
        <v>1727</v>
      </c>
      <c r="I4" s="1" t="s">
        <v>1737</v>
      </c>
      <c r="J4" s="1" t="s">
        <v>1755</v>
      </c>
      <c r="K4" s="1" t="s">
        <v>1728</v>
      </c>
      <c r="L4" s="8" t="s">
        <v>1729</v>
      </c>
      <c r="M4" s="8" t="s">
        <v>1766</v>
      </c>
      <c r="N4" s="1" t="s">
        <v>1730</v>
      </c>
      <c r="O4" s="1" t="s">
        <v>1731</v>
      </c>
      <c r="P4" s="1" t="s">
        <v>1732</v>
      </c>
    </row>
    <row r="5" spans="1:20">
      <c r="A5">
        <v>1</v>
      </c>
      <c r="B5" t="str" cm="1">
        <f t="array" ref="B5">_xlfn.IFS(A5=1,"First Class",A5=2,"Second Class",A5=3,"Third Class")</f>
        <v>First Class</v>
      </c>
      <c r="C5" t="s">
        <v>0</v>
      </c>
      <c r="D5" t="s">
        <v>1</v>
      </c>
      <c r="E5">
        <v>29</v>
      </c>
      <c r="F5" t="str" cm="1">
        <f t="array" ref="F5">_xlfn.IFS(E5&lt;12,"Child",E5&lt;=19,"Teenage",E5&lt;=59,"Adult",E5&gt;60,"Senior",TRUE,"Unknown")</f>
        <v>Adult</v>
      </c>
      <c r="G5">
        <v>0</v>
      </c>
      <c r="H5">
        <v>0</v>
      </c>
      <c r="I5">
        <f>G5+H5+1</f>
        <v>1</v>
      </c>
      <c r="J5" t="str" cm="1">
        <f t="array" ref="J5">_xlfn.IFS(I5=1,"Solo Traveller",I5&lt;=4,"Small Family",I5&gt;=5,"Large Family")</f>
        <v>Solo Traveller</v>
      </c>
      <c r="K5">
        <v>24160</v>
      </c>
      <c r="L5" s="9">
        <v>211.33750000000001</v>
      </c>
      <c r="M5" s="9" t="str" cm="1">
        <f t="array" ref="M5">_xlfn.IFS(L5&lt;=7.89,"Low Fare",L5&lt;=14.45,"Medium Fare",L5&lt;=31.28,"High Fare",L5&gt;31.28,"VIP / Luxury Fare")</f>
        <v>VIP / Luxury Fare</v>
      </c>
      <c r="N5" t="s">
        <v>2</v>
      </c>
      <c r="O5" t="s">
        <v>3</v>
      </c>
      <c r="P5">
        <v>1</v>
      </c>
    </row>
    <row r="6" spans="1:20">
      <c r="A6">
        <v>1</v>
      </c>
      <c r="B6" t="str" cm="1">
        <f t="array" ref="B6">_xlfn.IFS(A6=1,"First Class",A6=2,"Second Class",A6=3,"Third Class")</f>
        <v>First Class</v>
      </c>
      <c r="C6" t="s">
        <v>4</v>
      </c>
      <c r="D6" t="s">
        <v>5</v>
      </c>
      <c r="E6" s="2">
        <v>0.91669999999999996</v>
      </c>
      <c r="F6" t="str" cm="1">
        <f t="array" ref="F6">_xlfn.IFS(E6&lt;12,"Child",E6&lt;=19,"Teenage",E6&lt;=59,"Adult",E6&gt;60,"Senior",TRUE,"Unknown")</f>
        <v>Child</v>
      </c>
      <c r="G6">
        <v>1</v>
      </c>
      <c r="H6">
        <v>2</v>
      </c>
      <c r="I6">
        <f t="shared" ref="I6:I69" si="0">G6+H6+1</f>
        <v>4</v>
      </c>
      <c r="J6" t="str" cm="1">
        <f t="array" ref="J6">_xlfn.IFS(I6=1,"Solo Traveller",I6&lt;=4,"Small Family",I6&gt;=5,"Large Family")</f>
        <v>Small Family</v>
      </c>
      <c r="K6">
        <v>113781</v>
      </c>
      <c r="L6" s="9">
        <v>151.55000000000001</v>
      </c>
      <c r="M6" s="9" t="str" cm="1">
        <f t="array" ref="M6">_xlfn.IFS(L6&lt;=7.89,"Low Fare",L6&lt;=14.45,"Medium Fare",L6&lt;=31.28,"High Fare",L6&gt;31.28,"VIP / Luxury Fare")</f>
        <v>VIP / Luxury Fare</v>
      </c>
      <c r="N6" t="s">
        <v>6</v>
      </c>
      <c r="O6" t="s">
        <v>3</v>
      </c>
      <c r="P6">
        <v>1</v>
      </c>
    </row>
    <row r="7" spans="1:20">
      <c r="A7">
        <v>1</v>
      </c>
      <c r="B7" t="str" cm="1">
        <f t="array" ref="B7">_xlfn.IFS(A7=1,"First Class",A7=2,"Second Class",A7=3,"Third Class")</f>
        <v>First Class</v>
      </c>
      <c r="C7" t="s">
        <v>7</v>
      </c>
      <c r="D7" t="s">
        <v>1</v>
      </c>
      <c r="E7">
        <v>2</v>
      </c>
      <c r="F7" t="str" cm="1">
        <f t="array" ref="F7">_xlfn.IFS(E7&lt;12,"Child",E7&lt;=19,"Teenage",E7&lt;=59,"Adult",E7&gt;60,"Senior",TRUE,"Unknown")</f>
        <v>Child</v>
      </c>
      <c r="G7">
        <v>1</v>
      </c>
      <c r="H7">
        <v>2</v>
      </c>
      <c r="I7">
        <f t="shared" si="0"/>
        <v>4</v>
      </c>
      <c r="J7" t="str" cm="1">
        <f t="array" ref="J7">_xlfn.IFS(I7=1,"Solo Traveller",I7&lt;=4,"Small Family",I7&gt;=5,"Large Family")</f>
        <v>Small Family</v>
      </c>
      <c r="K7">
        <v>113781</v>
      </c>
      <c r="L7" s="9">
        <v>151.55000000000001</v>
      </c>
      <c r="M7" s="9" t="str" cm="1">
        <f t="array" ref="M7">_xlfn.IFS(L7&lt;=7.89,"Low Fare",L7&lt;=14.45,"Medium Fare",L7&lt;=31.28,"High Fare",L7&gt;31.28,"VIP / Luxury Fare")</f>
        <v>VIP / Luxury Fare</v>
      </c>
      <c r="N7" t="s">
        <v>6</v>
      </c>
      <c r="O7" t="s">
        <v>3</v>
      </c>
      <c r="P7">
        <v>0</v>
      </c>
      <c r="R7" t="s">
        <v>1733</v>
      </c>
      <c r="T7">
        <f>MEDIAN(E4:E1313)</f>
        <v>28</v>
      </c>
    </row>
    <row r="8" spans="1:20">
      <c r="A8">
        <v>1</v>
      </c>
      <c r="B8" t="str" cm="1">
        <f t="array" ref="B8">_xlfn.IFS(A8=1,"First Class",A8=2,"Second Class",A8=3,"Third Class")</f>
        <v>First Class</v>
      </c>
      <c r="C8" t="s">
        <v>8</v>
      </c>
      <c r="D8" t="s">
        <v>5</v>
      </c>
      <c r="E8">
        <v>30</v>
      </c>
      <c r="F8" t="str" cm="1">
        <f t="array" ref="F8">_xlfn.IFS(E8&lt;12,"Child",E8&lt;=19,"Teenage",E8&lt;=59,"Adult",E8&gt;60,"Senior",TRUE,"Unknown")</f>
        <v>Adult</v>
      </c>
      <c r="G8">
        <v>1</v>
      </c>
      <c r="H8">
        <v>2</v>
      </c>
      <c r="I8">
        <f t="shared" si="0"/>
        <v>4</v>
      </c>
      <c r="J8" t="str" cm="1">
        <f t="array" ref="J8">_xlfn.IFS(I8=1,"Solo Traveller",I8&lt;=4,"Small Family",I8&gt;=5,"Large Family")</f>
        <v>Small Family</v>
      </c>
      <c r="K8">
        <v>113781</v>
      </c>
      <c r="L8" s="9">
        <v>151.55000000000001</v>
      </c>
      <c r="M8" s="9" t="str" cm="1">
        <f t="array" ref="M8">_xlfn.IFS(L8&lt;=7.89,"Low Fare",L8&lt;=14.45,"Medium Fare",L8&lt;=31.28,"High Fare",L8&gt;31.28,"VIP / Luxury Fare")</f>
        <v>VIP / Luxury Fare</v>
      </c>
      <c r="N8" t="s">
        <v>6</v>
      </c>
      <c r="O8" t="s">
        <v>3</v>
      </c>
      <c r="P8">
        <v>0</v>
      </c>
    </row>
    <row r="9" spans="1:20">
      <c r="A9">
        <v>1</v>
      </c>
      <c r="B9" t="str" cm="1">
        <f t="array" ref="B9">_xlfn.IFS(A9=1,"First Class",A9=2,"Second Class",A9=3,"Third Class")</f>
        <v>First Class</v>
      </c>
      <c r="C9" t="s">
        <v>9</v>
      </c>
      <c r="D9" t="s">
        <v>1</v>
      </c>
      <c r="E9">
        <v>25</v>
      </c>
      <c r="F9" t="str" cm="1">
        <f t="array" ref="F9">_xlfn.IFS(E9&lt;12,"Child",E9&lt;=19,"Teenage",E9&lt;=59,"Adult",E9&gt;60,"Senior",TRUE,"Unknown")</f>
        <v>Adult</v>
      </c>
      <c r="G9">
        <v>1</v>
      </c>
      <c r="H9">
        <v>2</v>
      </c>
      <c r="I9">
        <f t="shared" si="0"/>
        <v>4</v>
      </c>
      <c r="J9" t="str" cm="1">
        <f t="array" ref="J9">_xlfn.IFS(I9=1,"Solo Traveller",I9&lt;=4,"Small Family",I9&gt;=5,"Large Family")</f>
        <v>Small Family</v>
      </c>
      <c r="K9">
        <v>113781</v>
      </c>
      <c r="L9" s="9">
        <v>151.55000000000001</v>
      </c>
      <c r="M9" s="9" t="str" cm="1">
        <f t="array" ref="M9">_xlfn.IFS(L9&lt;=7.89,"Low Fare",L9&lt;=14.45,"Medium Fare",L9&lt;=31.28,"High Fare",L9&gt;31.28,"VIP / Luxury Fare")</f>
        <v>VIP / Luxury Fare</v>
      </c>
      <c r="N9" t="s">
        <v>6</v>
      </c>
      <c r="O9" t="s">
        <v>3</v>
      </c>
      <c r="P9">
        <v>0</v>
      </c>
      <c r="R9" t="s">
        <v>1734</v>
      </c>
      <c r="T9">
        <f>MEDIAN(L4:L1313)</f>
        <v>14.4542</v>
      </c>
    </row>
    <row r="10" spans="1:20">
      <c r="A10">
        <v>1</v>
      </c>
      <c r="B10" t="str" cm="1">
        <f t="array" ref="B10">_xlfn.IFS(A10=1,"First Class",A10=2,"Second Class",A10=3,"Third Class")</f>
        <v>First Class</v>
      </c>
      <c r="C10" t="s">
        <v>10</v>
      </c>
      <c r="D10" t="s">
        <v>5</v>
      </c>
      <c r="E10">
        <v>48</v>
      </c>
      <c r="F10" t="str" cm="1">
        <f t="array" ref="F10">_xlfn.IFS(E10&lt;12,"Child",E10&lt;=19,"Teenage",E10&lt;=59,"Adult",E10&gt;60,"Senior",TRUE,"Unknown")</f>
        <v>Adult</v>
      </c>
      <c r="G10">
        <v>0</v>
      </c>
      <c r="H10">
        <v>0</v>
      </c>
      <c r="I10">
        <f t="shared" si="0"/>
        <v>1</v>
      </c>
      <c r="J10" t="str" cm="1">
        <f t="array" ref="J10">_xlfn.IFS(I10=1,"Solo Traveller",I10&lt;=4,"Small Family",I10&gt;=5,"Large Family")</f>
        <v>Solo Traveller</v>
      </c>
      <c r="K10">
        <v>19952</v>
      </c>
      <c r="L10" s="9">
        <v>26.55</v>
      </c>
      <c r="M10" s="9" t="str" cm="1">
        <f t="array" ref="M10">_xlfn.IFS(L10&lt;=7.89,"Low Fare",L10&lt;=14.45,"Medium Fare",L10&lt;=31.28,"High Fare",L10&gt;31.28,"VIP / Luxury Fare")</f>
        <v>High Fare</v>
      </c>
      <c r="N10" t="s">
        <v>11</v>
      </c>
      <c r="O10" t="s">
        <v>3</v>
      </c>
      <c r="P10">
        <v>1</v>
      </c>
    </row>
    <row r="11" spans="1:20">
      <c r="A11">
        <v>1</v>
      </c>
      <c r="B11" t="str" cm="1">
        <f t="array" ref="B11">_xlfn.IFS(A11=1,"First Class",A11=2,"Second Class",A11=3,"Third Class")</f>
        <v>First Class</v>
      </c>
      <c r="C11" t="s">
        <v>12</v>
      </c>
      <c r="D11" t="s">
        <v>1</v>
      </c>
      <c r="E11">
        <v>63</v>
      </c>
      <c r="F11" t="str" cm="1">
        <f t="array" ref="F11">_xlfn.IFS(E11&lt;12,"Child",E11&lt;=19,"Teenage",E11&lt;=59,"Adult",E11&gt;60,"Senior",TRUE,"Unknown")</f>
        <v>Senior</v>
      </c>
      <c r="G11">
        <v>1</v>
      </c>
      <c r="H11">
        <v>0</v>
      </c>
      <c r="I11">
        <f t="shared" si="0"/>
        <v>2</v>
      </c>
      <c r="J11" t="str" cm="1">
        <f t="array" ref="J11">_xlfn.IFS(I11=1,"Solo Traveller",I11&lt;=4,"Small Family",I11&gt;=5,"Large Family")</f>
        <v>Small Family</v>
      </c>
      <c r="K11">
        <v>13502</v>
      </c>
      <c r="L11" s="9">
        <v>77.958299999999994</v>
      </c>
      <c r="M11" s="9" t="str" cm="1">
        <f t="array" ref="M11">_xlfn.IFS(L11&lt;=7.89,"Low Fare",L11&lt;=14.45,"Medium Fare",L11&lt;=31.28,"High Fare",L11&gt;31.28,"VIP / Luxury Fare")</f>
        <v>VIP / Luxury Fare</v>
      </c>
      <c r="N11" t="s">
        <v>13</v>
      </c>
      <c r="O11" t="s">
        <v>3</v>
      </c>
      <c r="P11">
        <v>1</v>
      </c>
      <c r="R11" t="s">
        <v>1735</v>
      </c>
      <c r="T11" t="e">
        <f>MODE(O13:O16)</f>
        <v>#N/A</v>
      </c>
    </row>
    <row r="12" spans="1:20">
      <c r="A12">
        <v>1</v>
      </c>
      <c r="B12" t="str" cm="1">
        <f t="array" ref="B12">_xlfn.IFS(A12=1,"First Class",A12=2,"Second Class",A12=3,"Third Class")</f>
        <v>First Class</v>
      </c>
      <c r="C12" t="s">
        <v>14</v>
      </c>
      <c r="D12" t="s">
        <v>5</v>
      </c>
      <c r="E12">
        <v>39</v>
      </c>
      <c r="F12" t="str" cm="1">
        <f t="array" ref="F12">_xlfn.IFS(E12&lt;12,"Child",E12&lt;=19,"Teenage",E12&lt;=59,"Adult",E12&gt;60,"Senior",TRUE,"Unknown")</f>
        <v>Adult</v>
      </c>
      <c r="G12">
        <v>0</v>
      </c>
      <c r="H12">
        <v>0</v>
      </c>
      <c r="I12">
        <f t="shared" si="0"/>
        <v>1</v>
      </c>
      <c r="J12" t="str" cm="1">
        <f t="array" ref="J12">_xlfn.IFS(I12=1,"Solo Traveller",I12&lt;=4,"Small Family",I12&gt;=5,"Large Family")</f>
        <v>Solo Traveller</v>
      </c>
      <c r="K12">
        <v>112050</v>
      </c>
      <c r="L12" s="9">
        <v>0</v>
      </c>
      <c r="M12" s="9" t="str" cm="1">
        <f t="array" ref="M12">_xlfn.IFS(L12&lt;=7.89,"Low Fare",L12&lt;=14.45,"Medium Fare",L12&lt;=31.28,"High Fare",L12&gt;31.28,"VIP / Luxury Fare")</f>
        <v>Low Fare</v>
      </c>
      <c r="N12" t="s">
        <v>15</v>
      </c>
      <c r="O12" t="s">
        <v>3</v>
      </c>
      <c r="P12">
        <v>0</v>
      </c>
      <c r="T12" t="str" cm="1">
        <f t="array" ref="T12">INDEX(O5:O1313,MODE(MATCH(O5:O1313,O5:O1313,0)))</f>
        <v>S</v>
      </c>
    </row>
    <row r="13" spans="1:20">
      <c r="A13">
        <v>1</v>
      </c>
      <c r="B13" t="str" cm="1">
        <f t="array" ref="B13">_xlfn.IFS(A13=1,"First Class",A13=2,"Second Class",A13=3,"Third Class")</f>
        <v>First Class</v>
      </c>
      <c r="C13" t="s">
        <v>16</v>
      </c>
      <c r="D13" t="s">
        <v>1</v>
      </c>
      <c r="E13">
        <v>53</v>
      </c>
      <c r="F13" t="str" cm="1">
        <f t="array" ref="F13">_xlfn.IFS(E13&lt;12,"Child",E13&lt;=19,"Teenage",E13&lt;=59,"Adult",E13&gt;60,"Senior",TRUE,"Unknown")</f>
        <v>Adult</v>
      </c>
      <c r="G13">
        <v>2</v>
      </c>
      <c r="H13">
        <v>0</v>
      </c>
      <c r="I13">
        <f t="shared" si="0"/>
        <v>3</v>
      </c>
      <c r="J13" t="str" cm="1">
        <f t="array" ref="J13">_xlfn.IFS(I13=1,"Solo Traveller",I13&lt;=4,"Small Family",I13&gt;=5,"Large Family")</f>
        <v>Small Family</v>
      </c>
      <c r="K13">
        <v>11769</v>
      </c>
      <c r="L13" s="9">
        <v>51.479199999999999</v>
      </c>
      <c r="M13" s="9" t="str" cm="1">
        <f t="array" ref="M13">_xlfn.IFS(L13&lt;=7.89,"Low Fare",L13&lt;=14.45,"Medium Fare",L13&lt;=31.28,"High Fare",L13&gt;31.28,"VIP / Luxury Fare")</f>
        <v>VIP / Luxury Fare</v>
      </c>
      <c r="N13" t="s">
        <v>17</v>
      </c>
      <c r="O13" t="s">
        <v>3</v>
      </c>
      <c r="P13">
        <v>1</v>
      </c>
    </row>
    <row r="14" spans="1:20">
      <c r="A14">
        <v>1</v>
      </c>
      <c r="B14" t="str" cm="1">
        <f t="array" ref="B14">_xlfn.IFS(A14=1,"First Class",A14=2,"Second Class",A14=3,"Third Class")</f>
        <v>First Class</v>
      </c>
      <c r="C14" t="s">
        <v>18</v>
      </c>
      <c r="D14" t="s">
        <v>5</v>
      </c>
      <c r="E14">
        <v>71</v>
      </c>
      <c r="F14" t="str" cm="1">
        <f t="array" ref="F14">_xlfn.IFS(E14&lt;12,"Child",E14&lt;=19,"Teenage",E14&lt;=59,"Adult",E14&gt;60,"Senior",TRUE,"Unknown")</f>
        <v>Senior</v>
      </c>
      <c r="G14">
        <v>0</v>
      </c>
      <c r="H14">
        <v>0</v>
      </c>
      <c r="I14">
        <f t="shared" si="0"/>
        <v>1</v>
      </c>
      <c r="J14" t="str" cm="1">
        <f t="array" ref="J14">_xlfn.IFS(I14=1,"Solo Traveller",I14&lt;=4,"Small Family",I14&gt;=5,"Large Family")</f>
        <v>Solo Traveller</v>
      </c>
      <c r="K14" t="s">
        <v>19</v>
      </c>
      <c r="L14" s="9">
        <v>49.504199999999997</v>
      </c>
      <c r="M14" s="9" t="str" cm="1">
        <f t="array" ref="M14">_xlfn.IFS(L14&lt;=7.89,"Low Fare",L14&lt;=14.45,"Medium Fare",L14&lt;=31.28,"High Fare",L14&gt;31.28,"VIP / Luxury Fare")</f>
        <v>VIP / Luxury Fare</v>
      </c>
      <c r="N14" t="s">
        <v>1736</v>
      </c>
      <c r="O14" t="s">
        <v>20</v>
      </c>
      <c r="P14">
        <v>0</v>
      </c>
    </row>
    <row r="15" spans="1:20">
      <c r="A15">
        <v>1</v>
      </c>
      <c r="B15" t="str" cm="1">
        <f t="array" ref="B15">_xlfn.IFS(A15=1,"First Class",A15=2,"Second Class",A15=3,"Third Class")</f>
        <v>First Class</v>
      </c>
      <c r="C15" t="s">
        <v>21</v>
      </c>
      <c r="D15" t="s">
        <v>5</v>
      </c>
      <c r="E15">
        <v>47</v>
      </c>
      <c r="F15" t="str" cm="1">
        <f t="array" ref="F15">_xlfn.IFS(E15&lt;12,"Child",E15&lt;=19,"Teenage",E15&lt;=59,"Adult",E15&gt;60,"Senior",TRUE,"Unknown")</f>
        <v>Adult</v>
      </c>
      <c r="G15">
        <v>1</v>
      </c>
      <c r="H15">
        <v>0</v>
      </c>
      <c r="I15">
        <f t="shared" si="0"/>
        <v>2</v>
      </c>
      <c r="J15" t="str" cm="1">
        <f t="array" ref="J15">_xlfn.IFS(I15=1,"Solo Traveller",I15&lt;=4,"Small Family",I15&gt;=5,"Large Family")</f>
        <v>Small Family</v>
      </c>
      <c r="K15" t="s">
        <v>22</v>
      </c>
      <c r="L15" s="9">
        <v>227.52500000000001</v>
      </c>
      <c r="M15" s="9" t="str" cm="1">
        <f t="array" ref="M15">_xlfn.IFS(L15&lt;=7.89,"Low Fare",L15&lt;=14.45,"Medium Fare",L15&lt;=31.28,"High Fare",L15&gt;31.28,"VIP / Luxury Fare")</f>
        <v>VIP / Luxury Fare</v>
      </c>
      <c r="N15" t="s">
        <v>23</v>
      </c>
      <c r="O15" t="s">
        <v>20</v>
      </c>
      <c r="P15">
        <v>0</v>
      </c>
    </row>
    <row r="16" spans="1:20">
      <c r="A16">
        <v>1</v>
      </c>
      <c r="B16" t="str" cm="1">
        <f t="array" ref="B16">_xlfn.IFS(A16=1,"First Class",A16=2,"Second Class",A16=3,"Third Class")</f>
        <v>First Class</v>
      </c>
      <c r="C16" t="s">
        <v>24</v>
      </c>
      <c r="D16" t="s">
        <v>1</v>
      </c>
      <c r="E16">
        <v>18</v>
      </c>
      <c r="F16" t="str" cm="1">
        <f t="array" ref="F16">_xlfn.IFS(E16&lt;12,"Child",E16&lt;=19,"Teenage",E16&lt;=59,"Adult",E16&gt;60,"Senior",TRUE,"Unknown")</f>
        <v>Teenage</v>
      </c>
      <c r="G16">
        <v>1</v>
      </c>
      <c r="H16">
        <v>0</v>
      </c>
      <c r="I16">
        <f t="shared" si="0"/>
        <v>2</v>
      </c>
      <c r="J16" t="str" cm="1">
        <f t="array" ref="J16">_xlfn.IFS(I16=1,"Solo Traveller",I16&lt;=4,"Small Family",I16&gt;=5,"Large Family")</f>
        <v>Small Family</v>
      </c>
      <c r="K16" t="s">
        <v>22</v>
      </c>
      <c r="L16" s="9">
        <v>227.52500000000001</v>
      </c>
      <c r="M16" s="9" t="str" cm="1">
        <f t="array" ref="M16">_xlfn.IFS(L16&lt;=7.89,"Low Fare",L16&lt;=14.45,"Medium Fare",L16&lt;=31.28,"High Fare",L16&gt;31.28,"VIP / Luxury Fare")</f>
        <v>VIP / Luxury Fare</v>
      </c>
      <c r="N16" t="s">
        <v>23</v>
      </c>
      <c r="O16" t="s">
        <v>20</v>
      </c>
      <c r="P16">
        <v>1</v>
      </c>
    </row>
    <row r="17" spans="1:16">
      <c r="A17">
        <v>1</v>
      </c>
      <c r="B17" t="str" cm="1">
        <f t="array" ref="B17">_xlfn.IFS(A17=1,"First Class",A17=2,"Second Class",A17=3,"Third Class")</f>
        <v>First Class</v>
      </c>
      <c r="C17" t="s">
        <v>25</v>
      </c>
      <c r="D17" t="s">
        <v>1</v>
      </c>
      <c r="E17">
        <v>24</v>
      </c>
      <c r="F17" t="str" cm="1">
        <f t="array" ref="F17">_xlfn.IFS(E17&lt;12,"Child",E17&lt;=19,"Teenage",E17&lt;=59,"Adult",E17&gt;60,"Senior",TRUE,"Unknown")</f>
        <v>Adult</v>
      </c>
      <c r="G17">
        <v>0</v>
      </c>
      <c r="H17">
        <v>0</v>
      </c>
      <c r="I17">
        <f t="shared" si="0"/>
        <v>1</v>
      </c>
      <c r="J17" t="str" cm="1">
        <f t="array" ref="J17">_xlfn.IFS(I17=1,"Solo Traveller",I17&lt;=4,"Small Family",I17&gt;=5,"Large Family")</f>
        <v>Solo Traveller</v>
      </c>
      <c r="K17" t="s">
        <v>26</v>
      </c>
      <c r="L17" s="9">
        <v>69.3</v>
      </c>
      <c r="M17" s="9" t="str" cm="1">
        <f t="array" ref="M17">_xlfn.IFS(L17&lt;=7.89,"Low Fare",L17&lt;=14.45,"Medium Fare",L17&lt;=31.28,"High Fare",L17&gt;31.28,"VIP / Luxury Fare")</f>
        <v>VIP / Luxury Fare</v>
      </c>
      <c r="N17" t="s">
        <v>27</v>
      </c>
      <c r="O17" t="s">
        <v>20</v>
      </c>
      <c r="P17">
        <v>1</v>
      </c>
    </row>
    <row r="18" spans="1:16">
      <c r="A18">
        <v>1</v>
      </c>
      <c r="B18" t="str" cm="1">
        <f t="array" ref="B18">_xlfn.IFS(A18=1,"First Class",A18=2,"Second Class",A18=3,"Third Class")</f>
        <v>First Class</v>
      </c>
      <c r="C18" t="s">
        <v>28</v>
      </c>
      <c r="D18" t="s">
        <v>1</v>
      </c>
      <c r="E18">
        <v>26</v>
      </c>
      <c r="F18" t="str" cm="1">
        <f t="array" ref="F18">_xlfn.IFS(E18&lt;12,"Child",E18&lt;=19,"Teenage",E18&lt;=59,"Adult",E18&gt;60,"Senior",TRUE,"Unknown")</f>
        <v>Adult</v>
      </c>
      <c r="G18">
        <v>0</v>
      </c>
      <c r="H18">
        <v>0</v>
      </c>
      <c r="I18">
        <f t="shared" si="0"/>
        <v>1</v>
      </c>
      <c r="J18" t="str" cm="1">
        <f t="array" ref="J18">_xlfn.IFS(I18=1,"Solo Traveller",I18&lt;=4,"Small Family",I18&gt;=5,"Large Family")</f>
        <v>Solo Traveller</v>
      </c>
      <c r="K18">
        <v>19877</v>
      </c>
      <c r="L18" s="9">
        <v>78.849999999999994</v>
      </c>
      <c r="M18" s="9" t="str" cm="1">
        <f t="array" ref="M18">_xlfn.IFS(L18&lt;=7.89,"Low Fare",L18&lt;=14.45,"Medium Fare",L18&lt;=31.28,"High Fare",L18&gt;31.28,"VIP / Luxury Fare")</f>
        <v>VIP / Luxury Fare</v>
      </c>
      <c r="N18" t="s">
        <v>1736</v>
      </c>
      <c r="O18" t="s">
        <v>3</v>
      </c>
      <c r="P18">
        <v>1</v>
      </c>
    </row>
    <row r="19" spans="1:16">
      <c r="A19">
        <v>1</v>
      </c>
      <c r="B19" t="str" cm="1">
        <f t="array" ref="B19">_xlfn.IFS(A19=1,"First Class",A19=2,"Second Class",A19=3,"Third Class")</f>
        <v>First Class</v>
      </c>
      <c r="C19" t="s">
        <v>29</v>
      </c>
      <c r="D19" t="s">
        <v>5</v>
      </c>
      <c r="E19">
        <v>80</v>
      </c>
      <c r="F19" t="str" cm="1">
        <f t="array" ref="F19">_xlfn.IFS(E19&lt;12,"Child",E19&lt;=19,"Teenage",E19&lt;=59,"Adult",E19&gt;60,"Senior",TRUE,"Unknown")</f>
        <v>Senior</v>
      </c>
      <c r="G19">
        <v>0</v>
      </c>
      <c r="H19">
        <v>0</v>
      </c>
      <c r="I19">
        <f t="shared" si="0"/>
        <v>1</v>
      </c>
      <c r="J19" t="str" cm="1">
        <f t="array" ref="J19">_xlfn.IFS(I19=1,"Solo Traveller",I19&lt;=4,"Small Family",I19&gt;=5,"Large Family")</f>
        <v>Solo Traveller</v>
      </c>
      <c r="K19">
        <v>27042</v>
      </c>
      <c r="L19" s="9">
        <v>30</v>
      </c>
      <c r="M19" s="9" t="str" cm="1">
        <f t="array" ref="M19">_xlfn.IFS(L19&lt;=7.89,"Low Fare",L19&lt;=14.45,"Medium Fare",L19&lt;=31.28,"High Fare",L19&gt;31.28,"VIP / Luxury Fare")</f>
        <v>High Fare</v>
      </c>
      <c r="N19" t="s">
        <v>30</v>
      </c>
      <c r="O19" t="s">
        <v>3</v>
      </c>
      <c r="P19">
        <v>1</v>
      </c>
    </row>
    <row r="20" spans="1:16">
      <c r="A20">
        <v>1</v>
      </c>
      <c r="B20" t="str" cm="1">
        <f t="array" ref="B20">_xlfn.IFS(A20=1,"First Class",A20=2,"Second Class",A20=3,"Third Class")</f>
        <v>First Class</v>
      </c>
      <c r="C20" t="s">
        <v>31</v>
      </c>
      <c r="D20" t="s">
        <v>5</v>
      </c>
      <c r="E20">
        <v>28</v>
      </c>
      <c r="F20" t="str" cm="1">
        <f t="array" ref="F20">_xlfn.IFS(E20&lt;12,"Child",E20&lt;=19,"Teenage",E20&lt;=59,"Adult",E20&gt;60,"Senior",TRUE,"Unknown")</f>
        <v>Adult</v>
      </c>
      <c r="G20">
        <v>0</v>
      </c>
      <c r="H20">
        <v>0</v>
      </c>
      <c r="I20">
        <f t="shared" si="0"/>
        <v>1</v>
      </c>
      <c r="J20" t="str" cm="1">
        <f t="array" ref="J20">_xlfn.IFS(I20=1,"Solo Traveller",I20&lt;=4,"Small Family",I20&gt;=5,"Large Family")</f>
        <v>Solo Traveller</v>
      </c>
      <c r="K20" t="s">
        <v>32</v>
      </c>
      <c r="L20" s="9">
        <v>25.925000000000001</v>
      </c>
      <c r="M20" s="9" t="str" cm="1">
        <f t="array" ref="M20">_xlfn.IFS(L20&lt;=7.89,"Low Fare",L20&lt;=14.45,"Medium Fare",L20&lt;=31.28,"High Fare",L20&gt;31.28,"VIP / Luxury Fare")</f>
        <v>High Fare</v>
      </c>
      <c r="N20" t="s">
        <v>1736</v>
      </c>
      <c r="O20" t="s">
        <v>3</v>
      </c>
      <c r="P20">
        <v>0</v>
      </c>
    </row>
    <row r="21" spans="1:16">
      <c r="A21">
        <v>1</v>
      </c>
      <c r="B21" t="str" cm="1">
        <f t="array" ref="B21">_xlfn.IFS(A21=1,"First Class",A21=2,"Second Class",A21=3,"Third Class")</f>
        <v>First Class</v>
      </c>
      <c r="C21" t="s">
        <v>33</v>
      </c>
      <c r="D21" t="s">
        <v>5</v>
      </c>
      <c r="E21">
        <v>24</v>
      </c>
      <c r="F21" t="str" cm="1">
        <f t="array" ref="F21">_xlfn.IFS(E21&lt;12,"Child",E21&lt;=19,"Teenage",E21&lt;=59,"Adult",E21&gt;60,"Senior",TRUE,"Unknown")</f>
        <v>Adult</v>
      </c>
      <c r="G21">
        <v>0</v>
      </c>
      <c r="H21">
        <v>1</v>
      </c>
      <c r="I21">
        <f t="shared" si="0"/>
        <v>2</v>
      </c>
      <c r="J21" t="str" cm="1">
        <f t="array" ref="J21">_xlfn.IFS(I21=1,"Solo Traveller",I21&lt;=4,"Small Family",I21&gt;=5,"Large Family")</f>
        <v>Small Family</v>
      </c>
      <c r="K21" t="s">
        <v>34</v>
      </c>
      <c r="L21" s="9">
        <v>247.52080000000001</v>
      </c>
      <c r="M21" s="9" t="str" cm="1">
        <f t="array" ref="M21">_xlfn.IFS(L21&lt;=7.89,"Low Fare",L21&lt;=14.45,"Medium Fare",L21&lt;=31.28,"High Fare",L21&gt;31.28,"VIP / Luxury Fare")</f>
        <v>VIP / Luxury Fare</v>
      </c>
      <c r="N21" t="s">
        <v>35</v>
      </c>
      <c r="O21" t="s">
        <v>20</v>
      </c>
      <c r="P21">
        <v>0</v>
      </c>
    </row>
    <row r="22" spans="1:16">
      <c r="A22">
        <v>1</v>
      </c>
      <c r="B22" t="str" cm="1">
        <f t="array" ref="B22">_xlfn.IFS(A22=1,"First Class",A22=2,"Second Class",A22=3,"Third Class")</f>
        <v>First Class</v>
      </c>
      <c r="C22" t="s">
        <v>36</v>
      </c>
      <c r="D22" t="s">
        <v>1</v>
      </c>
      <c r="E22">
        <v>50</v>
      </c>
      <c r="F22" t="str" cm="1">
        <f t="array" ref="F22">_xlfn.IFS(E22&lt;12,"Child",E22&lt;=19,"Teenage",E22&lt;=59,"Adult",E22&gt;60,"Senior",TRUE,"Unknown")</f>
        <v>Adult</v>
      </c>
      <c r="G22">
        <v>0</v>
      </c>
      <c r="H22">
        <v>1</v>
      </c>
      <c r="I22">
        <f t="shared" si="0"/>
        <v>2</v>
      </c>
      <c r="J22" t="str" cm="1">
        <f t="array" ref="J22">_xlfn.IFS(I22=1,"Solo Traveller",I22&lt;=4,"Small Family",I22&gt;=5,"Large Family")</f>
        <v>Small Family</v>
      </c>
      <c r="K22" t="s">
        <v>34</v>
      </c>
      <c r="L22" s="9">
        <v>247.52080000000001</v>
      </c>
      <c r="M22" s="9" t="str" cm="1">
        <f t="array" ref="M22">_xlfn.IFS(L22&lt;=7.89,"Low Fare",L22&lt;=14.45,"Medium Fare",L22&lt;=31.28,"High Fare",L22&gt;31.28,"VIP / Luxury Fare")</f>
        <v>VIP / Luxury Fare</v>
      </c>
      <c r="N22" t="s">
        <v>35</v>
      </c>
      <c r="O22" t="s">
        <v>20</v>
      </c>
      <c r="P22">
        <v>1</v>
      </c>
    </row>
    <row r="23" spans="1:16">
      <c r="A23">
        <v>1</v>
      </c>
      <c r="B23" t="str" cm="1">
        <f t="array" ref="B23">_xlfn.IFS(A23=1,"First Class",A23=2,"Second Class",A23=3,"Third Class")</f>
        <v>First Class</v>
      </c>
      <c r="C23" t="s">
        <v>37</v>
      </c>
      <c r="D23" t="s">
        <v>1</v>
      </c>
      <c r="E23">
        <v>32</v>
      </c>
      <c r="F23" t="str" cm="1">
        <f t="array" ref="F23">_xlfn.IFS(E23&lt;12,"Child",E23&lt;=19,"Teenage",E23&lt;=59,"Adult",E23&gt;60,"Senior",TRUE,"Unknown")</f>
        <v>Adult</v>
      </c>
      <c r="G23">
        <v>0</v>
      </c>
      <c r="H23">
        <v>0</v>
      </c>
      <c r="I23">
        <f t="shared" si="0"/>
        <v>1</v>
      </c>
      <c r="J23" t="str" cm="1">
        <f t="array" ref="J23">_xlfn.IFS(I23=1,"Solo Traveller",I23&lt;=4,"Small Family",I23&gt;=5,"Large Family")</f>
        <v>Solo Traveller</v>
      </c>
      <c r="K23">
        <v>11813</v>
      </c>
      <c r="L23" s="9">
        <v>76.291700000000006</v>
      </c>
      <c r="M23" s="9" t="str" cm="1">
        <f t="array" ref="M23">_xlfn.IFS(L23&lt;=7.89,"Low Fare",L23&lt;=14.45,"Medium Fare",L23&lt;=31.28,"High Fare",L23&gt;31.28,"VIP / Luxury Fare")</f>
        <v>VIP / Luxury Fare</v>
      </c>
      <c r="N23" t="s">
        <v>38</v>
      </c>
      <c r="O23" t="s">
        <v>20</v>
      </c>
      <c r="P23">
        <v>1</v>
      </c>
    </row>
    <row r="24" spans="1:16">
      <c r="A24">
        <v>1</v>
      </c>
      <c r="B24" t="str" cm="1">
        <f t="array" ref="B24">_xlfn.IFS(A24=1,"First Class",A24=2,"Second Class",A24=3,"Third Class")</f>
        <v>First Class</v>
      </c>
      <c r="C24" t="s">
        <v>39</v>
      </c>
      <c r="D24" t="s">
        <v>5</v>
      </c>
      <c r="E24">
        <v>36</v>
      </c>
      <c r="F24" t="str" cm="1">
        <f t="array" ref="F24">_xlfn.IFS(E24&lt;12,"Child",E24&lt;=19,"Teenage",E24&lt;=59,"Adult",E24&gt;60,"Senior",TRUE,"Unknown")</f>
        <v>Adult</v>
      </c>
      <c r="G24">
        <v>0</v>
      </c>
      <c r="H24">
        <v>0</v>
      </c>
      <c r="I24">
        <f t="shared" si="0"/>
        <v>1</v>
      </c>
      <c r="J24" t="str" cm="1">
        <f t="array" ref="J24">_xlfn.IFS(I24=1,"Solo Traveller",I24&lt;=4,"Small Family",I24&gt;=5,"Large Family")</f>
        <v>Solo Traveller</v>
      </c>
      <c r="K24">
        <v>13050</v>
      </c>
      <c r="L24" s="9">
        <v>75.241699999999994</v>
      </c>
      <c r="M24" s="9" t="str" cm="1">
        <f t="array" ref="M24">_xlfn.IFS(L24&lt;=7.89,"Low Fare",L24&lt;=14.45,"Medium Fare",L24&lt;=31.28,"High Fare",L24&gt;31.28,"VIP / Luxury Fare")</f>
        <v>VIP / Luxury Fare</v>
      </c>
      <c r="N24" t="s">
        <v>40</v>
      </c>
      <c r="O24" t="s">
        <v>20</v>
      </c>
      <c r="P24">
        <v>0</v>
      </c>
    </row>
    <row r="25" spans="1:16">
      <c r="A25">
        <v>1</v>
      </c>
      <c r="B25" t="str" cm="1">
        <f t="array" ref="B25">_xlfn.IFS(A25=1,"First Class",A25=2,"Second Class",A25=3,"Third Class")</f>
        <v>First Class</v>
      </c>
      <c r="C25" t="s">
        <v>41</v>
      </c>
      <c r="D25" t="s">
        <v>5</v>
      </c>
      <c r="E25">
        <v>37</v>
      </c>
      <c r="F25" t="str" cm="1">
        <f t="array" ref="F25">_xlfn.IFS(E25&lt;12,"Child",E25&lt;=19,"Teenage",E25&lt;=59,"Adult",E25&gt;60,"Senior",TRUE,"Unknown")</f>
        <v>Adult</v>
      </c>
      <c r="G25">
        <v>1</v>
      </c>
      <c r="H25">
        <v>1</v>
      </c>
      <c r="I25">
        <f t="shared" si="0"/>
        <v>3</v>
      </c>
      <c r="J25" t="str" cm="1">
        <f t="array" ref="J25">_xlfn.IFS(I25=1,"Solo Traveller",I25&lt;=4,"Small Family",I25&gt;=5,"Large Family")</f>
        <v>Small Family</v>
      </c>
      <c r="K25">
        <v>11751</v>
      </c>
      <c r="L25" s="9">
        <v>52.554200000000002</v>
      </c>
      <c r="M25" s="9" t="str" cm="1">
        <f t="array" ref="M25">_xlfn.IFS(L25&lt;=7.89,"Low Fare",L25&lt;=14.45,"Medium Fare",L25&lt;=31.28,"High Fare",L25&gt;31.28,"VIP / Luxury Fare")</f>
        <v>VIP / Luxury Fare</v>
      </c>
      <c r="N25" t="s">
        <v>42</v>
      </c>
      <c r="O25" t="s">
        <v>3</v>
      </c>
      <c r="P25">
        <v>1</v>
      </c>
    </row>
    <row r="26" spans="1:16">
      <c r="A26">
        <v>1</v>
      </c>
      <c r="B26" t="str" cm="1">
        <f t="array" ref="B26">_xlfn.IFS(A26=1,"First Class",A26=2,"Second Class",A26=3,"Third Class")</f>
        <v>First Class</v>
      </c>
      <c r="C26" t="s">
        <v>43</v>
      </c>
      <c r="D26" t="s">
        <v>1</v>
      </c>
      <c r="E26">
        <v>47</v>
      </c>
      <c r="F26" t="str" cm="1">
        <f t="array" ref="F26">_xlfn.IFS(E26&lt;12,"Child",E26&lt;=19,"Teenage",E26&lt;=59,"Adult",E26&gt;60,"Senior",TRUE,"Unknown")</f>
        <v>Adult</v>
      </c>
      <c r="G26">
        <v>1</v>
      </c>
      <c r="H26">
        <v>1</v>
      </c>
      <c r="I26">
        <f t="shared" si="0"/>
        <v>3</v>
      </c>
      <c r="J26" t="str" cm="1">
        <f t="array" ref="J26">_xlfn.IFS(I26=1,"Solo Traveller",I26&lt;=4,"Small Family",I26&gt;=5,"Large Family")</f>
        <v>Small Family</v>
      </c>
      <c r="K26">
        <v>11751</v>
      </c>
      <c r="L26" s="9">
        <v>52.554200000000002</v>
      </c>
      <c r="M26" s="9" t="str" cm="1">
        <f t="array" ref="M26">_xlfn.IFS(L26&lt;=7.89,"Low Fare",L26&lt;=14.45,"Medium Fare",L26&lt;=31.28,"High Fare",L26&gt;31.28,"VIP / Luxury Fare")</f>
        <v>VIP / Luxury Fare</v>
      </c>
      <c r="N26" t="s">
        <v>42</v>
      </c>
      <c r="O26" t="s">
        <v>3</v>
      </c>
      <c r="P26">
        <v>1</v>
      </c>
    </row>
    <row r="27" spans="1:16">
      <c r="A27">
        <v>1</v>
      </c>
      <c r="B27" t="str" cm="1">
        <f t="array" ref="B27">_xlfn.IFS(A27=1,"First Class",A27=2,"Second Class",A27=3,"Third Class")</f>
        <v>First Class</v>
      </c>
      <c r="C27" t="s">
        <v>44</v>
      </c>
      <c r="D27" t="s">
        <v>5</v>
      </c>
      <c r="E27">
        <v>26</v>
      </c>
      <c r="F27" t="str" cm="1">
        <f t="array" ref="F27">_xlfn.IFS(E27&lt;12,"Child",E27&lt;=19,"Teenage",E27&lt;=59,"Adult",E27&gt;60,"Senior",TRUE,"Unknown")</f>
        <v>Adult</v>
      </c>
      <c r="G27">
        <v>0</v>
      </c>
      <c r="H27">
        <v>0</v>
      </c>
      <c r="I27">
        <f t="shared" si="0"/>
        <v>1</v>
      </c>
      <c r="J27" t="str" cm="1">
        <f t="array" ref="J27">_xlfn.IFS(I27=1,"Solo Traveller",I27&lt;=4,"Small Family",I27&gt;=5,"Large Family")</f>
        <v>Solo Traveller</v>
      </c>
      <c r="K27">
        <v>111369</v>
      </c>
      <c r="L27" s="9">
        <v>30</v>
      </c>
      <c r="M27" s="9" t="str" cm="1">
        <f t="array" ref="M27">_xlfn.IFS(L27&lt;=7.89,"Low Fare",L27&lt;=14.45,"Medium Fare",L27&lt;=31.28,"High Fare",L27&gt;31.28,"VIP / Luxury Fare")</f>
        <v>High Fare</v>
      </c>
      <c r="N27" t="s">
        <v>45</v>
      </c>
      <c r="O27" t="s">
        <v>20</v>
      </c>
      <c r="P27">
        <v>1</v>
      </c>
    </row>
    <row r="28" spans="1:16">
      <c r="A28">
        <v>1</v>
      </c>
      <c r="B28" t="str" cm="1">
        <f t="array" ref="B28">_xlfn.IFS(A28=1,"First Class",A28=2,"Second Class",A28=3,"Third Class")</f>
        <v>First Class</v>
      </c>
      <c r="C28" t="s">
        <v>46</v>
      </c>
      <c r="D28" t="s">
        <v>1</v>
      </c>
      <c r="E28">
        <v>42</v>
      </c>
      <c r="F28" t="str" cm="1">
        <f t="array" ref="F28">_xlfn.IFS(E28&lt;12,"Child",E28&lt;=19,"Teenage",E28&lt;=59,"Adult",E28&gt;60,"Senior",TRUE,"Unknown")</f>
        <v>Adult</v>
      </c>
      <c r="G28">
        <v>0</v>
      </c>
      <c r="H28">
        <v>0</v>
      </c>
      <c r="I28">
        <f t="shared" si="0"/>
        <v>1</v>
      </c>
      <c r="J28" t="str" cm="1">
        <f t="array" ref="J28">_xlfn.IFS(I28=1,"Solo Traveller",I28&lt;=4,"Small Family",I28&gt;=5,"Large Family")</f>
        <v>Solo Traveller</v>
      </c>
      <c r="K28" t="s">
        <v>22</v>
      </c>
      <c r="L28" s="9">
        <v>227.52500000000001</v>
      </c>
      <c r="M28" s="9" t="str" cm="1">
        <f t="array" ref="M28">_xlfn.IFS(L28&lt;=7.89,"Low Fare",L28&lt;=14.45,"Medium Fare",L28&lt;=31.28,"High Fare",L28&gt;31.28,"VIP / Luxury Fare")</f>
        <v>VIP / Luxury Fare</v>
      </c>
      <c r="N28" t="s">
        <v>1736</v>
      </c>
      <c r="O28" t="s">
        <v>20</v>
      </c>
      <c r="P28">
        <v>1</v>
      </c>
    </row>
    <row r="29" spans="1:16">
      <c r="A29">
        <v>1</v>
      </c>
      <c r="B29" t="str" cm="1">
        <f t="array" ref="B29">_xlfn.IFS(A29=1,"First Class",A29=2,"Second Class",A29=3,"Third Class")</f>
        <v>First Class</v>
      </c>
      <c r="C29" t="s">
        <v>47</v>
      </c>
      <c r="D29" t="s">
        <v>1</v>
      </c>
      <c r="E29">
        <v>29</v>
      </c>
      <c r="F29" t="str" cm="1">
        <f t="array" ref="F29">_xlfn.IFS(E29&lt;12,"Child",E29&lt;=19,"Teenage",E29&lt;=59,"Adult",E29&gt;60,"Senior",TRUE,"Unknown")</f>
        <v>Adult</v>
      </c>
      <c r="G29">
        <v>0</v>
      </c>
      <c r="H29">
        <v>0</v>
      </c>
      <c r="I29">
        <f t="shared" si="0"/>
        <v>1</v>
      </c>
      <c r="J29" t="str" cm="1">
        <f t="array" ref="J29">_xlfn.IFS(I29=1,"Solo Traveller",I29&lt;=4,"Small Family",I29&gt;=5,"Large Family")</f>
        <v>Solo Traveller</v>
      </c>
      <c r="K29" t="s">
        <v>48</v>
      </c>
      <c r="L29" s="9">
        <v>221.7792</v>
      </c>
      <c r="M29" s="9" t="str" cm="1">
        <f t="array" ref="M29">_xlfn.IFS(L29&lt;=7.89,"Low Fare",L29&lt;=14.45,"Medium Fare",L29&lt;=31.28,"High Fare",L29&gt;31.28,"VIP / Luxury Fare")</f>
        <v>VIP / Luxury Fare</v>
      </c>
      <c r="N29" t="s">
        <v>49</v>
      </c>
      <c r="O29" t="s">
        <v>3</v>
      </c>
      <c r="P29">
        <v>1</v>
      </c>
    </row>
    <row r="30" spans="1:16">
      <c r="A30">
        <v>1</v>
      </c>
      <c r="B30" t="str" cm="1">
        <f t="array" ref="B30">_xlfn.IFS(A30=1,"First Class",A30=2,"Second Class",A30=3,"Third Class")</f>
        <v>First Class</v>
      </c>
      <c r="C30" t="s">
        <v>50</v>
      </c>
      <c r="D30" t="s">
        <v>5</v>
      </c>
      <c r="E30">
        <v>25</v>
      </c>
      <c r="F30" t="str" cm="1">
        <f t="array" ref="F30">_xlfn.IFS(E30&lt;12,"Child",E30&lt;=19,"Teenage",E30&lt;=59,"Adult",E30&gt;60,"Senior",TRUE,"Unknown")</f>
        <v>Adult</v>
      </c>
      <c r="G30">
        <v>0</v>
      </c>
      <c r="H30">
        <v>0</v>
      </c>
      <c r="I30">
        <f t="shared" si="0"/>
        <v>1</v>
      </c>
      <c r="J30" t="str" cm="1">
        <f t="array" ref="J30">_xlfn.IFS(I30=1,"Solo Traveller",I30&lt;=4,"Small Family",I30&gt;=5,"Large Family")</f>
        <v>Solo Traveller</v>
      </c>
      <c r="K30">
        <v>13905</v>
      </c>
      <c r="L30" s="9">
        <v>26</v>
      </c>
      <c r="M30" s="9" t="str" cm="1">
        <f t="array" ref="M30">_xlfn.IFS(L30&lt;=7.89,"Low Fare",L30&lt;=14.45,"Medium Fare",L30&lt;=31.28,"High Fare",L30&gt;31.28,"VIP / Luxury Fare")</f>
        <v>High Fare</v>
      </c>
      <c r="N30" t="s">
        <v>1736</v>
      </c>
      <c r="O30" t="s">
        <v>20</v>
      </c>
      <c r="P30">
        <v>0</v>
      </c>
    </row>
    <row r="31" spans="1:16">
      <c r="A31">
        <v>1</v>
      </c>
      <c r="B31" t="str" cm="1">
        <f t="array" ref="B31">_xlfn.IFS(A31=1,"First Class",A31=2,"Second Class",A31=3,"Third Class")</f>
        <v>First Class</v>
      </c>
      <c r="C31" t="s">
        <v>51</v>
      </c>
      <c r="D31" t="s">
        <v>5</v>
      </c>
      <c r="E31">
        <v>25</v>
      </c>
      <c r="F31" t="str" cm="1">
        <f t="array" ref="F31">_xlfn.IFS(E31&lt;12,"Child",E31&lt;=19,"Teenage",E31&lt;=59,"Adult",E31&gt;60,"Senior",TRUE,"Unknown")</f>
        <v>Adult</v>
      </c>
      <c r="G31">
        <v>1</v>
      </c>
      <c r="H31">
        <v>0</v>
      </c>
      <c r="I31">
        <f t="shared" si="0"/>
        <v>2</v>
      </c>
      <c r="J31" t="str" cm="1">
        <f t="array" ref="J31">_xlfn.IFS(I31=1,"Solo Traveller",I31&lt;=4,"Small Family",I31&gt;=5,"Large Family")</f>
        <v>Small Family</v>
      </c>
      <c r="K31">
        <v>11967</v>
      </c>
      <c r="L31" s="9">
        <v>91.0792</v>
      </c>
      <c r="M31" s="9" t="str" cm="1">
        <f t="array" ref="M31">_xlfn.IFS(L31&lt;=7.89,"Low Fare",L31&lt;=14.45,"Medium Fare",L31&lt;=31.28,"High Fare",L31&gt;31.28,"VIP / Luxury Fare")</f>
        <v>VIP / Luxury Fare</v>
      </c>
      <c r="N31" t="s">
        <v>52</v>
      </c>
      <c r="O31" t="s">
        <v>20</v>
      </c>
      <c r="P31">
        <v>1</v>
      </c>
    </row>
    <row r="32" spans="1:16">
      <c r="A32">
        <v>1</v>
      </c>
      <c r="B32" t="str" cm="1">
        <f t="array" ref="B32">_xlfn.IFS(A32=1,"First Class",A32=2,"Second Class",A32=3,"Third Class")</f>
        <v>First Class</v>
      </c>
      <c r="C32" t="s">
        <v>53</v>
      </c>
      <c r="D32" t="s">
        <v>1</v>
      </c>
      <c r="E32">
        <v>19</v>
      </c>
      <c r="F32" t="str" cm="1">
        <f t="array" ref="F32">_xlfn.IFS(E32&lt;12,"Child",E32&lt;=19,"Teenage",E32&lt;=59,"Adult",E32&gt;60,"Senior",TRUE,"Unknown")</f>
        <v>Teenage</v>
      </c>
      <c r="G32">
        <v>1</v>
      </c>
      <c r="H32">
        <v>0</v>
      </c>
      <c r="I32">
        <f t="shared" si="0"/>
        <v>2</v>
      </c>
      <c r="J32" t="str" cm="1">
        <f t="array" ref="J32">_xlfn.IFS(I32=1,"Solo Traveller",I32&lt;=4,"Small Family",I32&gt;=5,"Large Family")</f>
        <v>Small Family</v>
      </c>
      <c r="K32">
        <v>11967</v>
      </c>
      <c r="L32" s="9">
        <v>91.0792</v>
      </c>
      <c r="M32" s="9" t="str" cm="1">
        <f t="array" ref="M32">_xlfn.IFS(L32&lt;=7.89,"Low Fare",L32&lt;=14.45,"Medium Fare",L32&lt;=31.28,"High Fare",L32&gt;31.28,"VIP / Luxury Fare")</f>
        <v>VIP / Luxury Fare</v>
      </c>
      <c r="N32" t="s">
        <v>52</v>
      </c>
      <c r="O32" t="s">
        <v>20</v>
      </c>
      <c r="P32">
        <v>1</v>
      </c>
    </row>
    <row r="33" spans="1:16">
      <c r="A33">
        <v>1</v>
      </c>
      <c r="B33" t="str" cm="1">
        <f t="array" ref="B33">_xlfn.IFS(A33=1,"First Class",A33=2,"Second Class",A33=3,"Third Class")</f>
        <v>First Class</v>
      </c>
      <c r="C33" t="s">
        <v>54</v>
      </c>
      <c r="D33" t="s">
        <v>1</v>
      </c>
      <c r="E33">
        <v>35</v>
      </c>
      <c r="F33" t="str" cm="1">
        <f t="array" ref="F33">_xlfn.IFS(E33&lt;12,"Child",E33&lt;=19,"Teenage",E33&lt;=59,"Adult",E33&gt;60,"Senior",TRUE,"Unknown")</f>
        <v>Adult</v>
      </c>
      <c r="G33">
        <v>0</v>
      </c>
      <c r="H33">
        <v>0</v>
      </c>
      <c r="I33">
        <f t="shared" si="0"/>
        <v>1</v>
      </c>
      <c r="J33" t="str" cm="1">
        <f t="array" ref="J33">_xlfn.IFS(I33=1,"Solo Traveller",I33&lt;=4,"Small Family",I33&gt;=5,"Large Family")</f>
        <v>Solo Traveller</v>
      </c>
      <c r="K33" t="s">
        <v>55</v>
      </c>
      <c r="L33" s="9">
        <v>135.63329999999999</v>
      </c>
      <c r="M33" s="9" t="str" cm="1">
        <f t="array" ref="M33">_xlfn.IFS(L33&lt;=7.89,"Low Fare",L33&lt;=14.45,"Medium Fare",L33&lt;=31.28,"High Fare",L33&gt;31.28,"VIP / Luxury Fare")</f>
        <v>VIP / Luxury Fare</v>
      </c>
      <c r="N33" t="s">
        <v>56</v>
      </c>
      <c r="O33" t="s">
        <v>3</v>
      </c>
      <c r="P33">
        <v>1</v>
      </c>
    </row>
    <row r="34" spans="1:16">
      <c r="A34">
        <v>1</v>
      </c>
      <c r="B34" t="str" cm="1">
        <f t="array" ref="B34">_xlfn.IFS(A34=1,"First Class",A34=2,"Second Class",A34=3,"Third Class")</f>
        <v>First Class</v>
      </c>
      <c r="C34" t="s">
        <v>57</v>
      </c>
      <c r="D34" t="s">
        <v>5</v>
      </c>
      <c r="E34">
        <v>28</v>
      </c>
      <c r="F34" t="str" cm="1">
        <f t="array" ref="F34">_xlfn.IFS(E34&lt;12,"Child",E34&lt;=19,"Teenage",E34&lt;=59,"Adult",E34&gt;60,"Senior",TRUE,"Unknown")</f>
        <v>Adult</v>
      </c>
      <c r="G34">
        <v>0</v>
      </c>
      <c r="H34">
        <v>0</v>
      </c>
      <c r="I34">
        <f t="shared" si="0"/>
        <v>1</v>
      </c>
      <c r="J34" t="str" cm="1">
        <f t="array" ref="J34">_xlfn.IFS(I34=1,"Solo Traveller",I34&lt;=4,"Small Family",I34&gt;=5,"Large Family")</f>
        <v>Solo Traveller</v>
      </c>
      <c r="K34">
        <v>110564</v>
      </c>
      <c r="L34" s="9">
        <v>26.55</v>
      </c>
      <c r="M34" s="9" t="str" cm="1">
        <f t="array" ref="M34">_xlfn.IFS(L34&lt;=7.89,"Low Fare",L34&lt;=14.45,"Medium Fare",L34&lt;=31.28,"High Fare",L34&gt;31.28,"VIP / Luxury Fare")</f>
        <v>High Fare</v>
      </c>
      <c r="N34" t="s">
        <v>58</v>
      </c>
      <c r="O34" t="s">
        <v>3</v>
      </c>
      <c r="P34">
        <v>1</v>
      </c>
    </row>
    <row r="35" spans="1:16">
      <c r="A35">
        <v>1</v>
      </c>
      <c r="B35" t="str" cm="1">
        <f t="array" ref="B35">_xlfn.IFS(A35=1,"First Class",A35=2,"Second Class",A35=3,"Third Class")</f>
        <v>First Class</v>
      </c>
      <c r="C35" t="s">
        <v>59</v>
      </c>
      <c r="D35" t="s">
        <v>5</v>
      </c>
      <c r="E35">
        <v>45</v>
      </c>
      <c r="F35" t="str" cm="1">
        <f t="array" ref="F35">_xlfn.IFS(E35&lt;12,"Child",E35&lt;=19,"Teenage",E35&lt;=59,"Adult",E35&gt;60,"Senior",TRUE,"Unknown")</f>
        <v>Adult</v>
      </c>
      <c r="G35">
        <v>0</v>
      </c>
      <c r="H35">
        <v>0</v>
      </c>
      <c r="I35">
        <f t="shared" si="0"/>
        <v>1</v>
      </c>
      <c r="J35" t="str" cm="1">
        <f t="array" ref="J35">_xlfn.IFS(I35=1,"Solo Traveller",I35&lt;=4,"Small Family",I35&gt;=5,"Large Family")</f>
        <v>Solo Traveller</v>
      </c>
      <c r="K35">
        <v>113784</v>
      </c>
      <c r="L35" s="9">
        <v>35.5</v>
      </c>
      <c r="M35" s="9" t="str" cm="1">
        <f t="array" ref="M35">_xlfn.IFS(L35&lt;=7.89,"Low Fare",L35&lt;=14.45,"Medium Fare",L35&lt;=31.28,"High Fare",L35&gt;31.28,"VIP / Luxury Fare")</f>
        <v>VIP / Luxury Fare</v>
      </c>
      <c r="N35" t="s">
        <v>60</v>
      </c>
      <c r="O35" t="s">
        <v>3</v>
      </c>
      <c r="P35">
        <v>0</v>
      </c>
    </row>
    <row r="36" spans="1:16">
      <c r="A36">
        <v>1</v>
      </c>
      <c r="B36" t="str" cm="1">
        <f t="array" ref="B36">_xlfn.IFS(A36=1,"First Class",A36=2,"Second Class",A36=3,"Third Class")</f>
        <v>First Class</v>
      </c>
      <c r="C36" t="s">
        <v>61</v>
      </c>
      <c r="D36" t="s">
        <v>5</v>
      </c>
      <c r="E36">
        <v>40</v>
      </c>
      <c r="F36" t="str" cm="1">
        <f t="array" ref="F36">_xlfn.IFS(E36&lt;12,"Child",E36&lt;=19,"Teenage",E36&lt;=59,"Adult",E36&gt;60,"Senior",TRUE,"Unknown")</f>
        <v>Adult</v>
      </c>
      <c r="G36">
        <v>0</v>
      </c>
      <c r="H36">
        <v>0</v>
      </c>
      <c r="I36">
        <f t="shared" si="0"/>
        <v>1</v>
      </c>
      <c r="J36" t="str" cm="1">
        <f t="array" ref="J36">_xlfn.IFS(I36=1,"Solo Traveller",I36&lt;=4,"Small Family",I36&gt;=5,"Large Family")</f>
        <v>Solo Traveller</v>
      </c>
      <c r="K36">
        <v>112277</v>
      </c>
      <c r="L36" s="9">
        <v>31</v>
      </c>
      <c r="M36" s="9" t="str" cm="1">
        <f t="array" ref="M36">_xlfn.IFS(L36&lt;=7.89,"Low Fare",L36&lt;=14.45,"Medium Fare",L36&lt;=31.28,"High Fare",L36&gt;31.28,"VIP / Luxury Fare")</f>
        <v>High Fare</v>
      </c>
      <c r="N36" t="s">
        <v>62</v>
      </c>
      <c r="O36" t="s">
        <v>20</v>
      </c>
      <c r="P36">
        <v>1</v>
      </c>
    </row>
    <row r="37" spans="1:16">
      <c r="A37">
        <v>1</v>
      </c>
      <c r="B37" t="str" cm="1">
        <f t="array" ref="B37">_xlfn.IFS(A37=1,"First Class",A37=2,"Second Class",A37=3,"Third Class")</f>
        <v>First Class</v>
      </c>
      <c r="C37" t="s">
        <v>63</v>
      </c>
      <c r="D37" t="s">
        <v>1</v>
      </c>
      <c r="E37">
        <v>30</v>
      </c>
      <c r="F37" t="str" cm="1">
        <f t="array" ref="F37">_xlfn.IFS(E37&lt;12,"Child",E37&lt;=19,"Teenage",E37&lt;=59,"Adult",E37&gt;60,"Senior",TRUE,"Unknown")</f>
        <v>Adult</v>
      </c>
      <c r="G37">
        <v>0</v>
      </c>
      <c r="H37">
        <v>0</v>
      </c>
      <c r="I37">
        <f t="shared" si="0"/>
        <v>1</v>
      </c>
      <c r="J37" t="str" cm="1">
        <f t="array" ref="J37">_xlfn.IFS(I37=1,"Solo Traveller",I37&lt;=4,"Small Family",I37&gt;=5,"Large Family")</f>
        <v>Solo Traveller</v>
      </c>
      <c r="K37">
        <v>36928</v>
      </c>
      <c r="L37" s="9">
        <v>164.86670000000001</v>
      </c>
      <c r="M37" s="9" t="str" cm="1">
        <f t="array" ref="M37">_xlfn.IFS(L37&lt;=7.89,"Low Fare",L37&lt;=14.45,"Medium Fare",L37&lt;=31.28,"High Fare",L37&gt;31.28,"VIP / Luxury Fare")</f>
        <v>VIP / Luxury Fare</v>
      </c>
      <c r="N37" t="s">
        <v>64</v>
      </c>
      <c r="O37" t="s">
        <v>3</v>
      </c>
      <c r="P37">
        <v>1</v>
      </c>
    </row>
    <row r="38" spans="1:16">
      <c r="A38">
        <v>1</v>
      </c>
      <c r="B38" t="str" cm="1">
        <f t="array" ref="B38">_xlfn.IFS(A38=1,"First Class",A38=2,"Second Class",A38=3,"Third Class")</f>
        <v>First Class</v>
      </c>
      <c r="C38" t="s">
        <v>65</v>
      </c>
      <c r="D38" t="s">
        <v>1</v>
      </c>
      <c r="E38">
        <v>58</v>
      </c>
      <c r="F38" t="str" cm="1">
        <f t="array" ref="F38">_xlfn.IFS(E38&lt;12,"Child",E38&lt;=19,"Teenage",E38&lt;=59,"Adult",E38&gt;60,"Senior",TRUE,"Unknown")</f>
        <v>Adult</v>
      </c>
      <c r="G38">
        <v>0</v>
      </c>
      <c r="H38">
        <v>0</v>
      </c>
      <c r="I38">
        <f t="shared" si="0"/>
        <v>1</v>
      </c>
      <c r="J38" t="str" cm="1">
        <f t="array" ref="J38">_xlfn.IFS(I38=1,"Solo Traveller",I38&lt;=4,"Small Family",I38&gt;=5,"Large Family")</f>
        <v>Solo Traveller</v>
      </c>
      <c r="K38">
        <v>113783</v>
      </c>
      <c r="L38" s="9">
        <v>26.55</v>
      </c>
      <c r="M38" s="9" t="str" cm="1">
        <f t="array" ref="M38">_xlfn.IFS(L38&lt;=7.89,"Low Fare",L38&lt;=14.45,"Medium Fare",L38&lt;=31.28,"High Fare",L38&gt;31.28,"VIP / Luxury Fare")</f>
        <v>High Fare</v>
      </c>
      <c r="N38" t="s">
        <v>66</v>
      </c>
      <c r="O38" t="s">
        <v>3</v>
      </c>
      <c r="P38">
        <v>1</v>
      </c>
    </row>
    <row r="39" spans="1:16">
      <c r="A39">
        <v>1</v>
      </c>
      <c r="B39" t="str" cm="1">
        <f t="array" ref="B39">_xlfn.IFS(A39=1,"First Class",A39=2,"Second Class",A39=3,"Third Class")</f>
        <v>First Class</v>
      </c>
      <c r="C39" t="s">
        <v>67</v>
      </c>
      <c r="D39" t="s">
        <v>5</v>
      </c>
      <c r="E39">
        <v>42</v>
      </c>
      <c r="F39" t="str" cm="1">
        <f t="array" ref="F39">_xlfn.IFS(E39&lt;12,"Child",E39&lt;=19,"Teenage",E39&lt;=59,"Adult",E39&gt;60,"Senior",TRUE,"Unknown")</f>
        <v>Adult</v>
      </c>
      <c r="G39">
        <v>0</v>
      </c>
      <c r="H39">
        <v>0</v>
      </c>
      <c r="I39">
        <f t="shared" si="0"/>
        <v>1</v>
      </c>
      <c r="J39" t="str" cm="1">
        <f t="array" ref="J39">_xlfn.IFS(I39=1,"Solo Traveller",I39&lt;=4,"Small Family",I39&gt;=5,"Large Family")</f>
        <v>Solo Traveller</v>
      </c>
      <c r="K39">
        <v>110489</v>
      </c>
      <c r="L39" s="9">
        <v>26.55</v>
      </c>
      <c r="M39" s="9" t="str" cm="1">
        <f t="array" ref="M39">_xlfn.IFS(L39&lt;=7.89,"Low Fare",L39&lt;=14.45,"Medium Fare",L39&lt;=31.28,"High Fare",L39&gt;31.28,"VIP / Luxury Fare")</f>
        <v>High Fare</v>
      </c>
      <c r="N39" t="s">
        <v>68</v>
      </c>
      <c r="O39" t="s">
        <v>3</v>
      </c>
      <c r="P39">
        <v>0</v>
      </c>
    </row>
    <row r="40" spans="1:16">
      <c r="A40">
        <v>1</v>
      </c>
      <c r="B40" t="str" cm="1">
        <f t="array" ref="B40">_xlfn.IFS(A40=1,"First Class",A40=2,"Second Class",A40=3,"Third Class")</f>
        <v>First Class</v>
      </c>
      <c r="C40" t="s">
        <v>69</v>
      </c>
      <c r="D40" t="s">
        <v>1</v>
      </c>
      <c r="E40">
        <v>45</v>
      </c>
      <c r="F40" t="str" cm="1">
        <f t="array" ref="F40">_xlfn.IFS(E40&lt;12,"Child",E40&lt;=19,"Teenage",E40&lt;=59,"Adult",E40&gt;60,"Senior",TRUE,"Unknown")</f>
        <v>Adult</v>
      </c>
      <c r="G40">
        <v>0</v>
      </c>
      <c r="H40">
        <v>0</v>
      </c>
      <c r="I40">
        <f t="shared" si="0"/>
        <v>1</v>
      </c>
      <c r="J40" t="str" cm="1">
        <f t="array" ref="J40">_xlfn.IFS(I40=1,"Solo Traveller",I40&lt;=4,"Small Family",I40&gt;=5,"Large Family")</f>
        <v>Solo Traveller</v>
      </c>
      <c r="K40" t="s">
        <v>70</v>
      </c>
      <c r="L40" s="9">
        <v>262.375</v>
      </c>
      <c r="M40" s="9" t="str" cm="1">
        <f t="array" ref="M40">_xlfn.IFS(L40&lt;=7.89,"Low Fare",L40&lt;=14.45,"Medium Fare",L40&lt;=31.28,"High Fare",L40&gt;31.28,"VIP / Luxury Fare")</f>
        <v>VIP / Luxury Fare</v>
      </c>
      <c r="N40" t="s">
        <v>1736</v>
      </c>
      <c r="O40" t="s">
        <v>20</v>
      </c>
      <c r="P40">
        <v>1</v>
      </c>
    </row>
    <row r="41" spans="1:16">
      <c r="A41">
        <v>1</v>
      </c>
      <c r="B41" t="str" cm="1">
        <f t="array" ref="B41">_xlfn.IFS(A41=1,"First Class",A41=2,"Second Class",A41=3,"Third Class")</f>
        <v>First Class</v>
      </c>
      <c r="C41" t="s">
        <v>71</v>
      </c>
      <c r="D41" t="s">
        <v>1</v>
      </c>
      <c r="E41">
        <v>22</v>
      </c>
      <c r="F41" t="str" cm="1">
        <f t="array" ref="F41">_xlfn.IFS(E41&lt;12,"Child",E41&lt;=19,"Teenage",E41&lt;=59,"Adult",E41&gt;60,"Senior",TRUE,"Unknown")</f>
        <v>Adult</v>
      </c>
      <c r="G41">
        <v>0</v>
      </c>
      <c r="H41">
        <v>1</v>
      </c>
      <c r="I41">
        <f t="shared" si="0"/>
        <v>2</v>
      </c>
      <c r="J41" t="str" cm="1">
        <f t="array" ref="J41">_xlfn.IFS(I41=1,"Solo Traveller",I41&lt;=4,"Small Family",I41&gt;=5,"Large Family")</f>
        <v>Small Family</v>
      </c>
      <c r="K41">
        <v>113505</v>
      </c>
      <c r="L41" s="9">
        <v>55</v>
      </c>
      <c r="M41" s="9" t="str" cm="1">
        <f t="array" ref="M41">_xlfn.IFS(L41&lt;=7.89,"Low Fare",L41&lt;=14.45,"Medium Fare",L41&lt;=31.28,"High Fare",L41&gt;31.28,"VIP / Luxury Fare")</f>
        <v>VIP / Luxury Fare</v>
      </c>
      <c r="N41" t="s">
        <v>72</v>
      </c>
      <c r="O41" t="s">
        <v>3</v>
      </c>
      <c r="P41">
        <v>1</v>
      </c>
    </row>
    <row r="42" spans="1:16">
      <c r="A42">
        <v>1</v>
      </c>
      <c r="B42" t="str" cm="1">
        <f t="array" ref="B42">_xlfn.IFS(A42=1,"First Class",A42=2,"Second Class",A42=3,"Third Class")</f>
        <v>First Class</v>
      </c>
      <c r="C42" t="s">
        <v>73</v>
      </c>
      <c r="D42" t="s">
        <v>5</v>
      </c>
      <c r="E42">
        <v>28</v>
      </c>
      <c r="F42" t="str" cm="1">
        <f t="array" ref="F42">_xlfn.IFS(E42&lt;12,"Child",E42&lt;=19,"Teenage",E42&lt;=59,"Adult",E42&gt;60,"Senior",TRUE,"Unknown")</f>
        <v>Adult</v>
      </c>
      <c r="G42">
        <v>0</v>
      </c>
      <c r="H42">
        <v>0</v>
      </c>
      <c r="I42">
        <f t="shared" si="0"/>
        <v>1</v>
      </c>
      <c r="J42" t="str" cm="1">
        <f t="array" ref="J42">_xlfn.IFS(I42=1,"Solo Traveller",I42&lt;=4,"Small Family",I42&gt;=5,"Large Family")</f>
        <v>Solo Traveller</v>
      </c>
      <c r="K42">
        <v>111427</v>
      </c>
      <c r="L42" s="9">
        <v>26.55</v>
      </c>
      <c r="M42" s="9" t="str" cm="1">
        <f t="array" ref="M42">_xlfn.IFS(L42&lt;=7.89,"Low Fare",L42&lt;=14.45,"Medium Fare",L42&lt;=31.28,"High Fare",L42&gt;31.28,"VIP / Luxury Fare")</f>
        <v>High Fare</v>
      </c>
      <c r="N42" t="s">
        <v>1736</v>
      </c>
      <c r="O42" t="s">
        <v>3</v>
      </c>
      <c r="P42">
        <v>1</v>
      </c>
    </row>
    <row r="43" spans="1:16">
      <c r="A43">
        <v>1</v>
      </c>
      <c r="B43" t="str" cm="1">
        <f t="array" ref="B43">_xlfn.IFS(A43=1,"First Class",A43=2,"Second Class",A43=3,"Third Class")</f>
        <v>First Class</v>
      </c>
      <c r="C43" t="s">
        <v>74</v>
      </c>
      <c r="D43" t="s">
        <v>5</v>
      </c>
      <c r="E43">
        <v>41</v>
      </c>
      <c r="F43" t="str" cm="1">
        <f t="array" ref="F43">_xlfn.IFS(E43&lt;12,"Child",E43&lt;=19,"Teenage",E43&lt;=59,"Adult",E43&gt;60,"Senior",TRUE,"Unknown")</f>
        <v>Adult</v>
      </c>
      <c r="G43">
        <v>0</v>
      </c>
      <c r="H43">
        <v>0</v>
      </c>
      <c r="I43">
        <f t="shared" si="0"/>
        <v>1</v>
      </c>
      <c r="J43" t="str" cm="1">
        <f t="array" ref="J43">_xlfn.IFS(I43=1,"Solo Traveller",I43&lt;=4,"Small Family",I43&gt;=5,"Large Family")</f>
        <v>Solo Traveller</v>
      </c>
      <c r="K43">
        <v>113054</v>
      </c>
      <c r="L43" s="9">
        <v>30.5</v>
      </c>
      <c r="M43" s="9" t="str" cm="1">
        <f t="array" ref="M43">_xlfn.IFS(L43&lt;=7.89,"Low Fare",L43&lt;=14.45,"Medium Fare",L43&lt;=31.28,"High Fare",L43&gt;31.28,"VIP / Luxury Fare")</f>
        <v>High Fare</v>
      </c>
      <c r="N43" t="s">
        <v>75</v>
      </c>
      <c r="O43" t="s">
        <v>3</v>
      </c>
      <c r="P43">
        <v>0</v>
      </c>
    </row>
    <row r="44" spans="1:16">
      <c r="A44">
        <v>1</v>
      </c>
      <c r="B44" t="str" cm="1">
        <f t="array" ref="B44">_xlfn.IFS(A44=1,"First Class",A44=2,"Second Class",A44=3,"Third Class")</f>
        <v>First Class</v>
      </c>
      <c r="C44" t="s">
        <v>76</v>
      </c>
      <c r="D44" t="s">
        <v>5</v>
      </c>
      <c r="E44">
        <v>48</v>
      </c>
      <c r="F44" t="str" cm="1">
        <f t="array" ref="F44">_xlfn.IFS(E44&lt;12,"Child",E44&lt;=19,"Teenage",E44&lt;=59,"Adult",E44&gt;60,"Senior",TRUE,"Unknown")</f>
        <v>Adult</v>
      </c>
      <c r="G44">
        <v>0</v>
      </c>
      <c r="H44">
        <v>0</v>
      </c>
      <c r="I44">
        <f t="shared" si="0"/>
        <v>1</v>
      </c>
      <c r="J44" t="str" cm="1">
        <f t="array" ref="J44">_xlfn.IFS(I44=1,"Solo Traveller",I44&lt;=4,"Small Family",I44&gt;=5,"Large Family")</f>
        <v>Solo Traveller</v>
      </c>
      <c r="K44" t="s">
        <v>77</v>
      </c>
      <c r="L44" s="9">
        <v>50.495800000000003</v>
      </c>
      <c r="M44" s="9" t="str" cm="1">
        <f t="array" ref="M44">_xlfn.IFS(L44&lt;=7.89,"Low Fare",L44&lt;=14.45,"Medium Fare",L44&lt;=31.28,"High Fare",L44&gt;31.28,"VIP / Luxury Fare")</f>
        <v>VIP / Luxury Fare</v>
      </c>
      <c r="N44" t="s">
        <v>78</v>
      </c>
      <c r="O44" t="s">
        <v>20</v>
      </c>
      <c r="P44">
        <v>0</v>
      </c>
    </row>
    <row r="45" spans="1:16">
      <c r="A45">
        <v>1</v>
      </c>
      <c r="B45" t="str" cm="1">
        <f t="array" ref="B45">_xlfn.IFS(A45=1,"First Class",A45=2,"Second Class",A45=3,"Third Class")</f>
        <v>First Class</v>
      </c>
      <c r="C45" t="s">
        <v>79</v>
      </c>
      <c r="D45" t="s">
        <v>5</v>
      </c>
      <c r="E45">
        <v>28</v>
      </c>
      <c r="F45" t="str" cm="1">
        <f t="array" ref="F45">_xlfn.IFS(E45&lt;12,"Child",E45&lt;=19,"Teenage",E45&lt;=59,"Adult",E45&gt;60,"Senior",TRUE,"Unknown")</f>
        <v>Adult</v>
      </c>
      <c r="G45">
        <v>0</v>
      </c>
      <c r="H45">
        <v>0</v>
      </c>
      <c r="I45">
        <f t="shared" si="0"/>
        <v>1</v>
      </c>
      <c r="J45" t="str" cm="1">
        <f t="array" ref="J45">_xlfn.IFS(I45=1,"Solo Traveller",I45&lt;=4,"Small Family",I45&gt;=5,"Large Family")</f>
        <v>Solo Traveller</v>
      </c>
      <c r="K45">
        <v>112379</v>
      </c>
      <c r="L45" s="9">
        <v>39.6</v>
      </c>
      <c r="M45" s="9" t="str" cm="1">
        <f t="array" ref="M45">_xlfn.IFS(L45&lt;=7.89,"Low Fare",L45&lt;=14.45,"Medium Fare",L45&lt;=31.28,"High Fare",L45&gt;31.28,"VIP / Luxury Fare")</f>
        <v>VIP / Luxury Fare</v>
      </c>
      <c r="N45" t="s">
        <v>1736</v>
      </c>
      <c r="O45" t="s">
        <v>20</v>
      </c>
      <c r="P45">
        <v>0</v>
      </c>
    </row>
    <row r="46" spans="1:16">
      <c r="A46">
        <v>1</v>
      </c>
      <c r="B46" t="str" cm="1">
        <f t="array" ref="B46">_xlfn.IFS(A46=1,"First Class",A46=2,"Second Class",A46=3,"Third Class")</f>
        <v>First Class</v>
      </c>
      <c r="C46" t="s">
        <v>80</v>
      </c>
      <c r="D46" t="s">
        <v>1</v>
      </c>
      <c r="E46">
        <v>44</v>
      </c>
      <c r="F46" t="str" cm="1">
        <f t="array" ref="F46">_xlfn.IFS(E46&lt;12,"Child",E46&lt;=19,"Teenage",E46&lt;=59,"Adult",E46&gt;60,"Senior",TRUE,"Unknown")</f>
        <v>Adult</v>
      </c>
      <c r="G46">
        <v>0</v>
      </c>
      <c r="H46">
        <v>0</v>
      </c>
      <c r="I46">
        <f t="shared" si="0"/>
        <v>1</v>
      </c>
      <c r="J46" t="str" cm="1">
        <f t="array" ref="J46">_xlfn.IFS(I46=1,"Solo Traveller",I46&lt;=4,"Small Family",I46&gt;=5,"Large Family")</f>
        <v>Solo Traveller</v>
      </c>
      <c r="K46" t="s">
        <v>81</v>
      </c>
      <c r="L46" s="9">
        <v>27.720800000000001</v>
      </c>
      <c r="M46" s="9" t="str" cm="1">
        <f t="array" ref="M46">_xlfn.IFS(L46&lt;=7.89,"Low Fare",L46&lt;=14.45,"Medium Fare",L46&lt;=31.28,"High Fare",L46&gt;31.28,"VIP / Luxury Fare")</f>
        <v>High Fare</v>
      </c>
      <c r="N46" t="s">
        <v>82</v>
      </c>
      <c r="O46" t="s">
        <v>20</v>
      </c>
      <c r="P46">
        <v>1</v>
      </c>
    </row>
    <row r="47" spans="1:16">
      <c r="A47">
        <v>1</v>
      </c>
      <c r="B47" t="str" cm="1">
        <f t="array" ref="B47">_xlfn.IFS(A47=1,"First Class",A47=2,"Second Class",A47=3,"Third Class")</f>
        <v>First Class</v>
      </c>
      <c r="C47" t="s">
        <v>83</v>
      </c>
      <c r="D47" t="s">
        <v>1</v>
      </c>
      <c r="E47">
        <v>59</v>
      </c>
      <c r="F47" t="str" cm="1">
        <f t="array" ref="F47">_xlfn.IFS(E47&lt;12,"Child",E47&lt;=19,"Teenage",E47&lt;=59,"Adult",E47&gt;60,"Senior",TRUE,"Unknown")</f>
        <v>Adult</v>
      </c>
      <c r="G47">
        <v>2</v>
      </c>
      <c r="H47">
        <v>0</v>
      </c>
      <c r="I47">
        <f t="shared" si="0"/>
        <v>3</v>
      </c>
      <c r="J47" t="str" cm="1">
        <f t="array" ref="J47">_xlfn.IFS(I47=1,"Solo Traveller",I47&lt;=4,"Small Family",I47&gt;=5,"Large Family")</f>
        <v>Small Family</v>
      </c>
      <c r="K47">
        <v>11769</v>
      </c>
      <c r="L47" s="9">
        <v>51.479199999999999</v>
      </c>
      <c r="M47" s="9" t="str" cm="1">
        <f t="array" ref="M47">_xlfn.IFS(L47&lt;=7.89,"Low Fare",L47&lt;=14.45,"Medium Fare",L47&lt;=31.28,"High Fare",L47&gt;31.28,"VIP / Luxury Fare")</f>
        <v>VIP / Luxury Fare</v>
      </c>
      <c r="N47" t="s">
        <v>17</v>
      </c>
      <c r="O47" t="s">
        <v>3</v>
      </c>
      <c r="P47">
        <v>1</v>
      </c>
    </row>
    <row r="48" spans="1:16">
      <c r="A48">
        <v>1</v>
      </c>
      <c r="B48" t="str" cm="1">
        <f t="array" ref="B48">_xlfn.IFS(A48=1,"First Class",A48=2,"Second Class",A48=3,"Third Class")</f>
        <v>First Class</v>
      </c>
      <c r="C48" t="s">
        <v>84</v>
      </c>
      <c r="D48" t="s">
        <v>1</v>
      </c>
      <c r="E48">
        <v>60</v>
      </c>
      <c r="F48" t="str" cm="1">
        <f t="array" ref="F48">_xlfn.IFS(E48&lt;12,"Child",E48&lt;=19,"Teenage",E48&lt;=59,"Adult",E48&gt;60,"Senior",TRUE,"Unknown")</f>
        <v>Unknown</v>
      </c>
      <c r="G48">
        <v>0</v>
      </c>
      <c r="H48">
        <v>0</v>
      </c>
      <c r="I48">
        <f t="shared" si="0"/>
        <v>1</v>
      </c>
      <c r="J48" t="str" cm="1">
        <f t="array" ref="J48">_xlfn.IFS(I48=1,"Solo Traveller",I48&lt;=4,"Small Family",I48&gt;=5,"Large Family")</f>
        <v>Solo Traveller</v>
      </c>
      <c r="K48">
        <v>11813</v>
      </c>
      <c r="L48" s="9">
        <v>76.291700000000006</v>
      </c>
      <c r="M48" s="9" t="str" cm="1">
        <f t="array" ref="M48">_xlfn.IFS(L48&lt;=7.89,"Low Fare",L48&lt;=14.45,"Medium Fare",L48&lt;=31.28,"High Fare",L48&gt;31.28,"VIP / Luxury Fare")</f>
        <v>VIP / Luxury Fare</v>
      </c>
      <c r="N48" t="s">
        <v>38</v>
      </c>
      <c r="O48" t="s">
        <v>20</v>
      </c>
      <c r="P48">
        <v>1</v>
      </c>
    </row>
    <row r="49" spans="1:16">
      <c r="A49">
        <v>1</v>
      </c>
      <c r="B49" t="str" cm="1">
        <f t="array" ref="B49">_xlfn.IFS(A49=1,"First Class",A49=2,"Second Class",A49=3,"Third Class")</f>
        <v>First Class</v>
      </c>
      <c r="C49" t="s">
        <v>85</v>
      </c>
      <c r="D49" t="s">
        <v>1</v>
      </c>
      <c r="E49">
        <v>41</v>
      </c>
      <c r="F49" t="str" cm="1">
        <f t="array" ref="F49">_xlfn.IFS(E49&lt;12,"Child",E49&lt;=19,"Teenage",E49&lt;=59,"Adult",E49&gt;60,"Senior",TRUE,"Unknown")</f>
        <v>Adult</v>
      </c>
      <c r="G49">
        <v>0</v>
      </c>
      <c r="H49">
        <v>0</v>
      </c>
      <c r="I49">
        <f t="shared" si="0"/>
        <v>1</v>
      </c>
      <c r="J49" t="str" cm="1">
        <f t="array" ref="J49">_xlfn.IFS(I49=1,"Solo Traveller",I49&lt;=4,"Small Family",I49&gt;=5,"Large Family")</f>
        <v>Solo Traveller</v>
      </c>
      <c r="K49">
        <v>16966</v>
      </c>
      <c r="L49" s="9">
        <v>134.5</v>
      </c>
      <c r="M49" s="9" t="str" cm="1">
        <f t="array" ref="M49">_xlfn.IFS(L49&lt;=7.89,"Low Fare",L49&lt;=14.45,"Medium Fare",L49&lt;=31.28,"High Fare",L49&gt;31.28,"VIP / Luxury Fare")</f>
        <v>VIP / Luxury Fare</v>
      </c>
      <c r="N49" t="s">
        <v>86</v>
      </c>
      <c r="O49" t="s">
        <v>20</v>
      </c>
      <c r="P49">
        <v>1</v>
      </c>
    </row>
    <row r="50" spans="1:16">
      <c r="A50">
        <v>1</v>
      </c>
      <c r="B50" t="str" cm="1">
        <f t="array" ref="B50">_xlfn.IFS(A50=1,"First Class",A50=2,"Second Class",A50=3,"Third Class")</f>
        <v>First Class</v>
      </c>
      <c r="C50" t="s">
        <v>87</v>
      </c>
      <c r="D50" t="s">
        <v>5</v>
      </c>
      <c r="E50">
        <v>45</v>
      </c>
      <c r="F50" t="str" cm="1">
        <f t="array" ref="F50">_xlfn.IFS(E50&lt;12,"Child",E50&lt;=19,"Teenage",E50&lt;=59,"Adult",E50&gt;60,"Senior",TRUE,"Unknown")</f>
        <v>Adult</v>
      </c>
      <c r="G50">
        <v>0</v>
      </c>
      <c r="H50">
        <v>0</v>
      </c>
      <c r="I50">
        <f t="shared" si="0"/>
        <v>1</v>
      </c>
      <c r="J50" t="str" cm="1">
        <f t="array" ref="J50">_xlfn.IFS(I50=1,"Solo Traveller",I50&lt;=4,"Small Family",I50&gt;=5,"Large Family")</f>
        <v>Solo Traveller</v>
      </c>
      <c r="K50">
        <v>113050</v>
      </c>
      <c r="L50" s="9">
        <v>26.55</v>
      </c>
      <c r="M50" s="9" t="str" cm="1">
        <f t="array" ref="M50">_xlfn.IFS(L50&lt;=7.89,"Low Fare",L50&lt;=14.45,"Medium Fare",L50&lt;=31.28,"High Fare",L50&gt;31.28,"VIP / Luxury Fare")</f>
        <v>High Fare</v>
      </c>
      <c r="N50" t="s">
        <v>88</v>
      </c>
      <c r="O50" t="s">
        <v>3</v>
      </c>
      <c r="P50">
        <v>0</v>
      </c>
    </row>
    <row r="51" spans="1:16">
      <c r="A51">
        <v>1</v>
      </c>
      <c r="B51" t="str" cm="1">
        <f t="array" ref="B51">_xlfn.IFS(A51=1,"First Class",A51=2,"Second Class",A51=3,"Third Class")</f>
        <v>First Class</v>
      </c>
      <c r="C51" t="s">
        <v>89</v>
      </c>
      <c r="D51" t="s">
        <v>5</v>
      </c>
      <c r="E51">
        <v>28</v>
      </c>
      <c r="F51" t="str" cm="1">
        <f t="array" ref="F51">_xlfn.IFS(E51&lt;12,"Child",E51&lt;=19,"Teenage",E51&lt;=59,"Adult",E51&gt;60,"Senior",TRUE,"Unknown")</f>
        <v>Adult</v>
      </c>
      <c r="G51">
        <v>0</v>
      </c>
      <c r="H51">
        <v>0</v>
      </c>
      <c r="I51">
        <f t="shared" si="0"/>
        <v>1</v>
      </c>
      <c r="J51" t="str" cm="1">
        <f t="array" ref="J51">_xlfn.IFS(I51=1,"Solo Traveller",I51&lt;=4,"Small Family",I51&gt;=5,"Large Family")</f>
        <v>Solo Traveller</v>
      </c>
      <c r="K51">
        <v>113798</v>
      </c>
      <c r="L51" s="9">
        <v>31</v>
      </c>
      <c r="M51" s="9" t="str" cm="1">
        <f t="array" ref="M51">_xlfn.IFS(L51&lt;=7.89,"Low Fare",L51&lt;=14.45,"Medium Fare",L51&lt;=31.28,"High Fare",L51&gt;31.28,"VIP / Luxury Fare")</f>
        <v>High Fare</v>
      </c>
      <c r="N51" t="s">
        <v>1736</v>
      </c>
      <c r="O51" t="s">
        <v>3</v>
      </c>
      <c r="P51">
        <v>0</v>
      </c>
    </row>
    <row r="52" spans="1:16">
      <c r="A52">
        <v>1</v>
      </c>
      <c r="B52" t="str" cm="1">
        <f t="array" ref="B52">_xlfn.IFS(A52=1,"First Class",A52=2,"Second Class",A52=3,"Third Class")</f>
        <v>First Class</v>
      </c>
      <c r="C52" t="s">
        <v>90</v>
      </c>
      <c r="D52" t="s">
        <v>5</v>
      </c>
      <c r="E52">
        <v>42</v>
      </c>
      <c r="F52" t="str" cm="1">
        <f t="array" ref="F52">_xlfn.IFS(E52&lt;12,"Child",E52&lt;=19,"Teenage",E52&lt;=59,"Adult",E52&gt;60,"Senior",TRUE,"Unknown")</f>
        <v>Adult</v>
      </c>
      <c r="G52">
        <v>0</v>
      </c>
      <c r="H52">
        <v>0</v>
      </c>
      <c r="I52">
        <f t="shared" si="0"/>
        <v>1</v>
      </c>
      <c r="J52" t="str" cm="1">
        <f t="array" ref="J52">_xlfn.IFS(I52=1,"Solo Traveller",I52&lt;=4,"Small Family",I52&gt;=5,"Large Family")</f>
        <v>Solo Traveller</v>
      </c>
      <c r="K52" t="s">
        <v>91</v>
      </c>
      <c r="L52" s="9">
        <v>26.287500000000001</v>
      </c>
      <c r="M52" s="9" t="str" cm="1">
        <f t="array" ref="M52">_xlfn.IFS(L52&lt;=7.89,"Low Fare",L52&lt;=14.45,"Medium Fare",L52&lt;=31.28,"High Fare",L52&gt;31.28,"VIP / Luxury Fare")</f>
        <v>High Fare</v>
      </c>
      <c r="N52" t="s">
        <v>92</v>
      </c>
      <c r="O52" t="s">
        <v>3</v>
      </c>
      <c r="P52">
        <v>1</v>
      </c>
    </row>
    <row r="53" spans="1:16">
      <c r="A53">
        <v>1</v>
      </c>
      <c r="B53" t="str" cm="1">
        <f t="array" ref="B53">_xlfn.IFS(A53=1,"First Class",A53=2,"Second Class",A53=3,"Third Class")</f>
        <v>First Class</v>
      </c>
      <c r="C53" t="s">
        <v>93</v>
      </c>
      <c r="D53" t="s">
        <v>1</v>
      </c>
      <c r="E53">
        <v>53</v>
      </c>
      <c r="F53" t="str" cm="1">
        <f t="array" ref="F53">_xlfn.IFS(E53&lt;12,"Child",E53&lt;=19,"Teenage",E53&lt;=59,"Adult",E53&gt;60,"Senior",TRUE,"Unknown")</f>
        <v>Adult</v>
      </c>
      <c r="G53">
        <v>0</v>
      </c>
      <c r="H53">
        <v>0</v>
      </c>
      <c r="I53">
        <f t="shared" si="0"/>
        <v>1</v>
      </c>
      <c r="J53" t="str" cm="1">
        <f t="array" ref="J53">_xlfn.IFS(I53=1,"Solo Traveller",I53&lt;=4,"Small Family",I53&gt;=5,"Large Family")</f>
        <v>Solo Traveller</v>
      </c>
      <c r="K53" t="s">
        <v>94</v>
      </c>
      <c r="L53" s="9">
        <v>27.445799999999998</v>
      </c>
      <c r="M53" s="9" t="str" cm="1">
        <f t="array" ref="M53">_xlfn.IFS(L53&lt;=7.89,"Low Fare",L53&lt;=14.45,"Medium Fare",L53&lt;=31.28,"High Fare",L53&gt;31.28,"VIP / Luxury Fare")</f>
        <v>High Fare</v>
      </c>
      <c r="N53" t="s">
        <v>1736</v>
      </c>
      <c r="O53" t="s">
        <v>20</v>
      </c>
      <c r="P53">
        <v>1</v>
      </c>
    </row>
    <row r="54" spans="1:16">
      <c r="A54">
        <v>1</v>
      </c>
      <c r="B54" t="str" cm="1">
        <f t="array" ref="B54">_xlfn.IFS(A54=1,"First Class",A54=2,"Second Class",A54=3,"Third Class")</f>
        <v>First Class</v>
      </c>
      <c r="C54" t="s">
        <v>95</v>
      </c>
      <c r="D54" t="s">
        <v>5</v>
      </c>
      <c r="E54">
        <v>36</v>
      </c>
      <c r="F54" t="str" cm="1">
        <f t="array" ref="F54">_xlfn.IFS(E54&lt;12,"Child",E54&lt;=19,"Teenage",E54&lt;=59,"Adult",E54&gt;60,"Senior",TRUE,"Unknown")</f>
        <v>Adult</v>
      </c>
      <c r="G54">
        <v>0</v>
      </c>
      <c r="H54">
        <v>1</v>
      </c>
      <c r="I54">
        <f t="shared" si="0"/>
        <v>2</v>
      </c>
      <c r="J54" t="str" cm="1">
        <f t="array" ref="J54">_xlfn.IFS(I54=1,"Solo Traveller",I54&lt;=4,"Small Family",I54&gt;=5,"Large Family")</f>
        <v>Small Family</v>
      </c>
      <c r="K54" t="s">
        <v>96</v>
      </c>
      <c r="L54" s="9">
        <v>512.32920000000001</v>
      </c>
      <c r="M54" s="9" t="str" cm="1">
        <f t="array" ref="M54">_xlfn.IFS(L54&lt;=7.89,"Low Fare",L54&lt;=14.45,"Medium Fare",L54&lt;=31.28,"High Fare",L54&gt;31.28,"VIP / Luxury Fare")</f>
        <v>VIP / Luxury Fare</v>
      </c>
      <c r="N54" t="s">
        <v>97</v>
      </c>
      <c r="O54" t="s">
        <v>20</v>
      </c>
      <c r="P54">
        <v>1</v>
      </c>
    </row>
    <row r="55" spans="1:16">
      <c r="A55">
        <v>1</v>
      </c>
      <c r="B55" t="str" cm="1">
        <f t="array" ref="B55">_xlfn.IFS(A55=1,"First Class",A55=2,"Second Class",A55=3,"Third Class")</f>
        <v>First Class</v>
      </c>
      <c r="C55" t="s">
        <v>98</v>
      </c>
      <c r="D55" t="s">
        <v>1</v>
      </c>
      <c r="E55">
        <v>58</v>
      </c>
      <c r="F55" t="str" cm="1">
        <f t="array" ref="F55">_xlfn.IFS(E55&lt;12,"Child",E55&lt;=19,"Teenage",E55&lt;=59,"Adult",E55&gt;60,"Senior",TRUE,"Unknown")</f>
        <v>Adult</v>
      </c>
      <c r="G55">
        <v>0</v>
      </c>
      <c r="H55">
        <v>1</v>
      </c>
      <c r="I55">
        <f t="shared" si="0"/>
        <v>2</v>
      </c>
      <c r="J55" t="str" cm="1">
        <f t="array" ref="J55">_xlfn.IFS(I55=1,"Solo Traveller",I55&lt;=4,"Small Family",I55&gt;=5,"Large Family")</f>
        <v>Small Family</v>
      </c>
      <c r="K55" t="s">
        <v>96</v>
      </c>
      <c r="L55" s="9">
        <v>512.32920000000001</v>
      </c>
      <c r="M55" s="9" t="str" cm="1">
        <f t="array" ref="M55">_xlfn.IFS(L55&lt;=7.89,"Low Fare",L55&lt;=14.45,"Medium Fare",L55&lt;=31.28,"High Fare",L55&gt;31.28,"VIP / Luxury Fare")</f>
        <v>VIP / Luxury Fare</v>
      </c>
      <c r="N55" t="s">
        <v>97</v>
      </c>
      <c r="O55" t="s">
        <v>20</v>
      </c>
      <c r="P55">
        <v>1</v>
      </c>
    </row>
    <row r="56" spans="1:16">
      <c r="A56">
        <v>1</v>
      </c>
      <c r="B56" t="str" cm="1">
        <f t="array" ref="B56">_xlfn.IFS(A56=1,"First Class",A56=2,"Second Class",A56=3,"Third Class")</f>
        <v>First Class</v>
      </c>
      <c r="C56" t="s">
        <v>99</v>
      </c>
      <c r="D56" t="s">
        <v>5</v>
      </c>
      <c r="E56">
        <v>33</v>
      </c>
      <c r="F56" t="str" cm="1">
        <f t="array" ref="F56">_xlfn.IFS(E56&lt;12,"Child",E56&lt;=19,"Teenage",E56&lt;=59,"Adult",E56&gt;60,"Senior",TRUE,"Unknown")</f>
        <v>Adult</v>
      </c>
      <c r="G56">
        <v>0</v>
      </c>
      <c r="H56">
        <v>0</v>
      </c>
      <c r="I56">
        <f t="shared" si="0"/>
        <v>1</v>
      </c>
      <c r="J56" t="str" cm="1">
        <f t="array" ref="J56">_xlfn.IFS(I56=1,"Solo Traveller",I56&lt;=4,"Small Family",I56&gt;=5,"Large Family")</f>
        <v>Solo Traveller</v>
      </c>
      <c r="K56">
        <v>695</v>
      </c>
      <c r="L56" s="9">
        <v>5</v>
      </c>
      <c r="M56" s="9" t="str" cm="1">
        <f t="array" ref="M56">_xlfn.IFS(L56&lt;=7.89,"Low Fare",L56&lt;=14.45,"Medium Fare",L56&lt;=31.28,"High Fare",L56&gt;31.28,"VIP / Luxury Fare")</f>
        <v>Low Fare</v>
      </c>
      <c r="N56" t="s">
        <v>97</v>
      </c>
      <c r="O56" t="s">
        <v>3</v>
      </c>
      <c r="P56">
        <v>0</v>
      </c>
    </row>
    <row r="57" spans="1:16">
      <c r="A57">
        <v>1</v>
      </c>
      <c r="B57" t="str" cm="1">
        <f t="array" ref="B57">_xlfn.IFS(A57=1,"First Class",A57=2,"Second Class",A57=3,"Third Class")</f>
        <v>First Class</v>
      </c>
      <c r="C57" t="s">
        <v>100</v>
      </c>
      <c r="D57" t="s">
        <v>5</v>
      </c>
      <c r="E57">
        <v>28</v>
      </c>
      <c r="F57" t="str" cm="1">
        <f t="array" ref="F57">_xlfn.IFS(E57&lt;12,"Child",E57&lt;=19,"Teenage",E57&lt;=59,"Adult",E57&gt;60,"Senior",TRUE,"Unknown")</f>
        <v>Adult</v>
      </c>
      <c r="G57">
        <v>0</v>
      </c>
      <c r="H57">
        <v>0</v>
      </c>
      <c r="I57">
        <f t="shared" si="0"/>
        <v>1</v>
      </c>
      <c r="J57" t="str" cm="1">
        <f t="array" ref="J57">_xlfn.IFS(I57=1,"Solo Traveller",I57&lt;=4,"Small Family",I57&gt;=5,"Large Family")</f>
        <v>Solo Traveller</v>
      </c>
      <c r="K57">
        <v>113059</v>
      </c>
      <c r="L57" s="9">
        <v>47.1</v>
      </c>
      <c r="M57" s="9" t="str" cm="1">
        <f t="array" ref="M57">_xlfn.IFS(L57&lt;=7.89,"Low Fare",L57&lt;=14.45,"Medium Fare",L57&lt;=31.28,"High Fare",L57&gt;31.28,"VIP / Luxury Fare")</f>
        <v>VIP / Luxury Fare</v>
      </c>
      <c r="N57" t="s">
        <v>1736</v>
      </c>
      <c r="O57" t="s">
        <v>3</v>
      </c>
      <c r="P57">
        <v>0</v>
      </c>
    </row>
    <row r="58" spans="1:16">
      <c r="A58">
        <v>1</v>
      </c>
      <c r="B58" t="str" cm="1">
        <f t="array" ref="B58">_xlfn.IFS(A58=1,"First Class",A58=2,"Second Class",A58=3,"Third Class")</f>
        <v>First Class</v>
      </c>
      <c r="C58" t="s">
        <v>101</v>
      </c>
      <c r="D58" t="s">
        <v>5</v>
      </c>
      <c r="E58">
        <v>17</v>
      </c>
      <c r="F58" t="str" cm="1">
        <f t="array" ref="F58">_xlfn.IFS(E58&lt;12,"Child",E58&lt;=19,"Teenage",E58&lt;=59,"Adult",E58&gt;60,"Senior",TRUE,"Unknown")</f>
        <v>Teenage</v>
      </c>
      <c r="G58">
        <v>0</v>
      </c>
      <c r="H58">
        <v>0</v>
      </c>
      <c r="I58">
        <f t="shared" si="0"/>
        <v>1</v>
      </c>
      <c r="J58" t="str" cm="1">
        <f t="array" ref="J58">_xlfn.IFS(I58=1,"Solo Traveller",I58&lt;=4,"Small Family",I58&gt;=5,"Large Family")</f>
        <v>Solo Traveller</v>
      </c>
      <c r="K58">
        <v>113059</v>
      </c>
      <c r="L58" s="9">
        <v>47.1</v>
      </c>
      <c r="M58" s="9" t="str" cm="1">
        <f t="array" ref="M58">_xlfn.IFS(L58&lt;=7.89,"Low Fare",L58&lt;=14.45,"Medium Fare",L58&lt;=31.28,"High Fare",L58&gt;31.28,"VIP / Luxury Fare")</f>
        <v>VIP / Luxury Fare</v>
      </c>
      <c r="N58" t="s">
        <v>1736</v>
      </c>
      <c r="O58" t="s">
        <v>3</v>
      </c>
      <c r="P58">
        <v>0</v>
      </c>
    </row>
    <row r="59" spans="1:16">
      <c r="A59">
        <v>1</v>
      </c>
      <c r="B59" t="str" cm="1">
        <f t="array" ref="B59">_xlfn.IFS(A59=1,"First Class",A59=2,"Second Class",A59=3,"Third Class")</f>
        <v>First Class</v>
      </c>
      <c r="C59" t="s">
        <v>102</v>
      </c>
      <c r="D59" t="s">
        <v>5</v>
      </c>
      <c r="E59">
        <v>11</v>
      </c>
      <c r="F59" t="str" cm="1">
        <f t="array" ref="F59">_xlfn.IFS(E59&lt;12,"Child",E59&lt;=19,"Teenage",E59&lt;=59,"Adult",E59&gt;60,"Senior",TRUE,"Unknown")</f>
        <v>Child</v>
      </c>
      <c r="G59">
        <v>1</v>
      </c>
      <c r="H59">
        <v>2</v>
      </c>
      <c r="I59">
        <f t="shared" si="0"/>
        <v>4</v>
      </c>
      <c r="J59" t="str" cm="1">
        <f t="array" ref="J59">_xlfn.IFS(I59=1,"Solo Traveller",I59&lt;=4,"Small Family",I59&gt;=5,"Large Family")</f>
        <v>Small Family</v>
      </c>
      <c r="K59">
        <v>113760</v>
      </c>
      <c r="L59" s="9">
        <v>120</v>
      </c>
      <c r="M59" s="9" t="str" cm="1">
        <f t="array" ref="M59">_xlfn.IFS(L59&lt;=7.89,"Low Fare",L59&lt;=14.45,"Medium Fare",L59&lt;=31.28,"High Fare",L59&gt;31.28,"VIP / Luxury Fare")</f>
        <v>VIP / Luxury Fare</v>
      </c>
      <c r="N59" t="s">
        <v>103</v>
      </c>
      <c r="O59" t="s">
        <v>3</v>
      </c>
      <c r="P59">
        <v>1</v>
      </c>
    </row>
    <row r="60" spans="1:16">
      <c r="A60">
        <v>1</v>
      </c>
      <c r="B60" t="str" cm="1">
        <f t="array" ref="B60">_xlfn.IFS(A60=1,"First Class",A60=2,"Second Class",A60=3,"Third Class")</f>
        <v>First Class</v>
      </c>
      <c r="C60" t="s">
        <v>104</v>
      </c>
      <c r="D60" t="s">
        <v>1</v>
      </c>
      <c r="E60">
        <v>14</v>
      </c>
      <c r="F60" t="str" cm="1">
        <f t="array" ref="F60">_xlfn.IFS(E60&lt;12,"Child",E60&lt;=19,"Teenage",E60&lt;=59,"Adult",E60&gt;60,"Senior",TRUE,"Unknown")</f>
        <v>Teenage</v>
      </c>
      <c r="G60">
        <v>1</v>
      </c>
      <c r="H60">
        <v>2</v>
      </c>
      <c r="I60">
        <f t="shared" si="0"/>
        <v>4</v>
      </c>
      <c r="J60" t="str" cm="1">
        <f t="array" ref="J60">_xlfn.IFS(I60=1,"Solo Traveller",I60&lt;=4,"Small Family",I60&gt;=5,"Large Family")</f>
        <v>Small Family</v>
      </c>
      <c r="K60">
        <v>113760</v>
      </c>
      <c r="L60" s="9">
        <v>120</v>
      </c>
      <c r="M60" s="9" t="str" cm="1">
        <f t="array" ref="M60">_xlfn.IFS(L60&lt;=7.89,"Low Fare",L60&lt;=14.45,"Medium Fare",L60&lt;=31.28,"High Fare",L60&gt;31.28,"VIP / Luxury Fare")</f>
        <v>VIP / Luxury Fare</v>
      </c>
      <c r="N60" t="s">
        <v>103</v>
      </c>
      <c r="O60" t="s">
        <v>3</v>
      </c>
      <c r="P60">
        <v>1</v>
      </c>
    </row>
    <row r="61" spans="1:16">
      <c r="A61">
        <v>1</v>
      </c>
      <c r="B61" t="str" cm="1">
        <f t="array" ref="B61">_xlfn.IFS(A61=1,"First Class",A61=2,"Second Class",A61=3,"Third Class")</f>
        <v>First Class</v>
      </c>
      <c r="C61" t="s">
        <v>105</v>
      </c>
      <c r="D61" t="s">
        <v>5</v>
      </c>
      <c r="E61">
        <v>36</v>
      </c>
      <c r="F61" t="str" cm="1">
        <f t="array" ref="F61">_xlfn.IFS(E61&lt;12,"Child",E61&lt;=19,"Teenage",E61&lt;=59,"Adult",E61&gt;60,"Senior",TRUE,"Unknown")</f>
        <v>Adult</v>
      </c>
      <c r="G61">
        <v>1</v>
      </c>
      <c r="H61">
        <v>2</v>
      </c>
      <c r="I61">
        <f t="shared" si="0"/>
        <v>4</v>
      </c>
      <c r="J61" t="str" cm="1">
        <f t="array" ref="J61">_xlfn.IFS(I61=1,"Solo Traveller",I61&lt;=4,"Small Family",I61&gt;=5,"Large Family")</f>
        <v>Small Family</v>
      </c>
      <c r="K61">
        <v>113760</v>
      </c>
      <c r="L61" s="9">
        <v>120</v>
      </c>
      <c r="M61" s="9" t="str" cm="1">
        <f t="array" ref="M61">_xlfn.IFS(L61&lt;=7.89,"Low Fare",L61&lt;=14.45,"Medium Fare",L61&lt;=31.28,"High Fare",L61&gt;31.28,"VIP / Luxury Fare")</f>
        <v>VIP / Luxury Fare</v>
      </c>
      <c r="N61" t="s">
        <v>103</v>
      </c>
      <c r="O61" t="s">
        <v>3</v>
      </c>
      <c r="P61">
        <v>1</v>
      </c>
    </row>
    <row r="62" spans="1:16">
      <c r="A62">
        <v>1</v>
      </c>
      <c r="B62" t="str" cm="1">
        <f t="array" ref="B62">_xlfn.IFS(A62=1,"First Class",A62=2,"Second Class",A62=3,"Third Class")</f>
        <v>First Class</v>
      </c>
      <c r="C62" t="s">
        <v>106</v>
      </c>
      <c r="D62" t="s">
        <v>1</v>
      </c>
      <c r="E62">
        <v>36</v>
      </c>
      <c r="F62" t="str" cm="1">
        <f t="array" ref="F62">_xlfn.IFS(E62&lt;12,"Child",E62&lt;=19,"Teenage",E62&lt;=59,"Adult",E62&gt;60,"Senior",TRUE,"Unknown")</f>
        <v>Adult</v>
      </c>
      <c r="G62">
        <v>1</v>
      </c>
      <c r="H62">
        <v>2</v>
      </c>
      <c r="I62">
        <f t="shared" si="0"/>
        <v>4</v>
      </c>
      <c r="J62" t="str" cm="1">
        <f t="array" ref="J62">_xlfn.IFS(I62=1,"Solo Traveller",I62&lt;=4,"Small Family",I62&gt;=5,"Large Family")</f>
        <v>Small Family</v>
      </c>
      <c r="K62">
        <v>113760</v>
      </c>
      <c r="L62" s="9">
        <v>120</v>
      </c>
      <c r="M62" s="9" t="str" cm="1">
        <f t="array" ref="M62">_xlfn.IFS(L62&lt;=7.89,"Low Fare",L62&lt;=14.45,"Medium Fare",L62&lt;=31.28,"High Fare",L62&gt;31.28,"VIP / Luxury Fare")</f>
        <v>VIP / Luxury Fare</v>
      </c>
      <c r="N62" t="s">
        <v>103</v>
      </c>
      <c r="O62" t="s">
        <v>3</v>
      </c>
      <c r="P62">
        <v>1</v>
      </c>
    </row>
    <row r="63" spans="1:16">
      <c r="A63">
        <v>1</v>
      </c>
      <c r="B63" t="str" cm="1">
        <f t="array" ref="B63">_xlfn.IFS(A63=1,"First Class",A63=2,"Second Class",A63=3,"Third Class")</f>
        <v>First Class</v>
      </c>
      <c r="C63" t="s">
        <v>107</v>
      </c>
      <c r="D63" t="s">
        <v>5</v>
      </c>
      <c r="E63">
        <v>49</v>
      </c>
      <c r="F63" t="str" cm="1">
        <f t="array" ref="F63">_xlfn.IFS(E63&lt;12,"Child",E63&lt;=19,"Teenage",E63&lt;=59,"Adult",E63&gt;60,"Senior",TRUE,"Unknown")</f>
        <v>Adult</v>
      </c>
      <c r="G63">
        <v>0</v>
      </c>
      <c r="H63">
        <v>0</v>
      </c>
      <c r="I63">
        <f t="shared" si="0"/>
        <v>1</v>
      </c>
      <c r="J63" t="str" cm="1">
        <f t="array" ref="J63">_xlfn.IFS(I63=1,"Solo Traveller",I63&lt;=4,"Small Family",I63&gt;=5,"Large Family")</f>
        <v>Solo Traveller</v>
      </c>
      <c r="K63">
        <v>19924</v>
      </c>
      <c r="L63" s="9">
        <v>26</v>
      </c>
      <c r="M63" s="9" t="str" cm="1">
        <f t="array" ref="M63">_xlfn.IFS(L63&lt;=7.89,"Low Fare",L63&lt;=14.45,"Medium Fare",L63&lt;=31.28,"High Fare",L63&gt;31.28,"VIP / Luxury Fare")</f>
        <v>High Fare</v>
      </c>
      <c r="N63" t="s">
        <v>1736</v>
      </c>
      <c r="O63" t="s">
        <v>3</v>
      </c>
      <c r="P63">
        <v>0</v>
      </c>
    </row>
    <row r="64" spans="1:16">
      <c r="A64">
        <v>1</v>
      </c>
      <c r="B64" t="str" cm="1">
        <f t="array" ref="B64">_xlfn.IFS(A64=1,"First Class",A64=2,"Second Class",A64=3,"Third Class")</f>
        <v>First Class</v>
      </c>
      <c r="C64" t="s">
        <v>108</v>
      </c>
      <c r="D64" t="s">
        <v>1</v>
      </c>
      <c r="E64">
        <v>28</v>
      </c>
      <c r="F64" t="str" cm="1">
        <f t="array" ref="F64">_xlfn.IFS(E64&lt;12,"Child",E64&lt;=19,"Teenage",E64&lt;=59,"Adult",E64&gt;60,"Senior",TRUE,"Unknown")</f>
        <v>Adult</v>
      </c>
      <c r="G64">
        <v>0</v>
      </c>
      <c r="H64">
        <v>0</v>
      </c>
      <c r="I64">
        <f t="shared" si="0"/>
        <v>1</v>
      </c>
      <c r="J64" t="str" cm="1">
        <f t="array" ref="J64">_xlfn.IFS(I64=1,"Solo Traveller",I64&lt;=4,"Small Family",I64&gt;=5,"Large Family")</f>
        <v>Solo Traveller</v>
      </c>
      <c r="K64">
        <v>17770</v>
      </c>
      <c r="L64" s="9">
        <v>27.720800000000001</v>
      </c>
      <c r="M64" s="9" t="str" cm="1">
        <f t="array" ref="M64">_xlfn.IFS(L64&lt;=7.89,"Low Fare",L64&lt;=14.45,"Medium Fare",L64&lt;=31.28,"High Fare",L64&gt;31.28,"VIP / Luxury Fare")</f>
        <v>High Fare</v>
      </c>
      <c r="N64" t="s">
        <v>1736</v>
      </c>
      <c r="O64" t="s">
        <v>20</v>
      </c>
      <c r="P64">
        <v>1</v>
      </c>
    </row>
    <row r="65" spans="1:16">
      <c r="A65">
        <v>1</v>
      </c>
      <c r="B65" t="str" cm="1">
        <f t="array" ref="B65">_xlfn.IFS(A65=1,"First Class",A65=2,"Second Class",A65=3,"Third Class")</f>
        <v>First Class</v>
      </c>
      <c r="C65" t="s">
        <v>109</v>
      </c>
      <c r="D65" t="s">
        <v>5</v>
      </c>
      <c r="E65">
        <v>36</v>
      </c>
      <c r="F65" t="str" cm="1">
        <f t="array" ref="F65">_xlfn.IFS(E65&lt;12,"Child",E65&lt;=19,"Teenage",E65&lt;=59,"Adult",E65&gt;60,"Senior",TRUE,"Unknown")</f>
        <v>Adult</v>
      </c>
      <c r="G65">
        <v>1</v>
      </c>
      <c r="H65">
        <v>0</v>
      </c>
      <c r="I65">
        <f t="shared" si="0"/>
        <v>2</v>
      </c>
      <c r="J65" t="str" cm="1">
        <f t="array" ref="J65">_xlfn.IFS(I65=1,"Solo Traveller",I65&lt;=4,"Small Family",I65&gt;=5,"Large Family")</f>
        <v>Small Family</v>
      </c>
      <c r="K65">
        <v>19877</v>
      </c>
      <c r="L65" s="9">
        <v>78.849999999999994</v>
      </c>
      <c r="M65" s="9" t="str" cm="1">
        <f t="array" ref="M65">_xlfn.IFS(L65&lt;=7.89,"Low Fare",L65&lt;=14.45,"Medium Fare",L65&lt;=31.28,"High Fare",L65&gt;31.28,"VIP / Luxury Fare")</f>
        <v>VIP / Luxury Fare</v>
      </c>
      <c r="N65" t="s">
        <v>110</v>
      </c>
      <c r="O65" t="s">
        <v>3</v>
      </c>
      <c r="P65">
        <v>0</v>
      </c>
    </row>
    <row r="66" spans="1:16">
      <c r="A66">
        <v>1</v>
      </c>
      <c r="B66" t="str" cm="1">
        <f t="array" ref="B66">_xlfn.IFS(A66=1,"First Class",A66=2,"Second Class",A66=3,"Third Class")</f>
        <v>First Class</v>
      </c>
      <c r="C66" t="s">
        <v>111</v>
      </c>
      <c r="D66" t="s">
        <v>1</v>
      </c>
      <c r="E66">
        <v>76</v>
      </c>
      <c r="F66" t="str" cm="1">
        <f t="array" ref="F66">_xlfn.IFS(E66&lt;12,"Child",E66&lt;=19,"Teenage",E66&lt;=59,"Adult",E66&gt;60,"Senior",TRUE,"Unknown")</f>
        <v>Senior</v>
      </c>
      <c r="G66">
        <v>1</v>
      </c>
      <c r="H66">
        <v>0</v>
      </c>
      <c r="I66">
        <f t="shared" si="0"/>
        <v>2</v>
      </c>
      <c r="J66" t="str" cm="1">
        <f t="array" ref="J66">_xlfn.IFS(I66=1,"Solo Traveller",I66&lt;=4,"Small Family",I66&gt;=5,"Large Family")</f>
        <v>Small Family</v>
      </c>
      <c r="K66">
        <v>19877</v>
      </c>
      <c r="L66" s="9">
        <v>78.849999999999994</v>
      </c>
      <c r="M66" s="9" t="str" cm="1">
        <f t="array" ref="M66">_xlfn.IFS(L66&lt;=7.89,"Low Fare",L66&lt;=14.45,"Medium Fare",L66&lt;=31.28,"High Fare",L66&gt;31.28,"VIP / Luxury Fare")</f>
        <v>VIP / Luxury Fare</v>
      </c>
      <c r="N66" t="s">
        <v>110</v>
      </c>
      <c r="O66" t="s">
        <v>3</v>
      </c>
      <c r="P66">
        <v>1</v>
      </c>
    </row>
    <row r="67" spans="1:16">
      <c r="A67">
        <v>1</v>
      </c>
      <c r="B67" t="str" cm="1">
        <f t="array" ref="B67">_xlfn.IFS(A67=1,"First Class",A67=2,"Second Class",A67=3,"Third Class")</f>
        <v>First Class</v>
      </c>
      <c r="C67" t="s">
        <v>112</v>
      </c>
      <c r="D67" t="s">
        <v>5</v>
      </c>
      <c r="E67">
        <v>46</v>
      </c>
      <c r="F67" t="str" cm="1">
        <f t="array" ref="F67">_xlfn.IFS(E67&lt;12,"Child",E67&lt;=19,"Teenage",E67&lt;=59,"Adult",E67&gt;60,"Senior",TRUE,"Unknown")</f>
        <v>Adult</v>
      </c>
      <c r="G67">
        <v>1</v>
      </c>
      <c r="H67">
        <v>0</v>
      </c>
      <c r="I67">
        <f t="shared" si="0"/>
        <v>2</v>
      </c>
      <c r="J67" t="str" cm="1">
        <f t="array" ref="J67">_xlfn.IFS(I67=1,"Solo Traveller",I67&lt;=4,"Small Family",I67&gt;=5,"Large Family")</f>
        <v>Small Family</v>
      </c>
      <c r="K67" t="s">
        <v>113</v>
      </c>
      <c r="L67" s="9">
        <v>61.174999999999997</v>
      </c>
      <c r="M67" s="9" t="str" cm="1">
        <f t="array" ref="M67">_xlfn.IFS(L67&lt;=7.89,"Low Fare",L67&lt;=14.45,"Medium Fare",L67&lt;=31.28,"High Fare",L67&gt;31.28,"VIP / Luxury Fare")</f>
        <v>VIP / Luxury Fare</v>
      </c>
      <c r="N67" t="s">
        <v>114</v>
      </c>
      <c r="O67" t="s">
        <v>3</v>
      </c>
      <c r="P67">
        <v>0</v>
      </c>
    </row>
    <row r="68" spans="1:16">
      <c r="A68">
        <v>1</v>
      </c>
      <c r="B68" t="str" cm="1">
        <f t="array" ref="B68">_xlfn.IFS(A68=1,"First Class",A68=2,"Second Class",A68=3,"Third Class")</f>
        <v>First Class</v>
      </c>
      <c r="C68" t="s">
        <v>115</v>
      </c>
      <c r="D68" t="s">
        <v>1</v>
      </c>
      <c r="E68">
        <v>47</v>
      </c>
      <c r="F68" t="str" cm="1">
        <f t="array" ref="F68">_xlfn.IFS(E68&lt;12,"Child",E68&lt;=19,"Teenage",E68&lt;=59,"Adult",E68&gt;60,"Senior",TRUE,"Unknown")</f>
        <v>Adult</v>
      </c>
      <c r="G68">
        <v>1</v>
      </c>
      <c r="H68">
        <v>0</v>
      </c>
      <c r="I68">
        <f t="shared" si="0"/>
        <v>2</v>
      </c>
      <c r="J68" t="str" cm="1">
        <f t="array" ref="J68">_xlfn.IFS(I68=1,"Solo Traveller",I68&lt;=4,"Small Family",I68&gt;=5,"Large Family")</f>
        <v>Small Family</v>
      </c>
      <c r="K68" t="s">
        <v>113</v>
      </c>
      <c r="L68" s="9">
        <v>61.174999999999997</v>
      </c>
      <c r="M68" s="9" t="str" cm="1">
        <f t="array" ref="M68">_xlfn.IFS(L68&lt;=7.89,"Low Fare",L68&lt;=14.45,"Medium Fare",L68&lt;=31.28,"High Fare",L68&gt;31.28,"VIP / Luxury Fare")</f>
        <v>VIP / Luxury Fare</v>
      </c>
      <c r="N68" t="s">
        <v>114</v>
      </c>
      <c r="O68" t="s">
        <v>3</v>
      </c>
      <c r="P68">
        <v>1</v>
      </c>
    </row>
    <row r="69" spans="1:16">
      <c r="A69">
        <v>1</v>
      </c>
      <c r="B69" t="str" cm="1">
        <f t="array" ref="B69">_xlfn.IFS(A69=1,"First Class",A69=2,"Second Class",A69=3,"Third Class")</f>
        <v>First Class</v>
      </c>
      <c r="C69" t="s">
        <v>116</v>
      </c>
      <c r="D69" t="s">
        <v>5</v>
      </c>
      <c r="E69">
        <v>27</v>
      </c>
      <c r="F69" t="str" cm="1">
        <f t="array" ref="F69">_xlfn.IFS(E69&lt;12,"Child",E69&lt;=19,"Teenage",E69&lt;=59,"Adult",E69&gt;60,"Senior",TRUE,"Unknown")</f>
        <v>Adult</v>
      </c>
      <c r="G69">
        <v>1</v>
      </c>
      <c r="H69">
        <v>0</v>
      </c>
      <c r="I69">
        <f t="shared" si="0"/>
        <v>2</v>
      </c>
      <c r="J69" t="str" cm="1">
        <f t="array" ref="J69">_xlfn.IFS(I69=1,"Solo Traveller",I69&lt;=4,"Small Family",I69&gt;=5,"Large Family")</f>
        <v>Small Family</v>
      </c>
      <c r="K69">
        <v>113806</v>
      </c>
      <c r="L69" s="9">
        <v>53.1</v>
      </c>
      <c r="M69" s="9" t="str" cm="1">
        <f t="array" ref="M69">_xlfn.IFS(L69&lt;=7.89,"Low Fare",L69&lt;=14.45,"Medium Fare",L69&lt;=31.28,"High Fare",L69&gt;31.28,"VIP / Luxury Fare")</f>
        <v>VIP / Luxury Fare</v>
      </c>
      <c r="N69" t="s">
        <v>117</v>
      </c>
      <c r="O69" t="s">
        <v>3</v>
      </c>
      <c r="P69">
        <v>1</v>
      </c>
    </row>
    <row r="70" spans="1:16">
      <c r="A70">
        <v>1</v>
      </c>
      <c r="B70" t="str" cm="1">
        <f t="array" ref="B70">_xlfn.IFS(A70=1,"First Class",A70=2,"Second Class",A70=3,"Third Class")</f>
        <v>First Class</v>
      </c>
      <c r="C70" t="s">
        <v>118</v>
      </c>
      <c r="D70" t="s">
        <v>1</v>
      </c>
      <c r="E70">
        <v>33</v>
      </c>
      <c r="F70" t="str" cm="1">
        <f t="array" ref="F70">_xlfn.IFS(E70&lt;12,"Child",E70&lt;=19,"Teenage",E70&lt;=59,"Adult",E70&gt;60,"Senior",TRUE,"Unknown")</f>
        <v>Adult</v>
      </c>
      <c r="G70">
        <v>1</v>
      </c>
      <c r="H70">
        <v>0</v>
      </c>
      <c r="I70">
        <f t="shared" ref="I70:I133" si="1">G70+H70+1</f>
        <v>2</v>
      </c>
      <c r="J70" t="str" cm="1">
        <f t="array" ref="J70">_xlfn.IFS(I70=1,"Solo Traveller",I70&lt;=4,"Small Family",I70&gt;=5,"Large Family")</f>
        <v>Small Family</v>
      </c>
      <c r="K70">
        <v>113806</v>
      </c>
      <c r="L70" s="9">
        <v>53.1</v>
      </c>
      <c r="M70" s="9" t="str" cm="1">
        <f t="array" ref="M70">_xlfn.IFS(L70&lt;=7.89,"Low Fare",L70&lt;=14.45,"Medium Fare",L70&lt;=31.28,"High Fare",L70&gt;31.28,"VIP / Luxury Fare")</f>
        <v>VIP / Luxury Fare</v>
      </c>
      <c r="N70" t="s">
        <v>117</v>
      </c>
      <c r="O70" t="s">
        <v>3</v>
      </c>
      <c r="P70">
        <v>1</v>
      </c>
    </row>
    <row r="71" spans="1:16">
      <c r="A71">
        <v>1</v>
      </c>
      <c r="B71" t="str" cm="1">
        <f t="array" ref="B71">_xlfn.IFS(A71=1,"First Class",A71=2,"Second Class",A71=3,"Third Class")</f>
        <v>First Class</v>
      </c>
      <c r="C71" t="s">
        <v>119</v>
      </c>
      <c r="D71" t="s">
        <v>1</v>
      </c>
      <c r="E71">
        <v>36</v>
      </c>
      <c r="F71" t="str" cm="1">
        <f t="array" ref="F71">_xlfn.IFS(E71&lt;12,"Child",E71&lt;=19,"Teenage",E71&lt;=59,"Adult",E71&gt;60,"Senior",TRUE,"Unknown")</f>
        <v>Adult</v>
      </c>
      <c r="G71">
        <v>0</v>
      </c>
      <c r="H71">
        <v>0</v>
      </c>
      <c r="I71">
        <f t="shared" si="1"/>
        <v>1</v>
      </c>
      <c r="J71" t="str" cm="1">
        <f t="array" ref="J71">_xlfn.IFS(I71=1,"Solo Traveller",I71&lt;=4,"Small Family",I71&gt;=5,"Large Family")</f>
        <v>Solo Traveller</v>
      </c>
      <c r="K71" t="s">
        <v>70</v>
      </c>
      <c r="L71" s="9">
        <v>262.375</v>
      </c>
      <c r="M71" s="9" t="str" cm="1">
        <f t="array" ref="M71">_xlfn.IFS(L71&lt;=7.89,"Low Fare",L71&lt;=14.45,"Medium Fare",L71&lt;=31.28,"High Fare",L71&gt;31.28,"VIP / Luxury Fare")</f>
        <v>VIP / Luxury Fare</v>
      </c>
      <c r="N71" t="s">
        <v>120</v>
      </c>
      <c r="O71" t="s">
        <v>20</v>
      </c>
      <c r="P71">
        <v>1</v>
      </c>
    </row>
    <row r="72" spans="1:16">
      <c r="A72">
        <v>1</v>
      </c>
      <c r="B72" t="str" cm="1">
        <f t="array" ref="B72">_xlfn.IFS(A72=1,"First Class",A72=2,"Second Class",A72=3,"Third Class")</f>
        <v>First Class</v>
      </c>
      <c r="C72" t="s">
        <v>121</v>
      </c>
      <c r="D72" t="s">
        <v>1</v>
      </c>
      <c r="E72">
        <v>30</v>
      </c>
      <c r="F72" t="str" cm="1">
        <f t="array" ref="F72">_xlfn.IFS(E72&lt;12,"Child",E72&lt;=19,"Teenage",E72&lt;=59,"Adult",E72&gt;60,"Senior",TRUE,"Unknown")</f>
        <v>Adult</v>
      </c>
      <c r="G72">
        <v>0</v>
      </c>
      <c r="H72">
        <v>0</v>
      </c>
      <c r="I72">
        <f t="shared" si="1"/>
        <v>1</v>
      </c>
      <c r="J72" t="str" cm="1">
        <f t="array" ref="J72">_xlfn.IFS(I72=1,"Solo Traveller",I72&lt;=4,"Small Family",I72&gt;=5,"Large Family")</f>
        <v>Solo Traveller</v>
      </c>
      <c r="K72">
        <v>110152</v>
      </c>
      <c r="L72" s="9">
        <v>86.5</v>
      </c>
      <c r="M72" s="9" t="str" cm="1">
        <f t="array" ref="M72">_xlfn.IFS(L72&lt;=7.89,"Low Fare",L72&lt;=14.45,"Medium Fare",L72&lt;=31.28,"High Fare",L72&gt;31.28,"VIP / Luxury Fare")</f>
        <v>VIP / Luxury Fare</v>
      </c>
      <c r="N72" t="s">
        <v>122</v>
      </c>
      <c r="O72" t="s">
        <v>3</v>
      </c>
      <c r="P72">
        <v>1</v>
      </c>
    </row>
    <row r="73" spans="1:16">
      <c r="A73">
        <v>1</v>
      </c>
      <c r="B73" t="str" cm="1">
        <f t="array" ref="B73">_xlfn.IFS(A73=1,"First Class",A73=2,"Second Class",A73=3,"Third Class")</f>
        <v>First Class</v>
      </c>
      <c r="C73" t="s">
        <v>123</v>
      </c>
      <c r="D73" t="s">
        <v>5</v>
      </c>
      <c r="E73">
        <v>45</v>
      </c>
      <c r="F73" t="str" cm="1">
        <f t="array" ref="F73">_xlfn.IFS(E73&lt;12,"Child",E73&lt;=19,"Teenage",E73&lt;=59,"Adult",E73&gt;60,"Senior",TRUE,"Unknown")</f>
        <v>Adult</v>
      </c>
      <c r="G73">
        <v>0</v>
      </c>
      <c r="H73">
        <v>0</v>
      </c>
      <c r="I73">
        <f t="shared" si="1"/>
        <v>1</v>
      </c>
      <c r="J73" t="str" cm="1">
        <f t="array" ref="J73">_xlfn.IFS(I73=1,"Solo Traveller",I73&lt;=4,"Small Family",I73&gt;=5,"Large Family")</f>
        <v>Solo Traveller</v>
      </c>
      <c r="K73" t="s">
        <v>124</v>
      </c>
      <c r="L73" s="9">
        <v>29.7</v>
      </c>
      <c r="M73" s="9" t="str" cm="1">
        <f t="array" ref="M73">_xlfn.IFS(L73&lt;=7.89,"Low Fare",L73&lt;=14.45,"Medium Fare",L73&lt;=31.28,"High Fare",L73&gt;31.28,"VIP / Luxury Fare")</f>
        <v>High Fare</v>
      </c>
      <c r="N73" t="s">
        <v>125</v>
      </c>
      <c r="O73" t="s">
        <v>20</v>
      </c>
      <c r="P73">
        <v>1</v>
      </c>
    </row>
    <row r="74" spans="1:16">
      <c r="A74">
        <v>1</v>
      </c>
      <c r="B74" t="str" cm="1">
        <f t="array" ref="B74">_xlfn.IFS(A74=1,"First Class",A74=2,"Second Class",A74=3,"Third Class")</f>
        <v>First Class</v>
      </c>
      <c r="C74" t="s">
        <v>126</v>
      </c>
      <c r="D74" t="s">
        <v>1</v>
      </c>
      <c r="E74">
        <v>28</v>
      </c>
      <c r="F74" t="str" cm="1">
        <f t="array" ref="F74">_xlfn.IFS(E74&lt;12,"Child",E74&lt;=19,"Teenage",E74&lt;=59,"Adult",E74&gt;60,"Senior",TRUE,"Unknown")</f>
        <v>Adult</v>
      </c>
      <c r="G74">
        <v>0</v>
      </c>
      <c r="H74">
        <v>1</v>
      </c>
      <c r="I74">
        <f t="shared" si="1"/>
        <v>2</v>
      </c>
      <c r="J74" t="str" cm="1">
        <f t="array" ref="J74">_xlfn.IFS(I74=1,"Solo Traveller",I74&lt;=4,"Small Family",I74&gt;=5,"Large Family")</f>
        <v>Small Family</v>
      </c>
      <c r="K74">
        <v>113505</v>
      </c>
      <c r="L74" s="9">
        <v>55</v>
      </c>
      <c r="M74" s="9" t="str" cm="1">
        <f t="array" ref="M74">_xlfn.IFS(L74&lt;=7.89,"Low Fare",L74&lt;=14.45,"Medium Fare",L74&lt;=31.28,"High Fare",L74&gt;31.28,"VIP / Luxury Fare")</f>
        <v>VIP / Luxury Fare</v>
      </c>
      <c r="N74" t="s">
        <v>72</v>
      </c>
      <c r="O74" t="s">
        <v>3</v>
      </c>
      <c r="P74">
        <v>1</v>
      </c>
    </row>
    <row r="75" spans="1:16">
      <c r="A75">
        <v>1</v>
      </c>
      <c r="B75" t="str" cm="1">
        <f t="array" ref="B75">_xlfn.IFS(A75=1,"First Class",A75=2,"Second Class",A75=3,"Third Class")</f>
        <v>First Class</v>
      </c>
      <c r="C75" t="s">
        <v>127</v>
      </c>
      <c r="D75" t="s">
        <v>5</v>
      </c>
      <c r="E75">
        <v>28</v>
      </c>
      <c r="F75" t="str" cm="1">
        <f t="array" ref="F75">_xlfn.IFS(E75&lt;12,"Child",E75&lt;=19,"Teenage",E75&lt;=59,"Adult",E75&gt;60,"Senior",TRUE,"Unknown")</f>
        <v>Adult</v>
      </c>
      <c r="G75">
        <v>0</v>
      </c>
      <c r="H75">
        <v>0</v>
      </c>
      <c r="I75">
        <f t="shared" si="1"/>
        <v>1</v>
      </c>
      <c r="J75" t="str" cm="1">
        <f t="array" ref="J75">_xlfn.IFS(I75=1,"Solo Traveller",I75&lt;=4,"Small Family",I75&gt;=5,"Large Family")</f>
        <v>Solo Traveller</v>
      </c>
      <c r="K75">
        <v>112051</v>
      </c>
      <c r="L75" s="9">
        <v>0</v>
      </c>
      <c r="M75" s="9" t="str" cm="1">
        <f t="array" ref="M75">_xlfn.IFS(L75&lt;=7.89,"Low Fare",L75&lt;=14.45,"Medium Fare",L75&lt;=31.28,"High Fare",L75&gt;31.28,"VIP / Luxury Fare")</f>
        <v>Low Fare</v>
      </c>
      <c r="N75" t="s">
        <v>1736</v>
      </c>
      <c r="O75" t="s">
        <v>3</v>
      </c>
      <c r="P75">
        <v>0</v>
      </c>
    </row>
    <row r="76" spans="1:16">
      <c r="A76">
        <v>1</v>
      </c>
      <c r="B76" t="str" cm="1">
        <f t="array" ref="B76">_xlfn.IFS(A76=1,"First Class",A76=2,"Second Class",A76=3,"Third Class")</f>
        <v>First Class</v>
      </c>
      <c r="C76" t="s">
        <v>128</v>
      </c>
      <c r="D76" t="s">
        <v>5</v>
      </c>
      <c r="E76">
        <v>27</v>
      </c>
      <c r="F76" t="str" cm="1">
        <f t="array" ref="F76">_xlfn.IFS(E76&lt;12,"Child",E76&lt;=19,"Teenage",E76&lt;=59,"Adult",E76&gt;60,"Senior",TRUE,"Unknown")</f>
        <v>Adult</v>
      </c>
      <c r="G76">
        <v>1</v>
      </c>
      <c r="H76">
        <v>0</v>
      </c>
      <c r="I76">
        <f t="shared" si="1"/>
        <v>2</v>
      </c>
      <c r="J76" t="str" cm="1">
        <f t="array" ref="J76">_xlfn.IFS(I76=1,"Solo Traveller",I76&lt;=4,"Small Family",I76&gt;=5,"Large Family")</f>
        <v>Small Family</v>
      </c>
      <c r="K76">
        <v>13508</v>
      </c>
      <c r="L76" s="9">
        <v>136.7792</v>
      </c>
      <c r="M76" s="9" t="str" cm="1">
        <f t="array" ref="M76">_xlfn.IFS(L76&lt;=7.89,"Low Fare",L76&lt;=14.45,"Medium Fare",L76&lt;=31.28,"High Fare",L76&gt;31.28,"VIP / Luxury Fare")</f>
        <v>VIP / Luxury Fare</v>
      </c>
      <c r="N76" t="s">
        <v>129</v>
      </c>
      <c r="O76" t="s">
        <v>20</v>
      </c>
      <c r="P76">
        <v>0</v>
      </c>
    </row>
    <row r="77" spans="1:16">
      <c r="A77">
        <v>1</v>
      </c>
      <c r="B77" t="str" cm="1">
        <f t="array" ref="B77">_xlfn.IFS(A77=1,"First Class",A77=2,"Second Class",A77=3,"Third Class")</f>
        <v>First Class</v>
      </c>
      <c r="C77" t="s">
        <v>130</v>
      </c>
      <c r="D77" t="s">
        <v>1</v>
      </c>
      <c r="E77">
        <v>26</v>
      </c>
      <c r="F77" t="str" cm="1">
        <f t="array" ref="F77">_xlfn.IFS(E77&lt;12,"Child",E77&lt;=19,"Teenage",E77&lt;=59,"Adult",E77&gt;60,"Senior",TRUE,"Unknown")</f>
        <v>Adult</v>
      </c>
      <c r="G77">
        <v>1</v>
      </c>
      <c r="H77">
        <v>0</v>
      </c>
      <c r="I77">
        <f t="shared" si="1"/>
        <v>2</v>
      </c>
      <c r="J77" t="str" cm="1">
        <f t="array" ref="J77">_xlfn.IFS(I77=1,"Solo Traveller",I77&lt;=4,"Small Family",I77&gt;=5,"Large Family")</f>
        <v>Small Family</v>
      </c>
      <c r="K77">
        <v>13508</v>
      </c>
      <c r="L77" s="9">
        <v>136.7792</v>
      </c>
      <c r="M77" s="9" t="str" cm="1">
        <f t="array" ref="M77">_xlfn.IFS(L77&lt;=7.89,"Low Fare",L77&lt;=14.45,"Medium Fare",L77&lt;=31.28,"High Fare",L77&gt;31.28,"VIP / Luxury Fare")</f>
        <v>VIP / Luxury Fare</v>
      </c>
      <c r="N77" t="s">
        <v>129</v>
      </c>
      <c r="O77" t="s">
        <v>20</v>
      </c>
      <c r="P77">
        <v>1</v>
      </c>
    </row>
    <row r="78" spans="1:16">
      <c r="A78">
        <v>1</v>
      </c>
      <c r="B78" t="str" cm="1">
        <f t="array" ref="B78">_xlfn.IFS(A78=1,"First Class",A78=2,"Second Class",A78=3,"Third Class")</f>
        <v>First Class</v>
      </c>
      <c r="C78" t="s">
        <v>131</v>
      </c>
      <c r="D78" t="s">
        <v>1</v>
      </c>
      <c r="E78">
        <v>22</v>
      </c>
      <c r="F78" t="str" cm="1">
        <f t="array" ref="F78">_xlfn.IFS(E78&lt;12,"Child",E78&lt;=19,"Teenage",E78&lt;=59,"Adult",E78&gt;60,"Senior",TRUE,"Unknown")</f>
        <v>Adult</v>
      </c>
      <c r="G78">
        <v>0</v>
      </c>
      <c r="H78">
        <v>0</v>
      </c>
      <c r="I78">
        <f t="shared" si="1"/>
        <v>1</v>
      </c>
      <c r="J78" t="str" cm="1">
        <f t="array" ref="J78">_xlfn.IFS(I78=1,"Solo Traveller",I78&lt;=4,"Small Family",I78&gt;=5,"Large Family")</f>
        <v>Solo Traveller</v>
      </c>
      <c r="K78">
        <v>113781</v>
      </c>
      <c r="L78" s="9">
        <v>151.55000000000001</v>
      </c>
      <c r="M78" s="9" t="str" cm="1">
        <f t="array" ref="M78">_xlfn.IFS(L78&lt;=7.89,"Low Fare",L78&lt;=14.45,"Medium Fare",L78&lt;=31.28,"High Fare",L78&gt;31.28,"VIP / Luxury Fare")</f>
        <v>VIP / Luxury Fare</v>
      </c>
      <c r="N78" t="s">
        <v>1736</v>
      </c>
      <c r="O78" t="s">
        <v>3</v>
      </c>
      <c r="P78">
        <v>1</v>
      </c>
    </row>
    <row r="79" spans="1:16">
      <c r="A79">
        <v>1</v>
      </c>
      <c r="B79" t="str" cm="1">
        <f t="array" ref="B79">_xlfn.IFS(A79=1,"First Class",A79=2,"Second Class",A79=3,"Third Class")</f>
        <v>First Class</v>
      </c>
      <c r="C79" t="s">
        <v>132</v>
      </c>
      <c r="D79" t="s">
        <v>5</v>
      </c>
      <c r="E79">
        <v>28</v>
      </c>
      <c r="F79" t="str" cm="1">
        <f t="array" ref="F79">_xlfn.IFS(E79&lt;12,"Child",E79&lt;=19,"Teenage",E79&lt;=59,"Adult",E79&gt;60,"Senior",TRUE,"Unknown")</f>
        <v>Adult</v>
      </c>
      <c r="G79">
        <v>0</v>
      </c>
      <c r="H79">
        <v>0</v>
      </c>
      <c r="I79">
        <f t="shared" si="1"/>
        <v>1</v>
      </c>
      <c r="J79" t="str" cm="1">
        <f t="array" ref="J79">_xlfn.IFS(I79=1,"Solo Traveller",I79&lt;=4,"Small Family",I79&gt;=5,"Large Family")</f>
        <v>Solo Traveller</v>
      </c>
      <c r="K79">
        <v>110465</v>
      </c>
      <c r="L79" s="9">
        <v>52</v>
      </c>
      <c r="M79" s="9" t="str" cm="1">
        <f t="array" ref="M79">_xlfn.IFS(L79&lt;=7.89,"Low Fare",L79&lt;=14.45,"Medium Fare",L79&lt;=31.28,"High Fare",L79&gt;31.28,"VIP / Luxury Fare")</f>
        <v>VIP / Luxury Fare</v>
      </c>
      <c r="N79" t="s">
        <v>133</v>
      </c>
      <c r="O79" t="s">
        <v>3</v>
      </c>
      <c r="P79">
        <v>0</v>
      </c>
    </row>
    <row r="80" spans="1:16">
      <c r="A80">
        <v>1</v>
      </c>
      <c r="B80" t="str" cm="1">
        <f t="array" ref="B80">_xlfn.IFS(A80=1,"First Class",A80=2,"Second Class",A80=3,"Third Class")</f>
        <v>First Class</v>
      </c>
      <c r="C80" t="s">
        <v>134</v>
      </c>
      <c r="D80" t="s">
        <v>5</v>
      </c>
      <c r="E80">
        <v>47</v>
      </c>
      <c r="F80" t="str" cm="1">
        <f t="array" ref="F80">_xlfn.IFS(E80&lt;12,"Child",E80&lt;=19,"Teenage",E80&lt;=59,"Adult",E80&gt;60,"Senior",TRUE,"Unknown")</f>
        <v>Adult</v>
      </c>
      <c r="G80">
        <v>0</v>
      </c>
      <c r="H80">
        <v>0</v>
      </c>
      <c r="I80">
        <f t="shared" si="1"/>
        <v>1</v>
      </c>
      <c r="J80" t="str" cm="1">
        <f t="array" ref="J80">_xlfn.IFS(I80=1,"Solo Traveller",I80&lt;=4,"Small Family",I80&gt;=5,"Large Family")</f>
        <v>Solo Traveller</v>
      </c>
      <c r="K80">
        <v>5727</v>
      </c>
      <c r="L80" s="9">
        <v>25.587499999999999</v>
      </c>
      <c r="M80" s="9" t="str" cm="1">
        <f t="array" ref="M80">_xlfn.IFS(L80&lt;=7.89,"Low Fare",L80&lt;=14.45,"Medium Fare",L80&lt;=31.28,"High Fare",L80&gt;31.28,"VIP / Luxury Fare")</f>
        <v>High Fare</v>
      </c>
      <c r="N80" t="s">
        <v>135</v>
      </c>
      <c r="O80" t="s">
        <v>3</v>
      </c>
      <c r="P80">
        <v>0</v>
      </c>
    </row>
    <row r="81" spans="1:16">
      <c r="A81">
        <v>1</v>
      </c>
      <c r="B81" t="str" cm="1">
        <f t="array" ref="B81">_xlfn.IFS(A81=1,"First Class",A81=2,"Second Class",A81=3,"Third Class")</f>
        <v>First Class</v>
      </c>
      <c r="C81" t="s">
        <v>136</v>
      </c>
      <c r="D81" t="s">
        <v>1</v>
      </c>
      <c r="E81">
        <v>39</v>
      </c>
      <c r="F81" t="str" cm="1">
        <f t="array" ref="F81">_xlfn.IFS(E81&lt;12,"Child",E81&lt;=19,"Teenage",E81&lt;=59,"Adult",E81&gt;60,"Senior",TRUE,"Unknown")</f>
        <v>Adult</v>
      </c>
      <c r="G81">
        <v>1</v>
      </c>
      <c r="H81">
        <v>1</v>
      </c>
      <c r="I81">
        <f t="shared" si="1"/>
        <v>3</v>
      </c>
      <c r="J81" t="str" cm="1">
        <f t="array" ref="J81">_xlfn.IFS(I81=1,"Solo Traveller",I81&lt;=4,"Small Family",I81&gt;=5,"Large Family")</f>
        <v>Small Family</v>
      </c>
      <c r="K81" t="s">
        <v>137</v>
      </c>
      <c r="L81" s="9">
        <v>83.158299999999997</v>
      </c>
      <c r="M81" s="9" t="str" cm="1">
        <f t="array" ref="M81">_xlfn.IFS(L81&lt;=7.89,"Low Fare",L81&lt;=14.45,"Medium Fare",L81&lt;=31.28,"High Fare",L81&gt;31.28,"VIP / Luxury Fare")</f>
        <v>VIP / Luxury Fare</v>
      </c>
      <c r="N81" t="s">
        <v>138</v>
      </c>
      <c r="O81" t="s">
        <v>20</v>
      </c>
      <c r="P81">
        <v>1</v>
      </c>
    </row>
    <row r="82" spans="1:16">
      <c r="A82">
        <v>1</v>
      </c>
      <c r="B82" t="str" cm="1">
        <f t="array" ref="B82">_xlfn.IFS(A82=1,"First Class",A82=2,"Second Class",A82=3,"Third Class")</f>
        <v>First Class</v>
      </c>
      <c r="C82" t="s">
        <v>139</v>
      </c>
      <c r="D82" t="s">
        <v>5</v>
      </c>
      <c r="E82">
        <v>37</v>
      </c>
      <c r="F82" t="str" cm="1">
        <f t="array" ref="F82">_xlfn.IFS(E82&lt;12,"Child",E82&lt;=19,"Teenage",E82&lt;=59,"Adult",E82&gt;60,"Senior",TRUE,"Unknown")</f>
        <v>Adult</v>
      </c>
      <c r="G82">
        <v>1</v>
      </c>
      <c r="H82">
        <v>1</v>
      </c>
      <c r="I82">
        <f t="shared" si="1"/>
        <v>3</v>
      </c>
      <c r="J82" t="str" cm="1">
        <f t="array" ref="J82">_xlfn.IFS(I82=1,"Solo Traveller",I82&lt;=4,"Small Family",I82&gt;=5,"Large Family")</f>
        <v>Small Family</v>
      </c>
      <c r="K82" t="s">
        <v>137</v>
      </c>
      <c r="L82" s="9">
        <v>83.158299999999997</v>
      </c>
      <c r="M82" s="9" t="str" cm="1">
        <f t="array" ref="M82">_xlfn.IFS(L82&lt;=7.89,"Low Fare",L82&lt;=14.45,"Medium Fare",L82&lt;=31.28,"High Fare",L82&gt;31.28,"VIP / Luxury Fare")</f>
        <v>VIP / Luxury Fare</v>
      </c>
      <c r="N82" t="s">
        <v>140</v>
      </c>
      <c r="O82" t="s">
        <v>20</v>
      </c>
      <c r="P82">
        <v>0</v>
      </c>
    </row>
    <row r="83" spans="1:16">
      <c r="A83">
        <v>1</v>
      </c>
      <c r="B83" t="str" cm="1">
        <f t="array" ref="B83">_xlfn.IFS(A83=1,"First Class",A83=2,"Second Class",A83=3,"Third Class")</f>
        <v>First Class</v>
      </c>
      <c r="C83" t="s">
        <v>141</v>
      </c>
      <c r="D83" t="s">
        <v>1</v>
      </c>
      <c r="E83">
        <v>64</v>
      </c>
      <c r="F83" t="str" cm="1">
        <f t="array" ref="F83">_xlfn.IFS(E83&lt;12,"Child",E83&lt;=19,"Teenage",E83&lt;=59,"Adult",E83&gt;60,"Senior",TRUE,"Unknown")</f>
        <v>Senior</v>
      </c>
      <c r="G83">
        <v>0</v>
      </c>
      <c r="H83">
        <v>2</v>
      </c>
      <c r="I83">
        <f t="shared" si="1"/>
        <v>3</v>
      </c>
      <c r="J83" t="str" cm="1">
        <f t="array" ref="J83">_xlfn.IFS(I83=1,"Solo Traveller",I83&lt;=4,"Small Family",I83&gt;=5,"Large Family")</f>
        <v>Small Family</v>
      </c>
      <c r="K83" t="s">
        <v>137</v>
      </c>
      <c r="L83" s="9">
        <v>83.158299999999997</v>
      </c>
      <c r="M83" s="9" t="str" cm="1">
        <f t="array" ref="M83">_xlfn.IFS(L83&lt;=7.89,"Low Fare",L83&lt;=14.45,"Medium Fare",L83&lt;=31.28,"High Fare",L83&gt;31.28,"VIP / Luxury Fare")</f>
        <v>VIP / Luxury Fare</v>
      </c>
      <c r="N83" t="s">
        <v>142</v>
      </c>
      <c r="O83" t="s">
        <v>20</v>
      </c>
      <c r="P83">
        <v>1</v>
      </c>
    </row>
    <row r="84" spans="1:16">
      <c r="A84">
        <v>1</v>
      </c>
      <c r="B84" t="str" cm="1">
        <f t="array" ref="B84">_xlfn.IFS(A84=1,"First Class",A84=2,"Second Class",A84=3,"Third Class")</f>
        <v>First Class</v>
      </c>
      <c r="C84" t="s">
        <v>143</v>
      </c>
      <c r="D84" t="s">
        <v>1</v>
      </c>
      <c r="E84">
        <v>55</v>
      </c>
      <c r="F84" t="str" cm="1">
        <f t="array" ref="F84">_xlfn.IFS(E84&lt;12,"Child",E84&lt;=19,"Teenage",E84&lt;=59,"Adult",E84&gt;60,"Senior",TRUE,"Unknown")</f>
        <v>Adult</v>
      </c>
      <c r="G84">
        <v>2</v>
      </c>
      <c r="H84">
        <v>0</v>
      </c>
      <c r="I84">
        <f t="shared" si="1"/>
        <v>3</v>
      </c>
      <c r="J84" t="str" cm="1">
        <f t="array" ref="J84">_xlfn.IFS(I84=1,"Solo Traveller",I84&lt;=4,"Small Family",I84&gt;=5,"Large Family")</f>
        <v>Small Family</v>
      </c>
      <c r="K84">
        <v>11770</v>
      </c>
      <c r="L84" s="9">
        <v>25.7</v>
      </c>
      <c r="M84" s="9" t="str" cm="1">
        <f t="array" ref="M84">_xlfn.IFS(L84&lt;=7.89,"Low Fare",L84&lt;=14.45,"Medium Fare",L84&lt;=31.28,"High Fare",L84&gt;31.28,"VIP / Luxury Fare")</f>
        <v>High Fare</v>
      </c>
      <c r="N84" t="s">
        <v>17</v>
      </c>
      <c r="O84" t="s">
        <v>3</v>
      </c>
      <c r="P84">
        <v>1</v>
      </c>
    </row>
    <row r="85" spans="1:16">
      <c r="A85">
        <v>1</v>
      </c>
      <c r="B85" t="str" cm="1">
        <f t="array" ref="B85">_xlfn.IFS(A85=1,"First Class",A85=2,"Second Class",A85=3,"Third Class")</f>
        <v>First Class</v>
      </c>
      <c r="C85" t="s">
        <v>144</v>
      </c>
      <c r="D85" t="s">
        <v>5</v>
      </c>
      <c r="E85">
        <v>28</v>
      </c>
      <c r="F85" t="str" cm="1">
        <f t="array" ref="F85">_xlfn.IFS(E85&lt;12,"Child",E85&lt;=19,"Teenage",E85&lt;=59,"Adult",E85&gt;60,"Senior",TRUE,"Unknown")</f>
        <v>Adult</v>
      </c>
      <c r="G85">
        <v>0</v>
      </c>
      <c r="H85">
        <v>0</v>
      </c>
      <c r="I85">
        <f t="shared" si="1"/>
        <v>1</v>
      </c>
      <c r="J85" t="str" cm="1">
        <f t="array" ref="J85">_xlfn.IFS(I85=1,"Solo Traveller",I85&lt;=4,"Small Family",I85&gt;=5,"Large Family")</f>
        <v>Solo Traveller</v>
      </c>
      <c r="K85">
        <v>113791</v>
      </c>
      <c r="L85" s="9">
        <v>26.55</v>
      </c>
      <c r="M85" s="9" t="str" cm="1">
        <f t="array" ref="M85">_xlfn.IFS(L85&lt;=7.89,"Low Fare",L85&lt;=14.45,"Medium Fare",L85&lt;=31.28,"High Fare",L85&gt;31.28,"VIP / Luxury Fare")</f>
        <v>High Fare</v>
      </c>
      <c r="N85" t="s">
        <v>1736</v>
      </c>
      <c r="O85" t="s">
        <v>3</v>
      </c>
      <c r="P85">
        <v>0</v>
      </c>
    </row>
    <row r="86" spans="1:16">
      <c r="A86">
        <v>1</v>
      </c>
      <c r="B86" t="str" cm="1">
        <f t="array" ref="B86">_xlfn.IFS(A86=1,"First Class",A86=2,"Second Class",A86=3,"Third Class")</f>
        <v>First Class</v>
      </c>
      <c r="C86" t="s">
        <v>145</v>
      </c>
      <c r="D86" t="s">
        <v>5</v>
      </c>
      <c r="E86">
        <v>70</v>
      </c>
      <c r="F86" t="str" cm="1">
        <f t="array" ref="F86">_xlfn.IFS(E86&lt;12,"Child",E86&lt;=19,"Teenage",E86&lt;=59,"Adult",E86&gt;60,"Senior",TRUE,"Unknown")</f>
        <v>Senior</v>
      </c>
      <c r="G86">
        <v>1</v>
      </c>
      <c r="H86">
        <v>1</v>
      </c>
      <c r="I86">
        <f t="shared" si="1"/>
        <v>3</v>
      </c>
      <c r="J86" t="str" cm="1">
        <f t="array" ref="J86">_xlfn.IFS(I86=1,"Solo Traveller",I86&lt;=4,"Small Family",I86&gt;=5,"Large Family")</f>
        <v>Small Family</v>
      </c>
      <c r="K86" t="s">
        <v>146</v>
      </c>
      <c r="L86" s="9">
        <v>71</v>
      </c>
      <c r="M86" s="9" t="str" cm="1">
        <f t="array" ref="M86">_xlfn.IFS(L86&lt;=7.89,"Low Fare",L86&lt;=14.45,"Medium Fare",L86&lt;=31.28,"High Fare",L86&gt;31.28,"VIP / Luxury Fare")</f>
        <v>VIP / Luxury Fare</v>
      </c>
      <c r="N86" t="s">
        <v>147</v>
      </c>
      <c r="O86" t="s">
        <v>3</v>
      </c>
      <c r="P86">
        <v>0</v>
      </c>
    </row>
    <row r="87" spans="1:16">
      <c r="A87">
        <v>1</v>
      </c>
      <c r="B87" t="str" cm="1">
        <f t="array" ref="B87">_xlfn.IFS(A87=1,"First Class",A87=2,"Second Class",A87=3,"Third Class")</f>
        <v>First Class</v>
      </c>
      <c r="C87" t="s">
        <v>148</v>
      </c>
      <c r="D87" t="s">
        <v>1</v>
      </c>
      <c r="E87">
        <v>36</v>
      </c>
      <c r="F87" t="str" cm="1">
        <f t="array" ref="F87">_xlfn.IFS(E87&lt;12,"Child",E87&lt;=19,"Teenage",E87&lt;=59,"Adult",E87&gt;60,"Senior",TRUE,"Unknown")</f>
        <v>Adult</v>
      </c>
      <c r="G87">
        <v>0</v>
      </c>
      <c r="H87">
        <v>2</v>
      </c>
      <c r="I87">
        <f t="shared" si="1"/>
        <v>3</v>
      </c>
      <c r="J87" t="str" cm="1">
        <f t="array" ref="J87">_xlfn.IFS(I87=1,"Solo Traveller",I87&lt;=4,"Small Family",I87&gt;=5,"Large Family")</f>
        <v>Small Family</v>
      </c>
      <c r="K87" t="s">
        <v>146</v>
      </c>
      <c r="L87" s="9">
        <v>71</v>
      </c>
      <c r="M87" s="9" t="str" cm="1">
        <f t="array" ref="M87">_xlfn.IFS(L87&lt;=7.89,"Low Fare",L87&lt;=14.45,"Medium Fare",L87&lt;=31.28,"High Fare",L87&gt;31.28,"VIP / Luxury Fare")</f>
        <v>VIP / Luxury Fare</v>
      </c>
      <c r="N87" t="s">
        <v>147</v>
      </c>
      <c r="O87" t="s">
        <v>3</v>
      </c>
      <c r="P87">
        <v>1</v>
      </c>
    </row>
    <row r="88" spans="1:16">
      <c r="A88">
        <v>1</v>
      </c>
      <c r="B88" t="str" cm="1">
        <f t="array" ref="B88">_xlfn.IFS(A88=1,"First Class",A88=2,"Second Class",A88=3,"Third Class")</f>
        <v>First Class</v>
      </c>
      <c r="C88" t="s">
        <v>149</v>
      </c>
      <c r="D88" t="s">
        <v>1</v>
      </c>
      <c r="E88">
        <v>64</v>
      </c>
      <c r="F88" t="str" cm="1">
        <f t="array" ref="F88">_xlfn.IFS(E88&lt;12,"Child",E88&lt;=19,"Teenage",E88&lt;=59,"Adult",E88&gt;60,"Senior",TRUE,"Unknown")</f>
        <v>Senior</v>
      </c>
      <c r="G88">
        <v>1</v>
      </c>
      <c r="H88">
        <v>1</v>
      </c>
      <c r="I88">
        <f t="shared" si="1"/>
        <v>3</v>
      </c>
      <c r="J88" t="str" cm="1">
        <f t="array" ref="J88">_xlfn.IFS(I88=1,"Solo Traveller",I88&lt;=4,"Small Family",I88&gt;=5,"Large Family")</f>
        <v>Small Family</v>
      </c>
      <c r="K88">
        <v>112901</v>
      </c>
      <c r="L88" s="9">
        <v>26.55</v>
      </c>
      <c r="M88" s="9" t="str" cm="1">
        <f t="array" ref="M88">_xlfn.IFS(L88&lt;=7.89,"Low Fare",L88&lt;=14.45,"Medium Fare",L88&lt;=31.28,"High Fare",L88&gt;31.28,"VIP / Luxury Fare")</f>
        <v>High Fare</v>
      </c>
      <c r="N88" t="s">
        <v>150</v>
      </c>
      <c r="O88" t="s">
        <v>3</v>
      </c>
      <c r="P88">
        <v>1</v>
      </c>
    </row>
    <row r="89" spans="1:16">
      <c r="A89">
        <v>1</v>
      </c>
      <c r="B89" t="str" cm="1">
        <f t="array" ref="B89">_xlfn.IFS(A89=1,"First Class",A89=2,"Second Class",A89=3,"Third Class")</f>
        <v>First Class</v>
      </c>
      <c r="C89" t="s">
        <v>151</v>
      </c>
      <c r="D89" t="s">
        <v>5</v>
      </c>
      <c r="E89">
        <v>39</v>
      </c>
      <c r="F89" t="str" cm="1">
        <f t="array" ref="F89">_xlfn.IFS(E89&lt;12,"Child",E89&lt;=19,"Teenage",E89&lt;=59,"Adult",E89&gt;60,"Senior",TRUE,"Unknown")</f>
        <v>Adult</v>
      </c>
      <c r="G89">
        <v>1</v>
      </c>
      <c r="H89">
        <v>0</v>
      </c>
      <c r="I89">
        <f t="shared" si="1"/>
        <v>2</v>
      </c>
      <c r="J89" t="str" cm="1">
        <f t="array" ref="J89">_xlfn.IFS(I89=1,"Solo Traveller",I89&lt;=4,"Small Family",I89&gt;=5,"Large Family")</f>
        <v>Small Family</v>
      </c>
      <c r="K89" t="s">
        <v>152</v>
      </c>
      <c r="L89" s="9">
        <v>71.283299999999997</v>
      </c>
      <c r="M89" s="9" t="str" cm="1">
        <f t="array" ref="M89">_xlfn.IFS(L89&lt;=7.89,"Low Fare",L89&lt;=14.45,"Medium Fare",L89&lt;=31.28,"High Fare",L89&gt;31.28,"VIP / Luxury Fare")</f>
        <v>VIP / Luxury Fare</v>
      </c>
      <c r="N89" t="s">
        <v>153</v>
      </c>
      <c r="O89" t="s">
        <v>20</v>
      </c>
      <c r="P89">
        <v>0</v>
      </c>
    </row>
    <row r="90" spans="1:16">
      <c r="A90">
        <v>1</v>
      </c>
      <c r="B90" t="str" cm="1">
        <f t="array" ref="B90">_xlfn.IFS(A90=1,"First Class",A90=2,"Second Class",A90=3,"Third Class")</f>
        <v>First Class</v>
      </c>
      <c r="C90" t="s">
        <v>154</v>
      </c>
      <c r="D90" t="s">
        <v>1</v>
      </c>
      <c r="E90">
        <v>38</v>
      </c>
      <c r="F90" t="str" cm="1">
        <f t="array" ref="F90">_xlfn.IFS(E90&lt;12,"Child",E90&lt;=19,"Teenage",E90&lt;=59,"Adult",E90&gt;60,"Senior",TRUE,"Unknown")</f>
        <v>Adult</v>
      </c>
      <c r="G90">
        <v>1</v>
      </c>
      <c r="H90">
        <v>0</v>
      </c>
      <c r="I90">
        <f t="shared" si="1"/>
        <v>2</v>
      </c>
      <c r="J90" t="str" cm="1">
        <f t="array" ref="J90">_xlfn.IFS(I90=1,"Solo Traveller",I90&lt;=4,"Small Family",I90&gt;=5,"Large Family")</f>
        <v>Small Family</v>
      </c>
      <c r="K90" t="s">
        <v>152</v>
      </c>
      <c r="L90" s="9">
        <v>71.283299999999997</v>
      </c>
      <c r="M90" s="9" t="str" cm="1">
        <f t="array" ref="M90">_xlfn.IFS(L90&lt;=7.89,"Low Fare",L90&lt;=14.45,"Medium Fare",L90&lt;=31.28,"High Fare",L90&gt;31.28,"VIP / Luxury Fare")</f>
        <v>VIP / Luxury Fare</v>
      </c>
      <c r="N90" t="s">
        <v>153</v>
      </c>
      <c r="O90" t="s">
        <v>20</v>
      </c>
      <c r="P90">
        <v>1</v>
      </c>
    </row>
    <row r="91" spans="1:16">
      <c r="A91">
        <v>1</v>
      </c>
      <c r="B91" t="str" cm="1">
        <f t="array" ref="B91">_xlfn.IFS(A91=1,"First Class",A91=2,"Second Class",A91=3,"Third Class")</f>
        <v>First Class</v>
      </c>
      <c r="C91" t="s">
        <v>155</v>
      </c>
      <c r="D91" t="s">
        <v>5</v>
      </c>
      <c r="E91">
        <v>51</v>
      </c>
      <c r="F91" t="str" cm="1">
        <f t="array" ref="F91">_xlfn.IFS(E91&lt;12,"Child",E91&lt;=19,"Teenage",E91&lt;=59,"Adult",E91&gt;60,"Senior",TRUE,"Unknown")</f>
        <v>Adult</v>
      </c>
      <c r="G91">
        <v>0</v>
      </c>
      <c r="H91">
        <v>0</v>
      </c>
      <c r="I91">
        <f t="shared" si="1"/>
        <v>1</v>
      </c>
      <c r="J91" t="str" cm="1">
        <f t="array" ref="J91">_xlfn.IFS(I91=1,"Solo Traveller",I91&lt;=4,"Small Family",I91&gt;=5,"Large Family")</f>
        <v>Solo Traveller</v>
      </c>
      <c r="K91">
        <v>113055</v>
      </c>
      <c r="L91" s="9">
        <v>26.55</v>
      </c>
      <c r="M91" s="9" t="str" cm="1">
        <f t="array" ref="M91">_xlfn.IFS(L91&lt;=7.89,"Low Fare",L91&lt;=14.45,"Medium Fare",L91&lt;=31.28,"High Fare",L91&gt;31.28,"VIP / Luxury Fare")</f>
        <v>High Fare</v>
      </c>
      <c r="N91" t="s">
        <v>156</v>
      </c>
      <c r="O91" t="s">
        <v>3</v>
      </c>
      <c r="P91">
        <v>1</v>
      </c>
    </row>
    <row r="92" spans="1:16">
      <c r="A92">
        <v>1</v>
      </c>
      <c r="B92" t="str" cm="1">
        <f t="array" ref="B92">_xlfn.IFS(A92=1,"First Class",A92=2,"Second Class",A92=3,"Third Class")</f>
        <v>First Class</v>
      </c>
      <c r="C92" t="s">
        <v>157</v>
      </c>
      <c r="D92" t="s">
        <v>5</v>
      </c>
      <c r="E92">
        <v>27</v>
      </c>
      <c r="F92" t="str" cm="1">
        <f t="array" ref="F92">_xlfn.IFS(E92&lt;12,"Child",E92&lt;=19,"Teenage",E92&lt;=59,"Adult",E92&gt;60,"Senior",TRUE,"Unknown")</f>
        <v>Adult</v>
      </c>
      <c r="G92">
        <v>0</v>
      </c>
      <c r="H92">
        <v>0</v>
      </c>
      <c r="I92">
        <f t="shared" si="1"/>
        <v>1</v>
      </c>
      <c r="J92" t="str" cm="1">
        <f t="array" ref="J92">_xlfn.IFS(I92=1,"Solo Traveller",I92&lt;=4,"Small Family",I92&gt;=5,"Large Family")</f>
        <v>Solo Traveller</v>
      </c>
      <c r="K92">
        <v>113804</v>
      </c>
      <c r="L92" s="9">
        <v>30.5</v>
      </c>
      <c r="M92" s="9" t="str" cm="1">
        <f t="array" ref="M92">_xlfn.IFS(L92&lt;=7.89,"Low Fare",L92&lt;=14.45,"Medium Fare",L92&lt;=31.28,"High Fare",L92&gt;31.28,"VIP / Luxury Fare")</f>
        <v>High Fare</v>
      </c>
      <c r="N92" t="s">
        <v>1736</v>
      </c>
      <c r="O92" t="s">
        <v>3</v>
      </c>
      <c r="P92">
        <v>1</v>
      </c>
    </row>
    <row r="93" spans="1:16">
      <c r="A93">
        <v>1</v>
      </c>
      <c r="B93" t="str" cm="1">
        <f t="array" ref="B93">_xlfn.IFS(A93=1,"First Class",A93=2,"Second Class",A93=3,"Third Class")</f>
        <v>First Class</v>
      </c>
      <c r="C93" t="s">
        <v>158</v>
      </c>
      <c r="D93" t="s">
        <v>1</v>
      </c>
      <c r="E93">
        <v>33</v>
      </c>
      <c r="F93" t="str" cm="1">
        <f t="array" ref="F93">_xlfn.IFS(E93&lt;12,"Child",E93&lt;=19,"Teenage",E93&lt;=59,"Adult",E93&gt;60,"Senior",TRUE,"Unknown")</f>
        <v>Adult</v>
      </c>
      <c r="G93">
        <v>0</v>
      </c>
      <c r="H93">
        <v>0</v>
      </c>
      <c r="I93">
        <f t="shared" si="1"/>
        <v>1</v>
      </c>
      <c r="J93" t="str" cm="1">
        <f t="array" ref="J93">_xlfn.IFS(I93=1,"Solo Traveller",I93&lt;=4,"Small Family",I93&gt;=5,"Large Family")</f>
        <v>Solo Traveller</v>
      </c>
      <c r="K93">
        <v>113781</v>
      </c>
      <c r="L93" s="9">
        <v>151.55000000000001</v>
      </c>
      <c r="M93" s="9" t="str" cm="1">
        <f t="array" ref="M93">_xlfn.IFS(L93&lt;=7.89,"Low Fare",L93&lt;=14.45,"Medium Fare",L93&lt;=31.28,"High Fare",L93&gt;31.28,"VIP / Luxury Fare")</f>
        <v>VIP / Luxury Fare</v>
      </c>
      <c r="N93" t="s">
        <v>1736</v>
      </c>
      <c r="O93" t="s">
        <v>3</v>
      </c>
      <c r="P93">
        <v>1</v>
      </c>
    </row>
    <row r="94" spans="1:16">
      <c r="A94">
        <v>1</v>
      </c>
      <c r="B94" t="str" cm="1">
        <f t="array" ref="B94">_xlfn.IFS(A94=1,"First Class",A94=2,"Second Class",A94=3,"Third Class")</f>
        <v>First Class</v>
      </c>
      <c r="C94" t="s">
        <v>159</v>
      </c>
      <c r="D94" t="s">
        <v>5</v>
      </c>
      <c r="E94">
        <v>31</v>
      </c>
      <c r="F94" t="str" cm="1">
        <f t="array" ref="F94">_xlfn.IFS(E94&lt;12,"Child",E94&lt;=19,"Teenage",E94&lt;=59,"Adult",E94&gt;60,"Senior",TRUE,"Unknown")</f>
        <v>Adult</v>
      </c>
      <c r="G94">
        <v>1</v>
      </c>
      <c r="H94">
        <v>0</v>
      </c>
      <c r="I94">
        <f t="shared" si="1"/>
        <v>2</v>
      </c>
      <c r="J94" t="str" cm="1">
        <f t="array" ref="J94">_xlfn.IFS(I94=1,"Solo Traveller",I94&lt;=4,"Small Family",I94&gt;=5,"Large Family")</f>
        <v>Small Family</v>
      </c>
      <c r="K94" t="s">
        <v>160</v>
      </c>
      <c r="L94" s="9">
        <v>52</v>
      </c>
      <c r="M94" s="9" t="str" cm="1">
        <f t="array" ref="M94">_xlfn.IFS(L94&lt;=7.89,"Low Fare",L94&lt;=14.45,"Medium Fare",L94&lt;=31.28,"High Fare",L94&gt;31.28,"VIP / Luxury Fare")</f>
        <v>VIP / Luxury Fare</v>
      </c>
      <c r="N94" t="s">
        <v>161</v>
      </c>
      <c r="O94" t="s">
        <v>3</v>
      </c>
      <c r="P94">
        <v>0</v>
      </c>
    </row>
    <row r="95" spans="1:16">
      <c r="A95">
        <v>1</v>
      </c>
      <c r="B95" t="str" cm="1">
        <f t="array" ref="B95">_xlfn.IFS(A95=1,"First Class",A95=2,"Second Class",A95=3,"Third Class")</f>
        <v>First Class</v>
      </c>
      <c r="C95" t="s">
        <v>162</v>
      </c>
      <c r="D95" t="s">
        <v>1</v>
      </c>
      <c r="E95">
        <v>27</v>
      </c>
      <c r="F95" t="str" cm="1">
        <f t="array" ref="F95">_xlfn.IFS(E95&lt;12,"Child",E95&lt;=19,"Teenage",E95&lt;=59,"Adult",E95&gt;60,"Senior",TRUE,"Unknown")</f>
        <v>Adult</v>
      </c>
      <c r="G95">
        <v>1</v>
      </c>
      <c r="H95">
        <v>2</v>
      </c>
      <c r="I95">
        <f t="shared" si="1"/>
        <v>4</v>
      </c>
      <c r="J95" t="str" cm="1">
        <f t="array" ref="J95">_xlfn.IFS(I95=1,"Solo Traveller",I95&lt;=4,"Small Family",I95&gt;=5,"Large Family")</f>
        <v>Small Family</v>
      </c>
      <c r="K95" t="s">
        <v>160</v>
      </c>
      <c r="L95" s="9">
        <v>52</v>
      </c>
      <c r="M95" s="9" t="str" cm="1">
        <f t="array" ref="M95">_xlfn.IFS(L95&lt;=7.89,"Low Fare",L95&lt;=14.45,"Medium Fare",L95&lt;=31.28,"High Fare",L95&gt;31.28,"VIP / Luxury Fare")</f>
        <v>VIP / Luxury Fare</v>
      </c>
      <c r="N95" t="s">
        <v>161</v>
      </c>
      <c r="O95" t="s">
        <v>3</v>
      </c>
      <c r="P95">
        <v>1</v>
      </c>
    </row>
    <row r="96" spans="1:16">
      <c r="A96">
        <v>1</v>
      </c>
      <c r="B96" t="str" cm="1">
        <f t="array" ref="B96">_xlfn.IFS(A96=1,"First Class",A96=2,"Second Class",A96=3,"Third Class")</f>
        <v>First Class</v>
      </c>
      <c r="C96" t="s">
        <v>163</v>
      </c>
      <c r="D96" t="s">
        <v>5</v>
      </c>
      <c r="E96">
        <v>31</v>
      </c>
      <c r="F96" t="str" cm="1">
        <f t="array" ref="F96">_xlfn.IFS(E96&lt;12,"Child",E96&lt;=19,"Teenage",E96&lt;=59,"Adult",E96&gt;60,"Senior",TRUE,"Unknown")</f>
        <v>Adult</v>
      </c>
      <c r="G96">
        <v>1</v>
      </c>
      <c r="H96">
        <v>0</v>
      </c>
      <c r="I96">
        <f t="shared" si="1"/>
        <v>2</v>
      </c>
      <c r="J96" t="str" cm="1">
        <f t="array" ref="J96">_xlfn.IFS(I96=1,"Solo Traveller",I96&lt;=4,"Small Family",I96&gt;=5,"Large Family")</f>
        <v>Small Family</v>
      </c>
      <c r="K96">
        <v>17474</v>
      </c>
      <c r="L96" s="9">
        <v>57</v>
      </c>
      <c r="M96" s="9" t="str" cm="1">
        <f t="array" ref="M96">_xlfn.IFS(L96&lt;=7.89,"Low Fare",L96&lt;=14.45,"Medium Fare",L96&lt;=31.28,"High Fare",L96&gt;31.28,"VIP / Luxury Fare")</f>
        <v>VIP / Luxury Fare</v>
      </c>
      <c r="N96" t="s">
        <v>164</v>
      </c>
      <c r="O96" t="s">
        <v>3</v>
      </c>
      <c r="P96">
        <v>1</v>
      </c>
    </row>
    <row r="97" spans="1:16">
      <c r="A97">
        <v>1</v>
      </c>
      <c r="B97" t="str" cm="1">
        <f t="array" ref="B97">_xlfn.IFS(A97=1,"First Class",A97=2,"Second Class",A97=3,"Third Class")</f>
        <v>First Class</v>
      </c>
      <c r="C97" t="s">
        <v>165</v>
      </c>
      <c r="D97" t="s">
        <v>1</v>
      </c>
      <c r="E97">
        <v>17</v>
      </c>
      <c r="F97" t="str" cm="1">
        <f t="array" ref="F97">_xlfn.IFS(E97&lt;12,"Child",E97&lt;=19,"Teenage",E97&lt;=59,"Adult",E97&gt;60,"Senior",TRUE,"Unknown")</f>
        <v>Teenage</v>
      </c>
      <c r="G97">
        <v>1</v>
      </c>
      <c r="H97">
        <v>0</v>
      </c>
      <c r="I97">
        <f t="shared" si="1"/>
        <v>2</v>
      </c>
      <c r="J97" t="str" cm="1">
        <f t="array" ref="J97">_xlfn.IFS(I97=1,"Solo Traveller",I97&lt;=4,"Small Family",I97&gt;=5,"Large Family")</f>
        <v>Small Family</v>
      </c>
      <c r="K97">
        <v>17474</v>
      </c>
      <c r="L97" s="9">
        <v>57</v>
      </c>
      <c r="M97" s="9" t="str" cm="1">
        <f t="array" ref="M97">_xlfn.IFS(L97&lt;=7.89,"Low Fare",L97&lt;=14.45,"Medium Fare",L97&lt;=31.28,"High Fare",L97&gt;31.28,"VIP / Luxury Fare")</f>
        <v>VIP / Luxury Fare</v>
      </c>
      <c r="N97" t="s">
        <v>164</v>
      </c>
      <c r="O97" t="s">
        <v>3</v>
      </c>
      <c r="P97">
        <v>1</v>
      </c>
    </row>
    <row r="98" spans="1:16">
      <c r="A98">
        <v>1</v>
      </c>
      <c r="B98" t="str" cm="1">
        <f t="array" ref="B98">_xlfn.IFS(A98=1,"First Class",A98=2,"Second Class",A98=3,"Third Class")</f>
        <v>First Class</v>
      </c>
      <c r="C98" t="s">
        <v>166</v>
      </c>
      <c r="D98" t="s">
        <v>5</v>
      </c>
      <c r="E98">
        <v>53</v>
      </c>
      <c r="F98" t="str" cm="1">
        <f t="array" ref="F98">_xlfn.IFS(E98&lt;12,"Child",E98&lt;=19,"Teenage",E98&lt;=59,"Adult",E98&gt;60,"Senior",TRUE,"Unknown")</f>
        <v>Adult</v>
      </c>
      <c r="G98">
        <v>1</v>
      </c>
      <c r="H98">
        <v>1</v>
      </c>
      <c r="I98">
        <f t="shared" si="1"/>
        <v>3</v>
      </c>
      <c r="J98" t="str" cm="1">
        <f t="array" ref="J98">_xlfn.IFS(I98=1,"Solo Traveller",I98&lt;=4,"Small Family",I98&gt;=5,"Large Family")</f>
        <v>Small Family</v>
      </c>
      <c r="K98">
        <v>33638</v>
      </c>
      <c r="L98" s="9">
        <v>81.8583</v>
      </c>
      <c r="M98" s="9" t="str" cm="1">
        <f t="array" ref="M98">_xlfn.IFS(L98&lt;=7.89,"Low Fare",L98&lt;=14.45,"Medium Fare",L98&lt;=31.28,"High Fare",L98&gt;31.28,"VIP / Luxury Fare")</f>
        <v>VIP / Luxury Fare</v>
      </c>
      <c r="N98" t="s">
        <v>167</v>
      </c>
      <c r="O98" t="s">
        <v>3</v>
      </c>
      <c r="P98">
        <v>1</v>
      </c>
    </row>
    <row r="99" spans="1:16">
      <c r="A99">
        <v>1</v>
      </c>
      <c r="B99" t="str" cm="1">
        <f t="array" ref="B99">_xlfn.IFS(A99=1,"First Class",A99=2,"Second Class",A99=3,"Third Class")</f>
        <v>First Class</v>
      </c>
      <c r="C99" t="s">
        <v>168</v>
      </c>
      <c r="D99" t="s">
        <v>5</v>
      </c>
      <c r="E99">
        <v>4</v>
      </c>
      <c r="F99" t="str" cm="1">
        <f t="array" ref="F99">_xlfn.IFS(E99&lt;12,"Child",E99&lt;=19,"Teenage",E99&lt;=59,"Adult",E99&gt;60,"Senior",TRUE,"Unknown")</f>
        <v>Child</v>
      </c>
      <c r="G99">
        <v>0</v>
      </c>
      <c r="H99">
        <v>2</v>
      </c>
      <c r="I99">
        <f t="shared" si="1"/>
        <v>3</v>
      </c>
      <c r="J99" t="str" cm="1">
        <f t="array" ref="J99">_xlfn.IFS(I99=1,"Solo Traveller",I99&lt;=4,"Small Family",I99&gt;=5,"Large Family")</f>
        <v>Small Family</v>
      </c>
      <c r="K99">
        <v>33638</v>
      </c>
      <c r="L99" s="9">
        <v>81.8583</v>
      </c>
      <c r="M99" s="9" t="str" cm="1">
        <f t="array" ref="M99">_xlfn.IFS(L99&lt;=7.89,"Low Fare",L99&lt;=14.45,"Medium Fare",L99&lt;=31.28,"High Fare",L99&gt;31.28,"VIP / Luxury Fare")</f>
        <v>VIP / Luxury Fare</v>
      </c>
      <c r="N99" t="s">
        <v>167</v>
      </c>
      <c r="O99" t="s">
        <v>3</v>
      </c>
      <c r="P99">
        <v>1</v>
      </c>
    </row>
    <row r="100" spans="1:16">
      <c r="A100">
        <v>1</v>
      </c>
      <c r="B100" t="str" cm="1">
        <f t="array" ref="B100">_xlfn.IFS(A100=1,"First Class",A100=2,"Second Class",A100=3,"Third Class")</f>
        <v>First Class</v>
      </c>
      <c r="C100" t="s">
        <v>169</v>
      </c>
      <c r="D100" t="s">
        <v>1</v>
      </c>
      <c r="E100">
        <v>54</v>
      </c>
      <c r="F100" t="str" cm="1">
        <f t="array" ref="F100">_xlfn.IFS(E100&lt;12,"Child",E100&lt;=19,"Teenage",E100&lt;=59,"Adult",E100&gt;60,"Senior",TRUE,"Unknown")</f>
        <v>Adult</v>
      </c>
      <c r="G100">
        <v>1</v>
      </c>
      <c r="H100">
        <v>1</v>
      </c>
      <c r="I100">
        <f t="shared" si="1"/>
        <v>3</v>
      </c>
      <c r="J100" t="str" cm="1">
        <f t="array" ref="J100">_xlfn.IFS(I100=1,"Solo Traveller",I100&lt;=4,"Small Family",I100&gt;=5,"Large Family")</f>
        <v>Small Family</v>
      </c>
      <c r="K100">
        <v>33638</v>
      </c>
      <c r="L100" s="9">
        <v>81.8583</v>
      </c>
      <c r="M100" s="9" t="str" cm="1">
        <f t="array" ref="M100">_xlfn.IFS(L100&lt;=7.89,"Low Fare",L100&lt;=14.45,"Medium Fare",L100&lt;=31.28,"High Fare",L100&gt;31.28,"VIP / Luxury Fare")</f>
        <v>VIP / Luxury Fare</v>
      </c>
      <c r="N100" t="s">
        <v>167</v>
      </c>
      <c r="O100" t="s">
        <v>3</v>
      </c>
      <c r="P100">
        <v>1</v>
      </c>
    </row>
    <row r="101" spans="1:16">
      <c r="A101">
        <v>1</v>
      </c>
      <c r="B101" t="str" cm="1">
        <f t="array" ref="B101">_xlfn.IFS(A101=1,"First Class",A101=2,"Second Class",A101=3,"Third Class")</f>
        <v>First Class</v>
      </c>
      <c r="C101" t="s">
        <v>170</v>
      </c>
      <c r="D101" t="s">
        <v>5</v>
      </c>
      <c r="E101">
        <v>50</v>
      </c>
      <c r="F101" t="str" cm="1">
        <f t="array" ref="F101">_xlfn.IFS(E101&lt;12,"Child",E101&lt;=19,"Teenage",E101&lt;=59,"Adult",E101&gt;60,"Senior",TRUE,"Unknown")</f>
        <v>Adult</v>
      </c>
      <c r="G101">
        <v>1</v>
      </c>
      <c r="H101">
        <v>0</v>
      </c>
      <c r="I101">
        <f t="shared" si="1"/>
        <v>2</v>
      </c>
      <c r="J101" t="str" cm="1">
        <f t="array" ref="J101">_xlfn.IFS(I101=1,"Solo Traveller",I101&lt;=4,"Small Family",I101&gt;=5,"Large Family")</f>
        <v>Small Family</v>
      </c>
      <c r="K101" t="s">
        <v>171</v>
      </c>
      <c r="L101" s="9">
        <v>106.425</v>
      </c>
      <c r="M101" s="9" t="str" cm="1">
        <f t="array" ref="M101">_xlfn.IFS(L101&lt;=7.89,"Low Fare",L101&lt;=14.45,"Medium Fare",L101&lt;=31.28,"High Fare",L101&gt;31.28,"VIP / Luxury Fare")</f>
        <v>VIP / Luxury Fare</v>
      </c>
      <c r="N101" t="s">
        <v>172</v>
      </c>
      <c r="O101" t="s">
        <v>20</v>
      </c>
      <c r="P101">
        <v>0</v>
      </c>
    </row>
    <row r="102" spans="1:16">
      <c r="A102">
        <v>1</v>
      </c>
      <c r="B102" t="str" cm="1">
        <f t="array" ref="B102">_xlfn.IFS(A102=1,"First Class",A102=2,"Second Class",A102=3,"Third Class")</f>
        <v>First Class</v>
      </c>
      <c r="C102" t="s">
        <v>173</v>
      </c>
      <c r="D102" t="s">
        <v>1</v>
      </c>
      <c r="E102">
        <v>27</v>
      </c>
      <c r="F102" t="str" cm="1">
        <f t="array" ref="F102">_xlfn.IFS(E102&lt;12,"Child",E102&lt;=19,"Teenage",E102&lt;=59,"Adult",E102&gt;60,"Senior",TRUE,"Unknown")</f>
        <v>Adult</v>
      </c>
      <c r="G102">
        <v>1</v>
      </c>
      <c r="H102">
        <v>1</v>
      </c>
      <c r="I102">
        <f t="shared" si="1"/>
        <v>3</v>
      </c>
      <c r="J102" t="str" cm="1">
        <f t="array" ref="J102">_xlfn.IFS(I102=1,"Solo Traveller",I102&lt;=4,"Small Family",I102&gt;=5,"Large Family")</f>
        <v>Small Family</v>
      </c>
      <c r="K102" t="s">
        <v>34</v>
      </c>
      <c r="L102" s="9">
        <v>247.52080000000001</v>
      </c>
      <c r="M102" s="9" t="str" cm="1">
        <f t="array" ref="M102">_xlfn.IFS(L102&lt;=7.89,"Low Fare",L102&lt;=14.45,"Medium Fare",L102&lt;=31.28,"High Fare",L102&gt;31.28,"VIP / Luxury Fare")</f>
        <v>VIP / Luxury Fare</v>
      </c>
      <c r="N102" t="s">
        <v>35</v>
      </c>
      <c r="O102" t="s">
        <v>20</v>
      </c>
      <c r="P102">
        <v>1</v>
      </c>
    </row>
    <row r="103" spans="1:16">
      <c r="A103">
        <v>1</v>
      </c>
      <c r="B103" t="str" cm="1">
        <f t="array" ref="B103">_xlfn.IFS(A103=1,"First Class",A103=2,"Second Class",A103=3,"Third Class")</f>
        <v>First Class</v>
      </c>
      <c r="C103" t="s">
        <v>174</v>
      </c>
      <c r="D103" t="s">
        <v>1</v>
      </c>
      <c r="E103">
        <v>48</v>
      </c>
      <c r="F103" t="str" cm="1">
        <f t="array" ref="F103">_xlfn.IFS(E103&lt;12,"Child",E103&lt;=19,"Teenage",E103&lt;=59,"Adult",E103&gt;60,"Senior",TRUE,"Unknown")</f>
        <v>Adult</v>
      </c>
      <c r="G103">
        <v>1</v>
      </c>
      <c r="H103">
        <v>0</v>
      </c>
      <c r="I103">
        <f t="shared" si="1"/>
        <v>2</v>
      </c>
      <c r="J103" t="str" cm="1">
        <f t="array" ref="J103">_xlfn.IFS(I103=1,"Solo Traveller",I103&lt;=4,"Small Family",I103&gt;=5,"Large Family")</f>
        <v>Small Family</v>
      </c>
      <c r="K103" t="s">
        <v>171</v>
      </c>
      <c r="L103" s="9">
        <v>106.425</v>
      </c>
      <c r="M103" s="9" t="str" cm="1">
        <f t="array" ref="M103">_xlfn.IFS(L103&lt;=7.89,"Low Fare",L103&lt;=14.45,"Medium Fare",L103&lt;=31.28,"High Fare",L103&gt;31.28,"VIP / Luxury Fare")</f>
        <v>VIP / Luxury Fare</v>
      </c>
      <c r="N103" t="s">
        <v>172</v>
      </c>
      <c r="O103" t="s">
        <v>20</v>
      </c>
      <c r="P103">
        <v>1</v>
      </c>
    </row>
    <row r="104" spans="1:16">
      <c r="A104">
        <v>1</v>
      </c>
      <c r="B104" t="str" cm="1">
        <f t="array" ref="B104">_xlfn.IFS(A104=1,"First Class",A104=2,"Second Class",A104=3,"Third Class")</f>
        <v>First Class</v>
      </c>
      <c r="C104" t="s">
        <v>175</v>
      </c>
      <c r="D104" t="s">
        <v>1</v>
      </c>
      <c r="E104">
        <v>48</v>
      </c>
      <c r="F104" t="str" cm="1">
        <f t="array" ref="F104">_xlfn.IFS(E104&lt;12,"Child",E104&lt;=19,"Teenage",E104&lt;=59,"Adult",E104&gt;60,"Senior",TRUE,"Unknown")</f>
        <v>Adult</v>
      </c>
      <c r="G104">
        <v>1</v>
      </c>
      <c r="H104">
        <v>0</v>
      </c>
      <c r="I104">
        <f t="shared" si="1"/>
        <v>2</v>
      </c>
      <c r="J104" t="str" cm="1">
        <f t="array" ref="J104">_xlfn.IFS(I104=1,"Solo Traveller",I104&lt;=4,"Small Family",I104&gt;=5,"Large Family")</f>
        <v>Small Family</v>
      </c>
      <c r="K104">
        <v>11755</v>
      </c>
      <c r="L104" s="9">
        <v>39.6</v>
      </c>
      <c r="M104" s="9" t="str" cm="1">
        <f t="array" ref="M104">_xlfn.IFS(L104&lt;=7.89,"Low Fare",L104&lt;=14.45,"Medium Fare",L104&lt;=31.28,"High Fare",L104&gt;31.28,"VIP / Luxury Fare")</f>
        <v>VIP / Luxury Fare</v>
      </c>
      <c r="N104" t="s">
        <v>176</v>
      </c>
      <c r="O104" t="s">
        <v>20</v>
      </c>
      <c r="P104">
        <v>1</v>
      </c>
    </row>
    <row r="105" spans="1:16">
      <c r="A105">
        <v>1</v>
      </c>
      <c r="B105" t="str" cm="1">
        <f t="array" ref="B105">_xlfn.IFS(A105=1,"First Class",A105=2,"Second Class",A105=3,"Third Class")</f>
        <v>First Class</v>
      </c>
      <c r="C105" t="s">
        <v>177</v>
      </c>
      <c r="D105" t="s">
        <v>5</v>
      </c>
      <c r="E105">
        <v>49</v>
      </c>
      <c r="F105" t="str" cm="1">
        <f t="array" ref="F105">_xlfn.IFS(E105&lt;12,"Child",E105&lt;=19,"Teenage",E105&lt;=59,"Adult",E105&gt;60,"Senior",TRUE,"Unknown")</f>
        <v>Adult</v>
      </c>
      <c r="G105">
        <v>1</v>
      </c>
      <c r="H105">
        <v>0</v>
      </c>
      <c r="I105">
        <f t="shared" si="1"/>
        <v>2</v>
      </c>
      <c r="J105" t="str" cm="1">
        <f t="array" ref="J105">_xlfn.IFS(I105=1,"Solo Traveller",I105&lt;=4,"Small Family",I105&gt;=5,"Large Family")</f>
        <v>Small Family</v>
      </c>
      <c r="K105" t="s">
        <v>178</v>
      </c>
      <c r="L105" s="9">
        <v>56.929200000000002</v>
      </c>
      <c r="M105" s="9" t="str" cm="1">
        <f t="array" ref="M105">_xlfn.IFS(L105&lt;=7.89,"Low Fare",L105&lt;=14.45,"Medium Fare",L105&lt;=31.28,"High Fare",L105&gt;31.28,"VIP / Luxury Fare")</f>
        <v>VIP / Luxury Fare</v>
      </c>
      <c r="N105" t="s">
        <v>179</v>
      </c>
      <c r="O105" t="s">
        <v>20</v>
      </c>
      <c r="P105">
        <v>1</v>
      </c>
    </row>
    <row r="106" spans="1:16">
      <c r="A106">
        <v>1</v>
      </c>
      <c r="B106" t="str" cm="1">
        <f t="array" ref="B106">_xlfn.IFS(A106=1,"First Class",A106=2,"Second Class",A106=3,"Third Class")</f>
        <v>First Class</v>
      </c>
      <c r="C106" t="s">
        <v>180</v>
      </c>
      <c r="D106" t="s">
        <v>5</v>
      </c>
      <c r="E106">
        <v>39</v>
      </c>
      <c r="F106" t="str" cm="1">
        <f t="array" ref="F106">_xlfn.IFS(E106&lt;12,"Child",E106&lt;=19,"Teenage",E106&lt;=59,"Adult",E106&gt;60,"Senior",TRUE,"Unknown")</f>
        <v>Adult</v>
      </c>
      <c r="G106">
        <v>0</v>
      </c>
      <c r="H106">
        <v>0</v>
      </c>
      <c r="I106">
        <f t="shared" si="1"/>
        <v>1</v>
      </c>
      <c r="J106" t="str" cm="1">
        <f t="array" ref="J106">_xlfn.IFS(I106=1,"Solo Traveller",I106&lt;=4,"Small Family",I106&gt;=5,"Large Family")</f>
        <v>Solo Traveller</v>
      </c>
      <c r="K106" t="s">
        <v>181</v>
      </c>
      <c r="L106" s="9">
        <v>29.7</v>
      </c>
      <c r="M106" s="9" t="str" cm="1">
        <f t="array" ref="M106">_xlfn.IFS(L106&lt;=7.89,"Low Fare",L106&lt;=14.45,"Medium Fare",L106&lt;=31.28,"High Fare",L106&gt;31.28,"VIP / Luxury Fare")</f>
        <v>High Fare</v>
      </c>
      <c r="N106" t="s">
        <v>182</v>
      </c>
      <c r="O106" t="s">
        <v>20</v>
      </c>
      <c r="P106">
        <v>0</v>
      </c>
    </row>
    <row r="107" spans="1:16">
      <c r="A107">
        <v>1</v>
      </c>
      <c r="B107" t="str" cm="1">
        <f t="array" ref="B107">_xlfn.IFS(A107=1,"First Class",A107=2,"Second Class",A107=3,"Third Class")</f>
        <v>First Class</v>
      </c>
      <c r="C107" t="s">
        <v>183</v>
      </c>
      <c r="D107" t="s">
        <v>1</v>
      </c>
      <c r="E107">
        <v>23</v>
      </c>
      <c r="F107" t="str" cm="1">
        <f t="array" ref="F107">_xlfn.IFS(E107&lt;12,"Child",E107&lt;=19,"Teenage",E107&lt;=59,"Adult",E107&gt;60,"Senior",TRUE,"Unknown")</f>
        <v>Adult</v>
      </c>
      <c r="G107">
        <v>0</v>
      </c>
      <c r="H107">
        <v>1</v>
      </c>
      <c r="I107">
        <f t="shared" si="1"/>
        <v>2</v>
      </c>
      <c r="J107" t="str" cm="1">
        <f t="array" ref="J107">_xlfn.IFS(I107=1,"Solo Traveller",I107&lt;=4,"Small Family",I107&gt;=5,"Large Family")</f>
        <v>Small Family</v>
      </c>
      <c r="K107">
        <v>11767</v>
      </c>
      <c r="L107" s="9">
        <v>83.158299999999997</v>
      </c>
      <c r="M107" s="9" t="str" cm="1">
        <f t="array" ref="M107">_xlfn.IFS(L107&lt;=7.89,"Low Fare",L107&lt;=14.45,"Medium Fare",L107&lt;=31.28,"High Fare",L107&gt;31.28,"VIP / Luxury Fare")</f>
        <v>VIP / Luxury Fare</v>
      </c>
      <c r="N107" t="s">
        <v>184</v>
      </c>
      <c r="O107" t="s">
        <v>20</v>
      </c>
      <c r="P107">
        <v>1</v>
      </c>
    </row>
    <row r="108" spans="1:16">
      <c r="A108">
        <v>1</v>
      </c>
      <c r="B108" t="str" cm="1">
        <f t="array" ref="B108">_xlfn.IFS(A108=1,"First Class",A108=2,"Second Class",A108=3,"Third Class")</f>
        <v>First Class</v>
      </c>
      <c r="C108" t="s">
        <v>185</v>
      </c>
      <c r="D108" t="s">
        <v>1</v>
      </c>
      <c r="E108">
        <v>38</v>
      </c>
      <c r="F108" t="str" cm="1">
        <f t="array" ref="F108">_xlfn.IFS(E108&lt;12,"Child",E108&lt;=19,"Teenage",E108&lt;=59,"Adult",E108&gt;60,"Senior",TRUE,"Unknown")</f>
        <v>Adult</v>
      </c>
      <c r="G108">
        <v>0</v>
      </c>
      <c r="H108">
        <v>0</v>
      </c>
      <c r="I108">
        <f t="shared" si="1"/>
        <v>1</v>
      </c>
      <c r="J108" t="str" cm="1">
        <f t="array" ref="J108">_xlfn.IFS(I108=1,"Solo Traveller",I108&lt;=4,"Small Family",I108&gt;=5,"Large Family")</f>
        <v>Solo Traveller</v>
      </c>
      <c r="K108" t="s">
        <v>22</v>
      </c>
      <c r="L108" s="9">
        <v>227.52500000000001</v>
      </c>
      <c r="M108" s="9" t="str" cm="1">
        <f t="array" ref="M108">_xlfn.IFS(L108&lt;=7.89,"Low Fare",L108&lt;=14.45,"Medium Fare",L108&lt;=31.28,"High Fare",L108&gt;31.28,"VIP / Luxury Fare")</f>
        <v>VIP / Luxury Fare</v>
      </c>
      <c r="N108" t="s">
        <v>186</v>
      </c>
      <c r="O108" t="s">
        <v>20</v>
      </c>
      <c r="P108">
        <v>1</v>
      </c>
    </row>
    <row r="109" spans="1:16">
      <c r="A109">
        <v>1</v>
      </c>
      <c r="B109" t="str" cm="1">
        <f t="array" ref="B109">_xlfn.IFS(A109=1,"First Class",A109=2,"Second Class",A109=3,"Third Class")</f>
        <v>First Class</v>
      </c>
      <c r="C109" t="s">
        <v>187</v>
      </c>
      <c r="D109" t="s">
        <v>1</v>
      </c>
      <c r="E109">
        <v>54</v>
      </c>
      <c r="F109" t="str" cm="1">
        <f t="array" ref="F109">_xlfn.IFS(E109&lt;12,"Child",E109&lt;=19,"Teenage",E109&lt;=59,"Adult",E109&gt;60,"Senior",TRUE,"Unknown")</f>
        <v>Adult</v>
      </c>
      <c r="G109">
        <v>1</v>
      </c>
      <c r="H109">
        <v>0</v>
      </c>
      <c r="I109">
        <f t="shared" si="1"/>
        <v>2</v>
      </c>
      <c r="J109" t="str" cm="1">
        <f t="array" ref="J109">_xlfn.IFS(I109=1,"Solo Traveller",I109&lt;=4,"Small Family",I109&gt;=5,"Large Family")</f>
        <v>Small Family</v>
      </c>
      <c r="K109">
        <v>36947</v>
      </c>
      <c r="L109" s="9">
        <v>78.2667</v>
      </c>
      <c r="M109" s="9" t="str" cm="1">
        <f t="array" ref="M109">_xlfn.IFS(L109&lt;=7.89,"Low Fare",L109&lt;=14.45,"Medium Fare",L109&lt;=31.28,"High Fare",L109&gt;31.28,"VIP / Luxury Fare")</f>
        <v>VIP / Luxury Fare</v>
      </c>
      <c r="N109" t="s">
        <v>188</v>
      </c>
      <c r="O109" t="s">
        <v>20</v>
      </c>
      <c r="P109">
        <v>1</v>
      </c>
    </row>
    <row r="110" spans="1:16">
      <c r="A110">
        <v>1</v>
      </c>
      <c r="B110" t="str" cm="1">
        <f t="array" ref="B110">_xlfn.IFS(A110=1,"First Class",A110=2,"Second Class",A110=3,"Third Class")</f>
        <v>First Class</v>
      </c>
      <c r="C110" t="s">
        <v>189</v>
      </c>
      <c r="D110" t="s">
        <v>1</v>
      </c>
      <c r="E110">
        <v>36</v>
      </c>
      <c r="F110" t="str" cm="1">
        <f t="array" ref="F110">_xlfn.IFS(E110&lt;12,"Child",E110&lt;=19,"Teenage",E110&lt;=59,"Adult",E110&gt;60,"Senior",TRUE,"Unknown")</f>
        <v>Adult</v>
      </c>
      <c r="G110">
        <v>0</v>
      </c>
      <c r="H110">
        <v>0</v>
      </c>
      <c r="I110">
        <f t="shared" si="1"/>
        <v>1</v>
      </c>
      <c r="J110" t="str" cm="1">
        <f t="array" ref="J110">_xlfn.IFS(I110=1,"Solo Traveller",I110&lt;=4,"Small Family",I110&gt;=5,"Large Family")</f>
        <v>Solo Traveller</v>
      </c>
      <c r="K110" t="s">
        <v>190</v>
      </c>
      <c r="L110" s="9">
        <v>31.679200000000002</v>
      </c>
      <c r="M110" s="9" t="str" cm="1">
        <f t="array" ref="M110">_xlfn.IFS(L110&lt;=7.89,"Low Fare",L110&lt;=14.45,"Medium Fare",L110&lt;=31.28,"High Fare",L110&gt;31.28,"VIP / Luxury Fare")</f>
        <v>VIP / Luxury Fare</v>
      </c>
      <c r="N110" t="s">
        <v>191</v>
      </c>
      <c r="O110" t="s">
        <v>20</v>
      </c>
      <c r="P110">
        <v>0</v>
      </c>
    </row>
    <row r="111" spans="1:16">
      <c r="A111">
        <v>1</v>
      </c>
      <c r="B111" t="str" cm="1">
        <f t="array" ref="B111">_xlfn.IFS(A111=1,"First Class",A111=2,"Second Class",A111=3,"Third Class")</f>
        <v>First Class</v>
      </c>
      <c r="C111" t="s">
        <v>192</v>
      </c>
      <c r="D111" t="s">
        <v>5</v>
      </c>
      <c r="E111">
        <v>28</v>
      </c>
      <c r="F111" t="str" cm="1">
        <f t="array" ref="F111">_xlfn.IFS(E111&lt;12,"Child",E111&lt;=19,"Teenage",E111&lt;=59,"Adult",E111&gt;60,"Senior",TRUE,"Unknown")</f>
        <v>Adult</v>
      </c>
      <c r="G111">
        <v>0</v>
      </c>
      <c r="H111">
        <v>0</v>
      </c>
      <c r="I111">
        <f t="shared" si="1"/>
        <v>1</v>
      </c>
      <c r="J111" t="str" cm="1">
        <f t="array" ref="J111">_xlfn.IFS(I111=1,"Solo Traveller",I111&lt;=4,"Small Family",I111&gt;=5,"Large Family")</f>
        <v>Solo Traveller</v>
      </c>
      <c r="K111" t="s">
        <v>48</v>
      </c>
      <c r="L111" s="9">
        <v>221.7792</v>
      </c>
      <c r="M111" s="9" t="str" cm="1">
        <f t="array" ref="M111">_xlfn.IFS(L111&lt;=7.89,"Low Fare",L111&lt;=14.45,"Medium Fare",L111&lt;=31.28,"High Fare",L111&gt;31.28,"VIP / Luxury Fare")</f>
        <v>VIP / Luxury Fare</v>
      </c>
      <c r="N111" t="s">
        <v>193</v>
      </c>
      <c r="O111" t="s">
        <v>3</v>
      </c>
      <c r="P111">
        <v>0</v>
      </c>
    </row>
    <row r="112" spans="1:16">
      <c r="A112">
        <v>1</v>
      </c>
      <c r="B112" t="str" cm="1">
        <f t="array" ref="B112">_xlfn.IFS(A112=1,"First Class",A112=2,"Second Class",A112=3,"Third Class")</f>
        <v>First Class</v>
      </c>
      <c r="C112" t="s">
        <v>194</v>
      </c>
      <c r="D112" t="s">
        <v>1</v>
      </c>
      <c r="E112">
        <v>28</v>
      </c>
      <c r="F112" t="str" cm="1">
        <f t="array" ref="F112">_xlfn.IFS(E112&lt;12,"Child",E112&lt;=19,"Teenage",E112&lt;=59,"Adult",E112&gt;60,"Senior",TRUE,"Unknown")</f>
        <v>Adult</v>
      </c>
      <c r="G112">
        <v>0</v>
      </c>
      <c r="H112">
        <v>0</v>
      </c>
      <c r="I112">
        <f t="shared" si="1"/>
        <v>1</v>
      </c>
      <c r="J112" t="str" cm="1">
        <f t="array" ref="J112">_xlfn.IFS(I112=1,"Solo Traveller",I112&lt;=4,"Small Family",I112&gt;=5,"Large Family")</f>
        <v>Solo Traveller</v>
      </c>
      <c r="K112" t="s">
        <v>195</v>
      </c>
      <c r="L112" s="9">
        <v>31.683299999999999</v>
      </c>
      <c r="M112" s="9" t="str" cm="1">
        <f t="array" ref="M112">_xlfn.IFS(L112&lt;=7.89,"Low Fare",L112&lt;=14.45,"Medium Fare",L112&lt;=31.28,"High Fare",L112&gt;31.28,"VIP / Luxury Fare")</f>
        <v>VIP / Luxury Fare</v>
      </c>
      <c r="N112" t="s">
        <v>1736</v>
      </c>
      <c r="O112" t="s">
        <v>3</v>
      </c>
      <c r="P112">
        <v>1</v>
      </c>
    </row>
    <row r="113" spans="1:16">
      <c r="A113">
        <v>1</v>
      </c>
      <c r="B113" t="str" cm="1">
        <f t="array" ref="B113">_xlfn.IFS(A113=1,"First Class",A113=2,"Second Class",A113=3,"Third Class")</f>
        <v>First Class</v>
      </c>
      <c r="C113" t="s">
        <v>196</v>
      </c>
      <c r="D113" t="s">
        <v>1</v>
      </c>
      <c r="E113">
        <v>28</v>
      </c>
      <c r="F113" t="str" cm="1">
        <f t="array" ref="F113">_xlfn.IFS(E113&lt;12,"Child",E113&lt;=19,"Teenage",E113&lt;=59,"Adult",E113&gt;60,"Senior",TRUE,"Unknown")</f>
        <v>Adult</v>
      </c>
      <c r="G113">
        <v>0</v>
      </c>
      <c r="H113">
        <v>0</v>
      </c>
      <c r="I113">
        <f t="shared" si="1"/>
        <v>1</v>
      </c>
      <c r="J113" t="str" cm="1">
        <f t="array" ref="J113">_xlfn.IFS(I113=1,"Solo Traveller",I113&lt;=4,"Small Family",I113&gt;=5,"Large Family")</f>
        <v>Solo Traveller</v>
      </c>
      <c r="K113">
        <v>17421</v>
      </c>
      <c r="L113" s="9">
        <v>110.88330000000001</v>
      </c>
      <c r="M113" s="9" t="str" cm="1">
        <f t="array" ref="M113">_xlfn.IFS(L113&lt;=7.89,"Low Fare",L113&lt;=14.45,"Medium Fare",L113&lt;=31.28,"High Fare",L113&gt;31.28,"VIP / Luxury Fare")</f>
        <v>VIP / Luxury Fare</v>
      </c>
      <c r="N113" t="s">
        <v>1736</v>
      </c>
      <c r="O113" t="s">
        <v>20</v>
      </c>
      <c r="P113">
        <v>1</v>
      </c>
    </row>
    <row r="114" spans="1:16">
      <c r="A114">
        <v>1</v>
      </c>
      <c r="B114" t="str" cm="1">
        <f t="array" ref="B114">_xlfn.IFS(A114=1,"First Class",A114=2,"Second Class",A114=3,"Third Class")</f>
        <v>First Class</v>
      </c>
      <c r="C114" t="s">
        <v>197</v>
      </c>
      <c r="D114" t="s">
        <v>5</v>
      </c>
      <c r="E114">
        <v>36</v>
      </c>
      <c r="F114" t="str" cm="1">
        <f t="array" ref="F114">_xlfn.IFS(E114&lt;12,"Child",E114&lt;=19,"Teenage",E114&lt;=59,"Adult",E114&gt;60,"Senior",TRUE,"Unknown")</f>
        <v>Adult</v>
      </c>
      <c r="G114">
        <v>0</v>
      </c>
      <c r="H114">
        <v>0</v>
      </c>
      <c r="I114">
        <f t="shared" si="1"/>
        <v>1</v>
      </c>
      <c r="J114" t="str" cm="1">
        <f t="array" ref="J114">_xlfn.IFS(I114=1,"Solo Traveller",I114&lt;=4,"Small Family",I114&gt;=5,"Large Family")</f>
        <v>Solo Traveller</v>
      </c>
      <c r="K114" t="s">
        <v>198</v>
      </c>
      <c r="L114" s="9">
        <v>26.387499999999999</v>
      </c>
      <c r="M114" s="9" t="str" cm="1">
        <f t="array" ref="M114">_xlfn.IFS(L114&lt;=7.89,"Low Fare",L114&lt;=14.45,"Medium Fare",L114&lt;=31.28,"High Fare",L114&gt;31.28,"VIP / Luxury Fare")</f>
        <v>High Fare</v>
      </c>
      <c r="N114" t="s">
        <v>199</v>
      </c>
      <c r="O114" t="s">
        <v>3</v>
      </c>
      <c r="P114">
        <v>1</v>
      </c>
    </row>
    <row r="115" spans="1:16">
      <c r="A115">
        <v>1</v>
      </c>
      <c r="B115" t="str" cm="1">
        <f t="array" ref="B115">_xlfn.IFS(A115=1,"First Class",A115=2,"Second Class",A115=3,"Third Class")</f>
        <v>First Class</v>
      </c>
      <c r="C115" t="s">
        <v>200</v>
      </c>
      <c r="D115" t="s">
        <v>5</v>
      </c>
      <c r="E115">
        <v>30</v>
      </c>
      <c r="F115" t="str" cm="1">
        <f t="array" ref="F115">_xlfn.IFS(E115&lt;12,"Child",E115&lt;=19,"Teenage",E115&lt;=59,"Adult",E115&gt;60,"Senior",TRUE,"Unknown")</f>
        <v>Adult</v>
      </c>
      <c r="G115">
        <v>0</v>
      </c>
      <c r="H115">
        <v>0</v>
      </c>
      <c r="I115">
        <f t="shared" si="1"/>
        <v>1</v>
      </c>
      <c r="J115" t="str" cm="1">
        <f t="array" ref="J115">_xlfn.IFS(I115=1,"Solo Traveller",I115&lt;=4,"Small Family",I115&gt;=5,"Large Family")</f>
        <v>Solo Traveller</v>
      </c>
      <c r="K115">
        <v>113051</v>
      </c>
      <c r="L115" s="9">
        <v>27.75</v>
      </c>
      <c r="M115" s="9" t="str" cm="1">
        <f t="array" ref="M115">_xlfn.IFS(L115&lt;=7.89,"Low Fare",L115&lt;=14.45,"Medium Fare",L115&lt;=31.28,"High Fare",L115&gt;31.28,"VIP / Luxury Fare")</f>
        <v>High Fare</v>
      </c>
      <c r="N115" t="s">
        <v>201</v>
      </c>
      <c r="O115" t="s">
        <v>20</v>
      </c>
      <c r="P115">
        <v>0</v>
      </c>
    </row>
    <row r="116" spans="1:16">
      <c r="A116">
        <v>1</v>
      </c>
      <c r="B116" t="str" cm="1">
        <f t="array" ref="B116">_xlfn.IFS(A116=1,"First Class",A116=2,"Second Class",A116=3,"Third Class")</f>
        <v>First Class</v>
      </c>
      <c r="C116" t="s">
        <v>202</v>
      </c>
      <c r="D116" t="s">
        <v>1</v>
      </c>
      <c r="E116">
        <v>24</v>
      </c>
      <c r="F116" t="str" cm="1">
        <f t="array" ref="F116">_xlfn.IFS(E116&lt;12,"Child",E116&lt;=19,"Teenage",E116&lt;=59,"Adult",E116&gt;60,"Senior",TRUE,"Unknown")</f>
        <v>Adult</v>
      </c>
      <c r="G116">
        <v>3</v>
      </c>
      <c r="H116">
        <v>2</v>
      </c>
      <c r="I116">
        <f t="shared" si="1"/>
        <v>6</v>
      </c>
      <c r="J116" t="str" cm="1">
        <f t="array" ref="J116">_xlfn.IFS(I116=1,"Solo Traveller",I116&lt;=4,"Small Family",I116&gt;=5,"Large Family")</f>
        <v>Large Family</v>
      </c>
      <c r="K116">
        <v>19950</v>
      </c>
      <c r="L116" s="9">
        <v>263</v>
      </c>
      <c r="M116" s="9" t="str" cm="1">
        <f t="array" ref="M116">_xlfn.IFS(L116&lt;=7.89,"Low Fare",L116&lt;=14.45,"Medium Fare",L116&lt;=31.28,"High Fare",L116&gt;31.28,"VIP / Luxury Fare")</f>
        <v>VIP / Luxury Fare</v>
      </c>
      <c r="N116" t="s">
        <v>203</v>
      </c>
      <c r="O116" t="s">
        <v>3</v>
      </c>
      <c r="P116">
        <v>1</v>
      </c>
    </row>
    <row r="117" spans="1:16">
      <c r="A117">
        <v>1</v>
      </c>
      <c r="B117" t="str" cm="1">
        <f t="array" ref="B117">_xlfn.IFS(A117=1,"First Class",A117=2,"Second Class",A117=3,"Third Class")</f>
        <v>First Class</v>
      </c>
      <c r="C117" t="s">
        <v>204</v>
      </c>
      <c r="D117" t="s">
        <v>1</v>
      </c>
      <c r="E117">
        <v>28</v>
      </c>
      <c r="F117" t="str" cm="1">
        <f t="array" ref="F117">_xlfn.IFS(E117&lt;12,"Child",E117&lt;=19,"Teenage",E117&lt;=59,"Adult",E117&gt;60,"Senior",TRUE,"Unknown")</f>
        <v>Adult</v>
      </c>
      <c r="G117">
        <v>3</v>
      </c>
      <c r="H117">
        <v>2</v>
      </c>
      <c r="I117">
        <f t="shared" si="1"/>
        <v>6</v>
      </c>
      <c r="J117" t="str" cm="1">
        <f t="array" ref="J117">_xlfn.IFS(I117=1,"Solo Traveller",I117&lt;=4,"Small Family",I117&gt;=5,"Large Family")</f>
        <v>Large Family</v>
      </c>
      <c r="K117">
        <v>19950</v>
      </c>
      <c r="L117" s="9">
        <v>263</v>
      </c>
      <c r="M117" s="9" t="str" cm="1">
        <f t="array" ref="M117">_xlfn.IFS(L117&lt;=7.89,"Low Fare",L117&lt;=14.45,"Medium Fare",L117&lt;=31.28,"High Fare",L117&gt;31.28,"VIP / Luxury Fare")</f>
        <v>VIP / Luxury Fare</v>
      </c>
      <c r="N117" t="s">
        <v>203</v>
      </c>
      <c r="O117" t="s">
        <v>3</v>
      </c>
      <c r="P117">
        <v>1</v>
      </c>
    </row>
    <row r="118" spans="1:16">
      <c r="A118">
        <v>1</v>
      </c>
      <c r="B118" t="str" cm="1">
        <f t="array" ref="B118">_xlfn.IFS(A118=1,"First Class",A118=2,"Second Class",A118=3,"Third Class")</f>
        <v>First Class</v>
      </c>
      <c r="C118" t="s">
        <v>205</v>
      </c>
      <c r="D118" t="s">
        <v>1</v>
      </c>
      <c r="E118">
        <v>23</v>
      </c>
      <c r="F118" t="str" cm="1">
        <f t="array" ref="F118">_xlfn.IFS(E118&lt;12,"Child",E118&lt;=19,"Teenage",E118&lt;=59,"Adult",E118&gt;60,"Senior",TRUE,"Unknown")</f>
        <v>Adult</v>
      </c>
      <c r="G118">
        <v>3</v>
      </c>
      <c r="H118">
        <v>2</v>
      </c>
      <c r="I118">
        <f t="shared" si="1"/>
        <v>6</v>
      </c>
      <c r="J118" t="str" cm="1">
        <f t="array" ref="J118">_xlfn.IFS(I118=1,"Solo Traveller",I118&lt;=4,"Small Family",I118&gt;=5,"Large Family")</f>
        <v>Large Family</v>
      </c>
      <c r="K118">
        <v>19950</v>
      </c>
      <c r="L118" s="9">
        <v>263</v>
      </c>
      <c r="M118" s="9" t="str" cm="1">
        <f t="array" ref="M118">_xlfn.IFS(L118&lt;=7.89,"Low Fare",L118&lt;=14.45,"Medium Fare",L118&lt;=31.28,"High Fare",L118&gt;31.28,"VIP / Luxury Fare")</f>
        <v>VIP / Luxury Fare</v>
      </c>
      <c r="N118" t="s">
        <v>203</v>
      </c>
      <c r="O118" t="s">
        <v>3</v>
      </c>
      <c r="P118">
        <v>1</v>
      </c>
    </row>
    <row r="119" spans="1:16">
      <c r="A119">
        <v>1</v>
      </c>
      <c r="B119" t="str" cm="1">
        <f t="array" ref="B119">_xlfn.IFS(A119=1,"First Class",A119=2,"Second Class",A119=3,"Third Class")</f>
        <v>First Class</v>
      </c>
      <c r="C119" t="s">
        <v>206</v>
      </c>
      <c r="D119" t="s">
        <v>5</v>
      </c>
      <c r="E119">
        <v>19</v>
      </c>
      <c r="F119" t="str" cm="1">
        <f t="array" ref="F119">_xlfn.IFS(E119&lt;12,"Child",E119&lt;=19,"Teenage",E119&lt;=59,"Adult",E119&gt;60,"Senior",TRUE,"Unknown")</f>
        <v>Teenage</v>
      </c>
      <c r="G119">
        <v>3</v>
      </c>
      <c r="H119">
        <v>2</v>
      </c>
      <c r="I119">
        <f t="shared" si="1"/>
        <v>6</v>
      </c>
      <c r="J119" t="str" cm="1">
        <f t="array" ref="J119">_xlfn.IFS(I119=1,"Solo Traveller",I119&lt;=4,"Small Family",I119&gt;=5,"Large Family")</f>
        <v>Large Family</v>
      </c>
      <c r="K119">
        <v>19950</v>
      </c>
      <c r="L119" s="9">
        <v>263</v>
      </c>
      <c r="M119" s="9" t="str" cm="1">
        <f t="array" ref="M119">_xlfn.IFS(L119&lt;=7.89,"Low Fare",L119&lt;=14.45,"Medium Fare",L119&lt;=31.28,"High Fare",L119&gt;31.28,"VIP / Luxury Fare")</f>
        <v>VIP / Luxury Fare</v>
      </c>
      <c r="N119" t="s">
        <v>203</v>
      </c>
      <c r="O119" t="s">
        <v>3</v>
      </c>
      <c r="P119">
        <v>0</v>
      </c>
    </row>
    <row r="120" spans="1:16">
      <c r="A120">
        <v>1</v>
      </c>
      <c r="B120" t="str" cm="1">
        <f t="array" ref="B120">_xlfn.IFS(A120=1,"First Class",A120=2,"Second Class",A120=3,"Third Class")</f>
        <v>First Class</v>
      </c>
      <c r="C120" t="s">
        <v>207</v>
      </c>
      <c r="D120" t="s">
        <v>5</v>
      </c>
      <c r="E120">
        <v>64</v>
      </c>
      <c r="F120" t="str" cm="1">
        <f t="array" ref="F120">_xlfn.IFS(E120&lt;12,"Child",E120&lt;=19,"Teenage",E120&lt;=59,"Adult",E120&gt;60,"Senior",TRUE,"Unknown")</f>
        <v>Senior</v>
      </c>
      <c r="G120">
        <v>1</v>
      </c>
      <c r="H120">
        <v>4</v>
      </c>
      <c r="I120">
        <f t="shared" si="1"/>
        <v>6</v>
      </c>
      <c r="J120" t="str" cm="1">
        <f t="array" ref="J120">_xlfn.IFS(I120=1,"Solo Traveller",I120&lt;=4,"Small Family",I120&gt;=5,"Large Family")</f>
        <v>Large Family</v>
      </c>
      <c r="K120">
        <v>19950</v>
      </c>
      <c r="L120" s="9">
        <v>263</v>
      </c>
      <c r="M120" s="9" t="str" cm="1">
        <f t="array" ref="M120">_xlfn.IFS(L120&lt;=7.89,"Low Fare",L120&lt;=14.45,"Medium Fare",L120&lt;=31.28,"High Fare",L120&gt;31.28,"VIP / Luxury Fare")</f>
        <v>VIP / Luxury Fare</v>
      </c>
      <c r="N120" t="s">
        <v>203</v>
      </c>
      <c r="O120" t="s">
        <v>3</v>
      </c>
      <c r="P120">
        <v>0</v>
      </c>
    </row>
    <row r="121" spans="1:16">
      <c r="A121">
        <v>1</v>
      </c>
      <c r="B121" t="str" cm="1">
        <f t="array" ref="B121">_xlfn.IFS(A121=1,"First Class",A121=2,"Second Class",A121=3,"Third Class")</f>
        <v>First Class</v>
      </c>
      <c r="C121" t="s">
        <v>208</v>
      </c>
      <c r="D121" t="s">
        <v>1</v>
      </c>
      <c r="E121">
        <v>60</v>
      </c>
      <c r="F121" t="str" cm="1">
        <f t="array" ref="F121">_xlfn.IFS(E121&lt;12,"Child",E121&lt;=19,"Teenage",E121&lt;=59,"Adult",E121&gt;60,"Senior",TRUE,"Unknown")</f>
        <v>Unknown</v>
      </c>
      <c r="G121">
        <v>1</v>
      </c>
      <c r="H121">
        <v>4</v>
      </c>
      <c r="I121">
        <f t="shared" si="1"/>
        <v>6</v>
      </c>
      <c r="J121" t="str" cm="1">
        <f t="array" ref="J121">_xlfn.IFS(I121=1,"Solo Traveller",I121&lt;=4,"Small Family",I121&gt;=5,"Large Family")</f>
        <v>Large Family</v>
      </c>
      <c r="K121">
        <v>19950</v>
      </c>
      <c r="L121" s="9">
        <v>263</v>
      </c>
      <c r="M121" s="9" t="str" cm="1">
        <f t="array" ref="M121">_xlfn.IFS(L121&lt;=7.89,"Low Fare",L121&lt;=14.45,"Medium Fare",L121&lt;=31.28,"High Fare",L121&gt;31.28,"VIP / Luxury Fare")</f>
        <v>VIP / Luxury Fare</v>
      </c>
      <c r="N121" t="s">
        <v>203</v>
      </c>
      <c r="O121" t="s">
        <v>3</v>
      </c>
      <c r="P121">
        <v>1</v>
      </c>
    </row>
    <row r="122" spans="1:16">
      <c r="A122">
        <v>1</v>
      </c>
      <c r="B122" t="str" cm="1">
        <f t="array" ref="B122">_xlfn.IFS(A122=1,"First Class",A122=2,"Second Class",A122=3,"Third Class")</f>
        <v>First Class</v>
      </c>
      <c r="C122" t="s">
        <v>209</v>
      </c>
      <c r="D122" t="s">
        <v>1</v>
      </c>
      <c r="E122">
        <v>30</v>
      </c>
      <c r="F122" t="str" cm="1">
        <f t="array" ref="F122">_xlfn.IFS(E122&lt;12,"Child",E122&lt;=19,"Teenage",E122&lt;=59,"Adult",E122&gt;60,"Senior",TRUE,"Unknown")</f>
        <v>Adult</v>
      </c>
      <c r="G122">
        <v>0</v>
      </c>
      <c r="H122">
        <v>0</v>
      </c>
      <c r="I122">
        <f t="shared" si="1"/>
        <v>1</v>
      </c>
      <c r="J122" t="str" cm="1">
        <f t="array" ref="J122">_xlfn.IFS(I122=1,"Solo Traveller",I122&lt;=4,"Small Family",I122&gt;=5,"Large Family")</f>
        <v>Solo Traveller</v>
      </c>
      <c r="K122" t="s">
        <v>178</v>
      </c>
      <c r="L122" s="9">
        <v>56.929200000000002</v>
      </c>
      <c r="M122" s="9" t="str" cm="1">
        <f t="array" ref="M122">_xlfn.IFS(L122&lt;=7.89,"Low Fare",L122&lt;=14.45,"Medium Fare",L122&lt;=31.28,"High Fare",L122&gt;31.28,"VIP / Luxury Fare")</f>
        <v>VIP / Luxury Fare</v>
      </c>
      <c r="N122" t="s">
        <v>210</v>
      </c>
      <c r="O122" t="s">
        <v>20</v>
      </c>
      <c r="P122">
        <v>1</v>
      </c>
    </row>
    <row r="123" spans="1:16">
      <c r="A123">
        <v>1</v>
      </c>
      <c r="B123" t="str" cm="1">
        <f t="array" ref="B123">_xlfn.IFS(A123=1,"First Class",A123=2,"Second Class",A123=3,"Third Class")</f>
        <v>First Class</v>
      </c>
      <c r="C123" t="s">
        <v>211</v>
      </c>
      <c r="D123" t="s">
        <v>5</v>
      </c>
      <c r="E123">
        <v>28</v>
      </c>
      <c r="F123" t="str" cm="1">
        <f t="array" ref="F123">_xlfn.IFS(E123&lt;12,"Child",E123&lt;=19,"Teenage",E123&lt;=59,"Adult",E123&gt;60,"Senior",TRUE,"Unknown")</f>
        <v>Adult</v>
      </c>
      <c r="G123">
        <v>0</v>
      </c>
      <c r="H123">
        <v>0</v>
      </c>
      <c r="I123">
        <f t="shared" si="1"/>
        <v>1</v>
      </c>
      <c r="J123" t="str" cm="1">
        <f t="array" ref="J123">_xlfn.IFS(I123=1,"Solo Traveller",I123&lt;=4,"Small Family",I123&gt;=5,"Large Family")</f>
        <v>Solo Traveller</v>
      </c>
      <c r="K123">
        <v>113778</v>
      </c>
      <c r="L123" s="9">
        <v>26.55</v>
      </c>
      <c r="M123" s="9" t="str" cm="1">
        <f t="array" ref="M123">_xlfn.IFS(L123&lt;=7.89,"Low Fare",L123&lt;=14.45,"Medium Fare",L123&lt;=31.28,"High Fare",L123&gt;31.28,"VIP / Luxury Fare")</f>
        <v>High Fare</v>
      </c>
      <c r="N123" t="s">
        <v>212</v>
      </c>
      <c r="O123" t="s">
        <v>3</v>
      </c>
      <c r="P123">
        <v>0</v>
      </c>
    </row>
    <row r="124" spans="1:16">
      <c r="A124">
        <v>1</v>
      </c>
      <c r="B124" t="str" cm="1">
        <f t="array" ref="B124">_xlfn.IFS(A124=1,"First Class",A124=2,"Second Class",A124=3,"Third Class")</f>
        <v>First Class</v>
      </c>
      <c r="C124" t="s">
        <v>213</v>
      </c>
      <c r="D124" t="s">
        <v>5</v>
      </c>
      <c r="E124">
        <v>50</v>
      </c>
      <c r="F124" t="str" cm="1">
        <f t="array" ref="F124">_xlfn.IFS(E124&lt;12,"Child",E124&lt;=19,"Teenage",E124&lt;=59,"Adult",E124&gt;60,"Senior",TRUE,"Unknown")</f>
        <v>Adult</v>
      </c>
      <c r="G124">
        <v>2</v>
      </c>
      <c r="H124">
        <v>0</v>
      </c>
      <c r="I124">
        <f t="shared" si="1"/>
        <v>3</v>
      </c>
      <c r="J124" t="str" cm="1">
        <f t="array" ref="J124">_xlfn.IFS(I124=1,"Solo Traveller",I124&lt;=4,"Small Family",I124&gt;=5,"Large Family")</f>
        <v>Small Family</v>
      </c>
      <c r="K124" t="s">
        <v>214</v>
      </c>
      <c r="L124" s="9">
        <v>133.65</v>
      </c>
      <c r="M124" s="9" t="str" cm="1">
        <f t="array" ref="M124">_xlfn.IFS(L124&lt;=7.89,"Low Fare",L124&lt;=14.45,"Medium Fare",L124&lt;=31.28,"High Fare",L124&gt;31.28,"VIP / Luxury Fare")</f>
        <v>VIP / Luxury Fare</v>
      </c>
      <c r="N124" t="s">
        <v>1736</v>
      </c>
      <c r="O124" t="s">
        <v>3</v>
      </c>
      <c r="P124">
        <v>1</v>
      </c>
    </row>
    <row r="125" spans="1:16">
      <c r="A125">
        <v>1</v>
      </c>
      <c r="B125" t="str" cm="1">
        <f t="array" ref="B125">_xlfn.IFS(A125=1,"First Class",A125=2,"Second Class",A125=3,"Third Class")</f>
        <v>First Class</v>
      </c>
      <c r="C125" t="s">
        <v>215</v>
      </c>
      <c r="D125" t="s">
        <v>5</v>
      </c>
      <c r="E125">
        <v>43</v>
      </c>
      <c r="F125" t="str" cm="1">
        <f t="array" ref="F125">_xlfn.IFS(E125&lt;12,"Child",E125&lt;=19,"Teenage",E125&lt;=59,"Adult",E125&gt;60,"Senior",TRUE,"Unknown")</f>
        <v>Adult</v>
      </c>
      <c r="G125">
        <v>1</v>
      </c>
      <c r="H125">
        <v>0</v>
      </c>
      <c r="I125">
        <f t="shared" si="1"/>
        <v>2</v>
      </c>
      <c r="J125" t="str" cm="1">
        <f t="array" ref="J125">_xlfn.IFS(I125=1,"Solo Traveller",I125&lt;=4,"Small Family",I125&gt;=5,"Large Family")</f>
        <v>Small Family</v>
      </c>
      <c r="K125">
        <v>17765</v>
      </c>
      <c r="L125" s="9">
        <v>27.720800000000001</v>
      </c>
      <c r="M125" s="9" t="str" cm="1">
        <f t="array" ref="M125">_xlfn.IFS(L125&lt;=7.89,"Low Fare",L125&lt;=14.45,"Medium Fare",L125&lt;=31.28,"High Fare",L125&gt;31.28,"VIP / Luxury Fare")</f>
        <v>High Fare</v>
      </c>
      <c r="N125" t="s">
        <v>216</v>
      </c>
      <c r="O125" t="s">
        <v>20</v>
      </c>
      <c r="P125">
        <v>1</v>
      </c>
    </row>
    <row r="126" spans="1:16">
      <c r="A126">
        <v>1</v>
      </c>
      <c r="B126" t="str" cm="1">
        <f t="array" ref="B126">_xlfn.IFS(A126=1,"First Class",A126=2,"Second Class",A126=3,"Third Class")</f>
        <v>First Class</v>
      </c>
      <c r="C126" t="s">
        <v>217</v>
      </c>
      <c r="D126" t="s">
        <v>1</v>
      </c>
      <c r="E126">
        <v>28</v>
      </c>
      <c r="F126" t="str" cm="1">
        <f t="array" ref="F126">_xlfn.IFS(E126&lt;12,"Child",E126&lt;=19,"Teenage",E126&lt;=59,"Adult",E126&gt;60,"Senior",TRUE,"Unknown")</f>
        <v>Adult</v>
      </c>
      <c r="G126">
        <v>1</v>
      </c>
      <c r="H126">
        <v>0</v>
      </c>
      <c r="I126">
        <f t="shared" si="1"/>
        <v>2</v>
      </c>
      <c r="J126" t="str" cm="1">
        <f t="array" ref="J126">_xlfn.IFS(I126=1,"Solo Traveller",I126&lt;=4,"Small Family",I126&gt;=5,"Large Family")</f>
        <v>Small Family</v>
      </c>
      <c r="K126" t="s">
        <v>214</v>
      </c>
      <c r="L126" s="9">
        <v>133.65</v>
      </c>
      <c r="M126" s="9" t="str" cm="1">
        <f t="array" ref="M126">_xlfn.IFS(L126&lt;=7.89,"Low Fare",L126&lt;=14.45,"Medium Fare",L126&lt;=31.28,"High Fare",L126&gt;31.28,"VIP / Luxury Fare")</f>
        <v>VIP / Luxury Fare</v>
      </c>
      <c r="N126" t="s">
        <v>1736</v>
      </c>
      <c r="O126" t="s">
        <v>3</v>
      </c>
      <c r="P126">
        <v>1</v>
      </c>
    </row>
    <row r="127" spans="1:16">
      <c r="A127">
        <v>1</v>
      </c>
      <c r="B127" t="str" cm="1">
        <f t="array" ref="B127">_xlfn.IFS(A127=1,"First Class",A127=2,"Second Class",A127=3,"Third Class")</f>
        <v>First Class</v>
      </c>
      <c r="C127" t="s">
        <v>218</v>
      </c>
      <c r="D127" t="s">
        <v>1</v>
      </c>
      <c r="E127">
        <v>22</v>
      </c>
      <c r="F127" t="str" cm="1">
        <f t="array" ref="F127">_xlfn.IFS(E127&lt;12,"Child",E127&lt;=19,"Teenage",E127&lt;=59,"Adult",E127&gt;60,"Senior",TRUE,"Unknown")</f>
        <v>Adult</v>
      </c>
      <c r="G127">
        <v>0</v>
      </c>
      <c r="H127">
        <v>2</v>
      </c>
      <c r="I127">
        <f t="shared" si="1"/>
        <v>3</v>
      </c>
      <c r="J127" t="str" cm="1">
        <f t="array" ref="J127">_xlfn.IFS(I127=1,"Solo Traveller",I127&lt;=4,"Small Family",I127&gt;=5,"Large Family")</f>
        <v>Small Family</v>
      </c>
      <c r="K127">
        <v>13568</v>
      </c>
      <c r="L127" s="9">
        <v>49.5</v>
      </c>
      <c r="M127" s="9" t="str" cm="1">
        <f t="array" ref="M127">_xlfn.IFS(L127&lt;=7.89,"Low Fare",L127&lt;=14.45,"Medium Fare",L127&lt;=31.28,"High Fare",L127&gt;31.28,"VIP / Luxury Fare")</f>
        <v>VIP / Luxury Fare</v>
      </c>
      <c r="N127" t="s">
        <v>219</v>
      </c>
      <c r="O127" t="s">
        <v>20</v>
      </c>
      <c r="P127">
        <v>1</v>
      </c>
    </row>
    <row r="128" spans="1:16">
      <c r="A128">
        <v>1</v>
      </c>
      <c r="B128" t="str" cm="1">
        <f t="array" ref="B128">_xlfn.IFS(A128=1,"First Class",A128=2,"Second Class",A128=3,"Third Class")</f>
        <v>First Class</v>
      </c>
      <c r="C128" t="s">
        <v>220</v>
      </c>
      <c r="D128" t="s">
        <v>5</v>
      </c>
      <c r="E128">
        <v>60</v>
      </c>
      <c r="F128" t="str" cm="1">
        <f t="array" ref="F128">_xlfn.IFS(E128&lt;12,"Child",E128&lt;=19,"Teenage",E128&lt;=59,"Adult",E128&gt;60,"Senior",TRUE,"Unknown")</f>
        <v>Unknown</v>
      </c>
      <c r="G128">
        <v>1</v>
      </c>
      <c r="H128">
        <v>1</v>
      </c>
      <c r="I128">
        <f t="shared" si="1"/>
        <v>3</v>
      </c>
      <c r="J128" t="str" cm="1">
        <f t="array" ref="J128">_xlfn.IFS(I128=1,"Solo Traveller",I128&lt;=4,"Small Family",I128&gt;=5,"Large Family")</f>
        <v>Small Family</v>
      </c>
      <c r="K128">
        <v>13567</v>
      </c>
      <c r="L128" s="9">
        <v>79.2</v>
      </c>
      <c r="M128" s="9" t="str" cm="1">
        <f t="array" ref="M128">_xlfn.IFS(L128&lt;=7.89,"Low Fare",L128&lt;=14.45,"Medium Fare",L128&lt;=31.28,"High Fare",L128&gt;31.28,"VIP / Luxury Fare")</f>
        <v>VIP / Luxury Fare</v>
      </c>
      <c r="N128" t="s">
        <v>221</v>
      </c>
      <c r="O128" t="s">
        <v>20</v>
      </c>
      <c r="P128">
        <v>1</v>
      </c>
    </row>
    <row r="129" spans="1:16">
      <c r="A129">
        <v>1</v>
      </c>
      <c r="B129" t="str" cm="1">
        <f t="array" ref="B129">_xlfn.IFS(A129=1,"First Class",A129=2,"Second Class",A129=3,"Third Class")</f>
        <v>First Class</v>
      </c>
      <c r="C129" t="s">
        <v>222</v>
      </c>
      <c r="D129" t="s">
        <v>1</v>
      </c>
      <c r="E129">
        <v>48</v>
      </c>
      <c r="F129" t="str" cm="1">
        <f t="array" ref="F129">_xlfn.IFS(E129&lt;12,"Child",E129&lt;=19,"Teenage",E129&lt;=59,"Adult",E129&gt;60,"Senior",TRUE,"Unknown")</f>
        <v>Adult</v>
      </c>
      <c r="G129">
        <v>1</v>
      </c>
      <c r="H129">
        <v>1</v>
      </c>
      <c r="I129">
        <f t="shared" si="1"/>
        <v>3</v>
      </c>
      <c r="J129" t="str" cm="1">
        <f t="array" ref="J129">_xlfn.IFS(I129=1,"Solo Traveller",I129&lt;=4,"Small Family",I129&gt;=5,"Large Family")</f>
        <v>Small Family</v>
      </c>
      <c r="K129">
        <v>13567</v>
      </c>
      <c r="L129" s="9">
        <v>79.2</v>
      </c>
      <c r="M129" s="9" t="str" cm="1">
        <f t="array" ref="M129">_xlfn.IFS(L129&lt;=7.89,"Low Fare",L129&lt;=14.45,"Medium Fare",L129&lt;=31.28,"High Fare",L129&gt;31.28,"VIP / Luxury Fare")</f>
        <v>VIP / Luxury Fare</v>
      </c>
      <c r="N129" t="s">
        <v>221</v>
      </c>
      <c r="O129" t="s">
        <v>20</v>
      </c>
      <c r="P129">
        <v>1</v>
      </c>
    </row>
    <row r="130" spans="1:16">
      <c r="A130">
        <v>1</v>
      </c>
      <c r="B130" t="str" cm="1">
        <f t="array" ref="B130">_xlfn.IFS(A130=1,"First Class",A130=2,"Second Class",A130=3,"Third Class")</f>
        <v>First Class</v>
      </c>
      <c r="C130" t="s">
        <v>223</v>
      </c>
      <c r="D130" t="s">
        <v>5</v>
      </c>
      <c r="E130">
        <v>28</v>
      </c>
      <c r="F130" t="str" cm="1">
        <f t="array" ref="F130">_xlfn.IFS(E130&lt;12,"Child",E130&lt;=19,"Teenage",E130&lt;=59,"Adult",E130&gt;60,"Senior",TRUE,"Unknown")</f>
        <v>Adult</v>
      </c>
      <c r="G130">
        <v>0</v>
      </c>
      <c r="H130">
        <v>0</v>
      </c>
      <c r="I130">
        <f t="shared" si="1"/>
        <v>1</v>
      </c>
      <c r="J130" t="str" cm="1">
        <f t="array" ref="J130">_xlfn.IFS(I130=1,"Solo Traveller",I130&lt;=4,"Small Family",I130&gt;=5,"Large Family")</f>
        <v>Solo Traveller</v>
      </c>
      <c r="K130">
        <v>112058</v>
      </c>
      <c r="L130" s="9">
        <v>0</v>
      </c>
      <c r="M130" s="9" t="str" cm="1">
        <f t="array" ref="M130">_xlfn.IFS(L130&lt;=7.89,"Low Fare",L130&lt;=14.45,"Medium Fare",L130&lt;=31.28,"High Fare",L130&gt;31.28,"VIP / Luxury Fare")</f>
        <v>Low Fare</v>
      </c>
      <c r="N130" t="s">
        <v>224</v>
      </c>
      <c r="O130" t="s">
        <v>3</v>
      </c>
      <c r="P130">
        <v>0</v>
      </c>
    </row>
    <row r="131" spans="1:16">
      <c r="A131">
        <v>1</v>
      </c>
      <c r="B131" t="str" cm="1">
        <f t="array" ref="B131">_xlfn.IFS(A131=1,"First Class",A131=2,"Second Class",A131=3,"Third Class")</f>
        <v>First Class</v>
      </c>
      <c r="C131" t="s">
        <v>225</v>
      </c>
      <c r="D131" t="s">
        <v>5</v>
      </c>
      <c r="E131">
        <v>37</v>
      </c>
      <c r="F131" t="str" cm="1">
        <f t="array" ref="F131">_xlfn.IFS(E131&lt;12,"Child",E131&lt;=19,"Teenage",E131&lt;=59,"Adult",E131&gt;60,"Senior",TRUE,"Unknown")</f>
        <v>Adult</v>
      </c>
      <c r="G131">
        <v>1</v>
      </c>
      <c r="H131">
        <v>0</v>
      </c>
      <c r="I131">
        <f t="shared" si="1"/>
        <v>2</v>
      </c>
      <c r="J131" t="str" cm="1">
        <f t="array" ref="J131">_xlfn.IFS(I131=1,"Solo Traveller",I131&lt;=4,"Small Family",I131&gt;=5,"Large Family")</f>
        <v>Small Family</v>
      </c>
      <c r="K131">
        <v>113803</v>
      </c>
      <c r="L131" s="9">
        <v>53.1</v>
      </c>
      <c r="M131" s="9" t="str" cm="1">
        <f t="array" ref="M131">_xlfn.IFS(L131&lt;=7.89,"Low Fare",L131&lt;=14.45,"Medium Fare",L131&lt;=31.28,"High Fare",L131&gt;31.28,"VIP / Luxury Fare")</f>
        <v>VIP / Luxury Fare</v>
      </c>
      <c r="N131" t="s">
        <v>226</v>
      </c>
      <c r="O131" t="s">
        <v>3</v>
      </c>
      <c r="P131">
        <v>0</v>
      </c>
    </row>
    <row r="132" spans="1:16">
      <c r="A132">
        <v>1</v>
      </c>
      <c r="B132" t="str" cm="1">
        <f t="array" ref="B132">_xlfn.IFS(A132=1,"First Class",A132=2,"Second Class",A132=3,"Third Class")</f>
        <v>First Class</v>
      </c>
      <c r="C132" t="s">
        <v>227</v>
      </c>
      <c r="D132" t="s">
        <v>1</v>
      </c>
      <c r="E132">
        <v>35</v>
      </c>
      <c r="F132" t="str" cm="1">
        <f t="array" ref="F132">_xlfn.IFS(E132&lt;12,"Child",E132&lt;=19,"Teenage",E132&lt;=59,"Adult",E132&gt;60,"Senior",TRUE,"Unknown")</f>
        <v>Adult</v>
      </c>
      <c r="G132">
        <v>1</v>
      </c>
      <c r="H132">
        <v>0</v>
      </c>
      <c r="I132">
        <f t="shared" si="1"/>
        <v>2</v>
      </c>
      <c r="J132" t="str" cm="1">
        <f t="array" ref="J132">_xlfn.IFS(I132=1,"Solo Traveller",I132&lt;=4,"Small Family",I132&gt;=5,"Large Family")</f>
        <v>Small Family</v>
      </c>
      <c r="K132">
        <v>113803</v>
      </c>
      <c r="L132" s="9">
        <v>53.1</v>
      </c>
      <c r="M132" s="9" t="str" cm="1">
        <f t="array" ref="M132">_xlfn.IFS(L132&lt;=7.89,"Low Fare",L132&lt;=14.45,"Medium Fare",L132&lt;=31.28,"High Fare",L132&gt;31.28,"VIP / Luxury Fare")</f>
        <v>VIP / Luxury Fare</v>
      </c>
      <c r="N132" t="s">
        <v>226</v>
      </c>
      <c r="O132" t="s">
        <v>3</v>
      </c>
      <c r="P132">
        <v>1</v>
      </c>
    </row>
    <row r="133" spans="1:16">
      <c r="A133">
        <v>1</v>
      </c>
      <c r="B133" t="str" cm="1">
        <f t="array" ref="B133">_xlfn.IFS(A133=1,"First Class",A133=2,"Second Class",A133=3,"Third Class")</f>
        <v>First Class</v>
      </c>
      <c r="C133" t="s">
        <v>228</v>
      </c>
      <c r="D133" t="s">
        <v>5</v>
      </c>
      <c r="E133">
        <v>47</v>
      </c>
      <c r="F133" t="str" cm="1">
        <f t="array" ref="F133">_xlfn.IFS(E133&lt;12,"Child",E133&lt;=19,"Teenage",E133&lt;=59,"Adult",E133&gt;60,"Senior",TRUE,"Unknown")</f>
        <v>Adult</v>
      </c>
      <c r="G133">
        <v>0</v>
      </c>
      <c r="H133">
        <v>0</v>
      </c>
      <c r="I133">
        <f t="shared" si="1"/>
        <v>1</v>
      </c>
      <c r="J133" t="str" cm="1">
        <f t="array" ref="J133">_xlfn.IFS(I133=1,"Solo Traveller",I133&lt;=4,"Small Family",I133&gt;=5,"Large Family")</f>
        <v>Solo Traveller</v>
      </c>
      <c r="K133">
        <v>111320</v>
      </c>
      <c r="L133" s="9">
        <v>38.5</v>
      </c>
      <c r="M133" s="9" t="str" cm="1">
        <f t="array" ref="M133">_xlfn.IFS(L133&lt;=7.89,"Low Fare",L133&lt;=14.45,"Medium Fare",L133&lt;=31.28,"High Fare",L133&gt;31.28,"VIP / Luxury Fare")</f>
        <v>VIP / Luxury Fare</v>
      </c>
      <c r="N133" t="s">
        <v>229</v>
      </c>
      <c r="O133" t="s">
        <v>3</v>
      </c>
      <c r="P133">
        <v>0</v>
      </c>
    </row>
    <row r="134" spans="1:16">
      <c r="A134">
        <v>1</v>
      </c>
      <c r="B134" t="str" cm="1">
        <f t="array" ref="B134">_xlfn.IFS(A134=1,"First Class",A134=2,"Second Class",A134=3,"Third Class")</f>
        <v>First Class</v>
      </c>
      <c r="C134" t="s">
        <v>230</v>
      </c>
      <c r="D134" t="s">
        <v>1</v>
      </c>
      <c r="E134">
        <v>35</v>
      </c>
      <c r="F134" t="str" cm="1">
        <f t="array" ref="F134">_xlfn.IFS(E134&lt;12,"Child",E134&lt;=19,"Teenage",E134&lt;=59,"Adult",E134&gt;60,"Senior",TRUE,"Unknown")</f>
        <v>Adult</v>
      </c>
      <c r="G134">
        <v>0</v>
      </c>
      <c r="H134">
        <v>0</v>
      </c>
      <c r="I134">
        <f t="shared" ref="I134:I197" si="2">G134+H134+1</f>
        <v>1</v>
      </c>
      <c r="J134" t="str" cm="1">
        <f t="array" ref="J134">_xlfn.IFS(I134=1,"Solo Traveller",I134&lt;=4,"Small Family",I134&gt;=5,"Large Family")</f>
        <v>Solo Traveller</v>
      </c>
      <c r="K134">
        <v>113503</v>
      </c>
      <c r="L134" s="9">
        <v>211.5</v>
      </c>
      <c r="M134" s="9" t="str" cm="1">
        <f t="array" ref="M134">_xlfn.IFS(L134&lt;=7.89,"Low Fare",L134&lt;=14.45,"Medium Fare",L134&lt;=31.28,"High Fare",L134&gt;31.28,"VIP / Luxury Fare")</f>
        <v>VIP / Luxury Fare</v>
      </c>
      <c r="N134" t="s">
        <v>231</v>
      </c>
      <c r="O134" t="s">
        <v>20</v>
      </c>
      <c r="P134">
        <v>1</v>
      </c>
    </row>
    <row r="135" spans="1:16">
      <c r="A135">
        <v>1</v>
      </c>
      <c r="B135" t="str" cm="1">
        <f t="array" ref="B135">_xlfn.IFS(A135=1,"First Class",A135=2,"Second Class",A135=3,"Third Class")</f>
        <v>First Class</v>
      </c>
      <c r="C135" t="s">
        <v>232</v>
      </c>
      <c r="D135" t="s">
        <v>1</v>
      </c>
      <c r="E135">
        <v>22</v>
      </c>
      <c r="F135" t="str" cm="1">
        <f t="array" ref="F135">_xlfn.IFS(E135&lt;12,"Child",E135&lt;=19,"Teenage",E135&lt;=59,"Adult",E135&gt;60,"Senior",TRUE,"Unknown")</f>
        <v>Adult</v>
      </c>
      <c r="G135">
        <v>0</v>
      </c>
      <c r="H135">
        <v>1</v>
      </c>
      <c r="I135">
        <f t="shared" si="2"/>
        <v>2</v>
      </c>
      <c r="J135" t="str" cm="1">
        <f t="array" ref="J135">_xlfn.IFS(I135=1,"Solo Traveller",I135&lt;=4,"Small Family",I135&gt;=5,"Large Family")</f>
        <v>Small Family</v>
      </c>
      <c r="K135">
        <v>112378</v>
      </c>
      <c r="L135" s="9">
        <v>59.4</v>
      </c>
      <c r="M135" s="9" t="str" cm="1">
        <f t="array" ref="M135">_xlfn.IFS(L135&lt;=7.89,"Low Fare",L135&lt;=14.45,"Medium Fare",L135&lt;=31.28,"High Fare",L135&gt;31.28,"VIP / Luxury Fare")</f>
        <v>VIP / Luxury Fare</v>
      </c>
      <c r="N135" t="s">
        <v>1736</v>
      </c>
      <c r="O135" t="s">
        <v>20</v>
      </c>
      <c r="P135">
        <v>1</v>
      </c>
    </row>
    <row r="136" spans="1:16">
      <c r="A136">
        <v>1</v>
      </c>
      <c r="B136" t="str" cm="1">
        <f t="array" ref="B136">_xlfn.IFS(A136=1,"First Class",A136=2,"Second Class",A136=3,"Third Class")</f>
        <v>First Class</v>
      </c>
      <c r="C136" t="s">
        <v>233</v>
      </c>
      <c r="D136" t="s">
        <v>1</v>
      </c>
      <c r="E136">
        <v>45</v>
      </c>
      <c r="F136" t="str" cm="1">
        <f t="array" ref="F136">_xlfn.IFS(E136&lt;12,"Child",E136&lt;=19,"Teenage",E136&lt;=59,"Adult",E136&gt;60,"Senior",TRUE,"Unknown")</f>
        <v>Adult</v>
      </c>
      <c r="G136">
        <v>0</v>
      </c>
      <c r="H136">
        <v>1</v>
      </c>
      <c r="I136">
        <f t="shared" si="2"/>
        <v>2</v>
      </c>
      <c r="J136" t="str" cm="1">
        <f t="array" ref="J136">_xlfn.IFS(I136=1,"Solo Traveller",I136&lt;=4,"Small Family",I136&gt;=5,"Large Family")</f>
        <v>Small Family</v>
      </c>
      <c r="K136">
        <v>112378</v>
      </c>
      <c r="L136" s="9">
        <v>59.4</v>
      </c>
      <c r="M136" s="9" t="str" cm="1">
        <f t="array" ref="M136">_xlfn.IFS(L136&lt;=7.89,"Low Fare",L136&lt;=14.45,"Medium Fare",L136&lt;=31.28,"High Fare",L136&gt;31.28,"VIP / Luxury Fare")</f>
        <v>VIP / Luxury Fare</v>
      </c>
      <c r="N136" t="s">
        <v>1736</v>
      </c>
      <c r="O136" t="s">
        <v>20</v>
      </c>
      <c r="P136">
        <v>1</v>
      </c>
    </row>
    <row r="137" spans="1:16">
      <c r="A137">
        <v>1</v>
      </c>
      <c r="B137" t="str" cm="1">
        <f t="array" ref="B137">_xlfn.IFS(A137=1,"First Class",A137=2,"Second Class",A137=3,"Third Class")</f>
        <v>First Class</v>
      </c>
      <c r="C137" t="s">
        <v>234</v>
      </c>
      <c r="D137" t="s">
        <v>5</v>
      </c>
      <c r="E137">
        <v>24</v>
      </c>
      <c r="F137" t="str" cm="1">
        <f t="array" ref="F137">_xlfn.IFS(E137&lt;12,"Child",E137&lt;=19,"Teenage",E137&lt;=59,"Adult",E137&gt;60,"Senior",TRUE,"Unknown")</f>
        <v>Adult</v>
      </c>
      <c r="G137">
        <v>0</v>
      </c>
      <c r="H137">
        <v>0</v>
      </c>
      <c r="I137">
        <f t="shared" si="2"/>
        <v>1</v>
      </c>
      <c r="J137" t="str" cm="1">
        <f t="array" ref="J137">_xlfn.IFS(I137=1,"Solo Traveller",I137&lt;=4,"Small Family",I137&gt;=5,"Large Family")</f>
        <v>Solo Traveller</v>
      </c>
      <c r="K137" t="s">
        <v>235</v>
      </c>
      <c r="L137" s="9">
        <v>79.2</v>
      </c>
      <c r="M137" s="9" t="str" cm="1">
        <f t="array" ref="M137">_xlfn.IFS(L137&lt;=7.89,"Low Fare",L137&lt;=14.45,"Medium Fare",L137&lt;=31.28,"High Fare",L137&gt;31.28,"VIP / Luxury Fare")</f>
        <v>VIP / Luxury Fare</v>
      </c>
      <c r="N137" t="s">
        <v>236</v>
      </c>
      <c r="O137" t="s">
        <v>20</v>
      </c>
      <c r="P137">
        <v>0</v>
      </c>
    </row>
    <row r="138" spans="1:16">
      <c r="A138">
        <v>1</v>
      </c>
      <c r="B138" t="str" cm="1">
        <f t="array" ref="B138">_xlfn.IFS(A138=1,"First Class",A138=2,"Second Class",A138=3,"Third Class")</f>
        <v>First Class</v>
      </c>
      <c r="C138" t="s">
        <v>237</v>
      </c>
      <c r="D138" t="s">
        <v>5</v>
      </c>
      <c r="E138">
        <v>49</v>
      </c>
      <c r="F138" t="str" cm="1">
        <f t="array" ref="F138">_xlfn.IFS(E138&lt;12,"Child",E138&lt;=19,"Teenage",E138&lt;=59,"Adult",E138&gt;60,"Senior",TRUE,"Unknown")</f>
        <v>Adult</v>
      </c>
      <c r="G138">
        <v>1</v>
      </c>
      <c r="H138">
        <v>0</v>
      </c>
      <c r="I138">
        <f t="shared" si="2"/>
        <v>2</v>
      </c>
      <c r="J138" t="str" cm="1">
        <f t="array" ref="J138">_xlfn.IFS(I138=1,"Solo Traveller",I138&lt;=4,"Small Family",I138&gt;=5,"Large Family")</f>
        <v>Small Family</v>
      </c>
      <c r="K138">
        <v>17453</v>
      </c>
      <c r="L138" s="9">
        <v>89.104200000000006</v>
      </c>
      <c r="M138" s="9" t="str" cm="1">
        <f t="array" ref="M138">_xlfn.IFS(L138&lt;=7.89,"Low Fare",L138&lt;=14.45,"Medium Fare",L138&lt;=31.28,"High Fare",L138&gt;31.28,"VIP / Luxury Fare")</f>
        <v>VIP / Luxury Fare</v>
      </c>
      <c r="N138" t="s">
        <v>238</v>
      </c>
      <c r="O138" t="s">
        <v>20</v>
      </c>
      <c r="P138">
        <v>1</v>
      </c>
    </row>
    <row r="139" spans="1:16">
      <c r="A139">
        <v>1</v>
      </c>
      <c r="B139" t="str" cm="1">
        <f t="array" ref="B139">_xlfn.IFS(A139=1,"First Class",A139=2,"Second Class",A139=3,"Third Class")</f>
        <v>First Class</v>
      </c>
      <c r="C139" t="s">
        <v>239</v>
      </c>
      <c r="D139" t="s">
        <v>1</v>
      </c>
      <c r="E139">
        <v>28</v>
      </c>
      <c r="F139" t="str" cm="1">
        <f t="array" ref="F139">_xlfn.IFS(E139&lt;12,"Child",E139&lt;=19,"Teenage",E139&lt;=59,"Adult",E139&gt;60,"Senior",TRUE,"Unknown")</f>
        <v>Adult</v>
      </c>
      <c r="G139">
        <v>1</v>
      </c>
      <c r="H139">
        <v>0</v>
      </c>
      <c r="I139">
        <f t="shared" si="2"/>
        <v>2</v>
      </c>
      <c r="J139" t="str" cm="1">
        <f t="array" ref="J139">_xlfn.IFS(I139=1,"Solo Traveller",I139&lt;=4,"Small Family",I139&gt;=5,"Large Family")</f>
        <v>Small Family</v>
      </c>
      <c r="K139">
        <v>17453</v>
      </c>
      <c r="L139" s="9">
        <v>89.104200000000006</v>
      </c>
      <c r="M139" s="9" t="str" cm="1">
        <f t="array" ref="M139">_xlfn.IFS(L139&lt;=7.89,"Low Fare",L139&lt;=14.45,"Medium Fare",L139&lt;=31.28,"High Fare",L139&gt;31.28,"VIP / Luxury Fare")</f>
        <v>VIP / Luxury Fare</v>
      </c>
      <c r="N139" t="s">
        <v>238</v>
      </c>
      <c r="O139" t="s">
        <v>20</v>
      </c>
      <c r="P139">
        <v>1</v>
      </c>
    </row>
    <row r="140" spans="1:16">
      <c r="A140">
        <v>1</v>
      </c>
      <c r="B140" t="str" cm="1">
        <f t="array" ref="B140">_xlfn.IFS(A140=1,"First Class",A140=2,"Second Class",A140=3,"Third Class")</f>
        <v>First Class</v>
      </c>
      <c r="C140" t="s">
        <v>240</v>
      </c>
      <c r="D140" t="s">
        <v>5</v>
      </c>
      <c r="E140">
        <v>71</v>
      </c>
      <c r="F140" t="str" cm="1">
        <f t="array" ref="F140">_xlfn.IFS(E140&lt;12,"Child",E140&lt;=19,"Teenage",E140&lt;=59,"Adult",E140&gt;60,"Senior",TRUE,"Unknown")</f>
        <v>Senior</v>
      </c>
      <c r="G140">
        <v>0</v>
      </c>
      <c r="H140">
        <v>0</v>
      </c>
      <c r="I140">
        <f t="shared" si="2"/>
        <v>1</v>
      </c>
      <c r="J140" t="str" cm="1">
        <f t="array" ref="J140">_xlfn.IFS(I140=1,"Solo Traveller",I140&lt;=4,"Small Family",I140&gt;=5,"Large Family")</f>
        <v>Solo Traveller</v>
      </c>
      <c r="K140" t="s">
        <v>241</v>
      </c>
      <c r="L140" s="9">
        <v>34.654200000000003</v>
      </c>
      <c r="M140" s="9" t="str" cm="1">
        <f t="array" ref="M140">_xlfn.IFS(L140&lt;=7.89,"Low Fare",L140&lt;=14.45,"Medium Fare",L140&lt;=31.28,"High Fare",L140&gt;31.28,"VIP / Luxury Fare")</f>
        <v>VIP / Luxury Fare</v>
      </c>
      <c r="N140" t="s">
        <v>242</v>
      </c>
      <c r="O140" t="s">
        <v>20</v>
      </c>
      <c r="P140">
        <v>0</v>
      </c>
    </row>
    <row r="141" spans="1:16">
      <c r="A141">
        <v>1</v>
      </c>
      <c r="B141" t="str" cm="1">
        <f t="array" ref="B141">_xlfn.IFS(A141=1,"First Class",A141=2,"Second Class",A141=3,"Third Class")</f>
        <v>First Class</v>
      </c>
      <c r="C141" t="s">
        <v>243</v>
      </c>
      <c r="D141" t="s">
        <v>5</v>
      </c>
      <c r="E141">
        <v>53</v>
      </c>
      <c r="F141" t="str" cm="1">
        <f t="array" ref="F141">_xlfn.IFS(E141&lt;12,"Child",E141&lt;=19,"Teenage",E141&lt;=59,"Adult",E141&gt;60,"Senior",TRUE,"Unknown")</f>
        <v>Adult</v>
      </c>
      <c r="G141">
        <v>0</v>
      </c>
      <c r="H141">
        <v>0</v>
      </c>
      <c r="I141">
        <f t="shared" si="2"/>
        <v>1</v>
      </c>
      <c r="J141" t="str" cm="1">
        <f t="array" ref="J141">_xlfn.IFS(I141=1,"Solo Traveller",I141&lt;=4,"Small Family",I141&gt;=5,"Large Family")</f>
        <v>Solo Traveller</v>
      </c>
      <c r="K141">
        <v>113780</v>
      </c>
      <c r="L141" s="9">
        <v>28.5</v>
      </c>
      <c r="M141" s="9" t="str" cm="1">
        <f t="array" ref="M141">_xlfn.IFS(L141&lt;=7.89,"Low Fare",L141&lt;=14.45,"Medium Fare",L141&lt;=31.28,"High Fare",L141&gt;31.28,"VIP / Luxury Fare")</f>
        <v>High Fare</v>
      </c>
      <c r="N141" t="s">
        <v>244</v>
      </c>
      <c r="O141" t="s">
        <v>20</v>
      </c>
      <c r="P141">
        <v>1</v>
      </c>
    </row>
    <row r="142" spans="1:16">
      <c r="A142">
        <v>1</v>
      </c>
      <c r="B142" t="str" cm="1">
        <f t="array" ref="B142">_xlfn.IFS(A142=1,"First Class",A142=2,"Second Class",A142=3,"Third Class")</f>
        <v>First Class</v>
      </c>
      <c r="C142" t="s">
        <v>245</v>
      </c>
      <c r="D142" t="s">
        <v>1</v>
      </c>
      <c r="E142">
        <v>19</v>
      </c>
      <c r="F142" t="str" cm="1">
        <f t="array" ref="F142">_xlfn.IFS(E142&lt;12,"Child",E142&lt;=19,"Teenage",E142&lt;=59,"Adult",E142&gt;60,"Senior",TRUE,"Unknown")</f>
        <v>Teenage</v>
      </c>
      <c r="G142">
        <v>0</v>
      </c>
      <c r="H142">
        <v>0</v>
      </c>
      <c r="I142">
        <f t="shared" si="2"/>
        <v>1</v>
      </c>
      <c r="J142" t="str" cm="1">
        <f t="array" ref="J142">_xlfn.IFS(I142=1,"Solo Traveller",I142&lt;=4,"Small Family",I142&gt;=5,"Large Family")</f>
        <v>Solo Traveller</v>
      </c>
      <c r="K142">
        <v>112053</v>
      </c>
      <c r="L142" s="9">
        <v>30</v>
      </c>
      <c r="M142" s="9" t="str" cm="1">
        <f t="array" ref="M142">_xlfn.IFS(L142&lt;=7.89,"Low Fare",L142&lt;=14.45,"Medium Fare",L142&lt;=31.28,"High Fare",L142&gt;31.28,"VIP / Luxury Fare")</f>
        <v>High Fare</v>
      </c>
      <c r="N142" t="s">
        <v>246</v>
      </c>
      <c r="O142" t="s">
        <v>3</v>
      </c>
      <c r="P142">
        <v>1</v>
      </c>
    </row>
    <row r="143" spans="1:16">
      <c r="A143">
        <v>1</v>
      </c>
      <c r="B143" t="str" cm="1">
        <f t="array" ref="B143">_xlfn.IFS(A143=1,"First Class",A143=2,"Second Class",A143=3,"Third Class")</f>
        <v>First Class</v>
      </c>
      <c r="C143" t="s">
        <v>247</v>
      </c>
      <c r="D143" t="s">
        <v>5</v>
      </c>
      <c r="E143">
        <v>38</v>
      </c>
      <c r="F143" t="str" cm="1">
        <f t="array" ref="F143">_xlfn.IFS(E143&lt;12,"Child",E143&lt;=19,"Teenage",E143&lt;=59,"Adult",E143&gt;60,"Senior",TRUE,"Unknown")</f>
        <v>Adult</v>
      </c>
      <c r="G143">
        <v>0</v>
      </c>
      <c r="H143">
        <v>1</v>
      </c>
      <c r="I143">
        <f t="shared" si="2"/>
        <v>2</v>
      </c>
      <c r="J143" t="str" cm="1">
        <f t="array" ref="J143">_xlfn.IFS(I143=1,"Solo Traveller",I143&lt;=4,"Small Family",I143&gt;=5,"Large Family")</f>
        <v>Small Family</v>
      </c>
      <c r="K143" t="s">
        <v>248</v>
      </c>
      <c r="L143" s="9">
        <v>153.46250000000001</v>
      </c>
      <c r="M143" s="9" t="str" cm="1">
        <f t="array" ref="M143">_xlfn.IFS(L143&lt;=7.89,"Low Fare",L143&lt;=14.45,"Medium Fare",L143&lt;=31.28,"High Fare",L143&gt;31.28,"VIP / Luxury Fare")</f>
        <v>VIP / Luxury Fare</v>
      </c>
      <c r="N143" t="s">
        <v>249</v>
      </c>
      <c r="O143" t="s">
        <v>3</v>
      </c>
      <c r="P143">
        <v>0</v>
      </c>
    </row>
    <row r="144" spans="1:16">
      <c r="A144">
        <v>1</v>
      </c>
      <c r="B144" t="str" cm="1">
        <f t="array" ref="B144">_xlfn.IFS(A144=1,"First Class",A144=2,"Second Class",A144=3,"Third Class")</f>
        <v>First Class</v>
      </c>
      <c r="C144" t="s">
        <v>250</v>
      </c>
      <c r="D144" t="s">
        <v>1</v>
      </c>
      <c r="E144">
        <v>58</v>
      </c>
      <c r="F144" t="str" cm="1">
        <f t="array" ref="F144">_xlfn.IFS(E144&lt;12,"Child",E144&lt;=19,"Teenage",E144&lt;=59,"Adult",E144&gt;60,"Senior",TRUE,"Unknown")</f>
        <v>Adult</v>
      </c>
      <c r="G144">
        <v>0</v>
      </c>
      <c r="H144">
        <v>1</v>
      </c>
      <c r="I144">
        <f t="shared" si="2"/>
        <v>2</v>
      </c>
      <c r="J144" t="str" cm="1">
        <f t="array" ref="J144">_xlfn.IFS(I144=1,"Solo Traveller",I144&lt;=4,"Small Family",I144&gt;=5,"Large Family")</f>
        <v>Small Family</v>
      </c>
      <c r="K144" t="s">
        <v>248</v>
      </c>
      <c r="L144" s="9">
        <v>153.46250000000001</v>
      </c>
      <c r="M144" s="9" t="str" cm="1">
        <f t="array" ref="M144">_xlfn.IFS(L144&lt;=7.89,"Low Fare",L144&lt;=14.45,"Medium Fare",L144&lt;=31.28,"High Fare",L144&gt;31.28,"VIP / Luxury Fare")</f>
        <v>VIP / Luxury Fare</v>
      </c>
      <c r="N144" t="s">
        <v>251</v>
      </c>
      <c r="O144" t="s">
        <v>3</v>
      </c>
      <c r="P144">
        <v>1</v>
      </c>
    </row>
    <row r="145" spans="1:16">
      <c r="A145">
        <v>1</v>
      </c>
      <c r="B145" t="str" cm="1">
        <f t="array" ref="B145">_xlfn.IFS(A145=1,"First Class",A145=2,"Second Class",A145=3,"Third Class")</f>
        <v>First Class</v>
      </c>
      <c r="C145" t="s">
        <v>252</v>
      </c>
      <c r="D145" t="s">
        <v>5</v>
      </c>
      <c r="E145">
        <v>23</v>
      </c>
      <c r="F145" t="str" cm="1">
        <f t="array" ref="F145">_xlfn.IFS(E145&lt;12,"Child",E145&lt;=19,"Teenage",E145&lt;=59,"Adult",E145&gt;60,"Senior",TRUE,"Unknown")</f>
        <v>Adult</v>
      </c>
      <c r="G145">
        <v>0</v>
      </c>
      <c r="H145">
        <v>1</v>
      </c>
      <c r="I145">
        <f t="shared" si="2"/>
        <v>2</v>
      </c>
      <c r="J145" t="str" cm="1">
        <f t="array" ref="J145">_xlfn.IFS(I145=1,"Solo Traveller",I145&lt;=4,"Small Family",I145&gt;=5,"Large Family")</f>
        <v>Small Family</v>
      </c>
      <c r="K145" t="s">
        <v>253</v>
      </c>
      <c r="L145" s="9">
        <v>63.3583</v>
      </c>
      <c r="M145" s="9" t="str" cm="1">
        <f t="array" ref="M145">_xlfn.IFS(L145&lt;=7.89,"Low Fare",L145&lt;=14.45,"Medium Fare",L145&lt;=31.28,"High Fare",L145&gt;31.28,"VIP / Luxury Fare")</f>
        <v>VIP / Luxury Fare</v>
      </c>
      <c r="N145" t="s">
        <v>254</v>
      </c>
      <c r="O145" t="s">
        <v>20</v>
      </c>
      <c r="P145">
        <v>1</v>
      </c>
    </row>
    <row r="146" spans="1:16">
      <c r="A146">
        <v>1</v>
      </c>
      <c r="B146" t="str" cm="1">
        <f t="array" ref="B146">_xlfn.IFS(A146=1,"First Class",A146=2,"Second Class",A146=3,"Third Class")</f>
        <v>First Class</v>
      </c>
      <c r="C146" t="s">
        <v>255</v>
      </c>
      <c r="D146" t="s">
        <v>1</v>
      </c>
      <c r="E146">
        <v>45</v>
      </c>
      <c r="F146" t="str" cm="1">
        <f t="array" ref="F146">_xlfn.IFS(E146&lt;12,"Child",E146&lt;=19,"Teenage",E146&lt;=59,"Adult",E146&gt;60,"Senior",TRUE,"Unknown")</f>
        <v>Adult</v>
      </c>
      <c r="G146">
        <v>0</v>
      </c>
      <c r="H146">
        <v>1</v>
      </c>
      <c r="I146">
        <f t="shared" si="2"/>
        <v>2</v>
      </c>
      <c r="J146" t="str" cm="1">
        <f t="array" ref="J146">_xlfn.IFS(I146=1,"Solo Traveller",I146&lt;=4,"Small Family",I146&gt;=5,"Large Family")</f>
        <v>Small Family</v>
      </c>
      <c r="K146" t="s">
        <v>253</v>
      </c>
      <c r="L146" s="9">
        <v>63.3583</v>
      </c>
      <c r="M146" s="9" t="str" cm="1">
        <f t="array" ref="M146">_xlfn.IFS(L146&lt;=7.89,"Low Fare",L146&lt;=14.45,"Medium Fare",L146&lt;=31.28,"High Fare",L146&gt;31.28,"VIP / Luxury Fare")</f>
        <v>VIP / Luxury Fare</v>
      </c>
      <c r="N146" t="s">
        <v>254</v>
      </c>
      <c r="O146" t="s">
        <v>20</v>
      </c>
      <c r="P146">
        <v>1</v>
      </c>
    </row>
    <row r="147" spans="1:16">
      <c r="A147">
        <v>1</v>
      </c>
      <c r="B147" t="str" cm="1">
        <f t="array" ref="B147">_xlfn.IFS(A147=1,"First Class",A147=2,"Second Class",A147=3,"Third Class")</f>
        <v>First Class</v>
      </c>
      <c r="C147" t="s">
        <v>256</v>
      </c>
      <c r="D147" t="s">
        <v>5</v>
      </c>
      <c r="E147">
        <v>46</v>
      </c>
      <c r="F147" t="str" cm="1">
        <f t="array" ref="F147">_xlfn.IFS(E147&lt;12,"Child",E147&lt;=19,"Teenage",E147&lt;=59,"Adult",E147&gt;60,"Senior",TRUE,"Unknown")</f>
        <v>Adult</v>
      </c>
      <c r="G147">
        <v>0</v>
      </c>
      <c r="H147">
        <v>0</v>
      </c>
      <c r="I147">
        <f t="shared" si="2"/>
        <v>1</v>
      </c>
      <c r="J147" t="str" cm="1">
        <f t="array" ref="J147">_xlfn.IFS(I147=1,"Solo Traveller",I147&lt;=4,"Small Family",I147&gt;=5,"Large Family")</f>
        <v>Solo Traveller</v>
      </c>
      <c r="K147" t="s">
        <v>235</v>
      </c>
      <c r="L147" s="9">
        <v>79.2</v>
      </c>
      <c r="M147" s="9" t="str" cm="1">
        <f t="array" ref="M147">_xlfn.IFS(L147&lt;=7.89,"Low Fare",L147&lt;=14.45,"Medium Fare",L147&lt;=31.28,"High Fare",L147&gt;31.28,"VIP / Luxury Fare")</f>
        <v>VIP / Luxury Fare</v>
      </c>
      <c r="N147" t="s">
        <v>257</v>
      </c>
      <c r="O147" t="s">
        <v>20</v>
      </c>
      <c r="P147">
        <v>0</v>
      </c>
    </row>
    <row r="148" spans="1:16">
      <c r="A148">
        <v>1</v>
      </c>
      <c r="B148" t="str" cm="1">
        <f t="array" ref="B148">_xlfn.IFS(A148=1,"First Class",A148=2,"Second Class",A148=3,"Third Class")</f>
        <v>First Class</v>
      </c>
      <c r="C148" t="s">
        <v>258</v>
      </c>
      <c r="D148" t="s">
        <v>5</v>
      </c>
      <c r="E148">
        <v>25</v>
      </c>
      <c r="F148" t="str" cm="1">
        <f t="array" ref="F148">_xlfn.IFS(E148&lt;12,"Child",E148&lt;=19,"Teenage",E148&lt;=59,"Adult",E148&gt;60,"Senior",TRUE,"Unknown")</f>
        <v>Adult</v>
      </c>
      <c r="G148">
        <v>1</v>
      </c>
      <c r="H148">
        <v>0</v>
      </c>
      <c r="I148">
        <f t="shared" si="2"/>
        <v>2</v>
      </c>
      <c r="J148" t="str" cm="1">
        <f t="array" ref="J148">_xlfn.IFS(I148=1,"Solo Traveller",I148&lt;=4,"Small Family",I148&gt;=5,"Large Family")</f>
        <v>Small Family</v>
      </c>
      <c r="K148">
        <v>11765</v>
      </c>
      <c r="L148" s="9">
        <v>55.441699999999997</v>
      </c>
      <c r="M148" s="9" t="str" cm="1">
        <f t="array" ref="M148">_xlfn.IFS(L148&lt;=7.89,"Low Fare",L148&lt;=14.45,"Medium Fare",L148&lt;=31.28,"High Fare",L148&gt;31.28,"VIP / Luxury Fare")</f>
        <v>VIP / Luxury Fare</v>
      </c>
      <c r="N148" t="s">
        <v>259</v>
      </c>
      <c r="O148" t="s">
        <v>20</v>
      </c>
      <c r="P148">
        <v>1</v>
      </c>
    </row>
    <row r="149" spans="1:16">
      <c r="A149">
        <v>1</v>
      </c>
      <c r="B149" t="str" cm="1">
        <f t="array" ref="B149">_xlfn.IFS(A149=1,"First Class",A149=2,"Second Class",A149=3,"Third Class")</f>
        <v>First Class</v>
      </c>
      <c r="C149" t="s">
        <v>260</v>
      </c>
      <c r="D149" t="s">
        <v>1</v>
      </c>
      <c r="E149">
        <v>25</v>
      </c>
      <c r="F149" t="str" cm="1">
        <f t="array" ref="F149">_xlfn.IFS(E149&lt;12,"Child",E149&lt;=19,"Teenage",E149&lt;=59,"Adult",E149&gt;60,"Senior",TRUE,"Unknown")</f>
        <v>Adult</v>
      </c>
      <c r="G149">
        <v>1</v>
      </c>
      <c r="H149">
        <v>0</v>
      </c>
      <c r="I149">
        <f t="shared" si="2"/>
        <v>2</v>
      </c>
      <c r="J149" t="str" cm="1">
        <f t="array" ref="J149">_xlfn.IFS(I149=1,"Solo Traveller",I149&lt;=4,"Small Family",I149&gt;=5,"Large Family")</f>
        <v>Small Family</v>
      </c>
      <c r="K149">
        <v>11765</v>
      </c>
      <c r="L149" s="9">
        <v>55.441699999999997</v>
      </c>
      <c r="M149" s="9" t="str" cm="1">
        <f t="array" ref="M149">_xlfn.IFS(L149&lt;=7.89,"Low Fare",L149&lt;=14.45,"Medium Fare",L149&lt;=31.28,"High Fare",L149&gt;31.28,"VIP / Luxury Fare")</f>
        <v>VIP / Luxury Fare</v>
      </c>
      <c r="N149" t="s">
        <v>259</v>
      </c>
      <c r="O149" t="s">
        <v>20</v>
      </c>
      <c r="P149">
        <v>1</v>
      </c>
    </row>
    <row r="150" spans="1:16">
      <c r="A150">
        <v>1</v>
      </c>
      <c r="B150" t="str" cm="1">
        <f t="array" ref="B150">_xlfn.IFS(A150=1,"First Class",A150=2,"Second Class",A150=3,"Third Class")</f>
        <v>First Class</v>
      </c>
      <c r="C150" t="s">
        <v>261</v>
      </c>
      <c r="D150" t="s">
        <v>5</v>
      </c>
      <c r="E150">
        <v>48</v>
      </c>
      <c r="F150" t="str" cm="1">
        <f t="array" ref="F150">_xlfn.IFS(E150&lt;12,"Child",E150&lt;=19,"Teenage",E150&lt;=59,"Adult",E150&gt;60,"Senior",TRUE,"Unknown")</f>
        <v>Adult</v>
      </c>
      <c r="G150">
        <v>1</v>
      </c>
      <c r="H150">
        <v>0</v>
      </c>
      <c r="I150">
        <f t="shared" si="2"/>
        <v>2</v>
      </c>
      <c r="J150" t="str" cm="1">
        <f t="array" ref="J150">_xlfn.IFS(I150=1,"Solo Traveller",I150&lt;=4,"Small Family",I150&gt;=5,"Large Family")</f>
        <v>Small Family</v>
      </c>
      <c r="K150" t="s">
        <v>262</v>
      </c>
      <c r="L150" s="9">
        <v>76.729200000000006</v>
      </c>
      <c r="M150" s="9" t="str" cm="1">
        <f t="array" ref="M150">_xlfn.IFS(L150&lt;=7.89,"Low Fare",L150&lt;=14.45,"Medium Fare",L150&lt;=31.28,"High Fare",L150&gt;31.28,"VIP / Luxury Fare")</f>
        <v>VIP / Luxury Fare</v>
      </c>
      <c r="N150" t="s">
        <v>263</v>
      </c>
      <c r="O150" t="s">
        <v>20</v>
      </c>
      <c r="P150">
        <v>1</v>
      </c>
    </row>
    <row r="151" spans="1:16">
      <c r="A151">
        <v>1</v>
      </c>
      <c r="B151" t="str" cm="1">
        <f t="array" ref="B151">_xlfn.IFS(A151=1,"First Class",A151=2,"Second Class",A151=3,"Third Class")</f>
        <v>First Class</v>
      </c>
      <c r="C151" t="s">
        <v>264</v>
      </c>
      <c r="D151" t="s">
        <v>1</v>
      </c>
      <c r="E151">
        <v>49</v>
      </c>
      <c r="F151" t="str" cm="1">
        <f t="array" ref="F151">_xlfn.IFS(E151&lt;12,"Child",E151&lt;=19,"Teenage",E151&lt;=59,"Adult",E151&gt;60,"Senior",TRUE,"Unknown")</f>
        <v>Adult</v>
      </c>
      <c r="G151">
        <v>1</v>
      </c>
      <c r="H151">
        <v>0</v>
      </c>
      <c r="I151">
        <f t="shared" si="2"/>
        <v>2</v>
      </c>
      <c r="J151" t="str" cm="1">
        <f t="array" ref="J151">_xlfn.IFS(I151=1,"Solo Traveller",I151&lt;=4,"Small Family",I151&gt;=5,"Large Family")</f>
        <v>Small Family</v>
      </c>
      <c r="K151" t="s">
        <v>262</v>
      </c>
      <c r="L151" s="9">
        <v>76.729200000000006</v>
      </c>
      <c r="M151" s="9" t="str" cm="1">
        <f t="array" ref="M151">_xlfn.IFS(L151&lt;=7.89,"Low Fare",L151&lt;=14.45,"Medium Fare",L151&lt;=31.28,"High Fare",L151&gt;31.28,"VIP / Luxury Fare")</f>
        <v>VIP / Luxury Fare</v>
      </c>
      <c r="N151" t="s">
        <v>263</v>
      </c>
      <c r="O151" t="s">
        <v>20</v>
      </c>
      <c r="P151">
        <v>1</v>
      </c>
    </row>
    <row r="152" spans="1:16">
      <c r="A152">
        <v>1</v>
      </c>
      <c r="B152" t="str" cm="1">
        <f t="array" ref="B152">_xlfn.IFS(A152=1,"First Class",A152=2,"Second Class",A152=3,"Third Class")</f>
        <v>First Class</v>
      </c>
      <c r="C152" t="s">
        <v>265</v>
      </c>
      <c r="D152" t="s">
        <v>5</v>
      </c>
      <c r="E152">
        <v>28</v>
      </c>
      <c r="F152" t="str" cm="1">
        <f t="array" ref="F152">_xlfn.IFS(E152&lt;12,"Child",E152&lt;=19,"Teenage",E152&lt;=59,"Adult",E152&gt;60,"Senior",TRUE,"Unknown")</f>
        <v>Adult</v>
      </c>
      <c r="G152">
        <v>0</v>
      </c>
      <c r="H152">
        <v>0</v>
      </c>
      <c r="I152">
        <f t="shared" si="2"/>
        <v>1</v>
      </c>
      <c r="J152" t="str" cm="1">
        <f t="array" ref="J152">_xlfn.IFS(I152=1,"Solo Traveller",I152&lt;=4,"Small Family",I152&gt;=5,"Large Family")</f>
        <v>Solo Traveller</v>
      </c>
      <c r="K152">
        <v>113796</v>
      </c>
      <c r="L152" s="9">
        <v>42.4</v>
      </c>
      <c r="M152" s="9" t="str" cm="1">
        <f t="array" ref="M152">_xlfn.IFS(L152&lt;=7.89,"Low Fare",L152&lt;=14.45,"Medium Fare",L152&lt;=31.28,"High Fare",L152&gt;31.28,"VIP / Luxury Fare")</f>
        <v>VIP / Luxury Fare</v>
      </c>
      <c r="N152" t="s">
        <v>1736</v>
      </c>
      <c r="O152" t="s">
        <v>3</v>
      </c>
      <c r="P152">
        <v>0</v>
      </c>
    </row>
    <row r="153" spans="1:16">
      <c r="A153">
        <v>1</v>
      </c>
      <c r="B153" t="str" cm="1">
        <f t="array" ref="B153">_xlfn.IFS(A153=1,"First Class",A153=2,"Second Class",A153=3,"Third Class")</f>
        <v>First Class</v>
      </c>
      <c r="C153" t="s">
        <v>266</v>
      </c>
      <c r="D153" t="s">
        <v>5</v>
      </c>
      <c r="E153">
        <v>45</v>
      </c>
      <c r="F153" t="str" cm="1">
        <f t="array" ref="F153">_xlfn.IFS(E153&lt;12,"Child",E153&lt;=19,"Teenage",E153&lt;=59,"Adult",E153&gt;60,"Senior",TRUE,"Unknown")</f>
        <v>Adult</v>
      </c>
      <c r="G153">
        <v>1</v>
      </c>
      <c r="H153">
        <v>0</v>
      </c>
      <c r="I153">
        <f t="shared" si="2"/>
        <v>2</v>
      </c>
      <c r="J153" t="str" cm="1">
        <f t="array" ref="J153">_xlfn.IFS(I153=1,"Solo Traveller",I153&lt;=4,"Small Family",I153&gt;=5,"Large Family")</f>
        <v>Small Family</v>
      </c>
      <c r="K153">
        <v>36973</v>
      </c>
      <c r="L153" s="9">
        <v>83.474999999999994</v>
      </c>
      <c r="M153" s="9" t="str" cm="1">
        <f t="array" ref="M153">_xlfn.IFS(L153&lt;=7.89,"Low Fare",L153&lt;=14.45,"Medium Fare",L153&lt;=31.28,"High Fare",L153&gt;31.28,"VIP / Luxury Fare")</f>
        <v>VIP / Luxury Fare</v>
      </c>
      <c r="N153" t="s">
        <v>267</v>
      </c>
      <c r="O153" t="s">
        <v>3</v>
      </c>
      <c r="P153">
        <v>0</v>
      </c>
    </row>
    <row r="154" spans="1:16">
      <c r="A154">
        <v>1</v>
      </c>
      <c r="B154" t="str" cm="1">
        <f t="array" ref="B154">_xlfn.IFS(A154=1,"First Class",A154=2,"Second Class",A154=3,"Third Class")</f>
        <v>First Class</v>
      </c>
      <c r="C154" t="s">
        <v>268</v>
      </c>
      <c r="D154" t="s">
        <v>1</v>
      </c>
      <c r="E154">
        <v>35</v>
      </c>
      <c r="F154" t="str" cm="1">
        <f t="array" ref="F154">_xlfn.IFS(E154&lt;12,"Child",E154&lt;=19,"Teenage",E154&lt;=59,"Adult",E154&gt;60,"Senior",TRUE,"Unknown")</f>
        <v>Adult</v>
      </c>
      <c r="G154">
        <v>1</v>
      </c>
      <c r="H154">
        <v>0</v>
      </c>
      <c r="I154">
        <f t="shared" si="2"/>
        <v>2</v>
      </c>
      <c r="J154" t="str" cm="1">
        <f t="array" ref="J154">_xlfn.IFS(I154=1,"Solo Traveller",I154&lt;=4,"Small Family",I154&gt;=5,"Large Family")</f>
        <v>Small Family</v>
      </c>
      <c r="K154">
        <v>36973</v>
      </c>
      <c r="L154" s="9">
        <v>83.474999999999994</v>
      </c>
      <c r="M154" s="9" t="str" cm="1">
        <f t="array" ref="M154">_xlfn.IFS(L154&lt;=7.89,"Low Fare",L154&lt;=14.45,"Medium Fare",L154&lt;=31.28,"High Fare",L154&gt;31.28,"VIP / Luxury Fare")</f>
        <v>VIP / Luxury Fare</v>
      </c>
      <c r="N154" t="s">
        <v>267</v>
      </c>
      <c r="O154" t="s">
        <v>3</v>
      </c>
      <c r="P154">
        <v>1</v>
      </c>
    </row>
    <row r="155" spans="1:16">
      <c r="A155">
        <v>1</v>
      </c>
      <c r="B155" t="str" cm="1">
        <f t="array" ref="B155">_xlfn.IFS(A155=1,"First Class",A155=2,"Second Class",A155=3,"Third Class")</f>
        <v>First Class</v>
      </c>
      <c r="C155" t="s">
        <v>269</v>
      </c>
      <c r="D155" t="s">
        <v>5</v>
      </c>
      <c r="E155">
        <v>40</v>
      </c>
      <c r="F155" t="str" cm="1">
        <f t="array" ref="F155">_xlfn.IFS(E155&lt;12,"Child",E155&lt;=19,"Teenage",E155&lt;=59,"Adult",E155&gt;60,"Senior",TRUE,"Unknown")</f>
        <v>Adult</v>
      </c>
      <c r="G155">
        <v>0</v>
      </c>
      <c r="H155">
        <v>0</v>
      </c>
      <c r="I155">
        <f t="shared" si="2"/>
        <v>1</v>
      </c>
      <c r="J155" t="str" cm="1">
        <f t="array" ref="J155">_xlfn.IFS(I155=1,"Solo Traveller",I155&lt;=4,"Small Family",I155&gt;=5,"Large Family")</f>
        <v>Solo Traveller</v>
      </c>
      <c r="K155">
        <v>112059</v>
      </c>
      <c r="L155" s="9">
        <v>0</v>
      </c>
      <c r="M155" s="9" t="str" cm="1">
        <f t="array" ref="M155">_xlfn.IFS(L155&lt;=7.89,"Low Fare",L155&lt;=14.45,"Medium Fare",L155&lt;=31.28,"High Fare",L155&gt;31.28,"VIP / Luxury Fare")</f>
        <v>Low Fare</v>
      </c>
      <c r="N155" t="s">
        <v>270</v>
      </c>
      <c r="O155" t="s">
        <v>3</v>
      </c>
      <c r="P155">
        <v>0</v>
      </c>
    </row>
    <row r="156" spans="1:16">
      <c r="A156">
        <v>1</v>
      </c>
      <c r="B156" t="str" cm="1">
        <f t="array" ref="B156">_xlfn.IFS(A156=1,"First Class",A156=2,"Second Class",A156=3,"Third Class")</f>
        <v>First Class</v>
      </c>
      <c r="C156" t="s">
        <v>271</v>
      </c>
      <c r="D156" t="s">
        <v>5</v>
      </c>
      <c r="E156">
        <v>27</v>
      </c>
      <c r="F156" t="str" cm="1">
        <f t="array" ref="F156">_xlfn.IFS(E156&lt;12,"Child",E156&lt;=19,"Teenage",E156&lt;=59,"Adult",E156&gt;60,"Senior",TRUE,"Unknown")</f>
        <v>Adult</v>
      </c>
      <c r="G156">
        <v>0</v>
      </c>
      <c r="H156">
        <v>0</v>
      </c>
      <c r="I156">
        <f t="shared" si="2"/>
        <v>1</v>
      </c>
      <c r="J156" t="str" cm="1">
        <f t="array" ref="J156">_xlfn.IFS(I156=1,"Solo Traveller",I156&lt;=4,"Small Family",I156&gt;=5,"Large Family")</f>
        <v>Solo Traveller</v>
      </c>
      <c r="K156" t="s">
        <v>262</v>
      </c>
      <c r="L156" s="9">
        <v>76.729200000000006</v>
      </c>
      <c r="M156" s="9" t="str" cm="1">
        <f t="array" ref="M156">_xlfn.IFS(L156&lt;=7.89,"Low Fare",L156&lt;=14.45,"Medium Fare",L156&lt;=31.28,"High Fare",L156&gt;31.28,"VIP / Luxury Fare")</f>
        <v>VIP / Luxury Fare</v>
      </c>
      <c r="N156" t="s">
        <v>272</v>
      </c>
      <c r="O156" t="s">
        <v>20</v>
      </c>
      <c r="P156">
        <v>1</v>
      </c>
    </row>
    <row r="157" spans="1:16">
      <c r="A157">
        <v>1</v>
      </c>
      <c r="B157" t="str" cm="1">
        <f t="array" ref="B157">_xlfn.IFS(A157=1,"First Class",A157=2,"Second Class",A157=3,"Third Class")</f>
        <v>First Class</v>
      </c>
      <c r="C157" t="s">
        <v>273</v>
      </c>
      <c r="D157" t="s">
        <v>5</v>
      </c>
      <c r="E157">
        <v>28</v>
      </c>
      <c r="F157" t="str" cm="1">
        <f t="array" ref="F157">_xlfn.IFS(E157&lt;12,"Child",E157&lt;=19,"Teenage",E157&lt;=59,"Adult",E157&gt;60,"Senior",TRUE,"Unknown")</f>
        <v>Adult</v>
      </c>
      <c r="G157">
        <v>0</v>
      </c>
      <c r="H157">
        <v>0</v>
      </c>
      <c r="I157">
        <f t="shared" si="2"/>
        <v>1</v>
      </c>
      <c r="J157" t="str" cm="1">
        <f t="array" ref="J157">_xlfn.IFS(I157=1,"Solo Traveller",I157&lt;=4,"Small Family",I157&gt;=5,"Large Family")</f>
        <v>Solo Traveller</v>
      </c>
      <c r="K157">
        <v>16988</v>
      </c>
      <c r="L157" s="9">
        <v>30</v>
      </c>
      <c r="M157" s="9" t="str" cm="1">
        <f t="array" ref="M157">_xlfn.IFS(L157&lt;=7.89,"Low Fare",L157&lt;=14.45,"Medium Fare",L157&lt;=31.28,"High Fare",L157&gt;31.28,"VIP / Luxury Fare")</f>
        <v>High Fare</v>
      </c>
      <c r="N157" t="s">
        <v>274</v>
      </c>
      <c r="O157" t="s">
        <v>3</v>
      </c>
      <c r="P157">
        <v>1</v>
      </c>
    </row>
    <row r="158" spans="1:16">
      <c r="A158">
        <v>1</v>
      </c>
      <c r="B158" t="str" cm="1">
        <f t="array" ref="B158">_xlfn.IFS(A158=1,"First Class",A158=2,"Second Class",A158=3,"Third Class")</f>
        <v>First Class</v>
      </c>
      <c r="C158" t="s">
        <v>275</v>
      </c>
      <c r="D158" t="s">
        <v>1</v>
      </c>
      <c r="E158">
        <v>24</v>
      </c>
      <c r="F158" t="str" cm="1">
        <f t="array" ref="F158">_xlfn.IFS(E158&lt;12,"Child",E158&lt;=19,"Teenage",E158&lt;=59,"Adult",E158&gt;60,"Senior",TRUE,"Unknown")</f>
        <v>Adult</v>
      </c>
      <c r="G158">
        <v>0</v>
      </c>
      <c r="H158">
        <v>0</v>
      </c>
      <c r="I158">
        <f t="shared" si="2"/>
        <v>1</v>
      </c>
      <c r="J158" t="str" cm="1">
        <f t="array" ref="J158">_xlfn.IFS(I158=1,"Solo Traveller",I158&lt;=4,"Small Family",I158&gt;=5,"Large Family")</f>
        <v>Solo Traveller</v>
      </c>
      <c r="K158">
        <v>11767</v>
      </c>
      <c r="L158" s="9">
        <v>83.158299999999997</v>
      </c>
      <c r="M158" s="9" t="str" cm="1">
        <f t="array" ref="M158">_xlfn.IFS(L158&lt;=7.89,"Low Fare",L158&lt;=14.45,"Medium Fare",L158&lt;=31.28,"High Fare",L158&gt;31.28,"VIP / Luxury Fare")</f>
        <v>VIP / Luxury Fare</v>
      </c>
      <c r="N158" t="s">
        <v>184</v>
      </c>
      <c r="O158" t="s">
        <v>20</v>
      </c>
      <c r="P158">
        <v>1</v>
      </c>
    </row>
    <row r="159" spans="1:16">
      <c r="A159">
        <v>1</v>
      </c>
      <c r="B159" t="str" cm="1">
        <f t="array" ref="B159">_xlfn.IFS(A159=1,"First Class",A159=2,"Second Class",A159=3,"Third Class")</f>
        <v>First Class</v>
      </c>
      <c r="C159" t="s">
        <v>276</v>
      </c>
      <c r="D159" t="s">
        <v>5</v>
      </c>
      <c r="E159">
        <v>55</v>
      </c>
      <c r="F159" t="str" cm="1">
        <f t="array" ref="F159">_xlfn.IFS(E159&lt;12,"Child",E159&lt;=19,"Teenage",E159&lt;=59,"Adult",E159&gt;60,"Senior",TRUE,"Unknown")</f>
        <v>Adult</v>
      </c>
      <c r="G159">
        <v>1</v>
      </c>
      <c r="H159">
        <v>1</v>
      </c>
      <c r="I159">
        <f t="shared" si="2"/>
        <v>3</v>
      </c>
      <c r="J159" t="str" cm="1">
        <f t="array" ref="J159">_xlfn.IFS(I159=1,"Solo Traveller",I159&lt;=4,"Small Family",I159&gt;=5,"Large Family")</f>
        <v>Small Family</v>
      </c>
      <c r="K159">
        <v>12749</v>
      </c>
      <c r="L159" s="9">
        <v>93.5</v>
      </c>
      <c r="M159" s="9" t="str" cm="1">
        <f t="array" ref="M159">_xlfn.IFS(L159&lt;=7.89,"Low Fare",L159&lt;=14.45,"Medium Fare",L159&lt;=31.28,"High Fare",L159&gt;31.28,"VIP / Luxury Fare")</f>
        <v>VIP / Luxury Fare</v>
      </c>
      <c r="N159" t="s">
        <v>277</v>
      </c>
      <c r="O159" t="s">
        <v>3</v>
      </c>
      <c r="P159">
        <v>0</v>
      </c>
    </row>
    <row r="160" spans="1:16">
      <c r="A160">
        <v>1</v>
      </c>
      <c r="B160" t="str" cm="1">
        <f t="array" ref="B160">_xlfn.IFS(A160=1,"First Class",A160=2,"Second Class",A160=3,"Third Class")</f>
        <v>First Class</v>
      </c>
      <c r="C160" t="s">
        <v>278</v>
      </c>
      <c r="D160" t="s">
        <v>1</v>
      </c>
      <c r="E160">
        <v>52</v>
      </c>
      <c r="F160" t="str" cm="1">
        <f t="array" ref="F160">_xlfn.IFS(E160&lt;12,"Child",E160&lt;=19,"Teenage",E160&lt;=59,"Adult",E160&gt;60,"Senior",TRUE,"Unknown")</f>
        <v>Adult</v>
      </c>
      <c r="G160">
        <v>1</v>
      </c>
      <c r="H160">
        <v>1</v>
      </c>
      <c r="I160">
        <f t="shared" si="2"/>
        <v>3</v>
      </c>
      <c r="J160" t="str" cm="1">
        <f t="array" ref="J160">_xlfn.IFS(I160=1,"Solo Traveller",I160&lt;=4,"Small Family",I160&gt;=5,"Large Family")</f>
        <v>Small Family</v>
      </c>
      <c r="K160">
        <v>12749</v>
      </c>
      <c r="L160" s="9">
        <v>93.5</v>
      </c>
      <c r="M160" s="9" t="str" cm="1">
        <f t="array" ref="M160">_xlfn.IFS(L160&lt;=7.89,"Low Fare",L160&lt;=14.45,"Medium Fare",L160&lt;=31.28,"High Fare",L160&gt;31.28,"VIP / Luxury Fare")</f>
        <v>VIP / Luxury Fare</v>
      </c>
      <c r="N160" t="s">
        <v>277</v>
      </c>
      <c r="O160" t="s">
        <v>3</v>
      </c>
      <c r="P160">
        <v>1</v>
      </c>
    </row>
    <row r="161" spans="1:16">
      <c r="A161">
        <v>1</v>
      </c>
      <c r="B161" t="str" cm="1">
        <f t="array" ref="B161">_xlfn.IFS(A161=1,"First Class",A161=2,"Second Class",A161=3,"Third Class")</f>
        <v>First Class</v>
      </c>
      <c r="C161" t="s">
        <v>279</v>
      </c>
      <c r="D161" t="s">
        <v>5</v>
      </c>
      <c r="E161">
        <v>42</v>
      </c>
      <c r="F161" t="str" cm="1">
        <f t="array" ref="F161">_xlfn.IFS(E161&lt;12,"Child",E161&lt;=19,"Teenage",E161&lt;=59,"Adult",E161&gt;60,"Senior",TRUE,"Unknown")</f>
        <v>Adult</v>
      </c>
      <c r="G161">
        <v>0</v>
      </c>
      <c r="H161">
        <v>0</v>
      </c>
      <c r="I161">
        <f t="shared" si="2"/>
        <v>1</v>
      </c>
      <c r="J161" t="str" cm="1">
        <f t="array" ref="J161">_xlfn.IFS(I161=1,"Solo Traveller",I161&lt;=4,"Small Family",I161&gt;=5,"Large Family")</f>
        <v>Solo Traveller</v>
      </c>
      <c r="K161">
        <v>113038</v>
      </c>
      <c r="L161" s="9">
        <v>42.5</v>
      </c>
      <c r="M161" s="9" t="str" cm="1">
        <f t="array" ref="M161">_xlfn.IFS(L161&lt;=7.89,"Low Fare",L161&lt;=14.45,"Medium Fare",L161&lt;=31.28,"High Fare",L161&gt;31.28,"VIP / Luxury Fare")</f>
        <v>VIP / Luxury Fare</v>
      </c>
      <c r="N161" t="s">
        <v>280</v>
      </c>
      <c r="O161" t="s">
        <v>3</v>
      </c>
      <c r="P161">
        <v>0</v>
      </c>
    </row>
    <row r="162" spans="1:16">
      <c r="A162">
        <v>1</v>
      </c>
      <c r="B162" t="str" cm="1">
        <f t="array" ref="B162">_xlfn.IFS(A162=1,"First Class",A162=2,"Second Class",A162=3,"Third Class")</f>
        <v>First Class</v>
      </c>
      <c r="C162" t="s">
        <v>281</v>
      </c>
      <c r="D162" t="s">
        <v>5</v>
      </c>
      <c r="E162">
        <v>28</v>
      </c>
      <c r="F162" t="str" cm="1">
        <f t="array" ref="F162">_xlfn.IFS(E162&lt;12,"Child",E162&lt;=19,"Teenage",E162&lt;=59,"Adult",E162&gt;60,"Senior",TRUE,"Unknown")</f>
        <v>Adult</v>
      </c>
      <c r="G162">
        <v>0</v>
      </c>
      <c r="H162">
        <v>0</v>
      </c>
      <c r="I162">
        <f t="shared" si="2"/>
        <v>1</v>
      </c>
      <c r="J162" t="str" cm="1">
        <f t="array" ref="J162">_xlfn.IFS(I162=1,"Solo Traveller",I162&lt;=4,"Small Family",I162&gt;=5,"Large Family")</f>
        <v>Solo Traveller</v>
      </c>
      <c r="K162">
        <v>17463</v>
      </c>
      <c r="L162" s="9">
        <v>51.862499999999997</v>
      </c>
      <c r="M162" s="9" t="str" cm="1">
        <f t="array" ref="M162">_xlfn.IFS(L162&lt;=7.89,"Low Fare",L162&lt;=14.45,"Medium Fare",L162&lt;=31.28,"High Fare",L162&gt;31.28,"VIP / Luxury Fare")</f>
        <v>VIP / Luxury Fare</v>
      </c>
      <c r="N162" t="s">
        <v>282</v>
      </c>
      <c r="O162" t="s">
        <v>3</v>
      </c>
      <c r="P162">
        <v>0</v>
      </c>
    </row>
    <row r="163" spans="1:16">
      <c r="A163">
        <v>1</v>
      </c>
      <c r="B163" t="str" cm="1">
        <f t="array" ref="B163">_xlfn.IFS(A163=1,"First Class",A163=2,"Second Class",A163=3,"Third Class")</f>
        <v>First Class</v>
      </c>
      <c r="C163" t="s">
        <v>283</v>
      </c>
      <c r="D163" t="s">
        <v>5</v>
      </c>
      <c r="E163">
        <v>55</v>
      </c>
      <c r="F163" t="str" cm="1">
        <f t="array" ref="F163">_xlfn.IFS(E163&lt;12,"Child",E163&lt;=19,"Teenage",E163&lt;=59,"Adult",E163&gt;60,"Senior",TRUE,"Unknown")</f>
        <v>Adult</v>
      </c>
      <c r="G163">
        <v>0</v>
      </c>
      <c r="H163">
        <v>0</v>
      </c>
      <c r="I163">
        <f t="shared" si="2"/>
        <v>1</v>
      </c>
      <c r="J163" t="str" cm="1">
        <f t="array" ref="J163">_xlfn.IFS(I163=1,"Solo Traveller",I163&lt;=4,"Small Family",I163&gt;=5,"Large Family")</f>
        <v>Solo Traveller</v>
      </c>
      <c r="K163">
        <v>680</v>
      </c>
      <c r="L163" s="9">
        <v>50</v>
      </c>
      <c r="M163" s="9" t="str" cm="1">
        <f t="array" ref="M163">_xlfn.IFS(L163&lt;=7.89,"Low Fare",L163&lt;=14.45,"Medium Fare",L163&lt;=31.28,"High Fare",L163&gt;31.28,"VIP / Luxury Fare")</f>
        <v>VIP / Luxury Fare</v>
      </c>
      <c r="N163" t="s">
        <v>284</v>
      </c>
      <c r="O163" t="s">
        <v>3</v>
      </c>
      <c r="P163">
        <v>0</v>
      </c>
    </row>
    <row r="164" spans="1:16">
      <c r="A164">
        <v>1</v>
      </c>
      <c r="B164" t="str" cm="1">
        <f t="array" ref="B164">_xlfn.IFS(A164=1,"First Class",A164=2,"Second Class",A164=3,"Third Class")</f>
        <v>First Class</v>
      </c>
      <c r="C164" t="s">
        <v>285</v>
      </c>
      <c r="D164" t="s">
        <v>1</v>
      </c>
      <c r="E164">
        <v>16</v>
      </c>
      <c r="F164" t="str" cm="1">
        <f t="array" ref="F164">_xlfn.IFS(E164&lt;12,"Child",E164&lt;=19,"Teenage",E164&lt;=59,"Adult",E164&gt;60,"Senior",TRUE,"Unknown")</f>
        <v>Teenage</v>
      </c>
      <c r="G164">
        <v>0</v>
      </c>
      <c r="H164">
        <v>1</v>
      </c>
      <c r="I164">
        <f t="shared" si="2"/>
        <v>2</v>
      </c>
      <c r="J164" t="str" cm="1">
        <f t="array" ref="J164">_xlfn.IFS(I164=1,"Solo Traveller",I164&lt;=4,"Small Family",I164&gt;=5,"Large Family")</f>
        <v>Small Family</v>
      </c>
      <c r="K164">
        <v>111361</v>
      </c>
      <c r="L164" s="9">
        <v>57.979199999999999</v>
      </c>
      <c r="M164" s="9" t="str" cm="1">
        <f t="array" ref="M164">_xlfn.IFS(L164&lt;=7.89,"Low Fare",L164&lt;=14.45,"Medium Fare",L164&lt;=31.28,"High Fare",L164&gt;31.28,"VIP / Luxury Fare")</f>
        <v>VIP / Luxury Fare</v>
      </c>
      <c r="N164" t="s">
        <v>286</v>
      </c>
      <c r="O164" t="s">
        <v>20</v>
      </c>
      <c r="P164">
        <v>1</v>
      </c>
    </row>
    <row r="165" spans="1:16">
      <c r="A165">
        <v>1</v>
      </c>
      <c r="B165" t="str" cm="1">
        <f t="array" ref="B165">_xlfn.IFS(A165=1,"First Class",A165=2,"Second Class",A165=3,"Third Class")</f>
        <v>First Class</v>
      </c>
      <c r="C165" t="s">
        <v>287</v>
      </c>
      <c r="D165" t="s">
        <v>1</v>
      </c>
      <c r="E165">
        <v>44</v>
      </c>
      <c r="F165" t="str" cm="1">
        <f t="array" ref="F165">_xlfn.IFS(E165&lt;12,"Child",E165&lt;=19,"Teenage",E165&lt;=59,"Adult",E165&gt;60,"Senior",TRUE,"Unknown")</f>
        <v>Adult</v>
      </c>
      <c r="G165">
        <v>0</v>
      </c>
      <c r="H165">
        <v>1</v>
      </c>
      <c r="I165">
        <f t="shared" si="2"/>
        <v>2</v>
      </c>
      <c r="J165" t="str" cm="1">
        <f t="array" ref="J165">_xlfn.IFS(I165=1,"Solo Traveller",I165&lt;=4,"Small Family",I165&gt;=5,"Large Family")</f>
        <v>Small Family</v>
      </c>
      <c r="K165">
        <v>111361</v>
      </c>
      <c r="L165" s="9">
        <v>57.979199999999999</v>
      </c>
      <c r="M165" s="9" t="str" cm="1">
        <f t="array" ref="M165">_xlfn.IFS(L165&lt;=7.89,"Low Fare",L165&lt;=14.45,"Medium Fare",L165&lt;=31.28,"High Fare",L165&gt;31.28,"VIP / Luxury Fare")</f>
        <v>VIP / Luxury Fare</v>
      </c>
      <c r="N165" t="s">
        <v>286</v>
      </c>
      <c r="O165" t="s">
        <v>20</v>
      </c>
      <c r="P165">
        <v>1</v>
      </c>
    </row>
    <row r="166" spans="1:16">
      <c r="A166">
        <v>1</v>
      </c>
      <c r="B166" t="str" cm="1">
        <f t="array" ref="B166">_xlfn.IFS(A166=1,"First Class",A166=2,"Second Class",A166=3,"Third Class")</f>
        <v>First Class</v>
      </c>
      <c r="C166" t="s">
        <v>288</v>
      </c>
      <c r="D166" t="s">
        <v>1</v>
      </c>
      <c r="E166">
        <v>51</v>
      </c>
      <c r="F166" t="str" cm="1">
        <f t="array" ref="F166">_xlfn.IFS(E166&lt;12,"Child",E166&lt;=19,"Teenage",E166&lt;=59,"Adult",E166&gt;60,"Senior",TRUE,"Unknown")</f>
        <v>Adult</v>
      </c>
      <c r="G166">
        <v>1</v>
      </c>
      <c r="H166">
        <v>0</v>
      </c>
      <c r="I166">
        <f t="shared" si="2"/>
        <v>2</v>
      </c>
      <c r="J166" t="str" cm="1">
        <f t="array" ref="J166">_xlfn.IFS(I166=1,"Solo Traveller",I166&lt;=4,"Small Family",I166&gt;=5,"Large Family")</f>
        <v>Small Family</v>
      </c>
      <c r="K166">
        <v>13502</v>
      </c>
      <c r="L166" s="9">
        <v>77.958299999999994</v>
      </c>
      <c r="M166" s="9" t="str" cm="1">
        <f t="array" ref="M166">_xlfn.IFS(L166&lt;=7.89,"Low Fare",L166&lt;=14.45,"Medium Fare",L166&lt;=31.28,"High Fare",L166&gt;31.28,"VIP / Luxury Fare")</f>
        <v>VIP / Luxury Fare</v>
      </c>
      <c r="N166" t="s">
        <v>289</v>
      </c>
      <c r="O166" t="s">
        <v>3</v>
      </c>
      <c r="P166">
        <v>1</v>
      </c>
    </row>
    <row r="167" spans="1:16">
      <c r="A167">
        <v>1</v>
      </c>
      <c r="B167" t="str" cm="1">
        <f t="array" ref="B167">_xlfn.IFS(A167=1,"First Class",A167=2,"Second Class",A167=3,"Third Class")</f>
        <v>First Class</v>
      </c>
      <c r="C167" t="s">
        <v>290</v>
      </c>
      <c r="D167" t="s">
        <v>5</v>
      </c>
      <c r="E167">
        <v>42</v>
      </c>
      <c r="F167" t="str" cm="1">
        <f t="array" ref="F167">_xlfn.IFS(E167&lt;12,"Child",E167&lt;=19,"Teenage",E167&lt;=59,"Adult",E167&gt;60,"Senior",TRUE,"Unknown")</f>
        <v>Adult</v>
      </c>
      <c r="G167">
        <v>1</v>
      </c>
      <c r="H167">
        <v>0</v>
      </c>
      <c r="I167">
        <f t="shared" si="2"/>
        <v>2</v>
      </c>
      <c r="J167" t="str" cm="1">
        <f t="array" ref="J167">_xlfn.IFS(I167=1,"Solo Traveller",I167&lt;=4,"Small Family",I167&gt;=5,"Large Family")</f>
        <v>Small Family</v>
      </c>
      <c r="K167">
        <v>113789</v>
      </c>
      <c r="L167" s="9">
        <v>52</v>
      </c>
      <c r="M167" s="9" t="str" cm="1">
        <f t="array" ref="M167">_xlfn.IFS(L167&lt;=7.89,"Low Fare",L167&lt;=14.45,"Medium Fare",L167&lt;=31.28,"High Fare",L167&gt;31.28,"VIP / Luxury Fare")</f>
        <v>VIP / Luxury Fare</v>
      </c>
      <c r="N167" t="s">
        <v>1736</v>
      </c>
      <c r="O167" t="s">
        <v>3</v>
      </c>
      <c r="P167">
        <v>0</v>
      </c>
    </row>
    <row r="168" spans="1:16">
      <c r="A168">
        <v>1</v>
      </c>
      <c r="B168" t="str" cm="1">
        <f t="array" ref="B168">_xlfn.IFS(A168=1,"First Class",A168=2,"Second Class",A168=3,"Third Class")</f>
        <v>First Class</v>
      </c>
      <c r="C168" t="s">
        <v>291</v>
      </c>
      <c r="D168" t="s">
        <v>1</v>
      </c>
      <c r="E168">
        <v>35</v>
      </c>
      <c r="F168" t="str" cm="1">
        <f t="array" ref="F168">_xlfn.IFS(E168&lt;12,"Child",E168&lt;=19,"Teenage",E168&lt;=59,"Adult",E168&gt;60,"Senior",TRUE,"Unknown")</f>
        <v>Adult</v>
      </c>
      <c r="G168">
        <v>1</v>
      </c>
      <c r="H168">
        <v>0</v>
      </c>
      <c r="I168">
        <f t="shared" si="2"/>
        <v>2</v>
      </c>
      <c r="J168" t="str" cm="1">
        <f t="array" ref="J168">_xlfn.IFS(I168=1,"Solo Traveller",I168&lt;=4,"Small Family",I168&gt;=5,"Large Family")</f>
        <v>Small Family</v>
      </c>
      <c r="K168">
        <v>113789</v>
      </c>
      <c r="L168" s="9">
        <v>52</v>
      </c>
      <c r="M168" s="9" t="str" cm="1">
        <f t="array" ref="M168">_xlfn.IFS(L168&lt;=7.89,"Low Fare",L168&lt;=14.45,"Medium Fare",L168&lt;=31.28,"High Fare",L168&gt;31.28,"VIP / Luxury Fare")</f>
        <v>VIP / Luxury Fare</v>
      </c>
      <c r="N168" t="s">
        <v>1736</v>
      </c>
      <c r="O168" t="s">
        <v>3</v>
      </c>
      <c r="P168">
        <v>1</v>
      </c>
    </row>
    <row r="169" spans="1:16">
      <c r="A169">
        <v>1</v>
      </c>
      <c r="B169" t="str" cm="1">
        <f t="array" ref="B169">_xlfn.IFS(A169=1,"First Class",A169=2,"Second Class",A169=3,"Third Class")</f>
        <v>First Class</v>
      </c>
      <c r="C169" t="s">
        <v>292</v>
      </c>
      <c r="D169" t="s">
        <v>5</v>
      </c>
      <c r="E169">
        <v>35</v>
      </c>
      <c r="F169" t="str" cm="1">
        <f t="array" ref="F169">_xlfn.IFS(E169&lt;12,"Child",E169&lt;=19,"Teenage",E169&lt;=59,"Adult",E169&gt;60,"Senior",TRUE,"Unknown")</f>
        <v>Adult</v>
      </c>
      <c r="G169">
        <v>0</v>
      </c>
      <c r="H169">
        <v>0</v>
      </c>
      <c r="I169">
        <f t="shared" si="2"/>
        <v>1</v>
      </c>
      <c r="J169" t="str" cm="1">
        <f t="array" ref="J169">_xlfn.IFS(I169=1,"Solo Traveller",I169&lt;=4,"Small Family",I169&gt;=5,"Large Family")</f>
        <v>Solo Traveller</v>
      </c>
      <c r="K169">
        <v>111426</v>
      </c>
      <c r="L169" s="9">
        <v>26.55</v>
      </c>
      <c r="M169" s="9" t="str" cm="1">
        <f t="array" ref="M169">_xlfn.IFS(L169&lt;=7.89,"Low Fare",L169&lt;=14.45,"Medium Fare",L169&lt;=31.28,"High Fare",L169&gt;31.28,"VIP / Luxury Fare")</f>
        <v>High Fare</v>
      </c>
      <c r="N169" t="s">
        <v>1736</v>
      </c>
      <c r="O169" t="s">
        <v>20</v>
      </c>
      <c r="P169">
        <v>1</v>
      </c>
    </row>
    <row r="170" spans="1:16">
      <c r="A170">
        <v>1</v>
      </c>
      <c r="B170" t="str" cm="1">
        <f t="array" ref="B170">_xlfn.IFS(A170=1,"First Class",A170=2,"Second Class",A170=3,"Third Class")</f>
        <v>First Class</v>
      </c>
      <c r="C170" t="s">
        <v>293</v>
      </c>
      <c r="D170" t="s">
        <v>5</v>
      </c>
      <c r="E170">
        <v>38</v>
      </c>
      <c r="F170" t="str" cm="1">
        <f t="array" ref="F170">_xlfn.IFS(E170&lt;12,"Child",E170&lt;=19,"Teenage",E170&lt;=59,"Adult",E170&gt;60,"Senior",TRUE,"Unknown")</f>
        <v>Adult</v>
      </c>
      <c r="G170">
        <v>1</v>
      </c>
      <c r="H170">
        <v>0</v>
      </c>
      <c r="I170">
        <f t="shared" si="2"/>
        <v>2</v>
      </c>
      <c r="J170" t="str" cm="1">
        <f t="array" ref="J170">_xlfn.IFS(I170=1,"Solo Traveller",I170&lt;=4,"Small Family",I170&gt;=5,"Large Family")</f>
        <v>Small Family</v>
      </c>
      <c r="K170">
        <v>19943</v>
      </c>
      <c r="L170" s="9">
        <v>90</v>
      </c>
      <c r="M170" s="9" t="str" cm="1">
        <f t="array" ref="M170">_xlfn.IFS(L170&lt;=7.89,"Low Fare",L170&lt;=14.45,"Medium Fare",L170&lt;=31.28,"High Fare",L170&gt;31.28,"VIP / Luxury Fare")</f>
        <v>VIP / Luxury Fare</v>
      </c>
      <c r="N170" t="s">
        <v>294</v>
      </c>
      <c r="O170" t="s">
        <v>3</v>
      </c>
      <c r="P170">
        <v>1</v>
      </c>
    </row>
    <row r="171" spans="1:16">
      <c r="A171">
        <v>1</v>
      </c>
      <c r="B171" t="str" cm="1">
        <f t="array" ref="B171">_xlfn.IFS(A171=1,"First Class",A171=2,"Second Class",A171=3,"Third Class")</f>
        <v>First Class</v>
      </c>
      <c r="C171" t="s">
        <v>295</v>
      </c>
      <c r="D171" t="s">
        <v>5</v>
      </c>
      <c r="E171">
        <v>28</v>
      </c>
      <c r="F171" t="str" cm="1">
        <f t="array" ref="F171">_xlfn.IFS(E171&lt;12,"Child",E171&lt;=19,"Teenage",E171&lt;=59,"Adult",E171&gt;60,"Senior",TRUE,"Unknown")</f>
        <v>Adult</v>
      </c>
      <c r="G171">
        <v>0</v>
      </c>
      <c r="H171">
        <v>0</v>
      </c>
      <c r="I171">
        <f t="shared" si="2"/>
        <v>1</v>
      </c>
      <c r="J171" t="str" cm="1">
        <f t="array" ref="J171">_xlfn.IFS(I171=1,"Solo Traveller",I171&lt;=4,"Small Family",I171&gt;=5,"Large Family")</f>
        <v>Solo Traveller</v>
      </c>
      <c r="K171" t="s">
        <v>296</v>
      </c>
      <c r="L171" s="9">
        <v>30.695799999999998</v>
      </c>
      <c r="M171" s="9" t="str" cm="1">
        <f t="array" ref="M171">_xlfn.IFS(L171&lt;=7.89,"Low Fare",L171&lt;=14.45,"Medium Fare",L171&lt;=31.28,"High Fare",L171&gt;31.28,"VIP / Luxury Fare")</f>
        <v>High Fare</v>
      </c>
      <c r="N171" t="s">
        <v>1736</v>
      </c>
      <c r="O171" t="s">
        <v>20</v>
      </c>
      <c r="P171">
        <v>0</v>
      </c>
    </row>
    <row r="172" spans="1:16">
      <c r="A172">
        <v>1</v>
      </c>
      <c r="B172" t="str" cm="1">
        <f t="array" ref="B172">_xlfn.IFS(A172=1,"First Class",A172=2,"Second Class",A172=3,"Third Class")</f>
        <v>First Class</v>
      </c>
      <c r="C172" t="s">
        <v>297</v>
      </c>
      <c r="D172" t="s">
        <v>1</v>
      </c>
      <c r="E172">
        <v>35</v>
      </c>
      <c r="F172" t="str" cm="1">
        <f t="array" ref="F172">_xlfn.IFS(E172&lt;12,"Child",E172&lt;=19,"Teenage",E172&lt;=59,"Adult",E172&gt;60,"Senior",TRUE,"Unknown")</f>
        <v>Adult</v>
      </c>
      <c r="G172">
        <v>1</v>
      </c>
      <c r="H172">
        <v>0</v>
      </c>
      <c r="I172">
        <f t="shared" si="2"/>
        <v>2</v>
      </c>
      <c r="J172" t="str" cm="1">
        <f t="array" ref="J172">_xlfn.IFS(I172=1,"Solo Traveller",I172&lt;=4,"Small Family",I172&gt;=5,"Large Family")</f>
        <v>Small Family</v>
      </c>
      <c r="K172">
        <v>19943</v>
      </c>
      <c r="L172" s="9">
        <v>90</v>
      </c>
      <c r="M172" s="9" t="str" cm="1">
        <f t="array" ref="M172">_xlfn.IFS(L172&lt;=7.89,"Low Fare",L172&lt;=14.45,"Medium Fare",L172&lt;=31.28,"High Fare",L172&gt;31.28,"VIP / Luxury Fare")</f>
        <v>VIP / Luxury Fare</v>
      </c>
      <c r="N172" t="s">
        <v>294</v>
      </c>
      <c r="O172" t="s">
        <v>3</v>
      </c>
      <c r="P172">
        <v>1</v>
      </c>
    </row>
    <row r="173" spans="1:16">
      <c r="A173">
        <v>1</v>
      </c>
      <c r="B173" t="str" cm="1">
        <f t="array" ref="B173">_xlfn.IFS(A173=1,"First Class",A173=2,"Second Class",A173=3,"Third Class")</f>
        <v>First Class</v>
      </c>
      <c r="C173" t="s">
        <v>298</v>
      </c>
      <c r="D173" t="s">
        <v>1</v>
      </c>
      <c r="E173">
        <v>38</v>
      </c>
      <c r="F173" t="str" cm="1">
        <f t="array" ref="F173">_xlfn.IFS(E173&lt;12,"Child",E173&lt;=19,"Teenage",E173&lt;=59,"Adult",E173&gt;60,"Senior",TRUE,"Unknown")</f>
        <v>Adult</v>
      </c>
      <c r="G173">
        <v>0</v>
      </c>
      <c r="H173">
        <v>0</v>
      </c>
      <c r="I173">
        <f t="shared" si="2"/>
        <v>1</v>
      </c>
      <c r="J173" t="str" cm="1">
        <f t="array" ref="J173">_xlfn.IFS(I173=1,"Solo Traveller",I173&lt;=4,"Small Family",I173&gt;=5,"Large Family")</f>
        <v>Solo Traveller</v>
      </c>
      <c r="K173">
        <v>113572</v>
      </c>
      <c r="L173" s="9">
        <v>80</v>
      </c>
      <c r="M173" s="9" t="str" cm="1">
        <f t="array" ref="M173">_xlfn.IFS(L173&lt;=7.89,"Low Fare",L173&lt;=14.45,"Medium Fare",L173&lt;=31.28,"High Fare",L173&gt;31.28,"VIP / Luxury Fare")</f>
        <v>VIP / Luxury Fare</v>
      </c>
      <c r="N173" t="s">
        <v>299</v>
      </c>
      <c r="O173" t="s">
        <v>3</v>
      </c>
      <c r="P173">
        <v>1</v>
      </c>
    </row>
    <row r="174" spans="1:16">
      <c r="A174">
        <v>1</v>
      </c>
      <c r="B174" t="str" cm="1">
        <f t="array" ref="B174">_xlfn.IFS(A174=1,"First Class",A174=2,"Second Class",A174=3,"Third Class")</f>
        <v>First Class</v>
      </c>
      <c r="C174" t="s">
        <v>300</v>
      </c>
      <c r="D174" t="s">
        <v>1</v>
      </c>
      <c r="E174">
        <v>50</v>
      </c>
      <c r="F174" t="str" cm="1">
        <f t="array" ref="F174">_xlfn.IFS(E174&lt;12,"Child",E174&lt;=19,"Teenage",E174&lt;=59,"Adult",E174&gt;60,"Senior",TRUE,"Unknown")</f>
        <v>Adult</v>
      </c>
      <c r="G174">
        <v>0</v>
      </c>
      <c r="H174">
        <v>0</v>
      </c>
      <c r="I174">
        <f t="shared" si="2"/>
        <v>1</v>
      </c>
      <c r="J174" t="str" cm="1">
        <f t="array" ref="J174">_xlfn.IFS(I174=1,"Solo Traveller",I174&lt;=4,"Small Family",I174&gt;=5,"Large Family")</f>
        <v>Solo Traveller</v>
      </c>
      <c r="K174" t="s">
        <v>301</v>
      </c>
      <c r="L174" s="9">
        <v>28.712499999999999</v>
      </c>
      <c r="M174" s="9" t="str" cm="1">
        <f t="array" ref="M174">_xlfn.IFS(L174&lt;=7.89,"Low Fare",L174&lt;=14.45,"Medium Fare",L174&lt;=31.28,"High Fare",L174&gt;31.28,"VIP / Luxury Fare")</f>
        <v>High Fare</v>
      </c>
      <c r="N174" t="s">
        <v>302</v>
      </c>
      <c r="O174" t="s">
        <v>20</v>
      </c>
      <c r="P174">
        <v>0</v>
      </c>
    </row>
    <row r="175" spans="1:16">
      <c r="A175">
        <v>1</v>
      </c>
      <c r="B175" t="str" cm="1">
        <f t="array" ref="B175">_xlfn.IFS(A175=1,"First Class",A175=2,"Second Class",A175=3,"Third Class")</f>
        <v>First Class</v>
      </c>
      <c r="C175" t="s">
        <v>303</v>
      </c>
      <c r="D175" t="s">
        <v>5</v>
      </c>
      <c r="E175">
        <v>49</v>
      </c>
      <c r="F175" t="str" cm="1">
        <f t="array" ref="F175">_xlfn.IFS(E175&lt;12,"Child",E175&lt;=19,"Teenage",E175&lt;=59,"Adult",E175&gt;60,"Senior",TRUE,"Unknown")</f>
        <v>Adult</v>
      </c>
      <c r="G175">
        <v>0</v>
      </c>
      <c r="H175">
        <v>0</v>
      </c>
      <c r="I175">
        <f t="shared" si="2"/>
        <v>1</v>
      </c>
      <c r="J175" t="str" cm="1">
        <f t="array" ref="J175">_xlfn.IFS(I175=1,"Solo Traveller",I175&lt;=4,"Small Family",I175&gt;=5,"Large Family")</f>
        <v>Solo Traveller</v>
      </c>
      <c r="K175">
        <v>112058</v>
      </c>
      <c r="L175" s="9">
        <v>0</v>
      </c>
      <c r="M175" s="9" t="str" cm="1">
        <f t="array" ref="M175">_xlfn.IFS(L175&lt;=7.89,"Low Fare",L175&lt;=14.45,"Medium Fare",L175&lt;=31.28,"High Fare",L175&gt;31.28,"VIP / Luxury Fare")</f>
        <v>Low Fare</v>
      </c>
      <c r="N175" t="s">
        <v>304</v>
      </c>
      <c r="O175" t="s">
        <v>3</v>
      </c>
      <c r="P175">
        <v>1</v>
      </c>
    </row>
    <row r="176" spans="1:16">
      <c r="A176">
        <v>1</v>
      </c>
      <c r="B176" t="str" cm="1">
        <f t="array" ref="B176">_xlfn.IFS(A176=1,"First Class",A176=2,"Second Class",A176=3,"Third Class")</f>
        <v>First Class</v>
      </c>
      <c r="C176" t="s">
        <v>305</v>
      </c>
      <c r="D176" t="s">
        <v>5</v>
      </c>
      <c r="E176">
        <v>46</v>
      </c>
      <c r="F176" t="str" cm="1">
        <f t="array" ref="F176">_xlfn.IFS(E176&lt;12,"Child",E176&lt;=19,"Teenage",E176&lt;=59,"Adult",E176&gt;60,"Senior",TRUE,"Unknown")</f>
        <v>Adult</v>
      </c>
      <c r="G176">
        <v>0</v>
      </c>
      <c r="H176">
        <v>0</v>
      </c>
      <c r="I176">
        <f t="shared" si="2"/>
        <v>1</v>
      </c>
      <c r="J176" t="str" cm="1">
        <f t="array" ref="J176">_xlfn.IFS(I176=1,"Solo Traveller",I176&lt;=4,"Small Family",I176&gt;=5,"Large Family")</f>
        <v>Solo Traveller</v>
      </c>
      <c r="K176">
        <v>694</v>
      </c>
      <c r="L176" s="9">
        <v>26</v>
      </c>
      <c r="M176" s="9" t="str" cm="1">
        <f t="array" ref="M176">_xlfn.IFS(L176&lt;=7.89,"Low Fare",L176&lt;=14.45,"Medium Fare",L176&lt;=31.28,"High Fare",L176&gt;31.28,"VIP / Luxury Fare")</f>
        <v>High Fare</v>
      </c>
      <c r="N176" t="s">
        <v>1736</v>
      </c>
      <c r="O176" t="s">
        <v>3</v>
      </c>
      <c r="P176">
        <v>0</v>
      </c>
    </row>
    <row r="177" spans="1:16">
      <c r="A177">
        <v>1</v>
      </c>
      <c r="B177" t="str" cm="1">
        <f t="array" ref="B177">_xlfn.IFS(A177=1,"First Class",A177=2,"Second Class",A177=3,"Third Class")</f>
        <v>First Class</v>
      </c>
      <c r="C177" t="s">
        <v>306</v>
      </c>
      <c r="D177" t="s">
        <v>5</v>
      </c>
      <c r="E177">
        <v>50</v>
      </c>
      <c r="F177" t="str" cm="1">
        <f t="array" ref="F177">_xlfn.IFS(E177&lt;12,"Child",E177&lt;=19,"Teenage",E177&lt;=59,"Adult",E177&gt;60,"Senior",TRUE,"Unknown")</f>
        <v>Adult</v>
      </c>
      <c r="G177">
        <v>0</v>
      </c>
      <c r="H177">
        <v>0</v>
      </c>
      <c r="I177">
        <f t="shared" si="2"/>
        <v>1</v>
      </c>
      <c r="J177" t="str" cm="1">
        <f t="array" ref="J177">_xlfn.IFS(I177=1,"Solo Traveller",I177&lt;=4,"Small Family",I177&gt;=5,"Large Family")</f>
        <v>Solo Traveller</v>
      </c>
      <c r="K177">
        <v>113044</v>
      </c>
      <c r="L177" s="9">
        <v>26</v>
      </c>
      <c r="M177" s="9" t="str" cm="1">
        <f t="array" ref="M177">_xlfn.IFS(L177&lt;=7.89,"Low Fare",L177&lt;=14.45,"Medium Fare",L177&lt;=31.28,"High Fare",L177&gt;31.28,"VIP / Luxury Fare")</f>
        <v>High Fare</v>
      </c>
      <c r="N177" t="s">
        <v>307</v>
      </c>
      <c r="O177" t="s">
        <v>3</v>
      </c>
      <c r="P177">
        <v>0</v>
      </c>
    </row>
    <row r="178" spans="1:16">
      <c r="A178">
        <v>1</v>
      </c>
      <c r="B178" t="str" cm="1">
        <f t="array" ref="B178">_xlfn.IFS(A178=1,"First Class",A178=2,"Second Class",A178=3,"Third Class")</f>
        <v>First Class</v>
      </c>
      <c r="C178" t="s">
        <v>308</v>
      </c>
      <c r="D178" t="s">
        <v>5</v>
      </c>
      <c r="E178">
        <v>32.5</v>
      </c>
      <c r="F178" t="str" cm="1">
        <f t="array" ref="F178">_xlfn.IFS(E178&lt;12,"Child",E178&lt;=19,"Teenage",E178&lt;=59,"Adult",E178&gt;60,"Senior",TRUE,"Unknown")</f>
        <v>Adult</v>
      </c>
      <c r="G178">
        <v>0</v>
      </c>
      <c r="H178">
        <v>0</v>
      </c>
      <c r="I178">
        <f t="shared" si="2"/>
        <v>1</v>
      </c>
      <c r="J178" t="str" cm="1">
        <f t="array" ref="J178">_xlfn.IFS(I178=1,"Solo Traveller",I178&lt;=4,"Small Family",I178&gt;=5,"Large Family")</f>
        <v>Solo Traveller</v>
      </c>
      <c r="K178">
        <v>113503</v>
      </c>
      <c r="L178" s="9">
        <v>211.5</v>
      </c>
      <c r="M178" s="9" t="str" cm="1">
        <f t="array" ref="M178">_xlfn.IFS(L178&lt;=7.89,"Low Fare",L178&lt;=14.45,"Medium Fare",L178&lt;=31.28,"High Fare",L178&gt;31.28,"VIP / Luxury Fare")</f>
        <v>VIP / Luxury Fare</v>
      </c>
      <c r="N178" t="s">
        <v>309</v>
      </c>
      <c r="O178" t="s">
        <v>20</v>
      </c>
      <c r="P178">
        <v>0</v>
      </c>
    </row>
    <row r="179" spans="1:16">
      <c r="A179">
        <v>1</v>
      </c>
      <c r="B179" t="str" cm="1">
        <f t="array" ref="B179">_xlfn.IFS(A179=1,"First Class",A179=2,"Second Class",A179=3,"Third Class")</f>
        <v>First Class</v>
      </c>
      <c r="C179" t="s">
        <v>310</v>
      </c>
      <c r="D179" t="s">
        <v>5</v>
      </c>
      <c r="E179">
        <v>58</v>
      </c>
      <c r="F179" t="str" cm="1">
        <f t="array" ref="F179">_xlfn.IFS(E179&lt;12,"Child",E179&lt;=19,"Teenage",E179&lt;=59,"Adult",E179&gt;60,"Senior",TRUE,"Unknown")</f>
        <v>Adult</v>
      </c>
      <c r="G179">
        <v>0</v>
      </c>
      <c r="H179">
        <v>0</v>
      </c>
      <c r="I179">
        <f t="shared" si="2"/>
        <v>1</v>
      </c>
      <c r="J179" t="str" cm="1">
        <f t="array" ref="J179">_xlfn.IFS(I179=1,"Solo Traveller",I179&lt;=4,"Small Family",I179&gt;=5,"Large Family")</f>
        <v>Solo Traveller</v>
      </c>
      <c r="K179">
        <v>11771</v>
      </c>
      <c r="L179" s="9">
        <v>29.7</v>
      </c>
      <c r="M179" s="9" t="str" cm="1">
        <f t="array" ref="M179">_xlfn.IFS(L179&lt;=7.89,"Low Fare",L179&lt;=14.45,"Medium Fare",L179&lt;=31.28,"High Fare",L179&gt;31.28,"VIP / Luxury Fare")</f>
        <v>High Fare</v>
      </c>
      <c r="N179" t="s">
        <v>311</v>
      </c>
      <c r="O179" t="s">
        <v>20</v>
      </c>
      <c r="P179">
        <v>0</v>
      </c>
    </row>
    <row r="180" spans="1:16">
      <c r="A180">
        <v>1</v>
      </c>
      <c r="B180" t="str" cm="1">
        <f t="array" ref="B180">_xlfn.IFS(A180=1,"First Class",A180=2,"Second Class",A180=3,"Third Class")</f>
        <v>First Class</v>
      </c>
      <c r="C180" t="s">
        <v>312</v>
      </c>
      <c r="D180" t="s">
        <v>5</v>
      </c>
      <c r="E180">
        <v>41</v>
      </c>
      <c r="F180" t="str" cm="1">
        <f t="array" ref="F180">_xlfn.IFS(E180&lt;12,"Child",E180&lt;=19,"Teenage",E180&lt;=59,"Adult",E180&gt;60,"Senior",TRUE,"Unknown")</f>
        <v>Adult</v>
      </c>
      <c r="G180">
        <v>1</v>
      </c>
      <c r="H180">
        <v>0</v>
      </c>
      <c r="I180">
        <f t="shared" si="2"/>
        <v>2</v>
      </c>
      <c r="J180" t="str" cm="1">
        <f t="array" ref="J180">_xlfn.IFS(I180=1,"Solo Traveller",I180&lt;=4,"Small Family",I180&gt;=5,"Large Family")</f>
        <v>Small Family</v>
      </c>
      <c r="K180">
        <v>17464</v>
      </c>
      <c r="L180" s="9">
        <v>51.862499999999997</v>
      </c>
      <c r="M180" s="9" t="str" cm="1">
        <f t="array" ref="M180">_xlfn.IFS(L180&lt;=7.89,"Low Fare",L180&lt;=14.45,"Medium Fare",L180&lt;=31.28,"High Fare",L180&gt;31.28,"VIP / Luxury Fare")</f>
        <v>VIP / Luxury Fare</v>
      </c>
      <c r="N180" t="s">
        <v>313</v>
      </c>
      <c r="O180" t="s">
        <v>3</v>
      </c>
      <c r="P180">
        <v>0</v>
      </c>
    </row>
    <row r="181" spans="1:16">
      <c r="A181">
        <v>1</v>
      </c>
      <c r="B181" t="str" cm="1">
        <f t="array" ref="B181">_xlfn.IFS(A181=1,"First Class",A181=2,"Second Class",A181=3,"Third Class")</f>
        <v>First Class</v>
      </c>
      <c r="C181" t="s">
        <v>314</v>
      </c>
      <c r="D181" t="s">
        <v>1</v>
      </c>
      <c r="E181">
        <v>28</v>
      </c>
      <c r="F181" t="str" cm="1">
        <f t="array" ref="F181">_xlfn.IFS(E181&lt;12,"Child",E181&lt;=19,"Teenage",E181&lt;=59,"Adult",E181&gt;60,"Senior",TRUE,"Unknown")</f>
        <v>Adult</v>
      </c>
      <c r="G181">
        <v>1</v>
      </c>
      <c r="H181">
        <v>0</v>
      </c>
      <c r="I181">
        <f t="shared" si="2"/>
        <v>2</v>
      </c>
      <c r="J181" t="str" cm="1">
        <f t="array" ref="J181">_xlfn.IFS(I181=1,"Solo Traveller",I181&lt;=4,"Small Family",I181&gt;=5,"Large Family")</f>
        <v>Small Family</v>
      </c>
      <c r="K181">
        <v>17464</v>
      </c>
      <c r="L181" s="9">
        <v>51.862499999999997</v>
      </c>
      <c r="M181" s="9" t="str" cm="1">
        <f t="array" ref="M181">_xlfn.IFS(L181&lt;=7.89,"Low Fare",L181&lt;=14.45,"Medium Fare",L181&lt;=31.28,"High Fare",L181&gt;31.28,"VIP / Luxury Fare")</f>
        <v>VIP / Luxury Fare</v>
      </c>
      <c r="N181" t="s">
        <v>313</v>
      </c>
      <c r="O181" t="s">
        <v>3</v>
      </c>
      <c r="P181">
        <v>1</v>
      </c>
    </row>
    <row r="182" spans="1:16">
      <c r="A182">
        <v>1</v>
      </c>
      <c r="B182" t="str" cm="1">
        <f t="array" ref="B182">_xlfn.IFS(A182=1,"First Class",A182=2,"Second Class",A182=3,"Third Class")</f>
        <v>First Class</v>
      </c>
      <c r="C182" t="s">
        <v>315</v>
      </c>
      <c r="D182" t="s">
        <v>5</v>
      </c>
      <c r="E182">
        <v>42</v>
      </c>
      <c r="F182" t="str" cm="1">
        <f t="array" ref="F182">_xlfn.IFS(E182&lt;12,"Child",E182&lt;=19,"Teenage",E182&lt;=59,"Adult",E182&gt;60,"Senior",TRUE,"Unknown")</f>
        <v>Adult</v>
      </c>
      <c r="G182">
        <v>1</v>
      </c>
      <c r="H182">
        <v>0</v>
      </c>
      <c r="I182">
        <f t="shared" si="2"/>
        <v>2</v>
      </c>
      <c r="J182" t="str" cm="1">
        <f t="array" ref="J182">_xlfn.IFS(I182=1,"Solo Traveller",I182&lt;=4,"Small Family",I182&gt;=5,"Large Family")</f>
        <v>Small Family</v>
      </c>
      <c r="K182">
        <v>11753</v>
      </c>
      <c r="L182" s="9">
        <v>52.554200000000002</v>
      </c>
      <c r="M182" s="9" t="str" cm="1">
        <f t="array" ref="M182">_xlfn.IFS(L182&lt;=7.89,"Low Fare",L182&lt;=14.45,"Medium Fare",L182&lt;=31.28,"High Fare",L182&gt;31.28,"VIP / Luxury Fare")</f>
        <v>VIP / Luxury Fare</v>
      </c>
      <c r="N182" t="s">
        <v>316</v>
      </c>
      <c r="O182" t="s">
        <v>3</v>
      </c>
      <c r="P182">
        <v>1</v>
      </c>
    </row>
    <row r="183" spans="1:16">
      <c r="A183">
        <v>1</v>
      </c>
      <c r="B183" t="str" cm="1">
        <f t="array" ref="B183">_xlfn.IFS(A183=1,"First Class",A183=2,"Second Class",A183=3,"Third Class")</f>
        <v>First Class</v>
      </c>
      <c r="C183" t="s">
        <v>317</v>
      </c>
      <c r="D183" t="s">
        <v>1</v>
      </c>
      <c r="E183">
        <v>45</v>
      </c>
      <c r="F183" t="str" cm="1">
        <f t="array" ref="F183">_xlfn.IFS(E183&lt;12,"Child",E183&lt;=19,"Teenage",E183&lt;=59,"Adult",E183&gt;60,"Senior",TRUE,"Unknown")</f>
        <v>Adult</v>
      </c>
      <c r="G183">
        <v>1</v>
      </c>
      <c r="H183">
        <v>0</v>
      </c>
      <c r="I183">
        <f t="shared" si="2"/>
        <v>2</v>
      </c>
      <c r="J183" t="str" cm="1">
        <f t="array" ref="J183">_xlfn.IFS(I183=1,"Solo Traveller",I183&lt;=4,"Small Family",I183&gt;=5,"Large Family")</f>
        <v>Small Family</v>
      </c>
      <c r="K183">
        <v>11753</v>
      </c>
      <c r="L183" s="9">
        <v>52.554200000000002</v>
      </c>
      <c r="M183" s="9" t="str" cm="1">
        <f t="array" ref="M183">_xlfn.IFS(L183&lt;=7.89,"Low Fare",L183&lt;=14.45,"Medium Fare",L183&lt;=31.28,"High Fare",L183&gt;31.28,"VIP / Luxury Fare")</f>
        <v>VIP / Luxury Fare</v>
      </c>
      <c r="N183" t="s">
        <v>316</v>
      </c>
      <c r="O183" t="s">
        <v>3</v>
      </c>
      <c r="P183">
        <v>1</v>
      </c>
    </row>
    <row r="184" spans="1:16">
      <c r="A184">
        <v>1</v>
      </c>
      <c r="B184" t="str" cm="1">
        <f t="array" ref="B184">_xlfn.IFS(A184=1,"First Class",A184=2,"Second Class",A184=3,"Third Class")</f>
        <v>First Class</v>
      </c>
      <c r="C184" t="s">
        <v>318</v>
      </c>
      <c r="D184" t="s">
        <v>5</v>
      </c>
      <c r="E184">
        <v>28</v>
      </c>
      <c r="F184" t="str" cm="1">
        <f t="array" ref="F184">_xlfn.IFS(E184&lt;12,"Child",E184&lt;=19,"Teenage",E184&lt;=59,"Adult",E184&gt;60,"Senior",TRUE,"Unknown")</f>
        <v>Adult</v>
      </c>
      <c r="G184">
        <v>0</v>
      </c>
      <c r="H184">
        <v>0</v>
      </c>
      <c r="I184">
        <f t="shared" si="2"/>
        <v>1</v>
      </c>
      <c r="J184" t="str" cm="1">
        <f t="array" ref="J184">_xlfn.IFS(I184=1,"Solo Traveller",I184&lt;=4,"Small Family",I184&gt;=5,"Large Family")</f>
        <v>Solo Traveller</v>
      </c>
      <c r="K184">
        <v>113028</v>
      </c>
      <c r="L184" s="9">
        <v>26.55</v>
      </c>
      <c r="M184" s="9" t="str" cm="1">
        <f t="array" ref="M184">_xlfn.IFS(L184&lt;=7.89,"Low Fare",L184&lt;=14.45,"Medium Fare",L184&lt;=31.28,"High Fare",L184&gt;31.28,"VIP / Luxury Fare")</f>
        <v>High Fare</v>
      </c>
      <c r="N184" t="s">
        <v>319</v>
      </c>
      <c r="O184" t="s">
        <v>3</v>
      </c>
      <c r="P184">
        <v>0</v>
      </c>
    </row>
    <row r="185" spans="1:16">
      <c r="A185">
        <v>1</v>
      </c>
      <c r="B185" t="str" cm="1">
        <f t="array" ref="B185">_xlfn.IFS(A185=1,"First Class",A185=2,"Second Class",A185=3,"Third Class")</f>
        <v>First Class</v>
      </c>
      <c r="C185" t="s">
        <v>320</v>
      </c>
      <c r="D185" t="s">
        <v>1</v>
      </c>
      <c r="E185">
        <v>39</v>
      </c>
      <c r="F185" t="str" cm="1">
        <f t="array" ref="F185">_xlfn.IFS(E185&lt;12,"Child",E185&lt;=19,"Teenage",E185&lt;=59,"Adult",E185&gt;60,"Senior",TRUE,"Unknown")</f>
        <v>Adult</v>
      </c>
      <c r="G185">
        <v>0</v>
      </c>
      <c r="H185">
        <v>0</v>
      </c>
      <c r="I185">
        <f t="shared" si="2"/>
        <v>1</v>
      </c>
      <c r="J185" t="str" cm="1">
        <f t="array" ref="J185">_xlfn.IFS(I185=1,"Solo Traveller",I185&lt;=4,"Small Family",I185&gt;=5,"Large Family")</f>
        <v>Solo Traveller</v>
      </c>
      <c r="K185">
        <v>24160</v>
      </c>
      <c r="L185" s="9">
        <v>211.33750000000001</v>
      </c>
      <c r="M185" s="9" t="str" cm="1">
        <f t="array" ref="M185">_xlfn.IFS(L185&lt;=7.89,"Low Fare",L185&lt;=14.45,"Medium Fare",L185&lt;=31.28,"High Fare",L185&gt;31.28,"VIP / Luxury Fare")</f>
        <v>VIP / Luxury Fare</v>
      </c>
      <c r="N185" t="s">
        <v>1736</v>
      </c>
      <c r="O185" t="s">
        <v>3</v>
      </c>
      <c r="P185">
        <v>1</v>
      </c>
    </row>
    <row r="186" spans="1:16">
      <c r="A186">
        <v>1</v>
      </c>
      <c r="B186" t="str" cm="1">
        <f t="array" ref="B186">_xlfn.IFS(A186=1,"First Class",A186=2,"Second Class",A186=3,"Third Class")</f>
        <v>First Class</v>
      </c>
      <c r="C186" t="s">
        <v>321</v>
      </c>
      <c r="D186" t="s">
        <v>1</v>
      </c>
      <c r="E186">
        <v>49</v>
      </c>
      <c r="F186" t="str" cm="1">
        <f t="array" ref="F186">_xlfn.IFS(E186&lt;12,"Child",E186&lt;=19,"Teenage",E186&lt;=59,"Adult",E186&gt;60,"Senior",TRUE,"Unknown")</f>
        <v>Adult</v>
      </c>
      <c r="G186">
        <v>0</v>
      </c>
      <c r="H186">
        <v>0</v>
      </c>
      <c r="I186">
        <f t="shared" si="2"/>
        <v>1</v>
      </c>
      <c r="J186" t="str" cm="1">
        <f t="array" ref="J186">_xlfn.IFS(I186=1,"Solo Traveller",I186&lt;=4,"Small Family",I186&gt;=5,"Large Family")</f>
        <v>Solo Traveller</v>
      </c>
      <c r="K186">
        <v>17465</v>
      </c>
      <c r="L186" s="9">
        <v>25.929200000000002</v>
      </c>
      <c r="M186" s="9" t="str" cm="1">
        <f t="array" ref="M186">_xlfn.IFS(L186&lt;=7.89,"Low Fare",L186&lt;=14.45,"Medium Fare",L186&lt;=31.28,"High Fare",L186&gt;31.28,"VIP / Luxury Fare")</f>
        <v>High Fare</v>
      </c>
      <c r="N186" t="s">
        <v>322</v>
      </c>
      <c r="O186" t="s">
        <v>3</v>
      </c>
      <c r="P186">
        <v>1</v>
      </c>
    </row>
    <row r="187" spans="1:16">
      <c r="A187">
        <v>1</v>
      </c>
      <c r="B187" t="str" cm="1">
        <f t="array" ref="B187">_xlfn.IFS(A187=1,"First Class",A187=2,"Second Class",A187=3,"Third Class")</f>
        <v>First Class</v>
      </c>
      <c r="C187" t="s">
        <v>323</v>
      </c>
      <c r="D187" t="s">
        <v>1</v>
      </c>
      <c r="E187">
        <v>30</v>
      </c>
      <c r="F187" t="str" cm="1">
        <f t="array" ref="F187">_xlfn.IFS(E187&lt;12,"Child",E187&lt;=19,"Teenage",E187&lt;=59,"Adult",E187&gt;60,"Senior",TRUE,"Unknown")</f>
        <v>Adult</v>
      </c>
      <c r="G187">
        <v>0</v>
      </c>
      <c r="H187">
        <v>0</v>
      </c>
      <c r="I187">
        <f t="shared" si="2"/>
        <v>1</v>
      </c>
      <c r="J187" t="str" cm="1">
        <f t="array" ref="J187">_xlfn.IFS(I187=1,"Solo Traveller",I187&lt;=4,"Small Family",I187&gt;=5,"Large Family")</f>
        <v>Solo Traveller</v>
      </c>
      <c r="K187" t="s">
        <v>171</v>
      </c>
      <c r="L187" s="9">
        <v>106.425</v>
      </c>
      <c r="M187" s="9" t="str" cm="1">
        <f t="array" ref="M187">_xlfn.IFS(L187&lt;=7.89,"Low Fare",L187&lt;=14.45,"Medium Fare",L187&lt;=31.28,"High Fare",L187&gt;31.28,"VIP / Luxury Fare")</f>
        <v>VIP / Luxury Fare</v>
      </c>
      <c r="N187" t="s">
        <v>1736</v>
      </c>
      <c r="O187" t="s">
        <v>20</v>
      </c>
      <c r="P187">
        <v>1</v>
      </c>
    </row>
    <row r="188" spans="1:16">
      <c r="A188">
        <v>1</v>
      </c>
      <c r="B188" t="str" cm="1">
        <f t="array" ref="B188">_xlfn.IFS(A188=1,"First Class",A188=2,"Second Class",A188=3,"Third Class")</f>
        <v>First Class</v>
      </c>
      <c r="C188" t="s">
        <v>324</v>
      </c>
      <c r="D188" t="s">
        <v>5</v>
      </c>
      <c r="E188">
        <v>35</v>
      </c>
      <c r="F188" t="str" cm="1">
        <f t="array" ref="F188">_xlfn.IFS(E188&lt;12,"Child",E188&lt;=19,"Teenage",E188&lt;=59,"Adult",E188&gt;60,"Senior",TRUE,"Unknown")</f>
        <v>Adult</v>
      </c>
      <c r="G188">
        <v>0</v>
      </c>
      <c r="H188">
        <v>0</v>
      </c>
      <c r="I188">
        <f t="shared" si="2"/>
        <v>1</v>
      </c>
      <c r="J188" t="str" cm="1">
        <f t="array" ref="J188">_xlfn.IFS(I188=1,"Solo Traveller",I188&lt;=4,"Small Family",I188&gt;=5,"Large Family")</f>
        <v>Solo Traveller</v>
      </c>
      <c r="K188" t="s">
        <v>96</v>
      </c>
      <c r="L188" s="9">
        <v>512.32920000000001</v>
      </c>
      <c r="M188" s="9" t="str" cm="1">
        <f t="array" ref="M188">_xlfn.IFS(L188&lt;=7.89,"Low Fare",L188&lt;=14.45,"Medium Fare",L188&lt;=31.28,"High Fare",L188&gt;31.28,"VIP / Luxury Fare")</f>
        <v>VIP / Luxury Fare</v>
      </c>
      <c r="N188" t="s">
        <v>325</v>
      </c>
      <c r="O188" t="s">
        <v>20</v>
      </c>
      <c r="P188">
        <v>1</v>
      </c>
    </row>
    <row r="189" spans="1:16">
      <c r="A189">
        <v>1</v>
      </c>
      <c r="B189" t="str" cm="1">
        <f t="array" ref="B189">_xlfn.IFS(A189=1,"First Class",A189=2,"Second Class",A189=3,"Third Class")</f>
        <v>First Class</v>
      </c>
      <c r="C189" t="s">
        <v>326</v>
      </c>
      <c r="D189" t="s">
        <v>5</v>
      </c>
      <c r="E189">
        <v>28</v>
      </c>
      <c r="F189" t="str" cm="1">
        <f t="array" ref="F189">_xlfn.IFS(E189&lt;12,"Child",E189&lt;=19,"Teenage",E189&lt;=59,"Adult",E189&gt;60,"Senior",TRUE,"Unknown")</f>
        <v>Adult</v>
      </c>
      <c r="G189">
        <v>0</v>
      </c>
      <c r="H189">
        <v>0</v>
      </c>
      <c r="I189">
        <f t="shared" si="2"/>
        <v>1</v>
      </c>
      <c r="J189" t="str" cm="1">
        <f t="array" ref="J189">_xlfn.IFS(I189=1,"Solo Traveller",I189&lt;=4,"Small Family",I189&gt;=5,"Large Family")</f>
        <v>Solo Traveller</v>
      </c>
      <c r="K189" t="s">
        <v>327</v>
      </c>
      <c r="L189" s="9">
        <v>27.720800000000001</v>
      </c>
      <c r="M189" s="9" t="str" cm="1">
        <f t="array" ref="M189">_xlfn.IFS(L189&lt;=7.89,"Low Fare",L189&lt;=14.45,"Medium Fare",L189&lt;=31.28,"High Fare",L189&gt;31.28,"VIP / Luxury Fare")</f>
        <v>High Fare</v>
      </c>
      <c r="N189" t="s">
        <v>1736</v>
      </c>
      <c r="O189" t="s">
        <v>20</v>
      </c>
      <c r="P189">
        <v>0</v>
      </c>
    </row>
    <row r="190" spans="1:16">
      <c r="A190">
        <v>1</v>
      </c>
      <c r="B190" t="str" cm="1">
        <f t="array" ref="B190">_xlfn.IFS(A190=1,"First Class",A190=2,"Second Class",A190=3,"Third Class")</f>
        <v>First Class</v>
      </c>
      <c r="C190" t="s">
        <v>328</v>
      </c>
      <c r="D190" t="s">
        <v>5</v>
      </c>
      <c r="E190">
        <v>42</v>
      </c>
      <c r="F190" t="str" cm="1">
        <f t="array" ref="F190">_xlfn.IFS(E190&lt;12,"Child",E190&lt;=19,"Teenage",E190&lt;=59,"Adult",E190&gt;60,"Senior",TRUE,"Unknown")</f>
        <v>Adult</v>
      </c>
      <c r="G190">
        <v>0</v>
      </c>
      <c r="H190">
        <v>0</v>
      </c>
      <c r="I190">
        <f t="shared" si="2"/>
        <v>1</v>
      </c>
      <c r="J190" t="str" cm="1">
        <f t="array" ref="J190">_xlfn.IFS(I190=1,"Solo Traveller",I190&lt;=4,"Small Family",I190&gt;=5,"Large Family")</f>
        <v>Solo Traveller</v>
      </c>
      <c r="K190">
        <v>17475</v>
      </c>
      <c r="L190" s="9">
        <v>26.55</v>
      </c>
      <c r="M190" s="9" t="str" cm="1">
        <f t="array" ref="M190">_xlfn.IFS(L190&lt;=7.89,"Low Fare",L190&lt;=14.45,"Medium Fare",L190&lt;=31.28,"High Fare",L190&gt;31.28,"VIP / Luxury Fare")</f>
        <v>High Fare</v>
      </c>
      <c r="N190" t="s">
        <v>1736</v>
      </c>
      <c r="O190" t="s">
        <v>3</v>
      </c>
      <c r="P190">
        <v>0</v>
      </c>
    </row>
    <row r="191" spans="1:16">
      <c r="A191">
        <v>1</v>
      </c>
      <c r="B191" t="str" cm="1">
        <f t="array" ref="B191">_xlfn.IFS(A191=1,"First Class",A191=2,"Second Class",A191=3,"Third Class")</f>
        <v>First Class</v>
      </c>
      <c r="C191" t="s">
        <v>329</v>
      </c>
      <c r="D191" t="s">
        <v>1</v>
      </c>
      <c r="E191">
        <v>55</v>
      </c>
      <c r="F191" t="str" cm="1">
        <f t="array" ref="F191">_xlfn.IFS(E191&lt;12,"Child",E191&lt;=19,"Teenage",E191&lt;=59,"Adult",E191&gt;60,"Senior",TRUE,"Unknown")</f>
        <v>Adult</v>
      </c>
      <c r="G191">
        <v>0</v>
      </c>
      <c r="H191">
        <v>0</v>
      </c>
      <c r="I191">
        <f t="shared" si="2"/>
        <v>1</v>
      </c>
      <c r="J191" t="str" cm="1">
        <f t="array" ref="J191">_xlfn.IFS(I191=1,"Solo Traveller",I191&lt;=4,"Small Family",I191&gt;=5,"Large Family")</f>
        <v>Solo Traveller</v>
      </c>
      <c r="K191">
        <v>112377</v>
      </c>
      <c r="L191" s="9">
        <v>27.720800000000001</v>
      </c>
      <c r="M191" s="9" t="str" cm="1">
        <f t="array" ref="M191">_xlfn.IFS(L191&lt;=7.89,"Low Fare",L191&lt;=14.45,"Medium Fare",L191&lt;=31.28,"High Fare",L191&gt;31.28,"VIP / Luxury Fare")</f>
        <v>High Fare</v>
      </c>
      <c r="N191" t="s">
        <v>1736</v>
      </c>
      <c r="O191" t="s">
        <v>20</v>
      </c>
      <c r="P191">
        <v>1</v>
      </c>
    </row>
    <row r="192" spans="1:16">
      <c r="A192">
        <v>1</v>
      </c>
      <c r="B192" t="str" cm="1">
        <f t="array" ref="B192">_xlfn.IFS(A192=1,"First Class",A192=2,"Second Class",A192=3,"Third Class")</f>
        <v>First Class</v>
      </c>
      <c r="C192" t="s">
        <v>330</v>
      </c>
      <c r="D192" t="s">
        <v>1</v>
      </c>
      <c r="E192">
        <v>16</v>
      </c>
      <c r="F192" t="str" cm="1">
        <f t="array" ref="F192">_xlfn.IFS(E192&lt;12,"Child",E192&lt;=19,"Teenage",E192&lt;=59,"Adult",E192&gt;60,"Senior",TRUE,"Unknown")</f>
        <v>Teenage</v>
      </c>
      <c r="G192">
        <v>0</v>
      </c>
      <c r="H192">
        <v>1</v>
      </c>
      <c r="I192">
        <f t="shared" si="2"/>
        <v>2</v>
      </c>
      <c r="J192" t="str" cm="1">
        <f t="array" ref="J192">_xlfn.IFS(I192=1,"Solo Traveller",I192&lt;=4,"Small Family",I192&gt;=5,"Large Family")</f>
        <v>Small Family</v>
      </c>
      <c r="K192" t="s">
        <v>331</v>
      </c>
      <c r="L192" s="9">
        <v>39.4</v>
      </c>
      <c r="M192" s="9" t="str" cm="1">
        <f t="array" ref="M192">_xlfn.IFS(L192&lt;=7.89,"Low Fare",L192&lt;=14.45,"Medium Fare",L192&lt;=31.28,"High Fare",L192&gt;31.28,"VIP / Luxury Fare")</f>
        <v>VIP / Luxury Fare</v>
      </c>
      <c r="N192" t="s">
        <v>332</v>
      </c>
      <c r="O192" t="s">
        <v>3</v>
      </c>
      <c r="P192">
        <v>1</v>
      </c>
    </row>
    <row r="193" spans="1:16">
      <c r="A193">
        <v>1</v>
      </c>
      <c r="B193" t="str" cm="1">
        <f t="array" ref="B193">_xlfn.IFS(A193=1,"First Class",A193=2,"Second Class",A193=3,"Third Class")</f>
        <v>First Class</v>
      </c>
      <c r="C193" t="s">
        <v>333</v>
      </c>
      <c r="D193" t="s">
        <v>1</v>
      </c>
      <c r="E193">
        <v>51</v>
      </c>
      <c r="F193" t="str" cm="1">
        <f t="array" ref="F193">_xlfn.IFS(E193&lt;12,"Child",E193&lt;=19,"Teenage",E193&lt;=59,"Adult",E193&gt;60,"Senior",TRUE,"Unknown")</f>
        <v>Adult</v>
      </c>
      <c r="G193">
        <v>0</v>
      </c>
      <c r="H193">
        <v>1</v>
      </c>
      <c r="I193">
        <f t="shared" si="2"/>
        <v>2</v>
      </c>
      <c r="J193" t="str" cm="1">
        <f t="array" ref="J193">_xlfn.IFS(I193=1,"Solo Traveller",I193&lt;=4,"Small Family",I193&gt;=5,"Large Family")</f>
        <v>Small Family</v>
      </c>
      <c r="K193" t="s">
        <v>331</v>
      </c>
      <c r="L193" s="9">
        <v>39.4</v>
      </c>
      <c r="M193" s="9" t="str" cm="1">
        <f t="array" ref="M193">_xlfn.IFS(L193&lt;=7.89,"Low Fare",L193&lt;=14.45,"Medium Fare",L193&lt;=31.28,"High Fare",L193&gt;31.28,"VIP / Luxury Fare")</f>
        <v>VIP / Luxury Fare</v>
      </c>
      <c r="N193" t="s">
        <v>332</v>
      </c>
      <c r="O193" t="s">
        <v>3</v>
      </c>
      <c r="P193">
        <v>1</v>
      </c>
    </row>
    <row r="194" spans="1:16">
      <c r="A194">
        <v>1</v>
      </c>
      <c r="B194" t="str" cm="1">
        <f t="array" ref="B194">_xlfn.IFS(A194=1,"First Class",A194=2,"Second Class",A194=3,"Third Class")</f>
        <v>First Class</v>
      </c>
      <c r="C194" t="s">
        <v>334</v>
      </c>
      <c r="D194" t="s">
        <v>5</v>
      </c>
      <c r="E194">
        <v>29</v>
      </c>
      <c r="F194" t="str" cm="1">
        <f t="array" ref="F194">_xlfn.IFS(E194&lt;12,"Child",E194&lt;=19,"Teenage",E194&lt;=59,"Adult",E194&gt;60,"Senior",TRUE,"Unknown")</f>
        <v>Adult</v>
      </c>
      <c r="G194">
        <v>0</v>
      </c>
      <c r="H194">
        <v>0</v>
      </c>
      <c r="I194">
        <f t="shared" si="2"/>
        <v>1</v>
      </c>
      <c r="J194" t="str" cm="1">
        <f t="array" ref="J194">_xlfn.IFS(I194=1,"Solo Traveller",I194&lt;=4,"Small Family",I194&gt;=5,"Large Family")</f>
        <v>Solo Traveller</v>
      </c>
      <c r="K194">
        <v>113501</v>
      </c>
      <c r="L194" s="9">
        <v>30</v>
      </c>
      <c r="M194" s="9" t="str" cm="1">
        <f t="array" ref="M194">_xlfn.IFS(L194&lt;=7.89,"Low Fare",L194&lt;=14.45,"Medium Fare",L194&lt;=31.28,"High Fare",L194&gt;31.28,"VIP / Luxury Fare")</f>
        <v>High Fare</v>
      </c>
      <c r="N194" t="s">
        <v>335</v>
      </c>
      <c r="O194" t="s">
        <v>3</v>
      </c>
      <c r="P194">
        <v>0</v>
      </c>
    </row>
    <row r="195" spans="1:16">
      <c r="A195">
        <v>1</v>
      </c>
      <c r="B195" t="str" cm="1">
        <f t="array" ref="B195">_xlfn.IFS(A195=1,"First Class",A195=2,"Second Class",A195=3,"Third Class")</f>
        <v>First Class</v>
      </c>
      <c r="C195" t="s">
        <v>336</v>
      </c>
      <c r="D195" t="s">
        <v>1</v>
      </c>
      <c r="E195">
        <v>21</v>
      </c>
      <c r="F195" t="str" cm="1">
        <f t="array" ref="F195">_xlfn.IFS(E195&lt;12,"Child",E195&lt;=19,"Teenage",E195&lt;=59,"Adult",E195&gt;60,"Senior",TRUE,"Unknown")</f>
        <v>Adult</v>
      </c>
      <c r="G195">
        <v>0</v>
      </c>
      <c r="H195">
        <v>0</v>
      </c>
      <c r="I195">
        <f t="shared" si="2"/>
        <v>1</v>
      </c>
      <c r="J195" t="str" cm="1">
        <f t="array" ref="J195">_xlfn.IFS(I195=1,"Solo Traveller",I195&lt;=4,"Small Family",I195&gt;=5,"Large Family")</f>
        <v>Solo Traveller</v>
      </c>
      <c r="K195">
        <v>13502</v>
      </c>
      <c r="L195" s="9">
        <v>77.958299999999994</v>
      </c>
      <c r="M195" s="9" t="str" cm="1">
        <f t="array" ref="M195">_xlfn.IFS(L195&lt;=7.89,"Low Fare",L195&lt;=14.45,"Medium Fare",L195&lt;=31.28,"High Fare",L195&gt;31.28,"VIP / Luxury Fare")</f>
        <v>VIP / Luxury Fare</v>
      </c>
      <c r="N195" t="s">
        <v>337</v>
      </c>
      <c r="O195" t="s">
        <v>3</v>
      </c>
      <c r="P195">
        <v>1</v>
      </c>
    </row>
    <row r="196" spans="1:16">
      <c r="A196">
        <v>1</v>
      </c>
      <c r="B196" t="str" cm="1">
        <f t="array" ref="B196">_xlfn.IFS(A196=1,"First Class",A196=2,"Second Class",A196=3,"Third Class")</f>
        <v>First Class</v>
      </c>
      <c r="C196" t="s">
        <v>338</v>
      </c>
      <c r="D196" t="s">
        <v>5</v>
      </c>
      <c r="E196">
        <v>30</v>
      </c>
      <c r="F196" t="str" cm="1">
        <f t="array" ref="F196">_xlfn.IFS(E196&lt;12,"Child",E196&lt;=19,"Teenage",E196&lt;=59,"Adult",E196&gt;60,"Senior",TRUE,"Unknown")</f>
        <v>Adult</v>
      </c>
      <c r="G196">
        <v>0</v>
      </c>
      <c r="H196">
        <v>0</v>
      </c>
      <c r="I196">
        <f t="shared" si="2"/>
        <v>1</v>
      </c>
      <c r="J196" t="str" cm="1">
        <f t="array" ref="J196">_xlfn.IFS(I196=1,"Solo Traveller",I196&lt;=4,"Small Family",I196&gt;=5,"Large Family")</f>
        <v>Solo Traveller</v>
      </c>
      <c r="K196">
        <v>113801</v>
      </c>
      <c r="L196" s="9">
        <v>45.5</v>
      </c>
      <c r="M196" s="9" t="str" cm="1">
        <f t="array" ref="M196">_xlfn.IFS(L196&lt;=7.89,"Low Fare",L196&lt;=14.45,"Medium Fare",L196&lt;=31.28,"High Fare",L196&gt;31.28,"VIP / Luxury Fare")</f>
        <v>VIP / Luxury Fare</v>
      </c>
      <c r="N196" t="s">
        <v>1736</v>
      </c>
      <c r="O196" t="s">
        <v>3</v>
      </c>
      <c r="P196">
        <v>0</v>
      </c>
    </row>
    <row r="197" spans="1:16">
      <c r="A197">
        <v>1</v>
      </c>
      <c r="B197" t="str" cm="1">
        <f t="array" ref="B197">_xlfn.IFS(A197=1,"First Class",A197=2,"Second Class",A197=3,"Third Class")</f>
        <v>First Class</v>
      </c>
      <c r="C197" t="s">
        <v>339</v>
      </c>
      <c r="D197" t="s">
        <v>1</v>
      </c>
      <c r="E197">
        <v>58</v>
      </c>
      <c r="F197" t="str" cm="1">
        <f t="array" ref="F197">_xlfn.IFS(E197&lt;12,"Child",E197&lt;=19,"Teenage",E197&lt;=59,"Adult",E197&gt;60,"Senior",TRUE,"Unknown")</f>
        <v>Adult</v>
      </c>
      <c r="G197">
        <v>0</v>
      </c>
      <c r="H197">
        <v>0</v>
      </c>
      <c r="I197">
        <f t="shared" si="2"/>
        <v>1</v>
      </c>
      <c r="J197" t="str" cm="1">
        <f t="array" ref="J197">_xlfn.IFS(I197=1,"Solo Traveller",I197&lt;=4,"Small Family",I197&gt;=5,"Large Family")</f>
        <v>Solo Traveller</v>
      </c>
      <c r="K197" t="s">
        <v>340</v>
      </c>
      <c r="L197" s="9">
        <v>146.52080000000001</v>
      </c>
      <c r="M197" s="9" t="str" cm="1">
        <f t="array" ref="M197">_xlfn.IFS(L197&lt;=7.89,"Low Fare",L197&lt;=14.45,"Medium Fare",L197&lt;=31.28,"High Fare",L197&gt;31.28,"VIP / Luxury Fare")</f>
        <v>VIP / Luxury Fare</v>
      </c>
      <c r="N197" t="s">
        <v>341</v>
      </c>
      <c r="O197" t="s">
        <v>20</v>
      </c>
      <c r="P197">
        <v>1</v>
      </c>
    </row>
    <row r="198" spans="1:16">
      <c r="A198">
        <v>1</v>
      </c>
      <c r="B198" t="str" cm="1">
        <f t="array" ref="B198">_xlfn.IFS(A198=1,"First Class",A198=2,"Second Class",A198=3,"Third Class")</f>
        <v>First Class</v>
      </c>
      <c r="C198" t="s">
        <v>342</v>
      </c>
      <c r="D198" t="s">
        <v>1</v>
      </c>
      <c r="E198">
        <v>15</v>
      </c>
      <c r="F198" t="str" cm="1">
        <f t="array" ref="F198">_xlfn.IFS(E198&lt;12,"Child",E198&lt;=19,"Teenage",E198&lt;=59,"Adult",E198&gt;60,"Senior",TRUE,"Unknown")</f>
        <v>Teenage</v>
      </c>
      <c r="G198">
        <v>0</v>
      </c>
      <c r="H198">
        <v>1</v>
      </c>
      <c r="I198">
        <f t="shared" ref="I198:I261" si="3">G198+H198+1</f>
        <v>2</v>
      </c>
      <c r="J198" t="str" cm="1">
        <f t="array" ref="J198">_xlfn.IFS(I198=1,"Solo Traveller",I198&lt;=4,"Small Family",I198&gt;=5,"Large Family")</f>
        <v>Small Family</v>
      </c>
      <c r="K198">
        <v>24160</v>
      </c>
      <c r="L198" s="9">
        <v>211.33750000000001</v>
      </c>
      <c r="M198" s="9" t="str" cm="1">
        <f t="array" ref="M198">_xlfn.IFS(L198&lt;=7.89,"Low Fare",L198&lt;=14.45,"Medium Fare",L198&lt;=31.28,"High Fare",L198&gt;31.28,"VIP / Luxury Fare")</f>
        <v>VIP / Luxury Fare</v>
      </c>
      <c r="N198" t="s">
        <v>2</v>
      </c>
      <c r="O198" t="s">
        <v>3</v>
      </c>
      <c r="P198">
        <v>1</v>
      </c>
    </row>
    <row r="199" spans="1:16">
      <c r="A199">
        <v>1</v>
      </c>
      <c r="B199" t="str" cm="1">
        <f t="array" ref="B199">_xlfn.IFS(A199=1,"First Class",A199=2,"Second Class",A199=3,"Third Class")</f>
        <v>First Class</v>
      </c>
      <c r="C199" t="s">
        <v>343</v>
      </c>
      <c r="D199" t="s">
        <v>5</v>
      </c>
      <c r="E199">
        <v>30</v>
      </c>
      <c r="F199" t="str" cm="1">
        <f t="array" ref="F199">_xlfn.IFS(E199&lt;12,"Child",E199&lt;=19,"Teenage",E199&lt;=59,"Adult",E199&gt;60,"Senior",TRUE,"Unknown")</f>
        <v>Adult</v>
      </c>
      <c r="G199">
        <v>0</v>
      </c>
      <c r="H199">
        <v>0</v>
      </c>
      <c r="I199">
        <f t="shared" si="3"/>
        <v>1</v>
      </c>
      <c r="J199" t="str" cm="1">
        <f t="array" ref="J199">_xlfn.IFS(I199=1,"Solo Traveller",I199&lt;=4,"Small Family",I199&gt;=5,"Large Family")</f>
        <v>Solo Traveller</v>
      </c>
      <c r="K199">
        <v>110469</v>
      </c>
      <c r="L199" s="9">
        <v>26</v>
      </c>
      <c r="M199" s="9" t="str" cm="1">
        <f t="array" ref="M199">_xlfn.IFS(L199&lt;=7.89,"Low Fare",L199&lt;=14.45,"Medium Fare",L199&lt;=31.28,"High Fare",L199&gt;31.28,"VIP / Luxury Fare")</f>
        <v>High Fare</v>
      </c>
      <c r="N199" t="s">
        <v>344</v>
      </c>
      <c r="O199" t="s">
        <v>3</v>
      </c>
      <c r="P199">
        <v>0</v>
      </c>
    </row>
    <row r="200" spans="1:16">
      <c r="A200">
        <v>1</v>
      </c>
      <c r="B200" t="str" cm="1">
        <f t="array" ref="B200">_xlfn.IFS(A200=1,"First Class",A200=2,"Second Class",A200=3,"Third Class")</f>
        <v>First Class</v>
      </c>
      <c r="C200" t="s">
        <v>345</v>
      </c>
      <c r="D200" t="s">
        <v>1</v>
      </c>
      <c r="E200">
        <v>16</v>
      </c>
      <c r="F200" t="str" cm="1">
        <f t="array" ref="F200">_xlfn.IFS(E200&lt;12,"Child",E200&lt;=19,"Teenage",E200&lt;=59,"Adult",E200&gt;60,"Senior",TRUE,"Unknown")</f>
        <v>Teenage</v>
      </c>
      <c r="G200">
        <v>0</v>
      </c>
      <c r="H200">
        <v>0</v>
      </c>
      <c r="I200">
        <f t="shared" si="3"/>
        <v>1</v>
      </c>
      <c r="J200" t="str" cm="1">
        <f t="array" ref="J200">_xlfn.IFS(I200=1,"Solo Traveller",I200&lt;=4,"Small Family",I200&gt;=5,"Large Family")</f>
        <v>Solo Traveller</v>
      </c>
      <c r="K200">
        <v>110152</v>
      </c>
      <c r="L200" s="9">
        <v>86.5</v>
      </c>
      <c r="M200" s="9" t="str" cm="1">
        <f t="array" ref="M200">_xlfn.IFS(L200&lt;=7.89,"Low Fare",L200&lt;=14.45,"Medium Fare",L200&lt;=31.28,"High Fare",L200&gt;31.28,"VIP / Luxury Fare")</f>
        <v>VIP / Luxury Fare</v>
      </c>
      <c r="N200" t="s">
        <v>346</v>
      </c>
      <c r="O200" t="s">
        <v>3</v>
      </c>
      <c r="P200">
        <v>1</v>
      </c>
    </row>
    <row r="201" spans="1:16">
      <c r="A201">
        <v>1</v>
      </c>
      <c r="B201" t="str" cm="1">
        <f t="array" ref="B201">_xlfn.IFS(A201=1,"First Class",A201=2,"Second Class",A201=3,"Third Class")</f>
        <v>First Class</v>
      </c>
      <c r="C201" t="s">
        <v>347</v>
      </c>
      <c r="D201" t="s">
        <v>5</v>
      </c>
      <c r="E201">
        <v>28</v>
      </c>
      <c r="F201" t="str" cm="1">
        <f t="array" ref="F201">_xlfn.IFS(E201&lt;12,"Child",E201&lt;=19,"Teenage",E201&lt;=59,"Adult",E201&gt;60,"Senior",TRUE,"Unknown")</f>
        <v>Adult</v>
      </c>
      <c r="G201">
        <v>0</v>
      </c>
      <c r="H201">
        <v>0</v>
      </c>
      <c r="I201">
        <f t="shared" si="3"/>
        <v>1</v>
      </c>
      <c r="J201" t="str" cm="1">
        <f t="array" ref="J201">_xlfn.IFS(I201=1,"Solo Traveller",I201&lt;=4,"Small Family",I201&gt;=5,"Large Family")</f>
        <v>Solo Traveller</v>
      </c>
      <c r="K201">
        <v>11774</v>
      </c>
      <c r="L201" s="9">
        <v>29.7</v>
      </c>
      <c r="M201" s="9" t="str" cm="1">
        <f t="array" ref="M201">_xlfn.IFS(L201&lt;=7.89,"Low Fare",L201&lt;=14.45,"Medium Fare",L201&lt;=31.28,"High Fare",L201&gt;31.28,"VIP / Luxury Fare")</f>
        <v>High Fare</v>
      </c>
      <c r="N201" t="s">
        <v>348</v>
      </c>
      <c r="O201" t="s">
        <v>20</v>
      </c>
      <c r="P201">
        <v>1</v>
      </c>
    </row>
    <row r="202" spans="1:16">
      <c r="A202">
        <v>1</v>
      </c>
      <c r="B202" t="str" cm="1">
        <f t="array" ref="B202">_xlfn.IFS(A202=1,"First Class",A202=2,"Second Class",A202=3,"Third Class")</f>
        <v>First Class</v>
      </c>
      <c r="C202" t="s">
        <v>349</v>
      </c>
      <c r="D202" t="s">
        <v>5</v>
      </c>
      <c r="E202">
        <v>19</v>
      </c>
      <c r="F202" t="str" cm="1">
        <f t="array" ref="F202">_xlfn.IFS(E202&lt;12,"Child",E202&lt;=19,"Teenage",E202&lt;=59,"Adult",E202&gt;60,"Senior",TRUE,"Unknown")</f>
        <v>Teenage</v>
      </c>
      <c r="G202">
        <v>1</v>
      </c>
      <c r="H202">
        <v>0</v>
      </c>
      <c r="I202">
        <f t="shared" si="3"/>
        <v>2</v>
      </c>
      <c r="J202" t="str" cm="1">
        <f t="array" ref="J202">_xlfn.IFS(I202=1,"Solo Traveller",I202&lt;=4,"Small Family",I202&gt;=5,"Large Family")</f>
        <v>Small Family</v>
      </c>
      <c r="K202">
        <v>113773</v>
      </c>
      <c r="L202" s="9">
        <v>53.1</v>
      </c>
      <c r="M202" s="9" t="str" cm="1">
        <f t="array" ref="M202">_xlfn.IFS(L202&lt;=7.89,"Low Fare",L202&lt;=14.45,"Medium Fare",L202&lt;=31.28,"High Fare",L202&gt;31.28,"VIP / Luxury Fare")</f>
        <v>VIP / Luxury Fare</v>
      </c>
      <c r="N202" t="s">
        <v>350</v>
      </c>
      <c r="O202" t="s">
        <v>3</v>
      </c>
      <c r="P202">
        <v>0</v>
      </c>
    </row>
    <row r="203" spans="1:16">
      <c r="A203">
        <v>1</v>
      </c>
      <c r="B203" t="str" cm="1">
        <f t="array" ref="B203">_xlfn.IFS(A203=1,"First Class",A203=2,"Second Class",A203=3,"Third Class")</f>
        <v>First Class</v>
      </c>
      <c r="C203" t="s">
        <v>351</v>
      </c>
      <c r="D203" t="s">
        <v>1</v>
      </c>
      <c r="E203">
        <v>18</v>
      </c>
      <c r="F203" t="str" cm="1">
        <f t="array" ref="F203">_xlfn.IFS(E203&lt;12,"Child",E203&lt;=19,"Teenage",E203&lt;=59,"Adult",E203&gt;60,"Senior",TRUE,"Unknown")</f>
        <v>Teenage</v>
      </c>
      <c r="G203">
        <v>1</v>
      </c>
      <c r="H203">
        <v>0</v>
      </c>
      <c r="I203">
        <f t="shared" si="3"/>
        <v>2</v>
      </c>
      <c r="J203" t="str" cm="1">
        <f t="array" ref="J203">_xlfn.IFS(I203=1,"Solo Traveller",I203&lt;=4,"Small Family",I203&gt;=5,"Large Family")</f>
        <v>Small Family</v>
      </c>
      <c r="K203">
        <v>113773</v>
      </c>
      <c r="L203" s="9">
        <v>53.1</v>
      </c>
      <c r="M203" s="9" t="str" cm="1">
        <f t="array" ref="M203">_xlfn.IFS(L203&lt;=7.89,"Low Fare",L203&lt;=14.45,"Medium Fare",L203&lt;=31.28,"High Fare",L203&gt;31.28,"VIP / Luxury Fare")</f>
        <v>VIP / Luxury Fare</v>
      </c>
      <c r="N203" t="s">
        <v>350</v>
      </c>
      <c r="O203" t="s">
        <v>3</v>
      </c>
      <c r="P203">
        <v>1</v>
      </c>
    </row>
    <row r="204" spans="1:16">
      <c r="A204">
        <v>1</v>
      </c>
      <c r="B204" t="str" cm="1">
        <f t="array" ref="B204">_xlfn.IFS(A204=1,"First Class",A204=2,"Second Class",A204=3,"Third Class")</f>
        <v>First Class</v>
      </c>
      <c r="C204" t="s">
        <v>352</v>
      </c>
      <c r="D204" t="s">
        <v>1</v>
      </c>
      <c r="E204">
        <v>24</v>
      </c>
      <c r="F204" t="str" cm="1">
        <f t="array" ref="F204">_xlfn.IFS(E204&lt;12,"Child",E204&lt;=19,"Teenage",E204&lt;=59,"Adult",E204&gt;60,"Senior",TRUE,"Unknown")</f>
        <v>Adult</v>
      </c>
      <c r="G204">
        <v>0</v>
      </c>
      <c r="H204">
        <v>0</v>
      </c>
      <c r="I204">
        <f t="shared" si="3"/>
        <v>1</v>
      </c>
      <c r="J204" t="str" cm="1">
        <f t="array" ref="J204">_xlfn.IFS(I204=1,"Solo Traveller",I204&lt;=4,"Small Family",I204&gt;=5,"Large Family")</f>
        <v>Solo Traveller</v>
      </c>
      <c r="K204" t="s">
        <v>353</v>
      </c>
      <c r="L204" s="9">
        <v>49.504199999999997</v>
      </c>
      <c r="M204" s="9" t="str" cm="1">
        <f t="array" ref="M204">_xlfn.IFS(L204&lt;=7.89,"Low Fare",L204&lt;=14.45,"Medium Fare",L204&lt;=31.28,"High Fare",L204&gt;31.28,"VIP / Luxury Fare")</f>
        <v>VIP / Luxury Fare</v>
      </c>
      <c r="N204" t="s">
        <v>354</v>
      </c>
      <c r="O204" t="s">
        <v>20</v>
      </c>
      <c r="P204">
        <v>1</v>
      </c>
    </row>
    <row r="205" spans="1:16">
      <c r="A205">
        <v>1</v>
      </c>
      <c r="B205" t="str" cm="1">
        <f t="array" ref="B205">_xlfn.IFS(A205=1,"First Class",A205=2,"Second Class",A205=3,"Third Class")</f>
        <v>First Class</v>
      </c>
      <c r="C205" t="s">
        <v>355</v>
      </c>
      <c r="D205" t="s">
        <v>5</v>
      </c>
      <c r="E205">
        <v>46</v>
      </c>
      <c r="F205" t="str" cm="1">
        <f t="array" ref="F205">_xlfn.IFS(E205&lt;12,"Child",E205&lt;=19,"Teenage",E205&lt;=59,"Adult",E205&gt;60,"Senior",TRUE,"Unknown")</f>
        <v>Adult</v>
      </c>
      <c r="G205">
        <v>0</v>
      </c>
      <c r="H205">
        <v>0</v>
      </c>
      <c r="I205">
        <f t="shared" si="3"/>
        <v>1</v>
      </c>
      <c r="J205" t="str" cm="1">
        <f t="array" ref="J205">_xlfn.IFS(I205=1,"Solo Traveller",I205&lt;=4,"Small Family",I205&gt;=5,"Large Family")</f>
        <v>Solo Traveller</v>
      </c>
      <c r="K205">
        <v>13050</v>
      </c>
      <c r="L205" s="9">
        <v>75.241699999999994</v>
      </c>
      <c r="M205" s="9" t="str" cm="1">
        <f t="array" ref="M205">_xlfn.IFS(L205&lt;=7.89,"Low Fare",L205&lt;=14.45,"Medium Fare",L205&lt;=31.28,"High Fare",L205&gt;31.28,"VIP / Luxury Fare")</f>
        <v>VIP / Luxury Fare</v>
      </c>
      <c r="N205" t="s">
        <v>40</v>
      </c>
      <c r="O205" t="s">
        <v>20</v>
      </c>
      <c r="P205">
        <v>0</v>
      </c>
    </row>
    <row r="206" spans="1:16">
      <c r="A206">
        <v>1</v>
      </c>
      <c r="B206" t="str" cm="1">
        <f t="array" ref="B206">_xlfn.IFS(A206=1,"First Class",A206=2,"Second Class",A206=3,"Third Class")</f>
        <v>First Class</v>
      </c>
      <c r="C206" t="s">
        <v>356</v>
      </c>
      <c r="D206" t="s">
        <v>5</v>
      </c>
      <c r="E206">
        <v>54</v>
      </c>
      <c r="F206" t="str" cm="1">
        <f t="array" ref="F206">_xlfn.IFS(E206&lt;12,"Child",E206&lt;=19,"Teenage",E206&lt;=59,"Adult",E206&gt;60,"Senior",TRUE,"Unknown")</f>
        <v>Adult</v>
      </c>
      <c r="G206">
        <v>0</v>
      </c>
      <c r="H206">
        <v>0</v>
      </c>
      <c r="I206">
        <f t="shared" si="3"/>
        <v>1</v>
      </c>
      <c r="J206" t="str" cm="1">
        <f t="array" ref="J206">_xlfn.IFS(I206=1,"Solo Traveller",I206&lt;=4,"Small Family",I206&gt;=5,"Large Family")</f>
        <v>Solo Traveller</v>
      </c>
      <c r="K206">
        <v>17463</v>
      </c>
      <c r="L206" s="9">
        <v>51.862499999999997</v>
      </c>
      <c r="M206" s="9" t="str" cm="1">
        <f t="array" ref="M206">_xlfn.IFS(L206&lt;=7.89,"Low Fare",L206&lt;=14.45,"Medium Fare",L206&lt;=31.28,"High Fare",L206&gt;31.28,"VIP / Luxury Fare")</f>
        <v>VIP / Luxury Fare</v>
      </c>
      <c r="N206" t="s">
        <v>282</v>
      </c>
      <c r="O206" t="s">
        <v>3</v>
      </c>
      <c r="P206">
        <v>0</v>
      </c>
    </row>
    <row r="207" spans="1:16">
      <c r="A207">
        <v>1</v>
      </c>
      <c r="B207" t="str" cm="1">
        <f t="array" ref="B207">_xlfn.IFS(A207=1,"First Class",A207=2,"Second Class",A207=3,"Third Class")</f>
        <v>First Class</v>
      </c>
      <c r="C207" t="s">
        <v>357</v>
      </c>
      <c r="D207" t="s">
        <v>5</v>
      </c>
      <c r="E207">
        <v>36</v>
      </c>
      <c r="F207" t="str" cm="1">
        <f t="array" ref="F207">_xlfn.IFS(E207&lt;12,"Child",E207&lt;=19,"Teenage",E207&lt;=59,"Adult",E207&gt;60,"Senior",TRUE,"Unknown")</f>
        <v>Adult</v>
      </c>
      <c r="G207">
        <v>0</v>
      </c>
      <c r="H207">
        <v>0</v>
      </c>
      <c r="I207">
        <f t="shared" si="3"/>
        <v>1</v>
      </c>
      <c r="J207" t="str" cm="1">
        <f t="array" ref="J207">_xlfn.IFS(I207=1,"Solo Traveller",I207&lt;=4,"Small Family",I207&gt;=5,"Large Family")</f>
        <v>Solo Traveller</v>
      </c>
      <c r="K207" t="s">
        <v>358</v>
      </c>
      <c r="L207" s="9">
        <v>26.287500000000001</v>
      </c>
      <c r="M207" s="9" t="str" cm="1">
        <f t="array" ref="M207">_xlfn.IFS(L207&lt;=7.89,"Low Fare",L207&lt;=14.45,"Medium Fare",L207&lt;=31.28,"High Fare",L207&gt;31.28,"VIP / Luxury Fare")</f>
        <v>High Fare</v>
      </c>
      <c r="N207" t="s">
        <v>199</v>
      </c>
      <c r="O207" t="s">
        <v>3</v>
      </c>
      <c r="P207">
        <v>1</v>
      </c>
    </row>
    <row r="208" spans="1:16">
      <c r="A208">
        <v>1</v>
      </c>
      <c r="B208" t="str" cm="1">
        <f t="array" ref="B208">_xlfn.IFS(A208=1,"First Class",A208=2,"Second Class",A208=3,"Third Class")</f>
        <v>First Class</v>
      </c>
      <c r="C208" t="s">
        <v>359</v>
      </c>
      <c r="D208" t="s">
        <v>5</v>
      </c>
      <c r="E208">
        <v>28</v>
      </c>
      <c r="F208" t="str" cm="1">
        <f t="array" ref="F208">_xlfn.IFS(E208&lt;12,"Child",E208&lt;=19,"Teenage",E208&lt;=59,"Adult",E208&gt;60,"Senior",TRUE,"Unknown")</f>
        <v>Adult</v>
      </c>
      <c r="G208">
        <v>1</v>
      </c>
      <c r="H208">
        <v>0</v>
      </c>
      <c r="I208">
        <f t="shared" si="3"/>
        <v>2</v>
      </c>
      <c r="J208" t="str" cm="1">
        <f t="array" ref="J208">_xlfn.IFS(I208=1,"Solo Traveller",I208&lt;=4,"Small Family",I208&gt;=5,"Large Family")</f>
        <v>Small Family</v>
      </c>
      <c r="K208" t="s">
        <v>360</v>
      </c>
      <c r="L208" s="9">
        <v>82.1708</v>
      </c>
      <c r="M208" s="9" t="str" cm="1">
        <f t="array" ref="M208">_xlfn.IFS(L208&lt;=7.89,"Low Fare",L208&lt;=14.45,"Medium Fare",L208&lt;=31.28,"High Fare",L208&gt;31.28,"VIP / Luxury Fare")</f>
        <v>VIP / Luxury Fare</v>
      </c>
      <c r="N208" t="s">
        <v>1736</v>
      </c>
      <c r="O208" t="s">
        <v>20</v>
      </c>
      <c r="P208">
        <v>0</v>
      </c>
    </row>
    <row r="209" spans="1:16">
      <c r="A209">
        <v>1</v>
      </c>
      <c r="B209" t="str" cm="1">
        <f t="array" ref="B209">_xlfn.IFS(A209=1,"First Class",A209=2,"Second Class",A209=3,"Third Class")</f>
        <v>First Class</v>
      </c>
      <c r="C209" t="s">
        <v>361</v>
      </c>
      <c r="D209" t="s">
        <v>1</v>
      </c>
      <c r="E209">
        <v>28</v>
      </c>
      <c r="F209" t="str" cm="1">
        <f t="array" ref="F209">_xlfn.IFS(E209&lt;12,"Child",E209&lt;=19,"Teenage",E209&lt;=59,"Adult",E209&gt;60,"Senior",TRUE,"Unknown")</f>
        <v>Adult</v>
      </c>
      <c r="G209">
        <v>1</v>
      </c>
      <c r="H209">
        <v>0</v>
      </c>
      <c r="I209">
        <f t="shared" si="3"/>
        <v>2</v>
      </c>
      <c r="J209" t="str" cm="1">
        <f t="array" ref="J209">_xlfn.IFS(I209=1,"Solo Traveller",I209&lt;=4,"Small Family",I209&gt;=5,"Large Family")</f>
        <v>Small Family</v>
      </c>
      <c r="K209" t="s">
        <v>360</v>
      </c>
      <c r="L209" s="9">
        <v>82.1708</v>
      </c>
      <c r="M209" s="9" t="str" cm="1">
        <f t="array" ref="M209">_xlfn.IFS(L209&lt;=7.89,"Low Fare",L209&lt;=14.45,"Medium Fare",L209&lt;=31.28,"High Fare",L209&gt;31.28,"VIP / Luxury Fare")</f>
        <v>VIP / Luxury Fare</v>
      </c>
      <c r="N209" t="s">
        <v>1736</v>
      </c>
      <c r="O209" t="s">
        <v>20</v>
      </c>
      <c r="P209">
        <v>1</v>
      </c>
    </row>
    <row r="210" spans="1:16">
      <c r="A210">
        <v>1</v>
      </c>
      <c r="B210" t="str" cm="1">
        <f t="array" ref="B210">_xlfn.IFS(A210=1,"First Class",A210=2,"Second Class",A210=3,"Third Class")</f>
        <v>First Class</v>
      </c>
      <c r="C210" t="s">
        <v>362</v>
      </c>
      <c r="D210" t="s">
        <v>5</v>
      </c>
      <c r="E210">
        <v>65</v>
      </c>
      <c r="F210" t="str" cm="1">
        <f t="array" ref="F210">_xlfn.IFS(E210&lt;12,"Child",E210&lt;=19,"Teenage",E210&lt;=59,"Adult",E210&gt;60,"Senior",TRUE,"Unknown")</f>
        <v>Senior</v>
      </c>
      <c r="G210">
        <v>0</v>
      </c>
      <c r="H210">
        <v>0</v>
      </c>
      <c r="I210">
        <f t="shared" si="3"/>
        <v>1</v>
      </c>
      <c r="J210" t="str" cm="1">
        <f t="array" ref="J210">_xlfn.IFS(I210=1,"Solo Traveller",I210&lt;=4,"Small Family",I210&gt;=5,"Large Family")</f>
        <v>Solo Traveller</v>
      </c>
      <c r="K210">
        <v>13509</v>
      </c>
      <c r="L210" s="9">
        <v>26.55</v>
      </c>
      <c r="M210" s="9" t="str" cm="1">
        <f t="array" ref="M210">_xlfn.IFS(L210&lt;=7.89,"Low Fare",L210&lt;=14.45,"Medium Fare",L210&lt;=31.28,"High Fare",L210&gt;31.28,"VIP / Luxury Fare")</f>
        <v>High Fare</v>
      </c>
      <c r="N210" t="s">
        <v>363</v>
      </c>
      <c r="O210" t="s">
        <v>3</v>
      </c>
      <c r="P210">
        <v>0</v>
      </c>
    </row>
    <row r="211" spans="1:16">
      <c r="A211">
        <v>1</v>
      </c>
      <c r="B211" t="str" cm="1">
        <f t="array" ref="B211">_xlfn.IFS(A211=1,"First Class",A211=2,"Second Class",A211=3,"Third Class")</f>
        <v>First Class</v>
      </c>
      <c r="C211" t="s">
        <v>364</v>
      </c>
      <c r="D211" t="s">
        <v>5</v>
      </c>
      <c r="E211">
        <v>44</v>
      </c>
      <c r="F211" t="str" cm="1">
        <f t="array" ref="F211">_xlfn.IFS(E211&lt;12,"Child",E211&lt;=19,"Teenage",E211&lt;=59,"Adult",E211&gt;60,"Senior",TRUE,"Unknown")</f>
        <v>Adult</v>
      </c>
      <c r="G211">
        <v>2</v>
      </c>
      <c r="H211">
        <v>0</v>
      </c>
      <c r="I211">
        <f t="shared" si="3"/>
        <v>3</v>
      </c>
      <c r="J211" t="str" cm="1">
        <f t="array" ref="J211">_xlfn.IFS(I211=1,"Solo Traveller",I211&lt;=4,"Small Family",I211&gt;=5,"Large Family")</f>
        <v>Small Family</v>
      </c>
      <c r="K211">
        <v>19928</v>
      </c>
      <c r="L211" s="9">
        <v>90</v>
      </c>
      <c r="M211" s="9" t="str" cm="1">
        <f t="array" ref="M211">_xlfn.IFS(L211&lt;=7.89,"Low Fare",L211&lt;=14.45,"Medium Fare",L211&lt;=31.28,"High Fare",L211&gt;31.28,"VIP / Luxury Fare")</f>
        <v>VIP / Luxury Fare</v>
      </c>
      <c r="N211" t="s">
        <v>365</v>
      </c>
      <c r="O211" t="s">
        <v>366</v>
      </c>
      <c r="P211">
        <v>0</v>
      </c>
    </row>
    <row r="212" spans="1:16">
      <c r="A212">
        <v>1</v>
      </c>
      <c r="B212" t="str" cm="1">
        <f t="array" ref="B212">_xlfn.IFS(A212=1,"First Class",A212=2,"Second Class",A212=3,"Third Class")</f>
        <v>First Class</v>
      </c>
      <c r="C212" t="s">
        <v>367</v>
      </c>
      <c r="D212" t="s">
        <v>1</v>
      </c>
      <c r="E212">
        <v>33</v>
      </c>
      <c r="F212" t="str" cm="1">
        <f t="array" ref="F212">_xlfn.IFS(E212&lt;12,"Child",E212&lt;=19,"Teenage",E212&lt;=59,"Adult",E212&gt;60,"Senior",TRUE,"Unknown")</f>
        <v>Adult</v>
      </c>
      <c r="G212">
        <v>1</v>
      </c>
      <c r="H212">
        <v>0</v>
      </c>
      <c r="I212">
        <f t="shared" si="3"/>
        <v>2</v>
      </c>
      <c r="J212" t="str" cm="1">
        <f t="array" ref="J212">_xlfn.IFS(I212=1,"Solo Traveller",I212&lt;=4,"Small Family",I212&gt;=5,"Large Family")</f>
        <v>Small Family</v>
      </c>
      <c r="K212">
        <v>19928</v>
      </c>
      <c r="L212" s="9">
        <v>90</v>
      </c>
      <c r="M212" s="9" t="str" cm="1">
        <f t="array" ref="M212">_xlfn.IFS(L212&lt;=7.89,"Low Fare",L212&lt;=14.45,"Medium Fare",L212&lt;=31.28,"High Fare",L212&gt;31.28,"VIP / Luxury Fare")</f>
        <v>VIP / Luxury Fare</v>
      </c>
      <c r="N212" t="s">
        <v>365</v>
      </c>
      <c r="O212" t="s">
        <v>366</v>
      </c>
      <c r="P212">
        <v>1</v>
      </c>
    </row>
    <row r="213" spans="1:16">
      <c r="A213">
        <v>1</v>
      </c>
      <c r="B213" t="str" cm="1">
        <f t="array" ref="B213">_xlfn.IFS(A213=1,"First Class",A213=2,"Second Class",A213=3,"Third Class")</f>
        <v>First Class</v>
      </c>
      <c r="C213" t="s">
        <v>368</v>
      </c>
      <c r="D213" t="s">
        <v>1</v>
      </c>
      <c r="E213">
        <v>37</v>
      </c>
      <c r="F213" t="str" cm="1">
        <f t="array" ref="F213">_xlfn.IFS(E213&lt;12,"Child",E213&lt;=19,"Teenage",E213&lt;=59,"Adult",E213&gt;60,"Senior",TRUE,"Unknown")</f>
        <v>Adult</v>
      </c>
      <c r="G213">
        <v>1</v>
      </c>
      <c r="H213">
        <v>0</v>
      </c>
      <c r="I213">
        <f t="shared" si="3"/>
        <v>2</v>
      </c>
      <c r="J213" t="str" cm="1">
        <f t="array" ref="J213">_xlfn.IFS(I213=1,"Solo Traveller",I213&lt;=4,"Small Family",I213&gt;=5,"Large Family")</f>
        <v>Small Family</v>
      </c>
      <c r="K213">
        <v>19928</v>
      </c>
      <c r="L213" s="9">
        <v>90</v>
      </c>
      <c r="M213" s="9" t="str" cm="1">
        <f t="array" ref="M213">_xlfn.IFS(L213&lt;=7.89,"Low Fare",L213&lt;=14.45,"Medium Fare",L213&lt;=31.28,"High Fare",L213&gt;31.28,"VIP / Luxury Fare")</f>
        <v>VIP / Luxury Fare</v>
      </c>
      <c r="N213" t="s">
        <v>365</v>
      </c>
      <c r="O213" t="s">
        <v>366</v>
      </c>
      <c r="P213">
        <v>1</v>
      </c>
    </row>
    <row r="214" spans="1:16">
      <c r="A214">
        <v>1</v>
      </c>
      <c r="B214" t="str" cm="1">
        <f t="array" ref="B214">_xlfn.IFS(A214=1,"First Class",A214=2,"Second Class",A214=3,"Third Class")</f>
        <v>First Class</v>
      </c>
      <c r="C214" t="s">
        <v>369</v>
      </c>
      <c r="D214" t="s">
        <v>5</v>
      </c>
      <c r="E214">
        <v>30</v>
      </c>
      <c r="F214" t="str" cm="1">
        <f t="array" ref="F214">_xlfn.IFS(E214&lt;12,"Child",E214&lt;=19,"Teenage",E214&lt;=59,"Adult",E214&gt;60,"Senior",TRUE,"Unknown")</f>
        <v>Adult</v>
      </c>
      <c r="G214">
        <v>1</v>
      </c>
      <c r="H214">
        <v>0</v>
      </c>
      <c r="I214">
        <f t="shared" si="3"/>
        <v>2</v>
      </c>
      <c r="J214" t="str" cm="1">
        <f t="array" ref="J214">_xlfn.IFS(I214=1,"Solo Traveller",I214&lt;=4,"Small Family",I214&gt;=5,"Large Family")</f>
        <v>Small Family</v>
      </c>
      <c r="K214">
        <v>13236</v>
      </c>
      <c r="L214" s="9">
        <v>57.75</v>
      </c>
      <c r="M214" s="9" t="str" cm="1">
        <f t="array" ref="M214">_xlfn.IFS(L214&lt;=7.89,"Low Fare",L214&lt;=14.45,"Medium Fare",L214&lt;=31.28,"High Fare",L214&gt;31.28,"VIP / Luxury Fare")</f>
        <v>VIP / Luxury Fare</v>
      </c>
      <c r="N214" t="s">
        <v>365</v>
      </c>
      <c r="O214" t="s">
        <v>20</v>
      </c>
      <c r="P214">
        <v>1</v>
      </c>
    </row>
    <row r="215" spans="1:16">
      <c r="A215">
        <v>1</v>
      </c>
      <c r="B215" t="str" cm="1">
        <f t="array" ref="B215">_xlfn.IFS(A215=1,"First Class",A215=2,"Second Class",A215=3,"Third Class")</f>
        <v>First Class</v>
      </c>
      <c r="C215" t="s">
        <v>370</v>
      </c>
      <c r="D215" t="s">
        <v>5</v>
      </c>
      <c r="E215">
        <v>55</v>
      </c>
      <c r="F215" t="str" cm="1">
        <f t="array" ref="F215">_xlfn.IFS(E215&lt;12,"Child",E215&lt;=19,"Teenage",E215&lt;=59,"Adult",E215&gt;60,"Senior",TRUE,"Unknown")</f>
        <v>Adult</v>
      </c>
      <c r="G215">
        <v>0</v>
      </c>
      <c r="H215">
        <v>0</v>
      </c>
      <c r="I215">
        <f t="shared" si="3"/>
        <v>1</v>
      </c>
      <c r="J215" t="str" cm="1">
        <f t="array" ref="J215">_xlfn.IFS(I215=1,"Solo Traveller",I215&lt;=4,"Small Family",I215&gt;=5,"Large Family")</f>
        <v>Solo Traveller</v>
      </c>
      <c r="K215">
        <v>113787</v>
      </c>
      <c r="L215" s="9">
        <v>30.5</v>
      </c>
      <c r="M215" s="9" t="str" cm="1">
        <f t="array" ref="M215">_xlfn.IFS(L215&lt;=7.89,"Low Fare",L215&lt;=14.45,"Medium Fare",L215&lt;=31.28,"High Fare",L215&gt;31.28,"VIP / Luxury Fare")</f>
        <v>High Fare</v>
      </c>
      <c r="N215" t="s">
        <v>371</v>
      </c>
      <c r="O215" t="s">
        <v>3</v>
      </c>
      <c r="P215">
        <v>0</v>
      </c>
    </row>
    <row r="216" spans="1:16">
      <c r="A216">
        <v>1</v>
      </c>
      <c r="B216" t="str" cm="1">
        <f t="array" ref="B216">_xlfn.IFS(A216=1,"First Class",A216=2,"Second Class",A216=3,"Third Class")</f>
        <v>First Class</v>
      </c>
      <c r="C216" t="s">
        <v>372</v>
      </c>
      <c r="D216" t="s">
        <v>5</v>
      </c>
      <c r="E216">
        <v>47</v>
      </c>
      <c r="F216" t="str" cm="1">
        <f t="array" ref="F216">_xlfn.IFS(E216&lt;12,"Child",E216&lt;=19,"Teenage",E216&lt;=59,"Adult",E216&gt;60,"Senior",TRUE,"Unknown")</f>
        <v>Adult</v>
      </c>
      <c r="G216">
        <v>0</v>
      </c>
      <c r="H216">
        <v>0</v>
      </c>
      <c r="I216">
        <f t="shared" si="3"/>
        <v>1</v>
      </c>
      <c r="J216" t="str" cm="1">
        <f t="array" ref="J216">_xlfn.IFS(I216=1,"Solo Traveller",I216&lt;=4,"Small Family",I216&gt;=5,"Large Family")</f>
        <v>Solo Traveller</v>
      </c>
      <c r="K216">
        <v>113796</v>
      </c>
      <c r="L216" s="9">
        <v>42.4</v>
      </c>
      <c r="M216" s="9" t="str" cm="1">
        <f t="array" ref="M216">_xlfn.IFS(L216&lt;=7.89,"Low Fare",L216&lt;=14.45,"Medium Fare",L216&lt;=31.28,"High Fare",L216&gt;31.28,"VIP / Luxury Fare")</f>
        <v>VIP / Luxury Fare</v>
      </c>
      <c r="N216" t="s">
        <v>1736</v>
      </c>
      <c r="O216" t="s">
        <v>3</v>
      </c>
      <c r="P216">
        <v>0</v>
      </c>
    </row>
    <row r="217" spans="1:16">
      <c r="A217">
        <v>1</v>
      </c>
      <c r="B217" t="str" cm="1">
        <f t="array" ref="B217">_xlfn.IFS(A217=1,"First Class",A217=2,"Second Class",A217=3,"Third Class")</f>
        <v>First Class</v>
      </c>
      <c r="C217" t="s">
        <v>373</v>
      </c>
      <c r="D217" t="s">
        <v>5</v>
      </c>
      <c r="E217">
        <v>37</v>
      </c>
      <c r="F217" t="str" cm="1">
        <f t="array" ref="F217">_xlfn.IFS(E217&lt;12,"Child",E217&lt;=19,"Teenage",E217&lt;=59,"Adult",E217&gt;60,"Senior",TRUE,"Unknown")</f>
        <v>Adult</v>
      </c>
      <c r="G217">
        <v>0</v>
      </c>
      <c r="H217">
        <v>1</v>
      </c>
      <c r="I217">
        <f t="shared" si="3"/>
        <v>2</v>
      </c>
      <c r="J217" t="str" cm="1">
        <f t="array" ref="J217">_xlfn.IFS(I217=1,"Solo Traveller",I217&lt;=4,"Small Family",I217&gt;=5,"Large Family")</f>
        <v>Small Family</v>
      </c>
      <c r="K217" t="s">
        <v>374</v>
      </c>
      <c r="L217" s="9">
        <v>29.7</v>
      </c>
      <c r="M217" s="9" t="str" cm="1">
        <f t="array" ref="M217">_xlfn.IFS(L217&lt;=7.89,"Low Fare",L217&lt;=14.45,"Medium Fare",L217&lt;=31.28,"High Fare",L217&gt;31.28,"VIP / Luxury Fare")</f>
        <v>High Fare</v>
      </c>
      <c r="N217" t="s">
        <v>375</v>
      </c>
      <c r="O217" t="s">
        <v>20</v>
      </c>
      <c r="P217">
        <v>0</v>
      </c>
    </row>
    <row r="218" spans="1:16">
      <c r="A218">
        <v>1</v>
      </c>
      <c r="B218" t="str" cm="1">
        <f t="array" ref="B218">_xlfn.IFS(A218=1,"First Class",A218=2,"Second Class",A218=3,"Third Class")</f>
        <v>First Class</v>
      </c>
      <c r="C218" t="s">
        <v>376</v>
      </c>
      <c r="D218" t="s">
        <v>1</v>
      </c>
      <c r="E218">
        <v>31</v>
      </c>
      <c r="F218" t="str" cm="1">
        <f t="array" ref="F218">_xlfn.IFS(E218&lt;12,"Child",E218&lt;=19,"Teenage",E218&lt;=59,"Adult",E218&gt;60,"Senior",TRUE,"Unknown")</f>
        <v>Adult</v>
      </c>
      <c r="G218">
        <v>1</v>
      </c>
      <c r="H218">
        <v>0</v>
      </c>
      <c r="I218">
        <f t="shared" si="3"/>
        <v>2</v>
      </c>
      <c r="J218" t="str" cm="1">
        <f t="array" ref="J218">_xlfn.IFS(I218=1,"Solo Traveller",I218&lt;=4,"Small Family",I218&gt;=5,"Large Family")</f>
        <v>Small Family</v>
      </c>
      <c r="K218">
        <v>35273</v>
      </c>
      <c r="L218" s="9">
        <v>113.27500000000001</v>
      </c>
      <c r="M218" s="9" t="str" cm="1">
        <f t="array" ref="M218">_xlfn.IFS(L218&lt;=7.89,"Low Fare",L218&lt;=14.45,"Medium Fare",L218&lt;=31.28,"High Fare",L218&gt;31.28,"VIP / Luxury Fare")</f>
        <v>VIP / Luxury Fare</v>
      </c>
      <c r="N218" t="s">
        <v>377</v>
      </c>
      <c r="O218" t="s">
        <v>20</v>
      </c>
      <c r="P218">
        <v>1</v>
      </c>
    </row>
    <row r="219" spans="1:16">
      <c r="A219">
        <v>1</v>
      </c>
      <c r="B219" t="str" cm="1">
        <f t="array" ref="B219">_xlfn.IFS(A219=1,"First Class",A219=2,"Second Class",A219=3,"Third Class")</f>
        <v>First Class</v>
      </c>
      <c r="C219" t="s">
        <v>378</v>
      </c>
      <c r="D219" t="s">
        <v>1</v>
      </c>
      <c r="E219">
        <v>23</v>
      </c>
      <c r="F219" t="str" cm="1">
        <f t="array" ref="F219">_xlfn.IFS(E219&lt;12,"Child",E219&lt;=19,"Teenage",E219&lt;=59,"Adult",E219&gt;60,"Senior",TRUE,"Unknown")</f>
        <v>Adult</v>
      </c>
      <c r="G219">
        <v>1</v>
      </c>
      <c r="H219">
        <v>0</v>
      </c>
      <c r="I219">
        <f t="shared" si="3"/>
        <v>2</v>
      </c>
      <c r="J219" t="str" cm="1">
        <f t="array" ref="J219">_xlfn.IFS(I219=1,"Solo Traveller",I219&lt;=4,"Small Family",I219&gt;=5,"Large Family")</f>
        <v>Small Family</v>
      </c>
      <c r="K219">
        <v>35273</v>
      </c>
      <c r="L219" s="9">
        <v>113.27500000000001</v>
      </c>
      <c r="M219" s="9" t="str" cm="1">
        <f t="array" ref="M219">_xlfn.IFS(L219&lt;=7.89,"Low Fare",L219&lt;=14.45,"Medium Fare",L219&lt;=31.28,"High Fare",L219&gt;31.28,"VIP / Luxury Fare")</f>
        <v>VIP / Luxury Fare</v>
      </c>
      <c r="N219" t="s">
        <v>377</v>
      </c>
      <c r="O219" t="s">
        <v>20</v>
      </c>
      <c r="P219">
        <v>1</v>
      </c>
    </row>
    <row r="220" spans="1:16">
      <c r="A220">
        <v>1</v>
      </c>
      <c r="B220" t="str" cm="1">
        <f t="array" ref="B220">_xlfn.IFS(A220=1,"First Class",A220=2,"Second Class",A220=3,"Third Class")</f>
        <v>First Class</v>
      </c>
      <c r="C220" t="s">
        <v>379</v>
      </c>
      <c r="D220" t="s">
        <v>5</v>
      </c>
      <c r="E220">
        <v>58</v>
      </c>
      <c r="F220" t="str" cm="1">
        <f t="array" ref="F220">_xlfn.IFS(E220&lt;12,"Child",E220&lt;=19,"Teenage",E220&lt;=59,"Adult",E220&gt;60,"Senior",TRUE,"Unknown")</f>
        <v>Adult</v>
      </c>
      <c r="G220">
        <v>0</v>
      </c>
      <c r="H220">
        <v>2</v>
      </c>
      <c r="I220">
        <f t="shared" si="3"/>
        <v>3</v>
      </c>
      <c r="J220" t="str" cm="1">
        <f t="array" ref="J220">_xlfn.IFS(I220=1,"Solo Traveller",I220&lt;=4,"Small Family",I220&gt;=5,"Large Family")</f>
        <v>Small Family</v>
      </c>
      <c r="K220">
        <v>35273</v>
      </c>
      <c r="L220" s="9">
        <v>113.27500000000001</v>
      </c>
      <c r="M220" s="9" t="str" cm="1">
        <f t="array" ref="M220">_xlfn.IFS(L220&lt;=7.89,"Low Fare",L220&lt;=14.45,"Medium Fare",L220&lt;=31.28,"High Fare",L220&gt;31.28,"VIP / Luxury Fare")</f>
        <v>VIP / Luxury Fare</v>
      </c>
      <c r="N220" t="s">
        <v>380</v>
      </c>
      <c r="O220" t="s">
        <v>20</v>
      </c>
      <c r="P220">
        <v>0</v>
      </c>
    </row>
    <row r="221" spans="1:16">
      <c r="A221">
        <v>1</v>
      </c>
      <c r="B221" t="str" cm="1">
        <f t="array" ref="B221">_xlfn.IFS(A221=1,"First Class",A221=2,"Second Class",A221=3,"Third Class")</f>
        <v>First Class</v>
      </c>
      <c r="C221" t="s">
        <v>381</v>
      </c>
      <c r="D221" t="s">
        <v>1</v>
      </c>
      <c r="E221">
        <v>19</v>
      </c>
      <c r="F221" t="str" cm="1">
        <f t="array" ref="F221">_xlfn.IFS(E221&lt;12,"Child",E221&lt;=19,"Teenage",E221&lt;=59,"Adult",E221&gt;60,"Senior",TRUE,"Unknown")</f>
        <v>Teenage</v>
      </c>
      <c r="G221">
        <v>0</v>
      </c>
      <c r="H221">
        <v>2</v>
      </c>
      <c r="I221">
        <f t="shared" si="3"/>
        <v>3</v>
      </c>
      <c r="J221" t="str" cm="1">
        <f t="array" ref="J221">_xlfn.IFS(I221=1,"Solo Traveller",I221&lt;=4,"Small Family",I221&gt;=5,"Large Family")</f>
        <v>Small Family</v>
      </c>
      <c r="K221">
        <v>11752</v>
      </c>
      <c r="L221" s="9">
        <v>26.283300000000001</v>
      </c>
      <c r="M221" s="9" t="str" cm="1">
        <f t="array" ref="M221">_xlfn.IFS(L221&lt;=7.89,"Low Fare",L221&lt;=14.45,"Medium Fare",L221&lt;=31.28,"High Fare",L221&gt;31.28,"VIP / Luxury Fare")</f>
        <v>High Fare</v>
      </c>
      <c r="N221" t="s">
        <v>382</v>
      </c>
      <c r="O221" t="s">
        <v>3</v>
      </c>
      <c r="P221">
        <v>1</v>
      </c>
    </row>
    <row r="222" spans="1:16">
      <c r="A222">
        <v>1</v>
      </c>
      <c r="B222" t="str" cm="1">
        <f t="array" ref="B222">_xlfn.IFS(A222=1,"First Class",A222=2,"Second Class",A222=3,"Third Class")</f>
        <v>First Class</v>
      </c>
      <c r="C222" t="s">
        <v>383</v>
      </c>
      <c r="D222" t="s">
        <v>5</v>
      </c>
      <c r="E222">
        <v>64</v>
      </c>
      <c r="F222" t="str" cm="1">
        <f t="array" ref="F222">_xlfn.IFS(E222&lt;12,"Child",E222&lt;=19,"Teenage",E222&lt;=59,"Adult",E222&gt;60,"Senior",TRUE,"Unknown")</f>
        <v>Senior</v>
      </c>
      <c r="G222">
        <v>0</v>
      </c>
      <c r="H222">
        <v>0</v>
      </c>
      <c r="I222">
        <f t="shared" si="3"/>
        <v>1</v>
      </c>
      <c r="J222" t="str" cm="1">
        <f t="array" ref="J222">_xlfn.IFS(I222=1,"Solo Traveller",I222&lt;=4,"Small Family",I222&gt;=5,"Large Family")</f>
        <v>Solo Traveller</v>
      </c>
      <c r="K222">
        <v>693</v>
      </c>
      <c r="L222" s="9">
        <v>26</v>
      </c>
      <c r="M222" s="9" t="str" cm="1">
        <f t="array" ref="M222">_xlfn.IFS(L222&lt;=7.89,"Low Fare",L222&lt;=14.45,"Medium Fare",L222&lt;=31.28,"High Fare",L222&gt;31.28,"VIP / Luxury Fare")</f>
        <v>High Fare</v>
      </c>
      <c r="N222" t="s">
        <v>1736</v>
      </c>
      <c r="O222" t="s">
        <v>3</v>
      </c>
      <c r="P222">
        <v>0</v>
      </c>
    </row>
    <row r="223" spans="1:16">
      <c r="A223">
        <v>1</v>
      </c>
      <c r="B223" t="str" cm="1">
        <f t="array" ref="B223">_xlfn.IFS(A223=1,"First Class",A223=2,"Second Class",A223=3,"Third Class")</f>
        <v>First Class</v>
      </c>
      <c r="C223" t="s">
        <v>384</v>
      </c>
      <c r="D223" t="s">
        <v>1</v>
      </c>
      <c r="E223">
        <v>39</v>
      </c>
      <c r="F223" t="str" cm="1">
        <f t="array" ref="F223">_xlfn.IFS(E223&lt;12,"Child",E223&lt;=19,"Teenage",E223&lt;=59,"Adult",E223&gt;60,"Senior",TRUE,"Unknown")</f>
        <v>Adult</v>
      </c>
      <c r="G223">
        <v>0</v>
      </c>
      <c r="H223">
        <v>0</v>
      </c>
      <c r="I223">
        <f t="shared" si="3"/>
        <v>1</v>
      </c>
      <c r="J223" t="str" cm="1">
        <f t="array" ref="J223">_xlfn.IFS(I223=1,"Solo Traveller",I223&lt;=4,"Small Family",I223&gt;=5,"Large Family")</f>
        <v>Solo Traveller</v>
      </c>
      <c r="K223" t="s">
        <v>385</v>
      </c>
      <c r="L223" s="9">
        <v>108.9</v>
      </c>
      <c r="M223" s="9" t="str" cm="1">
        <f t="array" ref="M223">_xlfn.IFS(L223&lt;=7.89,"Low Fare",L223&lt;=14.45,"Medium Fare",L223&lt;=31.28,"High Fare",L223&gt;31.28,"VIP / Luxury Fare")</f>
        <v>VIP / Luxury Fare</v>
      </c>
      <c r="N223" t="s">
        <v>386</v>
      </c>
      <c r="O223" t="s">
        <v>20</v>
      </c>
      <c r="P223">
        <v>1</v>
      </c>
    </row>
    <row r="224" spans="1:16">
      <c r="A224">
        <v>1</v>
      </c>
      <c r="B224" t="str" cm="1">
        <f t="array" ref="B224">_xlfn.IFS(A224=1,"First Class",A224=2,"Second Class",A224=3,"Third Class")</f>
        <v>First Class</v>
      </c>
      <c r="C224" t="s">
        <v>387</v>
      </c>
      <c r="D224" t="s">
        <v>5</v>
      </c>
      <c r="E224">
        <v>28</v>
      </c>
      <c r="F224" t="str" cm="1">
        <f t="array" ref="F224">_xlfn.IFS(E224&lt;12,"Child",E224&lt;=19,"Teenage",E224&lt;=59,"Adult",E224&gt;60,"Senior",TRUE,"Unknown")</f>
        <v>Adult</v>
      </c>
      <c r="G224">
        <v>0</v>
      </c>
      <c r="H224">
        <v>0</v>
      </c>
      <c r="I224">
        <f t="shared" si="3"/>
        <v>1</v>
      </c>
      <c r="J224" t="str" cm="1">
        <f t="array" ref="J224">_xlfn.IFS(I224=1,"Solo Traveller",I224&lt;=4,"Small Family",I224&gt;=5,"Large Family")</f>
        <v>Solo Traveller</v>
      </c>
      <c r="K224" t="s">
        <v>388</v>
      </c>
      <c r="L224" s="9">
        <v>25.741700000000002</v>
      </c>
      <c r="M224" s="9" t="str" cm="1">
        <f t="array" ref="M224">_xlfn.IFS(L224&lt;=7.89,"Low Fare",L224&lt;=14.45,"Medium Fare",L224&lt;=31.28,"High Fare",L224&gt;31.28,"VIP / Luxury Fare")</f>
        <v>High Fare</v>
      </c>
      <c r="N224" t="s">
        <v>1736</v>
      </c>
      <c r="O224" t="s">
        <v>20</v>
      </c>
      <c r="P224">
        <v>1</v>
      </c>
    </row>
    <row r="225" spans="1:16">
      <c r="A225">
        <v>1</v>
      </c>
      <c r="B225" t="str" cm="1">
        <f t="array" ref="B225">_xlfn.IFS(A225=1,"First Class",A225=2,"Second Class",A225=3,"Third Class")</f>
        <v>First Class</v>
      </c>
      <c r="C225" t="s">
        <v>389</v>
      </c>
      <c r="D225" t="s">
        <v>1</v>
      </c>
      <c r="E225">
        <v>22</v>
      </c>
      <c r="F225" t="str" cm="1">
        <f t="array" ref="F225">_xlfn.IFS(E225&lt;12,"Child",E225&lt;=19,"Teenage",E225&lt;=59,"Adult",E225&gt;60,"Senior",TRUE,"Unknown")</f>
        <v>Adult</v>
      </c>
      <c r="G225">
        <v>0</v>
      </c>
      <c r="H225">
        <v>1</v>
      </c>
      <c r="I225">
        <f t="shared" si="3"/>
        <v>2</v>
      </c>
      <c r="J225" t="str" cm="1">
        <f t="array" ref="J225">_xlfn.IFS(I225=1,"Solo Traveller",I225&lt;=4,"Small Family",I225&gt;=5,"Large Family")</f>
        <v>Small Family</v>
      </c>
      <c r="K225">
        <v>113509</v>
      </c>
      <c r="L225" s="9">
        <v>61.979199999999999</v>
      </c>
      <c r="M225" s="9" t="str" cm="1">
        <f t="array" ref="M225">_xlfn.IFS(L225&lt;=7.89,"Low Fare",L225&lt;=14.45,"Medium Fare",L225&lt;=31.28,"High Fare",L225&gt;31.28,"VIP / Luxury Fare")</f>
        <v>VIP / Luxury Fare</v>
      </c>
      <c r="N225" t="s">
        <v>390</v>
      </c>
      <c r="O225" t="s">
        <v>20</v>
      </c>
      <c r="P225">
        <v>1</v>
      </c>
    </row>
    <row r="226" spans="1:16">
      <c r="A226">
        <v>1</v>
      </c>
      <c r="B226" t="str" cm="1">
        <f t="array" ref="B226">_xlfn.IFS(A226=1,"First Class",A226=2,"Second Class",A226=3,"Third Class")</f>
        <v>First Class</v>
      </c>
      <c r="C226" t="s">
        <v>391</v>
      </c>
      <c r="D226" t="s">
        <v>5</v>
      </c>
      <c r="E226">
        <v>65</v>
      </c>
      <c r="F226" t="str" cm="1">
        <f t="array" ref="F226">_xlfn.IFS(E226&lt;12,"Child",E226&lt;=19,"Teenage",E226&lt;=59,"Adult",E226&gt;60,"Senior",TRUE,"Unknown")</f>
        <v>Senior</v>
      </c>
      <c r="G226">
        <v>0</v>
      </c>
      <c r="H226">
        <v>1</v>
      </c>
      <c r="I226">
        <f t="shared" si="3"/>
        <v>2</v>
      </c>
      <c r="J226" t="str" cm="1">
        <f t="array" ref="J226">_xlfn.IFS(I226=1,"Solo Traveller",I226&lt;=4,"Small Family",I226&gt;=5,"Large Family")</f>
        <v>Small Family</v>
      </c>
      <c r="K226">
        <v>113509</v>
      </c>
      <c r="L226" s="9">
        <v>61.979199999999999</v>
      </c>
      <c r="M226" s="9" t="str" cm="1">
        <f t="array" ref="M226">_xlfn.IFS(L226&lt;=7.89,"Low Fare",L226&lt;=14.45,"Medium Fare",L226&lt;=31.28,"High Fare",L226&gt;31.28,"VIP / Luxury Fare")</f>
        <v>VIP / Luxury Fare</v>
      </c>
      <c r="N226" t="s">
        <v>392</v>
      </c>
      <c r="O226" t="s">
        <v>20</v>
      </c>
      <c r="P226">
        <v>0</v>
      </c>
    </row>
    <row r="227" spans="1:16">
      <c r="A227">
        <v>1</v>
      </c>
      <c r="B227" t="str" cm="1">
        <f t="array" ref="B227">_xlfn.IFS(A227=1,"First Class",A227=2,"Second Class",A227=3,"Third Class")</f>
        <v>First Class</v>
      </c>
      <c r="C227" t="s">
        <v>393</v>
      </c>
      <c r="D227" t="s">
        <v>5</v>
      </c>
      <c r="E227">
        <v>28.5</v>
      </c>
      <c r="F227" t="str" cm="1">
        <f t="array" ref="F227">_xlfn.IFS(E227&lt;12,"Child",E227&lt;=19,"Teenage",E227&lt;=59,"Adult",E227&gt;60,"Senior",TRUE,"Unknown")</f>
        <v>Adult</v>
      </c>
      <c r="G227">
        <v>0</v>
      </c>
      <c r="H227">
        <v>0</v>
      </c>
      <c r="I227">
        <f t="shared" si="3"/>
        <v>1</v>
      </c>
      <c r="J227" t="str" cm="1">
        <f t="array" ref="J227">_xlfn.IFS(I227=1,"Solo Traveller",I227&lt;=4,"Small Family",I227&gt;=5,"Large Family")</f>
        <v>Solo Traveller</v>
      </c>
      <c r="K227" t="s">
        <v>394</v>
      </c>
      <c r="L227" s="9">
        <v>27.720800000000001</v>
      </c>
      <c r="M227" s="9" t="str" cm="1">
        <f t="array" ref="M227">_xlfn.IFS(L227&lt;=7.89,"Low Fare",L227&lt;=14.45,"Medium Fare",L227&lt;=31.28,"High Fare",L227&gt;31.28,"VIP / Luxury Fare")</f>
        <v>High Fare</v>
      </c>
      <c r="N227" t="s">
        <v>395</v>
      </c>
      <c r="O227" t="s">
        <v>20</v>
      </c>
      <c r="P227">
        <v>0</v>
      </c>
    </row>
    <row r="228" spans="1:16">
      <c r="A228">
        <v>1</v>
      </c>
      <c r="B228" t="str" cm="1">
        <f t="array" ref="B228">_xlfn.IFS(A228=1,"First Class",A228=2,"Second Class",A228=3,"Third Class")</f>
        <v>First Class</v>
      </c>
      <c r="C228" t="s">
        <v>396</v>
      </c>
      <c r="D228" t="s">
        <v>5</v>
      </c>
      <c r="E228">
        <v>28</v>
      </c>
      <c r="F228" t="str" cm="1">
        <f t="array" ref="F228">_xlfn.IFS(E228&lt;12,"Child",E228&lt;=19,"Teenage",E228&lt;=59,"Adult",E228&gt;60,"Senior",TRUE,"Unknown")</f>
        <v>Adult</v>
      </c>
      <c r="G228">
        <v>0</v>
      </c>
      <c r="H228">
        <v>0</v>
      </c>
      <c r="I228">
        <f t="shared" si="3"/>
        <v>1</v>
      </c>
      <c r="J228" t="str" cm="1">
        <f t="array" ref="J228">_xlfn.IFS(I228=1,"Solo Traveller",I228&lt;=4,"Small Family",I228&gt;=5,"Large Family")</f>
        <v>Solo Traveller</v>
      </c>
      <c r="K228">
        <v>112052</v>
      </c>
      <c r="L228" s="9">
        <v>0</v>
      </c>
      <c r="M228" s="9" t="str" cm="1">
        <f t="array" ref="M228">_xlfn.IFS(L228&lt;=7.89,"Low Fare",L228&lt;=14.45,"Medium Fare",L228&lt;=31.28,"High Fare",L228&gt;31.28,"VIP / Luxury Fare")</f>
        <v>Low Fare</v>
      </c>
      <c r="N228" t="s">
        <v>1736</v>
      </c>
      <c r="O228" t="s">
        <v>3</v>
      </c>
      <c r="P228">
        <v>0</v>
      </c>
    </row>
    <row r="229" spans="1:16">
      <c r="A229">
        <v>1</v>
      </c>
      <c r="B229" t="str" cm="1">
        <f t="array" ref="B229">_xlfn.IFS(A229=1,"First Class",A229=2,"Second Class",A229=3,"Third Class")</f>
        <v>First Class</v>
      </c>
      <c r="C229" t="s">
        <v>397</v>
      </c>
      <c r="D229" t="s">
        <v>5</v>
      </c>
      <c r="E229">
        <v>45.5</v>
      </c>
      <c r="F229" t="str" cm="1">
        <f t="array" ref="F229">_xlfn.IFS(E229&lt;12,"Child",E229&lt;=19,"Teenage",E229&lt;=59,"Adult",E229&gt;60,"Senior",TRUE,"Unknown")</f>
        <v>Adult</v>
      </c>
      <c r="G229">
        <v>0</v>
      </c>
      <c r="H229">
        <v>0</v>
      </c>
      <c r="I229">
        <f t="shared" si="3"/>
        <v>1</v>
      </c>
      <c r="J229" t="str" cm="1">
        <f t="array" ref="J229">_xlfn.IFS(I229=1,"Solo Traveller",I229&lt;=4,"Small Family",I229&gt;=5,"Large Family")</f>
        <v>Solo Traveller</v>
      </c>
      <c r="K229">
        <v>113043</v>
      </c>
      <c r="L229" s="9">
        <v>28.5</v>
      </c>
      <c r="M229" s="9" t="str" cm="1">
        <f t="array" ref="M229">_xlfn.IFS(L229&lt;=7.89,"Low Fare",L229&lt;=14.45,"Medium Fare",L229&lt;=31.28,"High Fare",L229&gt;31.28,"VIP / Luxury Fare")</f>
        <v>High Fare</v>
      </c>
      <c r="N229" t="s">
        <v>319</v>
      </c>
      <c r="O229" t="s">
        <v>3</v>
      </c>
      <c r="P229">
        <v>0</v>
      </c>
    </row>
    <row r="230" spans="1:16">
      <c r="A230">
        <v>1</v>
      </c>
      <c r="B230" t="str" cm="1">
        <f t="array" ref="B230">_xlfn.IFS(A230=1,"First Class",A230=2,"Second Class",A230=3,"Third Class")</f>
        <v>First Class</v>
      </c>
      <c r="C230" t="s">
        <v>398</v>
      </c>
      <c r="D230" t="s">
        <v>5</v>
      </c>
      <c r="E230">
        <v>23</v>
      </c>
      <c r="F230" t="str" cm="1">
        <f t="array" ref="F230">_xlfn.IFS(E230&lt;12,"Child",E230&lt;=19,"Teenage",E230&lt;=59,"Adult",E230&gt;60,"Senior",TRUE,"Unknown")</f>
        <v>Adult</v>
      </c>
      <c r="G230">
        <v>0</v>
      </c>
      <c r="H230">
        <v>0</v>
      </c>
      <c r="I230">
        <f t="shared" si="3"/>
        <v>1</v>
      </c>
      <c r="J230" t="str" cm="1">
        <f t="array" ref="J230">_xlfn.IFS(I230=1,"Solo Traveller",I230&lt;=4,"Small Family",I230&gt;=5,"Large Family")</f>
        <v>Solo Traveller</v>
      </c>
      <c r="K230">
        <v>12749</v>
      </c>
      <c r="L230" s="9">
        <v>93.5</v>
      </c>
      <c r="M230" s="9" t="str" cm="1">
        <f t="array" ref="M230">_xlfn.IFS(L230&lt;=7.89,"Low Fare",L230&lt;=14.45,"Medium Fare",L230&lt;=31.28,"High Fare",L230&gt;31.28,"VIP / Luxury Fare")</f>
        <v>VIP / Luxury Fare</v>
      </c>
      <c r="N230" t="s">
        <v>399</v>
      </c>
      <c r="O230" t="s">
        <v>3</v>
      </c>
      <c r="P230">
        <v>0</v>
      </c>
    </row>
    <row r="231" spans="1:16">
      <c r="A231">
        <v>1</v>
      </c>
      <c r="B231" t="str" cm="1">
        <f t="array" ref="B231">_xlfn.IFS(A231=1,"First Class",A231=2,"Second Class",A231=3,"Third Class")</f>
        <v>First Class</v>
      </c>
      <c r="C231" t="s">
        <v>400</v>
      </c>
      <c r="D231" t="s">
        <v>5</v>
      </c>
      <c r="E231">
        <v>29</v>
      </c>
      <c r="F231" t="str" cm="1">
        <f t="array" ref="F231">_xlfn.IFS(E231&lt;12,"Child",E231&lt;=19,"Teenage",E231&lt;=59,"Adult",E231&gt;60,"Senior",TRUE,"Unknown")</f>
        <v>Adult</v>
      </c>
      <c r="G231">
        <v>1</v>
      </c>
      <c r="H231">
        <v>0</v>
      </c>
      <c r="I231">
        <f t="shared" si="3"/>
        <v>2</v>
      </c>
      <c r="J231" t="str" cm="1">
        <f t="array" ref="J231">_xlfn.IFS(I231=1,"Solo Traveller",I231&lt;=4,"Small Family",I231&gt;=5,"Large Family")</f>
        <v>Small Family</v>
      </c>
      <c r="K231">
        <v>113776</v>
      </c>
      <c r="L231" s="9">
        <v>66.599999999999994</v>
      </c>
      <c r="M231" s="9" t="str" cm="1">
        <f t="array" ref="M231">_xlfn.IFS(L231&lt;=7.89,"Low Fare",L231&lt;=14.45,"Medium Fare",L231&lt;=31.28,"High Fare",L231&gt;31.28,"VIP / Luxury Fare")</f>
        <v>VIP / Luxury Fare</v>
      </c>
      <c r="N231" t="s">
        <v>401</v>
      </c>
      <c r="O231" t="s">
        <v>3</v>
      </c>
      <c r="P231">
        <v>0</v>
      </c>
    </row>
    <row r="232" spans="1:16">
      <c r="A232">
        <v>1</v>
      </c>
      <c r="B232" t="str" cm="1">
        <f t="array" ref="B232">_xlfn.IFS(A232=1,"First Class",A232=2,"Second Class",A232=3,"Third Class")</f>
        <v>First Class</v>
      </c>
      <c r="C232" t="s">
        <v>402</v>
      </c>
      <c r="D232" t="s">
        <v>1</v>
      </c>
      <c r="E232">
        <v>22</v>
      </c>
      <c r="F232" t="str" cm="1">
        <f t="array" ref="F232">_xlfn.IFS(E232&lt;12,"Child",E232&lt;=19,"Teenage",E232&lt;=59,"Adult",E232&gt;60,"Senior",TRUE,"Unknown")</f>
        <v>Adult</v>
      </c>
      <c r="G232">
        <v>1</v>
      </c>
      <c r="H232">
        <v>0</v>
      </c>
      <c r="I232">
        <f t="shared" si="3"/>
        <v>2</v>
      </c>
      <c r="J232" t="str" cm="1">
        <f t="array" ref="J232">_xlfn.IFS(I232=1,"Solo Traveller",I232&lt;=4,"Small Family",I232&gt;=5,"Large Family")</f>
        <v>Small Family</v>
      </c>
      <c r="K232">
        <v>113776</v>
      </c>
      <c r="L232" s="9">
        <v>66.599999999999994</v>
      </c>
      <c r="M232" s="9" t="str" cm="1">
        <f t="array" ref="M232">_xlfn.IFS(L232&lt;=7.89,"Low Fare",L232&lt;=14.45,"Medium Fare",L232&lt;=31.28,"High Fare",L232&gt;31.28,"VIP / Luxury Fare")</f>
        <v>VIP / Luxury Fare</v>
      </c>
      <c r="N232" t="s">
        <v>401</v>
      </c>
      <c r="O232" t="s">
        <v>3</v>
      </c>
      <c r="P232">
        <v>1</v>
      </c>
    </row>
    <row r="233" spans="1:16">
      <c r="A233">
        <v>1</v>
      </c>
      <c r="B233" t="str" cm="1">
        <f t="array" ref="B233">_xlfn.IFS(A233=1,"First Class",A233=2,"Second Class",A233=3,"Third Class")</f>
        <v>First Class</v>
      </c>
      <c r="C233" t="s">
        <v>403</v>
      </c>
      <c r="D233" t="s">
        <v>5</v>
      </c>
      <c r="E233">
        <v>18</v>
      </c>
      <c r="F233" t="str" cm="1">
        <f t="array" ref="F233">_xlfn.IFS(E233&lt;12,"Child",E233&lt;=19,"Teenage",E233&lt;=59,"Adult",E233&gt;60,"Senior",TRUE,"Unknown")</f>
        <v>Teenage</v>
      </c>
      <c r="G233">
        <v>1</v>
      </c>
      <c r="H233">
        <v>0</v>
      </c>
      <c r="I233">
        <f t="shared" si="3"/>
        <v>2</v>
      </c>
      <c r="J233" t="str" cm="1">
        <f t="array" ref="J233">_xlfn.IFS(I233=1,"Solo Traveller",I233&lt;=4,"Small Family",I233&gt;=5,"Large Family")</f>
        <v>Small Family</v>
      </c>
      <c r="K233" t="s">
        <v>385</v>
      </c>
      <c r="L233" s="9">
        <v>108.9</v>
      </c>
      <c r="M233" s="9" t="str" cm="1">
        <f t="array" ref="M233">_xlfn.IFS(L233&lt;=7.89,"Low Fare",L233&lt;=14.45,"Medium Fare",L233&lt;=31.28,"High Fare",L233&gt;31.28,"VIP / Luxury Fare")</f>
        <v>VIP / Luxury Fare</v>
      </c>
      <c r="N233" t="s">
        <v>404</v>
      </c>
      <c r="O233" t="s">
        <v>20</v>
      </c>
      <c r="P233">
        <v>0</v>
      </c>
    </row>
    <row r="234" spans="1:16">
      <c r="A234">
        <v>1</v>
      </c>
      <c r="B234" t="str" cm="1">
        <f t="array" ref="B234">_xlfn.IFS(A234=1,"First Class",A234=2,"Second Class",A234=3,"Third Class")</f>
        <v>First Class</v>
      </c>
      <c r="C234" t="s">
        <v>405</v>
      </c>
      <c r="D234" t="s">
        <v>1</v>
      </c>
      <c r="E234">
        <v>17</v>
      </c>
      <c r="F234" t="str" cm="1">
        <f t="array" ref="F234">_xlfn.IFS(E234&lt;12,"Child",E234&lt;=19,"Teenage",E234&lt;=59,"Adult",E234&gt;60,"Senior",TRUE,"Unknown")</f>
        <v>Teenage</v>
      </c>
      <c r="G234">
        <v>1</v>
      </c>
      <c r="H234">
        <v>0</v>
      </c>
      <c r="I234">
        <f t="shared" si="3"/>
        <v>2</v>
      </c>
      <c r="J234" t="str" cm="1">
        <f t="array" ref="J234">_xlfn.IFS(I234=1,"Solo Traveller",I234&lt;=4,"Small Family",I234&gt;=5,"Large Family")</f>
        <v>Small Family</v>
      </c>
      <c r="K234" t="s">
        <v>385</v>
      </c>
      <c r="L234" s="9">
        <v>108.9</v>
      </c>
      <c r="M234" s="9" t="str" cm="1">
        <f t="array" ref="M234">_xlfn.IFS(L234&lt;=7.89,"Low Fare",L234&lt;=14.45,"Medium Fare",L234&lt;=31.28,"High Fare",L234&gt;31.28,"VIP / Luxury Fare")</f>
        <v>VIP / Luxury Fare</v>
      </c>
      <c r="N234" t="s">
        <v>404</v>
      </c>
      <c r="O234" t="s">
        <v>20</v>
      </c>
      <c r="P234">
        <v>1</v>
      </c>
    </row>
    <row r="235" spans="1:16">
      <c r="A235">
        <v>1</v>
      </c>
      <c r="B235" t="str" cm="1">
        <f t="array" ref="B235">_xlfn.IFS(A235=1,"First Class",A235=2,"Second Class",A235=3,"Third Class")</f>
        <v>First Class</v>
      </c>
      <c r="C235" t="s">
        <v>406</v>
      </c>
      <c r="D235" t="s">
        <v>1</v>
      </c>
      <c r="E235">
        <v>30</v>
      </c>
      <c r="F235" t="str" cm="1">
        <f t="array" ref="F235">_xlfn.IFS(E235&lt;12,"Child",E235&lt;=19,"Teenage",E235&lt;=59,"Adult",E235&gt;60,"Senior",TRUE,"Unknown")</f>
        <v>Adult</v>
      </c>
      <c r="G235">
        <v>0</v>
      </c>
      <c r="H235">
        <v>0</v>
      </c>
      <c r="I235">
        <f t="shared" si="3"/>
        <v>1</v>
      </c>
      <c r="J235" t="str" cm="1">
        <f t="array" ref="J235">_xlfn.IFS(I235=1,"Solo Traveller",I235&lt;=4,"Small Family",I235&gt;=5,"Large Family")</f>
        <v>Solo Traveller</v>
      </c>
      <c r="K235">
        <v>12749</v>
      </c>
      <c r="L235" s="9">
        <v>93.5</v>
      </c>
      <c r="M235" s="9" t="str" cm="1">
        <f t="array" ref="M235">_xlfn.IFS(L235&lt;=7.89,"Low Fare",L235&lt;=14.45,"Medium Fare",L235&lt;=31.28,"High Fare",L235&gt;31.28,"VIP / Luxury Fare")</f>
        <v>VIP / Luxury Fare</v>
      </c>
      <c r="N235" t="s">
        <v>407</v>
      </c>
      <c r="O235" t="s">
        <v>3</v>
      </c>
      <c r="P235">
        <v>1</v>
      </c>
    </row>
    <row r="236" spans="1:16">
      <c r="A236">
        <v>1</v>
      </c>
      <c r="B236" t="str" cm="1">
        <f t="array" ref="B236">_xlfn.IFS(A236=1,"First Class",A236=2,"Second Class",A236=3,"Third Class")</f>
        <v>First Class</v>
      </c>
      <c r="C236" t="s">
        <v>408</v>
      </c>
      <c r="D236" t="s">
        <v>5</v>
      </c>
      <c r="E236">
        <v>52</v>
      </c>
      <c r="F236" t="str" cm="1">
        <f t="array" ref="F236">_xlfn.IFS(E236&lt;12,"Child",E236&lt;=19,"Teenage",E236&lt;=59,"Adult",E236&gt;60,"Senior",TRUE,"Unknown")</f>
        <v>Adult</v>
      </c>
      <c r="G236">
        <v>0</v>
      </c>
      <c r="H236">
        <v>0</v>
      </c>
      <c r="I236">
        <f t="shared" si="3"/>
        <v>1</v>
      </c>
      <c r="J236" t="str" cm="1">
        <f t="array" ref="J236">_xlfn.IFS(I236=1,"Solo Traveller",I236&lt;=4,"Small Family",I236&gt;=5,"Large Family")</f>
        <v>Solo Traveller</v>
      </c>
      <c r="K236">
        <v>113786</v>
      </c>
      <c r="L236" s="9">
        <v>30.5</v>
      </c>
      <c r="M236" s="9" t="str" cm="1">
        <f t="array" ref="M236">_xlfn.IFS(L236&lt;=7.89,"Low Fare",L236&lt;=14.45,"Medium Fare",L236&lt;=31.28,"High Fare",L236&gt;31.28,"VIP / Luxury Fare")</f>
        <v>High Fare</v>
      </c>
      <c r="N236" t="s">
        <v>409</v>
      </c>
      <c r="O236" t="s">
        <v>3</v>
      </c>
      <c r="P236">
        <v>1</v>
      </c>
    </row>
    <row r="237" spans="1:16">
      <c r="A237">
        <v>1</v>
      </c>
      <c r="B237" t="str" cm="1">
        <f t="array" ref="B237">_xlfn.IFS(A237=1,"First Class",A237=2,"Second Class",A237=3,"Third Class")</f>
        <v>First Class</v>
      </c>
      <c r="C237" t="s">
        <v>410</v>
      </c>
      <c r="D237" t="s">
        <v>5</v>
      </c>
      <c r="E237">
        <v>47</v>
      </c>
      <c r="F237" t="str" cm="1">
        <f t="array" ref="F237">_xlfn.IFS(E237&lt;12,"Child",E237&lt;=19,"Teenage",E237&lt;=59,"Adult",E237&gt;60,"Senior",TRUE,"Unknown")</f>
        <v>Adult</v>
      </c>
      <c r="G237">
        <v>0</v>
      </c>
      <c r="H237">
        <v>0</v>
      </c>
      <c r="I237">
        <f t="shared" si="3"/>
        <v>1</v>
      </c>
      <c r="J237" t="str" cm="1">
        <f t="array" ref="J237">_xlfn.IFS(I237=1,"Solo Traveller",I237&lt;=4,"Small Family",I237&gt;=5,"Large Family")</f>
        <v>Solo Traveller</v>
      </c>
      <c r="K237">
        <v>110465</v>
      </c>
      <c r="L237" s="9">
        <v>52</v>
      </c>
      <c r="M237" s="9" t="str" cm="1">
        <f t="array" ref="M237">_xlfn.IFS(L237&lt;=7.89,"Low Fare",L237&lt;=14.45,"Medium Fare",L237&lt;=31.28,"High Fare",L237&gt;31.28,"VIP / Luxury Fare")</f>
        <v>VIP / Luxury Fare</v>
      </c>
      <c r="N237" t="s">
        <v>411</v>
      </c>
      <c r="O237" t="s">
        <v>3</v>
      </c>
      <c r="P237">
        <v>0</v>
      </c>
    </row>
    <row r="238" spans="1:16">
      <c r="A238">
        <v>1</v>
      </c>
      <c r="B238" t="str" cm="1">
        <f t="array" ref="B238">_xlfn.IFS(A238=1,"First Class",A238=2,"Second Class",A238=3,"Third Class")</f>
        <v>First Class</v>
      </c>
      <c r="C238" t="s">
        <v>412</v>
      </c>
      <c r="D238" t="s">
        <v>1</v>
      </c>
      <c r="E238">
        <v>56</v>
      </c>
      <c r="F238" t="str" cm="1">
        <f t="array" ref="F238">_xlfn.IFS(E238&lt;12,"Child",E238&lt;=19,"Teenage",E238&lt;=59,"Adult",E238&gt;60,"Senior",TRUE,"Unknown")</f>
        <v>Adult</v>
      </c>
      <c r="G238">
        <v>0</v>
      </c>
      <c r="H238">
        <v>1</v>
      </c>
      <c r="I238">
        <f t="shared" si="3"/>
        <v>2</v>
      </c>
      <c r="J238" t="str" cm="1">
        <f t="array" ref="J238">_xlfn.IFS(I238=1,"Solo Traveller",I238&lt;=4,"Small Family",I238&gt;=5,"Large Family")</f>
        <v>Small Family</v>
      </c>
      <c r="K238">
        <v>11767</v>
      </c>
      <c r="L238" s="9">
        <v>83.158299999999997</v>
      </c>
      <c r="M238" s="9" t="str" cm="1">
        <f t="array" ref="M238">_xlfn.IFS(L238&lt;=7.89,"Low Fare",L238&lt;=14.45,"Medium Fare",L238&lt;=31.28,"High Fare",L238&gt;31.28,"VIP / Luxury Fare")</f>
        <v>VIP / Luxury Fare</v>
      </c>
      <c r="N238" t="s">
        <v>413</v>
      </c>
      <c r="O238" t="s">
        <v>20</v>
      </c>
      <c r="P238">
        <v>1</v>
      </c>
    </row>
    <row r="239" spans="1:16">
      <c r="A239">
        <v>1</v>
      </c>
      <c r="B239" t="str" cm="1">
        <f t="array" ref="B239">_xlfn.IFS(A239=1,"First Class",A239=2,"Second Class",A239=3,"Third Class")</f>
        <v>First Class</v>
      </c>
      <c r="C239" t="s">
        <v>414</v>
      </c>
      <c r="D239" t="s">
        <v>5</v>
      </c>
      <c r="E239">
        <v>38</v>
      </c>
      <c r="F239" t="str" cm="1">
        <f t="array" ref="F239">_xlfn.IFS(E239&lt;12,"Child",E239&lt;=19,"Teenage",E239&lt;=59,"Adult",E239&gt;60,"Senior",TRUE,"Unknown")</f>
        <v>Adult</v>
      </c>
      <c r="G239">
        <v>0</v>
      </c>
      <c r="H239">
        <v>0</v>
      </c>
      <c r="I239">
        <f t="shared" si="3"/>
        <v>1</v>
      </c>
      <c r="J239" t="str" cm="1">
        <f t="array" ref="J239">_xlfn.IFS(I239=1,"Solo Traveller",I239&lt;=4,"Small Family",I239&gt;=5,"Large Family")</f>
        <v>Solo Traveller</v>
      </c>
      <c r="K239">
        <v>19972</v>
      </c>
      <c r="L239" s="9">
        <v>0</v>
      </c>
      <c r="M239" s="9" t="str" cm="1">
        <f t="array" ref="M239">_xlfn.IFS(L239&lt;=7.89,"Low Fare",L239&lt;=14.45,"Medium Fare",L239&lt;=31.28,"High Fare",L239&gt;31.28,"VIP / Luxury Fare")</f>
        <v>Low Fare</v>
      </c>
      <c r="N239" t="s">
        <v>1736</v>
      </c>
      <c r="O239" t="s">
        <v>3</v>
      </c>
      <c r="P239">
        <v>0</v>
      </c>
    </row>
    <row r="240" spans="1:16">
      <c r="A240">
        <v>1</v>
      </c>
      <c r="B240" t="str" cm="1">
        <f t="array" ref="B240">_xlfn.IFS(A240=1,"First Class",A240=2,"Second Class",A240=3,"Third Class")</f>
        <v>First Class</v>
      </c>
      <c r="C240" t="s">
        <v>415</v>
      </c>
      <c r="D240" t="s">
        <v>5</v>
      </c>
      <c r="E240">
        <v>28</v>
      </c>
      <c r="F240" t="str" cm="1">
        <f t="array" ref="F240">_xlfn.IFS(E240&lt;12,"Child",E240&lt;=19,"Teenage",E240&lt;=59,"Adult",E240&gt;60,"Senior",TRUE,"Unknown")</f>
        <v>Adult</v>
      </c>
      <c r="G240">
        <v>0</v>
      </c>
      <c r="H240">
        <v>0</v>
      </c>
      <c r="I240">
        <f t="shared" si="3"/>
        <v>1</v>
      </c>
      <c r="J240" t="str" cm="1">
        <f t="array" ref="J240">_xlfn.IFS(I240=1,"Solo Traveller",I240&lt;=4,"Small Family",I240&gt;=5,"Large Family")</f>
        <v>Solo Traveller</v>
      </c>
      <c r="K240" t="s">
        <v>416</v>
      </c>
      <c r="L240" s="9">
        <v>39.6</v>
      </c>
      <c r="M240" s="9" t="str" cm="1">
        <f t="array" ref="M240">_xlfn.IFS(L240&lt;=7.89,"Low Fare",L240&lt;=14.45,"Medium Fare",L240&lt;=31.28,"High Fare",L240&gt;31.28,"VIP / Luxury Fare")</f>
        <v>VIP / Luxury Fare</v>
      </c>
      <c r="N240" t="s">
        <v>1736</v>
      </c>
      <c r="O240" t="s">
        <v>3</v>
      </c>
      <c r="P240">
        <v>1</v>
      </c>
    </row>
    <row r="241" spans="1:16">
      <c r="A241">
        <v>1</v>
      </c>
      <c r="B241" t="str" cm="1">
        <f t="array" ref="B241">_xlfn.IFS(A241=1,"First Class",A241=2,"Second Class",A241=3,"Third Class")</f>
        <v>First Class</v>
      </c>
      <c r="C241" t="s">
        <v>417</v>
      </c>
      <c r="D241" t="s">
        <v>5</v>
      </c>
      <c r="E241">
        <v>22</v>
      </c>
      <c r="F241" t="str" cm="1">
        <f t="array" ref="F241">_xlfn.IFS(E241&lt;12,"Child",E241&lt;=19,"Teenage",E241&lt;=59,"Adult",E241&gt;60,"Senior",TRUE,"Unknown")</f>
        <v>Adult</v>
      </c>
      <c r="G241">
        <v>0</v>
      </c>
      <c r="H241">
        <v>0</v>
      </c>
      <c r="I241">
        <f t="shared" si="3"/>
        <v>1</v>
      </c>
      <c r="J241" t="str" cm="1">
        <f t="array" ref="J241">_xlfn.IFS(I241=1,"Solo Traveller",I241&lt;=4,"Small Family",I241&gt;=5,"Large Family")</f>
        <v>Solo Traveller</v>
      </c>
      <c r="K241" t="s">
        <v>55</v>
      </c>
      <c r="L241" s="9">
        <v>135.63329999999999</v>
      </c>
      <c r="M241" s="9" t="str" cm="1">
        <f t="array" ref="M241">_xlfn.IFS(L241&lt;=7.89,"Low Fare",L241&lt;=14.45,"Medium Fare",L241&lt;=31.28,"High Fare",L241&gt;31.28,"VIP / Luxury Fare")</f>
        <v>VIP / Luxury Fare</v>
      </c>
      <c r="N241" t="s">
        <v>1736</v>
      </c>
      <c r="O241" t="s">
        <v>20</v>
      </c>
      <c r="P241">
        <v>0</v>
      </c>
    </row>
    <row r="242" spans="1:16">
      <c r="A242">
        <v>1</v>
      </c>
      <c r="B242" t="str" cm="1">
        <f t="array" ref="B242">_xlfn.IFS(A242=1,"First Class",A242=2,"Second Class",A242=3,"Third Class")</f>
        <v>First Class</v>
      </c>
      <c r="C242" t="s">
        <v>418</v>
      </c>
      <c r="D242" t="s">
        <v>5</v>
      </c>
      <c r="E242">
        <v>28</v>
      </c>
      <c r="F242" t="str" cm="1">
        <f t="array" ref="F242">_xlfn.IFS(E242&lt;12,"Child",E242&lt;=19,"Teenage",E242&lt;=59,"Adult",E242&gt;60,"Senior",TRUE,"Unknown")</f>
        <v>Adult</v>
      </c>
      <c r="G242">
        <v>0</v>
      </c>
      <c r="H242">
        <v>0</v>
      </c>
      <c r="I242">
        <f t="shared" si="3"/>
        <v>1</v>
      </c>
      <c r="J242" t="str" cm="1">
        <f t="array" ref="J242">_xlfn.IFS(I242=1,"Solo Traveller",I242&lt;=4,"Small Family",I242&gt;=5,"Large Family")</f>
        <v>Solo Traveller</v>
      </c>
      <c r="K242" t="s">
        <v>22</v>
      </c>
      <c r="L242" s="9">
        <v>227.52500000000001</v>
      </c>
      <c r="M242" s="9" t="str" cm="1">
        <f t="array" ref="M242">_xlfn.IFS(L242&lt;=7.89,"Low Fare",L242&lt;=14.45,"Medium Fare",L242&lt;=31.28,"High Fare",L242&gt;31.28,"VIP / Luxury Fare")</f>
        <v>VIP / Luxury Fare</v>
      </c>
      <c r="N242" t="s">
        <v>1736</v>
      </c>
      <c r="O242" t="s">
        <v>20</v>
      </c>
      <c r="P242">
        <v>0</v>
      </c>
    </row>
    <row r="243" spans="1:16">
      <c r="A243">
        <v>1</v>
      </c>
      <c r="B243" t="str" cm="1">
        <f t="array" ref="B243">_xlfn.IFS(A243=1,"First Class",A243=2,"Second Class",A243=3,"Third Class")</f>
        <v>First Class</v>
      </c>
      <c r="C243" t="s">
        <v>419</v>
      </c>
      <c r="D243" t="s">
        <v>1</v>
      </c>
      <c r="E243">
        <v>43</v>
      </c>
      <c r="F243" t="str" cm="1">
        <f t="array" ref="F243">_xlfn.IFS(E243&lt;12,"Child",E243&lt;=19,"Teenage",E243&lt;=59,"Adult",E243&gt;60,"Senior",TRUE,"Unknown")</f>
        <v>Adult</v>
      </c>
      <c r="G243">
        <v>0</v>
      </c>
      <c r="H243">
        <v>1</v>
      </c>
      <c r="I243">
        <f t="shared" si="3"/>
        <v>2</v>
      </c>
      <c r="J243" t="str" cm="1">
        <f t="array" ref="J243">_xlfn.IFS(I243=1,"Solo Traveller",I243&lt;=4,"Small Family",I243&gt;=5,"Large Family")</f>
        <v>Small Family</v>
      </c>
      <c r="K243">
        <v>24160</v>
      </c>
      <c r="L243" s="9">
        <v>211.33750000000001</v>
      </c>
      <c r="M243" s="9" t="str" cm="1">
        <f t="array" ref="M243">_xlfn.IFS(L243&lt;=7.89,"Low Fare",L243&lt;=14.45,"Medium Fare",L243&lt;=31.28,"High Fare",L243&gt;31.28,"VIP / Luxury Fare")</f>
        <v>VIP / Luxury Fare</v>
      </c>
      <c r="N243" t="s">
        <v>420</v>
      </c>
      <c r="O243" t="s">
        <v>3</v>
      </c>
      <c r="P243">
        <v>1</v>
      </c>
    </row>
    <row r="244" spans="1:16">
      <c r="A244">
        <v>1</v>
      </c>
      <c r="B244" t="str" cm="1">
        <f t="array" ref="B244">_xlfn.IFS(A244=1,"First Class",A244=2,"Second Class",A244=3,"Third Class")</f>
        <v>First Class</v>
      </c>
      <c r="C244" t="s">
        <v>421</v>
      </c>
      <c r="D244" t="s">
        <v>5</v>
      </c>
      <c r="E244">
        <v>31</v>
      </c>
      <c r="F244" t="str" cm="1">
        <f t="array" ref="F244">_xlfn.IFS(E244&lt;12,"Child",E244&lt;=19,"Teenage",E244&lt;=59,"Adult",E244&gt;60,"Senior",TRUE,"Unknown")</f>
        <v>Adult</v>
      </c>
      <c r="G244">
        <v>0</v>
      </c>
      <c r="H244">
        <v>0</v>
      </c>
      <c r="I244">
        <f t="shared" si="3"/>
        <v>1</v>
      </c>
      <c r="J244" t="str" cm="1">
        <f t="array" ref="J244">_xlfn.IFS(I244=1,"Solo Traveller",I244&lt;=4,"Small Family",I244&gt;=5,"Large Family")</f>
        <v>Solo Traveller</v>
      </c>
      <c r="K244" t="s">
        <v>422</v>
      </c>
      <c r="L244" s="9">
        <v>50.495800000000003</v>
      </c>
      <c r="M244" s="9" t="str" cm="1">
        <f t="array" ref="M244">_xlfn.IFS(L244&lt;=7.89,"Low Fare",L244&lt;=14.45,"Medium Fare",L244&lt;=31.28,"High Fare",L244&gt;31.28,"VIP / Luxury Fare")</f>
        <v>VIP / Luxury Fare</v>
      </c>
      <c r="N244" t="s">
        <v>423</v>
      </c>
      <c r="O244" t="s">
        <v>3</v>
      </c>
      <c r="P244">
        <v>0</v>
      </c>
    </row>
    <row r="245" spans="1:16">
      <c r="A245">
        <v>1</v>
      </c>
      <c r="B245" t="str" cm="1">
        <f t="array" ref="B245">_xlfn.IFS(A245=1,"First Class",A245=2,"Second Class",A245=3,"Third Class")</f>
        <v>First Class</v>
      </c>
      <c r="C245" t="s">
        <v>424</v>
      </c>
      <c r="D245" t="s">
        <v>5</v>
      </c>
      <c r="E245">
        <v>45</v>
      </c>
      <c r="F245" t="str" cm="1">
        <f t="array" ref="F245">_xlfn.IFS(E245&lt;12,"Child",E245&lt;=19,"Teenage",E245&lt;=59,"Adult",E245&gt;60,"Senior",TRUE,"Unknown")</f>
        <v>Adult</v>
      </c>
      <c r="G245">
        <v>0</v>
      </c>
      <c r="H245">
        <v>0</v>
      </c>
      <c r="I245">
        <f t="shared" si="3"/>
        <v>1</v>
      </c>
      <c r="J245" t="str" cm="1">
        <f t="array" ref="J245">_xlfn.IFS(I245=1,"Solo Traveller",I245&lt;=4,"Small Family",I245&gt;=5,"Large Family")</f>
        <v>Solo Traveller</v>
      </c>
      <c r="K245">
        <v>111428</v>
      </c>
      <c r="L245" s="9">
        <v>26.55</v>
      </c>
      <c r="M245" s="9" t="str" cm="1">
        <f t="array" ref="M245">_xlfn.IFS(L245&lt;=7.89,"Low Fare",L245&lt;=14.45,"Medium Fare",L245&lt;=31.28,"High Fare",L245&gt;31.28,"VIP / Luxury Fare")</f>
        <v>High Fare</v>
      </c>
      <c r="N245" t="s">
        <v>1736</v>
      </c>
      <c r="O245" t="s">
        <v>3</v>
      </c>
      <c r="P245">
        <v>1</v>
      </c>
    </row>
    <row r="246" spans="1:16">
      <c r="A246">
        <v>1</v>
      </c>
      <c r="B246" t="str" cm="1">
        <f t="array" ref="B246">_xlfn.IFS(A246=1,"First Class",A246=2,"Second Class",A246=3,"Third Class")</f>
        <v>First Class</v>
      </c>
      <c r="C246" t="s">
        <v>425</v>
      </c>
      <c r="D246" t="s">
        <v>5</v>
      </c>
      <c r="E246">
        <v>28</v>
      </c>
      <c r="F246" t="str" cm="1">
        <f t="array" ref="F246">_xlfn.IFS(E246&lt;12,"Child",E246&lt;=19,"Teenage",E246&lt;=59,"Adult",E246&gt;60,"Senior",TRUE,"Unknown")</f>
        <v>Adult</v>
      </c>
      <c r="G246">
        <v>0</v>
      </c>
      <c r="H246">
        <v>0</v>
      </c>
      <c r="I246">
        <f t="shared" si="3"/>
        <v>1</v>
      </c>
      <c r="J246" t="str" cm="1">
        <f t="array" ref="J246">_xlfn.IFS(I246=1,"Solo Traveller",I246&lt;=4,"Small Family",I246&gt;=5,"Large Family")</f>
        <v>Solo Traveller</v>
      </c>
      <c r="K246">
        <v>113767</v>
      </c>
      <c r="L246" s="9">
        <v>50</v>
      </c>
      <c r="M246" s="9" t="str" cm="1">
        <f t="array" ref="M246">_xlfn.IFS(L246&lt;=7.89,"Low Fare",L246&lt;=14.45,"Medium Fare",L246&lt;=31.28,"High Fare",L246&gt;31.28,"VIP / Luxury Fare")</f>
        <v>VIP / Luxury Fare</v>
      </c>
      <c r="N246" t="s">
        <v>426</v>
      </c>
      <c r="O246" t="s">
        <v>3</v>
      </c>
      <c r="P246">
        <v>0</v>
      </c>
    </row>
    <row r="247" spans="1:16">
      <c r="A247">
        <v>1</v>
      </c>
      <c r="B247" t="str" cm="1">
        <f t="array" ref="B247">_xlfn.IFS(A247=1,"First Class",A247=2,"Second Class",A247=3,"Third Class")</f>
        <v>First Class</v>
      </c>
      <c r="C247" t="s">
        <v>427</v>
      </c>
      <c r="D247" t="s">
        <v>1</v>
      </c>
      <c r="E247">
        <v>33</v>
      </c>
      <c r="F247" t="str" cm="1">
        <f t="array" ref="F247">_xlfn.IFS(E247&lt;12,"Child",E247&lt;=19,"Teenage",E247&lt;=59,"Adult",E247&gt;60,"Senior",TRUE,"Unknown")</f>
        <v>Adult</v>
      </c>
      <c r="G247">
        <v>0</v>
      </c>
      <c r="H247">
        <v>0</v>
      </c>
      <c r="I247">
        <f t="shared" si="3"/>
        <v>1</v>
      </c>
      <c r="J247" t="str" cm="1">
        <f t="array" ref="J247">_xlfn.IFS(I247=1,"Solo Traveller",I247&lt;=4,"Small Family",I247&gt;=5,"Large Family")</f>
        <v>Solo Traveller</v>
      </c>
      <c r="K247" t="s">
        <v>428</v>
      </c>
      <c r="L247" s="9">
        <v>27.720800000000001</v>
      </c>
      <c r="M247" s="9" t="str" cm="1">
        <f t="array" ref="M247">_xlfn.IFS(L247&lt;=7.89,"Low Fare",L247&lt;=14.45,"Medium Fare",L247&lt;=31.28,"High Fare",L247&gt;31.28,"VIP / Luxury Fare")</f>
        <v>High Fare</v>
      </c>
      <c r="N247" t="s">
        <v>429</v>
      </c>
      <c r="O247" t="s">
        <v>20</v>
      </c>
      <c r="P247">
        <v>1</v>
      </c>
    </row>
    <row r="248" spans="1:16">
      <c r="A248">
        <v>1</v>
      </c>
      <c r="B248" t="str" cm="1">
        <f t="array" ref="B248">_xlfn.IFS(A248=1,"First Class",A248=2,"Second Class",A248=3,"Third Class")</f>
        <v>First Class</v>
      </c>
      <c r="C248" t="s">
        <v>430</v>
      </c>
      <c r="D248" t="s">
        <v>5</v>
      </c>
      <c r="E248">
        <v>46</v>
      </c>
      <c r="F248" t="str" cm="1">
        <f t="array" ref="F248">_xlfn.IFS(E248&lt;12,"Child",E248&lt;=19,"Teenage",E248&lt;=59,"Adult",E248&gt;60,"Senior",TRUE,"Unknown")</f>
        <v>Adult</v>
      </c>
      <c r="G248">
        <v>0</v>
      </c>
      <c r="H248">
        <v>0</v>
      </c>
      <c r="I248">
        <f t="shared" si="3"/>
        <v>1</v>
      </c>
      <c r="J248" t="str" cm="1">
        <f t="array" ref="J248">_xlfn.IFS(I248=1,"Solo Traveller",I248&lt;=4,"Small Family",I248&gt;=5,"Large Family")</f>
        <v>Solo Traveller</v>
      </c>
      <c r="K248" t="s">
        <v>431</v>
      </c>
      <c r="L248" s="9">
        <v>79.2</v>
      </c>
      <c r="M248" s="9" t="str" cm="1">
        <f t="array" ref="M248">_xlfn.IFS(L248&lt;=7.89,"Low Fare",L248&lt;=14.45,"Medium Fare",L248&lt;=31.28,"High Fare",L248&gt;31.28,"VIP / Luxury Fare")</f>
        <v>VIP / Luxury Fare</v>
      </c>
      <c r="N248" t="s">
        <v>1736</v>
      </c>
      <c r="O248" t="s">
        <v>20</v>
      </c>
      <c r="P248">
        <v>0</v>
      </c>
    </row>
    <row r="249" spans="1:16">
      <c r="A249">
        <v>1</v>
      </c>
      <c r="B249" t="str" cm="1">
        <f t="array" ref="B249">_xlfn.IFS(A249=1,"First Class",A249=2,"Second Class",A249=3,"Third Class")</f>
        <v>First Class</v>
      </c>
      <c r="C249" t="s">
        <v>432</v>
      </c>
      <c r="D249" t="s">
        <v>5</v>
      </c>
      <c r="E249">
        <v>36</v>
      </c>
      <c r="F249" t="str" cm="1">
        <f t="array" ref="F249">_xlfn.IFS(E249&lt;12,"Child",E249&lt;=19,"Teenage",E249&lt;=59,"Adult",E249&gt;60,"Senior",TRUE,"Unknown")</f>
        <v>Adult</v>
      </c>
      <c r="G249">
        <v>0</v>
      </c>
      <c r="H249">
        <v>0</v>
      </c>
      <c r="I249">
        <f t="shared" si="3"/>
        <v>1</v>
      </c>
      <c r="J249" t="str" cm="1">
        <f t="array" ref="J249">_xlfn.IFS(I249=1,"Solo Traveller",I249&lt;=4,"Small Family",I249&gt;=5,"Large Family")</f>
        <v>Solo Traveller</v>
      </c>
      <c r="K249">
        <v>13049</v>
      </c>
      <c r="L249" s="9">
        <v>40.125</v>
      </c>
      <c r="M249" s="9" t="str" cm="1">
        <f t="array" ref="M249">_xlfn.IFS(L249&lt;=7.89,"Low Fare",L249&lt;=14.45,"Medium Fare",L249&lt;=31.28,"High Fare",L249&gt;31.28,"VIP / Luxury Fare")</f>
        <v>VIP / Luxury Fare</v>
      </c>
      <c r="N249" t="s">
        <v>433</v>
      </c>
      <c r="O249" t="s">
        <v>20</v>
      </c>
      <c r="P249">
        <v>0</v>
      </c>
    </row>
    <row r="250" spans="1:16">
      <c r="A250">
        <v>1</v>
      </c>
      <c r="B250" t="str" cm="1">
        <f t="array" ref="B250">_xlfn.IFS(A250=1,"First Class",A250=2,"Second Class",A250=3,"Third Class")</f>
        <v>First Class</v>
      </c>
      <c r="C250" t="s">
        <v>434</v>
      </c>
      <c r="D250" t="s">
        <v>1</v>
      </c>
      <c r="E250">
        <v>33</v>
      </c>
      <c r="F250" t="str" cm="1">
        <f t="array" ref="F250">_xlfn.IFS(E250&lt;12,"Child",E250&lt;=19,"Teenage",E250&lt;=59,"Adult",E250&gt;60,"Senior",TRUE,"Unknown")</f>
        <v>Adult</v>
      </c>
      <c r="G250">
        <v>0</v>
      </c>
      <c r="H250">
        <v>0</v>
      </c>
      <c r="I250">
        <f t="shared" si="3"/>
        <v>1</v>
      </c>
      <c r="J250" t="str" cm="1">
        <f t="array" ref="J250">_xlfn.IFS(I250=1,"Solo Traveller",I250&lt;=4,"Small Family",I250&gt;=5,"Large Family")</f>
        <v>Solo Traveller</v>
      </c>
      <c r="K250">
        <v>110152</v>
      </c>
      <c r="L250" s="9">
        <v>86.5</v>
      </c>
      <c r="M250" s="9" t="str" cm="1">
        <f t="array" ref="M250">_xlfn.IFS(L250&lt;=7.89,"Low Fare",L250&lt;=14.45,"Medium Fare",L250&lt;=31.28,"High Fare",L250&gt;31.28,"VIP / Luxury Fare")</f>
        <v>VIP / Luxury Fare</v>
      </c>
      <c r="N250" t="s">
        <v>122</v>
      </c>
      <c r="O250" t="s">
        <v>3</v>
      </c>
      <c r="P250">
        <v>1</v>
      </c>
    </row>
    <row r="251" spans="1:16">
      <c r="A251">
        <v>1</v>
      </c>
      <c r="B251" t="str" cm="1">
        <f t="array" ref="B251">_xlfn.IFS(A251=1,"First Class",A251=2,"Second Class",A251=3,"Third Class")</f>
        <v>First Class</v>
      </c>
      <c r="C251" t="s">
        <v>435</v>
      </c>
      <c r="D251" t="s">
        <v>5</v>
      </c>
      <c r="E251">
        <v>55</v>
      </c>
      <c r="F251" t="str" cm="1">
        <f t="array" ref="F251">_xlfn.IFS(E251&lt;12,"Child",E251&lt;=19,"Teenage",E251&lt;=59,"Adult",E251&gt;60,"Senior",TRUE,"Unknown")</f>
        <v>Adult</v>
      </c>
      <c r="G251">
        <v>1</v>
      </c>
      <c r="H251">
        <v>0</v>
      </c>
      <c r="I251">
        <f t="shared" si="3"/>
        <v>2</v>
      </c>
      <c r="J251" t="str" cm="1">
        <f t="array" ref="J251">_xlfn.IFS(I251=1,"Solo Traveller",I251&lt;=4,"Small Family",I251&gt;=5,"Large Family")</f>
        <v>Small Family</v>
      </c>
      <c r="K251" t="s">
        <v>436</v>
      </c>
      <c r="L251" s="9">
        <v>59.4</v>
      </c>
      <c r="M251" s="9" t="str" cm="1">
        <f t="array" ref="M251">_xlfn.IFS(L251&lt;=7.89,"Low Fare",L251&lt;=14.45,"Medium Fare",L251&lt;=31.28,"High Fare",L251&gt;31.28,"VIP / Luxury Fare")</f>
        <v>VIP / Luxury Fare</v>
      </c>
      <c r="N251" t="s">
        <v>1736</v>
      </c>
      <c r="O251" t="s">
        <v>20</v>
      </c>
      <c r="P251">
        <v>0</v>
      </c>
    </row>
    <row r="252" spans="1:16">
      <c r="A252">
        <v>1</v>
      </c>
      <c r="B252" t="str" cm="1">
        <f t="array" ref="B252">_xlfn.IFS(A252=1,"First Class",A252=2,"Second Class",A252=3,"Third Class")</f>
        <v>First Class</v>
      </c>
      <c r="C252" t="s">
        <v>437</v>
      </c>
      <c r="D252" t="s">
        <v>1</v>
      </c>
      <c r="E252">
        <v>54</v>
      </c>
      <c r="F252" t="str" cm="1">
        <f t="array" ref="F252">_xlfn.IFS(E252&lt;12,"Child",E252&lt;=19,"Teenage",E252&lt;=59,"Adult",E252&gt;60,"Senior",TRUE,"Unknown")</f>
        <v>Adult</v>
      </c>
      <c r="G252">
        <v>1</v>
      </c>
      <c r="H252">
        <v>0</v>
      </c>
      <c r="I252">
        <f t="shared" si="3"/>
        <v>2</v>
      </c>
      <c r="J252" t="str" cm="1">
        <f t="array" ref="J252">_xlfn.IFS(I252=1,"Solo Traveller",I252&lt;=4,"Small Family",I252&gt;=5,"Large Family")</f>
        <v>Small Family</v>
      </c>
      <c r="K252" t="s">
        <v>436</v>
      </c>
      <c r="L252" s="9">
        <v>59.4</v>
      </c>
      <c r="M252" s="9" t="str" cm="1">
        <f t="array" ref="M252">_xlfn.IFS(L252&lt;=7.89,"Low Fare",L252&lt;=14.45,"Medium Fare",L252&lt;=31.28,"High Fare",L252&gt;31.28,"VIP / Luxury Fare")</f>
        <v>VIP / Luxury Fare</v>
      </c>
      <c r="N252" t="s">
        <v>1736</v>
      </c>
      <c r="O252" t="s">
        <v>20</v>
      </c>
      <c r="P252">
        <v>1</v>
      </c>
    </row>
    <row r="253" spans="1:16">
      <c r="A253">
        <v>1</v>
      </c>
      <c r="B253" t="str" cm="1">
        <f t="array" ref="B253">_xlfn.IFS(A253=1,"First Class",A253=2,"Second Class",A253=3,"Third Class")</f>
        <v>First Class</v>
      </c>
      <c r="C253" t="s">
        <v>438</v>
      </c>
      <c r="D253" t="s">
        <v>5</v>
      </c>
      <c r="E253">
        <v>33</v>
      </c>
      <c r="F253" t="str" cm="1">
        <f t="array" ref="F253">_xlfn.IFS(E253&lt;12,"Child",E253&lt;=19,"Teenage",E253&lt;=59,"Adult",E253&gt;60,"Senior",TRUE,"Unknown")</f>
        <v>Adult</v>
      </c>
      <c r="G253">
        <v>0</v>
      </c>
      <c r="H253">
        <v>0</v>
      </c>
      <c r="I253">
        <f t="shared" si="3"/>
        <v>1</v>
      </c>
      <c r="J253" t="str" cm="1">
        <f t="array" ref="J253">_xlfn.IFS(I253=1,"Solo Traveller",I253&lt;=4,"Small Family",I253&gt;=5,"Large Family")</f>
        <v>Solo Traveller</v>
      </c>
      <c r="K253">
        <v>113790</v>
      </c>
      <c r="L253" s="9">
        <v>26.55</v>
      </c>
      <c r="M253" s="9" t="str" cm="1">
        <f t="array" ref="M253">_xlfn.IFS(L253&lt;=7.89,"Low Fare",L253&lt;=14.45,"Medium Fare",L253&lt;=31.28,"High Fare",L253&gt;31.28,"VIP / Luxury Fare")</f>
        <v>High Fare</v>
      </c>
      <c r="N253" t="s">
        <v>1736</v>
      </c>
      <c r="O253" t="s">
        <v>3</v>
      </c>
      <c r="P253">
        <v>0</v>
      </c>
    </row>
    <row r="254" spans="1:16">
      <c r="A254">
        <v>1</v>
      </c>
      <c r="B254" t="str" cm="1">
        <f t="array" ref="B254">_xlfn.IFS(A254=1,"First Class",A254=2,"Second Class",A254=3,"Third Class")</f>
        <v>First Class</v>
      </c>
      <c r="C254" t="s">
        <v>439</v>
      </c>
      <c r="D254" t="s">
        <v>5</v>
      </c>
      <c r="E254">
        <v>13</v>
      </c>
      <c r="F254" t="str" cm="1">
        <f t="array" ref="F254">_xlfn.IFS(E254&lt;12,"Child",E254&lt;=19,"Teenage",E254&lt;=59,"Adult",E254&gt;60,"Senior",TRUE,"Unknown")</f>
        <v>Teenage</v>
      </c>
      <c r="G254">
        <v>2</v>
      </c>
      <c r="H254">
        <v>2</v>
      </c>
      <c r="I254">
        <f t="shared" si="3"/>
        <v>5</v>
      </c>
      <c r="J254" t="str" cm="1">
        <f t="array" ref="J254">_xlfn.IFS(I254=1,"Solo Traveller",I254&lt;=4,"Small Family",I254&gt;=5,"Large Family")</f>
        <v>Large Family</v>
      </c>
      <c r="K254" t="s">
        <v>70</v>
      </c>
      <c r="L254" s="9">
        <v>262.375</v>
      </c>
      <c r="M254" s="9" t="str" cm="1">
        <f t="array" ref="M254">_xlfn.IFS(L254&lt;=7.89,"Low Fare",L254&lt;=14.45,"Medium Fare",L254&lt;=31.28,"High Fare",L254&gt;31.28,"VIP / Luxury Fare")</f>
        <v>VIP / Luxury Fare</v>
      </c>
      <c r="N254" t="s">
        <v>440</v>
      </c>
      <c r="O254" t="s">
        <v>20</v>
      </c>
      <c r="P254">
        <v>1</v>
      </c>
    </row>
    <row r="255" spans="1:16">
      <c r="A255">
        <v>1</v>
      </c>
      <c r="B255" t="str" cm="1">
        <f t="array" ref="B255">_xlfn.IFS(A255=1,"First Class",A255=2,"Second Class",A255=3,"Third Class")</f>
        <v>First Class</v>
      </c>
      <c r="C255" t="s">
        <v>441</v>
      </c>
      <c r="D255" t="s">
        <v>1</v>
      </c>
      <c r="E255">
        <v>18</v>
      </c>
      <c r="F255" t="str" cm="1">
        <f t="array" ref="F255">_xlfn.IFS(E255&lt;12,"Child",E255&lt;=19,"Teenage",E255&lt;=59,"Adult",E255&gt;60,"Senior",TRUE,"Unknown")</f>
        <v>Teenage</v>
      </c>
      <c r="G255">
        <v>2</v>
      </c>
      <c r="H255">
        <v>2</v>
      </c>
      <c r="I255">
        <f t="shared" si="3"/>
        <v>5</v>
      </c>
      <c r="J255" t="str" cm="1">
        <f t="array" ref="J255">_xlfn.IFS(I255=1,"Solo Traveller",I255&lt;=4,"Small Family",I255&gt;=5,"Large Family")</f>
        <v>Large Family</v>
      </c>
      <c r="K255" t="s">
        <v>70</v>
      </c>
      <c r="L255" s="9">
        <v>262.375</v>
      </c>
      <c r="M255" s="9" t="str" cm="1">
        <f t="array" ref="M255">_xlfn.IFS(L255&lt;=7.89,"Low Fare",L255&lt;=14.45,"Medium Fare",L255&lt;=31.28,"High Fare",L255&gt;31.28,"VIP / Luxury Fare")</f>
        <v>VIP / Luxury Fare</v>
      </c>
      <c r="N255" t="s">
        <v>440</v>
      </c>
      <c r="O255" t="s">
        <v>20</v>
      </c>
      <c r="P255">
        <v>1</v>
      </c>
    </row>
    <row r="256" spans="1:16">
      <c r="A256">
        <v>1</v>
      </c>
      <c r="B256" t="str" cm="1">
        <f t="array" ref="B256">_xlfn.IFS(A256=1,"First Class",A256=2,"Second Class",A256=3,"Third Class")</f>
        <v>First Class</v>
      </c>
      <c r="C256" t="s">
        <v>442</v>
      </c>
      <c r="D256" t="s">
        <v>1</v>
      </c>
      <c r="E256">
        <v>21</v>
      </c>
      <c r="F256" t="str" cm="1">
        <f t="array" ref="F256">_xlfn.IFS(E256&lt;12,"Child",E256&lt;=19,"Teenage",E256&lt;=59,"Adult",E256&gt;60,"Senior",TRUE,"Unknown")</f>
        <v>Adult</v>
      </c>
      <c r="G256">
        <v>2</v>
      </c>
      <c r="H256">
        <v>2</v>
      </c>
      <c r="I256">
        <f t="shared" si="3"/>
        <v>5</v>
      </c>
      <c r="J256" t="str" cm="1">
        <f t="array" ref="J256">_xlfn.IFS(I256=1,"Solo Traveller",I256&lt;=4,"Small Family",I256&gt;=5,"Large Family")</f>
        <v>Large Family</v>
      </c>
      <c r="K256" t="s">
        <v>70</v>
      </c>
      <c r="L256" s="9">
        <v>262.375</v>
      </c>
      <c r="M256" s="9" t="str" cm="1">
        <f t="array" ref="M256">_xlfn.IFS(L256&lt;=7.89,"Low Fare",L256&lt;=14.45,"Medium Fare",L256&lt;=31.28,"High Fare",L256&gt;31.28,"VIP / Luxury Fare")</f>
        <v>VIP / Luxury Fare</v>
      </c>
      <c r="N256" t="s">
        <v>440</v>
      </c>
      <c r="O256" t="s">
        <v>20</v>
      </c>
      <c r="P256">
        <v>1</v>
      </c>
    </row>
    <row r="257" spans="1:16">
      <c r="A257">
        <v>1</v>
      </c>
      <c r="B257" t="str" cm="1">
        <f t="array" ref="B257">_xlfn.IFS(A257=1,"First Class",A257=2,"Second Class",A257=3,"Third Class")</f>
        <v>First Class</v>
      </c>
      <c r="C257" t="s">
        <v>443</v>
      </c>
      <c r="D257" t="s">
        <v>5</v>
      </c>
      <c r="E257">
        <v>61</v>
      </c>
      <c r="F257" t="str" cm="1">
        <f t="array" ref="F257">_xlfn.IFS(E257&lt;12,"Child",E257&lt;=19,"Teenage",E257&lt;=59,"Adult",E257&gt;60,"Senior",TRUE,"Unknown")</f>
        <v>Senior</v>
      </c>
      <c r="G257">
        <v>1</v>
      </c>
      <c r="H257">
        <v>3</v>
      </c>
      <c r="I257">
        <f t="shared" si="3"/>
        <v>5</v>
      </c>
      <c r="J257" t="str" cm="1">
        <f t="array" ref="J257">_xlfn.IFS(I257=1,"Solo Traveller",I257&lt;=4,"Small Family",I257&gt;=5,"Large Family")</f>
        <v>Large Family</v>
      </c>
      <c r="K257" t="s">
        <v>70</v>
      </c>
      <c r="L257" s="9">
        <v>262.375</v>
      </c>
      <c r="M257" s="9" t="str" cm="1">
        <f t="array" ref="M257">_xlfn.IFS(L257&lt;=7.89,"Low Fare",L257&lt;=14.45,"Medium Fare",L257&lt;=31.28,"High Fare",L257&gt;31.28,"VIP / Luxury Fare")</f>
        <v>VIP / Luxury Fare</v>
      </c>
      <c r="N257" t="s">
        <v>440</v>
      </c>
      <c r="O257" t="s">
        <v>20</v>
      </c>
      <c r="P257">
        <v>0</v>
      </c>
    </row>
    <row r="258" spans="1:16">
      <c r="A258">
        <v>1</v>
      </c>
      <c r="B258" t="str" cm="1">
        <f t="array" ref="B258">_xlfn.IFS(A258=1,"First Class",A258=2,"Second Class",A258=3,"Third Class")</f>
        <v>First Class</v>
      </c>
      <c r="C258" t="s">
        <v>444</v>
      </c>
      <c r="D258" t="s">
        <v>1</v>
      </c>
      <c r="E258">
        <v>48</v>
      </c>
      <c r="F258" t="str" cm="1">
        <f t="array" ref="F258">_xlfn.IFS(E258&lt;12,"Child",E258&lt;=19,"Teenage",E258&lt;=59,"Adult",E258&gt;60,"Senior",TRUE,"Unknown")</f>
        <v>Adult</v>
      </c>
      <c r="G258">
        <v>1</v>
      </c>
      <c r="H258">
        <v>3</v>
      </c>
      <c r="I258">
        <f t="shared" si="3"/>
        <v>5</v>
      </c>
      <c r="J258" t="str" cm="1">
        <f t="array" ref="J258">_xlfn.IFS(I258=1,"Solo Traveller",I258&lt;=4,"Small Family",I258&gt;=5,"Large Family")</f>
        <v>Large Family</v>
      </c>
      <c r="K258" t="s">
        <v>70</v>
      </c>
      <c r="L258" s="9">
        <v>262.375</v>
      </c>
      <c r="M258" s="9" t="str" cm="1">
        <f t="array" ref="M258">_xlfn.IFS(L258&lt;=7.89,"Low Fare",L258&lt;=14.45,"Medium Fare",L258&lt;=31.28,"High Fare",L258&gt;31.28,"VIP / Luxury Fare")</f>
        <v>VIP / Luxury Fare</v>
      </c>
      <c r="N258" t="s">
        <v>440</v>
      </c>
      <c r="O258" t="s">
        <v>20</v>
      </c>
      <c r="P258">
        <v>1</v>
      </c>
    </row>
    <row r="259" spans="1:16">
      <c r="A259">
        <v>1</v>
      </c>
      <c r="B259" t="str" cm="1">
        <f t="array" ref="B259">_xlfn.IFS(A259=1,"First Class",A259=2,"Second Class",A259=3,"Third Class")</f>
        <v>First Class</v>
      </c>
      <c r="C259" t="s">
        <v>445</v>
      </c>
      <c r="D259" t="s">
        <v>5</v>
      </c>
      <c r="E259">
        <v>28</v>
      </c>
      <c r="F259" t="str" cm="1">
        <f t="array" ref="F259">_xlfn.IFS(E259&lt;12,"Child",E259&lt;=19,"Teenage",E259&lt;=59,"Adult",E259&gt;60,"Senior",TRUE,"Unknown")</f>
        <v>Adult</v>
      </c>
      <c r="G259">
        <v>0</v>
      </c>
      <c r="H259">
        <v>0</v>
      </c>
      <c r="I259">
        <f t="shared" si="3"/>
        <v>1</v>
      </c>
      <c r="J259" t="str" cm="1">
        <f t="array" ref="J259">_xlfn.IFS(I259=1,"Solo Traveller",I259&lt;=4,"Small Family",I259&gt;=5,"Large Family")</f>
        <v>Solo Traveller</v>
      </c>
      <c r="K259">
        <v>19988</v>
      </c>
      <c r="L259" s="9">
        <v>30.5</v>
      </c>
      <c r="M259" s="9" t="str" cm="1">
        <f t="array" ref="M259">_xlfn.IFS(L259&lt;=7.89,"Low Fare",L259&lt;=14.45,"Medium Fare",L259&lt;=31.28,"High Fare",L259&gt;31.28,"VIP / Luxury Fare")</f>
        <v>High Fare</v>
      </c>
      <c r="N259" t="s">
        <v>344</v>
      </c>
      <c r="O259" t="s">
        <v>3</v>
      </c>
      <c r="P259">
        <v>1</v>
      </c>
    </row>
    <row r="260" spans="1:16">
      <c r="A260">
        <v>1</v>
      </c>
      <c r="B260" t="str" cm="1">
        <f t="array" ref="B260">_xlfn.IFS(A260=1,"First Class",A260=2,"Second Class",A260=3,"Third Class")</f>
        <v>First Class</v>
      </c>
      <c r="C260" t="s">
        <v>446</v>
      </c>
      <c r="D260" t="s">
        <v>1</v>
      </c>
      <c r="E260">
        <v>24</v>
      </c>
      <c r="F260" t="str" cm="1">
        <f t="array" ref="F260">_xlfn.IFS(E260&lt;12,"Child",E260&lt;=19,"Teenage",E260&lt;=59,"Adult",E260&gt;60,"Senior",TRUE,"Unknown")</f>
        <v>Adult</v>
      </c>
      <c r="G260">
        <v>0</v>
      </c>
      <c r="H260">
        <v>0</v>
      </c>
      <c r="I260">
        <f t="shared" si="3"/>
        <v>1</v>
      </c>
      <c r="J260" t="str" cm="1">
        <f t="array" ref="J260">_xlfn.IFS(I260=1,"Solo Traveller",I260&lt;=4,"Small Family",I260&gt;=5,"Large Family")</f>
        <v>Solo Traveller</v>
      </c>
      <c r="K260" t="s">
        <v>26</v>
      </c>
      <c r="L260" s="9">
        <v>69.3</v>
      </c>
      <c r="M260" s="9" t="str" cm="1">
        <f t="array" ref="M260">_xlfn.IFS(L260&lt;=7.89,"Low Fare",L260&lt;=14.45,"Medium Fare",L260&lt;=31.28,"High Fare",L260&gt;31.28,"VIP / Luxury Fare")</f>
        <v>VIP / Luxury Fare</v>
      </c>
      <c r="N260" t="s">
        <v>27</v>
      </c>
      <c r="O260" t="s">
        <v>20</v>
      </c>
      <c r="P260">
        <v>1</v>
      </c>
    </row>
    <row r="261" spans="1:16">
      <c r="A261">
        <v>1</v>
      </c>
      <c r="B261" t="str" cm="1">
        <f t="array" ref="B261">_xlfn.IFS(A261=1,"First Class",A261=2,"Second Class",A261=3,"Third Class")</f>
        <v>First Class</v>
      </c>
      <c r="C261" t="s">
        <v>447</v>
      </c>
      <c r="D261" t="s">
        <v>5</v>
      </c>
      <c r="E261">
        <v>28</v>
      </c>
      <c r="F261" t="str" cm="1">
        <f t="array" ref="F261">_xlfn.IFS(E261&lt;12,"Child",E261&lt;=19,"Teenage",E261&lt;=59,"Adult",E261&gt;60,"Senior",TRUE,"Unknown")</f>
        <v>Adult</v>
      </c>
      <c r="G261">
        <v>0</v>
      </c>
      <c r="H261">
        <v>0</v>
      </c>
      <c r="I261">
        <f t="shared" si="3"/>
        <v>1</v>
      </c>
      <c r="J261" t="str" cm="1">
        <f t="array" ref="J261">_xlfn.IFS(I261=1,"Solo Traveller",I261&lt;=4,"Small Family",I261&gt;=5,"Large Family")</f>
        <v>Solo Traveller</v>
      </c>
      <c r="K261">
        <v>111163</v>
      </c>
      <c r="L261" s="9">
        <v>26</v>
      </c>
      <c r="M261" s="9" t="str" cm="1">
        <f t="array" ref="M261">_xlfn.IFS(L261&lt;=7.89,"Low Fare",L261&lt;=14.45,"Medium Fare",L261&lt;=31.28,"High Fare",L261&gt;31.28,"VIP / Luxury Fare")</f>
        <v>High Fare</v>
      </c>
      <c r="N261" t="s">
        <v>1736</v>
      </c>
      <c r="O261" t="s">
        <v>3</v>
      </c>
      <c r="P261">
        <v>1</v>
      </c>
    </row>
    <row r="262" spans="1:16">
      <c r="A262">
        <v>1</v>
      </c>
      <c r="B262" t="str" cm="1">
        <f t="array" ref="B262">_xlfn.IFS(A262=1,"First Class",A262=2,"Second Class",A262=3,"Third Class")</f>
        <v>First Class</v>
      </c>
      <c r="C262" t="s">
        <v>448</v>
      </c>
      <c r="D262" t="s">
        <v>1</v>
      </c>
      <c r="E262">
        <v>35</v>
      </c>
      <c r="F262" t="str" cm="1">
        <f t="array" ref="F262">_xlfn.IFS(E262&lt;12,"Child",E262&lt;=19,"Teenage",E262&lt;=59,"Adult",E262&gt;60,"Senior",TRUE,"Unknown")</f>
        <v>Adult</v>
      </c>
      <c r="G262">
        <v>1</v>
      </c>
      <c r="H262">
        <v>0</v>
      </c>
      <c r="I262">
        <f t="shared" ref="I262:I325" si="4">G262+H262+1</f>
        <v>2</v>
      </c>
      <c r="J262" t="str" cm="1">
        <f t="array" ref="J262">_xlfn.IFS(I262=1,"Solo Traveller",I262&lt;=4,"Small Family",I262&gt;=5,"Large Family")</f>
        <v>Small Family</v>
      </c>
      <c r="K262">
        <v>13236</v>
      </c>
      <c r="L262" s="9">
        <v>57.75</v>
      </c>
      <c r="M262" s="9" t="str" cm="1">
        <f t="array" ref="M262">_xlfn.IFS(L262&lt;=7.89,"Low Fare",L262&lt;=14.45,"Medium Fare",L262&lt;=31.28,"High Fare",L262&gt;31.28,"VIP / Luxury Fare")</f>
        <v>VIP / Luxury Fare</v>
      </c>
      <c r="N262" t="s">
        <v>449</v>
      </c>
      <c r="O262" t="s">
        <v>20</v>
      </c>
      <c r="P262">
        <v>1</v>
      </c>
    </row>
    <row r="263" spans="1:16">
      <c r="A263">
        <v>1</v>
      </c>
      <c r="B263" t="str" cm="1">
        <f t="array" ref="B263">_xlfn.IFS(A263=1,"First Class",A263=2,"Second Class",A263=3,"Third Class")</f>
        <v>First Class</v>
      </c>
      <c r="C263" t="s">
        <v>450</v>
      </c>
      <c r="D263" t="s">
        <v>1</v>
      </c>
      <c r="E263">
        <v>30</v>
      </c>
      <c r="F263" t="str" cm="1">
        <f t="array" ref="F263">_xlfn.IFS(E263&lt;12,"Child",E263&lt;=19,"Teenage",E263&lt;=59,"Adult",E263&gt;60,"Senior",TRUE,"Unknown")</f>
        <v>Adult</v>
      </c>
      <c r="G263">
        <v>0</v>
      </c>
      <c r="H263">
        <v>0</v>
      </c>
      <c r="I263">
        <f t="shared" si="4"/>
        <v>1</v>
      </c>
      <c r="J263" t="str" cm="1">
        <f t="array" ref="J263">_xlfn.IFS(I263=1,"Solo Traveller",I263&lt;=4,"Small Family",I263&gt;=5,"Large Family")</f>
        <v>Solo Traveller</v>
      </c>
      <c r="K263">
        <v>113798</v>
      </c>
      <c r="L263" s="9">
        <v>31</v>
      </c>
      <c r="M263" s="9" t="str" cm="1">
        <f t="array" ref="M263">_xlfn.IFS(L263&lt;=7.89,"Low Fare",L263&lt;=14.45,"Medium Fare",L263&lt;=31.28,"High Fare",L263&gt;31.28,"VIP / Luxury Fare")</f>
        <v>High Fare</v>
      </c>
      <c r="N263" t="s">
        <v>1736</v>
      </c>
      <c r="O263" t="s">
        <v>20</v>
      </c>
      <c r="P263">
        <v>1</v>
      </c>
    </row>
    <row r="264" spans="1:16">
      <c r="A264">
        <v>1</v>
      </c>
      <c r="B264" t="str" cm="1">
        <f t="array" ref="B264">_xlfn.IFS(A264=1,"First Class",A264=2,"Second Class",A264=3,"Third Class")</f>
        <v>First Class</v>
      </c>
      <c r="C264" t="s">
        <v>451</v>
      </c>
      <c r="D264" t="s">
        <v>5</v>
      </c>
      <c r="E264">
        <v>34</v>
      </c>
      <c r="F264" t="str" cm="1">
        <f t="array" ref="F264">_xlfn.IFS(E264&lt;12,"Child",E264&lt;=19,"Teenage",E264&lt;=59,"Adult",E264&gt;60,"Senior",TRUE,"Unknown")</f>
        <v>Adult</v>
      </c>
      <c r="G264">
        <v>0</v>
      </c>
      <c r="H264">
        <v>0</v>
      </c>
      <c r="I264">
        <f t="shared" si="4"/>
        <v>1</v>
      </c>
      <c r="J264" t="str" cm="1">
        <f t="array" ref="J264">_xlfn.IFS(I264=1,"Solo Traveller",I264&lt;=4,"Small Family",I264&gt;=5,"Large Family")</f>
        <v>Solo Traveller</v>
      </c>
      <c r="K264">
        <v>113794</v>
      </c>
      <c r="L264" s="9">
        <v>26.55</v>
      </c>
      <c r="M264" s="9" t="str" cm="1">
        <f t="array" ref="M264">_xlfn.IFS(L264&lt;=7.89,"Low Fare",L264&lt;=14.45,"Medium Fare",L264&lt;=31.28,"High Fare",L264&gt;31.28,"VIP / Luxury Fare")</f>
        <v>High Fare</v>
      </c>
      <c r="N264" t="s">
        <v>1736</v>
      </c>
      <c r="O264" t="s">
        <v>3</v>
      </c>
      <c r="P264">
        <v>1</v>
      </c>
    </row>
    <row r="265" spans="1:16">
      <c r="A265">
        <v>1</v>
      </c>
      <c r="B265" t="str" cm="1">
        <f t="array" ref="B265">_xlfn.IFS(A265=1,"First Class",A265=2,"Second Class",A265=3,"Third Class")</f>
        <v>First Class</v>
      </c>
      <c r="C265" t="s">
        <v>452</v>
      </c>
      <c r="D265" t="s">
        <v>1</v>
      </c>
      <c r="E265">
        <v>40</v>
      </c>
      <c r="F265" t="str" cm="1">
        <f t="array" ref="F265">_xlfn.IFS(E265&lt;12,"Child",E265&lt;=19,"Teenage",E265&lt;=59,"Adult",E265&gt;60,"Senior",TRUE,"Unknown")</f>
        <v>Adult</v>
      </c>
      <c r="G265">
        <v>0</v>
      </c>
      <c r="H265">
        <v>0</v>
      </c>
      <c r="I265">
        <f t="shared" si="4"/>
        <v>1</v>
      </c>
      <c r="J265" t="str" cm="1">
        <f t="array" ref="J265">_xlfn.IFS(I265=1,"Solo Traveller",I265&lt;=4,"Small Family",I265&gt;=5,"Large Family")</f>
        <v>Solo Traveller</v>
      </c>
      <c r="K265" t="s">
        <v>248</v>
      </c>
      <c r="L265" s="9">
        <v>153.46250000000001</v>
      </c>
      <c r="M265" s="9" t="str" cm="1">
        <f t="array" ref="M265">_xlfn.IFS(L265&lt;=7.89,"Low Fare",L265&lt;=14.45,"Medium Fare",L265&lt;=31.28,"High Fare",L265&gt;31.28,"VIP / Luxury Fare")</f>
        <v>VIP / Luxury Fare</v>
      </c>
      <c r="N265" t="s">
        <v>251</v>
      </c>
      <c r="O265" t="s">
        <v>3</v>
      </c>
      <c r="P265">
        <v>1</v>
      </c>
    </row>
    <row r="266" spans="1:16">
      <c r="A266">
        <v>1</v>
      </c>
      <c r="B266" t="str" cm="1">
        <f t="array" ref="B266">_xlfn.IFS(A266=1,"First Class",A266=2,"Second Class",A266=3,"Third Class")</f>
        <v>First Class</v>
      </c>
      <c r="C266" t="s">
        <v>453</v>
      </c>
      <c r="D266" t="s">
        <v>5</v>
      </c>
      <c r="E266">
        <v>35</v>
      </c>
      <c r="F266" t="str" cm="1">
        <f t="array" ref="F266">_xlfn.IFS(E266&lt;12,"Child",E266&lt;=19,"Teenage",E266&lt;=59,"Adult",E266&gt;60,"Senior",TRUE,"Unknown")</f>
        <v>Adult</v>
      </c>
      <c r="G266">
        <v>0</v>
      </c>
      <c r="H266">
        <v>0</v>
      </c>
      <c r="I266">
        <f t="shared" si="4"/>
        <v>1</v>
      </c>
      <c r="J266" t="str" cm="1">
        <f t="array" ref="J266">_xlfn.IFS(I266=1,"Solo Traveller",I266&lt;=4,"Small Family",I266&gt;=5,"Large Family")</f>
        <v>Solo Traveller</v>
      </c>
      <c r="K266" t="s">
        <v>454</v>
      </c>
      <c r="L266" s="9">
        <v>26.287500000000001</v>
      </c>
      <c r="M266" s="9" t="str" cm="1">
        <f t="array" ref="M266">_xlfn.IFS(L266&lt;=7.89,"Low Fare",L266&lt;=14.45,"Medium Fare",L266&lt;=31.28,"High Fare",L266&gt;31.28,"VIP / Luxury Fare")</f>
        <v>High Fare</v>
      </c>
      <c r="N266" t="s">
        <v>92</v>
      </c>
      <c r="O266" t="s">
        <v>3</v>
      </c>
      <c r="P266">
        <v>1</v>
      </c>
    </row>
    <row r="267" spans="1:16">
      <c r="A267">
        <v>1</v>
      </c>
      <c r="B267" t="str" cm="1">
        <f t="array" ref="B267">_xlfn.IFS(A267=1,"First Class",A267=2,"Second Class",A267=3,"Third Class")</f>
        <v>First Class</v>
      </c>
      <c r="C267" t="s">
        <v>455</v>
      </c>
      <c r="D267" t="s">
        <v>5</v>
      </c>
      <c r="E267">
        <v>50</v>
      </c>
      <c r="F267" t="str" cm="1">
        <f t="array" ref="F267">_xlfn.IFS(E267&lt;12,"Child",E267&lt;=19,"Teenage",E267&lt;=59,"Adult",E267&gt;60,"Senior",TRUE,"Unknown")</f>
        <v>Adult</v>
      </c>
      <c r="G267">
        <v>1</v>
      </c>
      <c r="H267">
        <v>0</v>
      </c>
      <c r="I267">
        <f t="shared" si="4"/>
        <v>2</v>
      </c>
      <c r="J267" t="str" cm="1">
        <f t="array" ref="J267">_xlfn.IFS(I267=1,"Solo Traveller",I267&lt;=4,"Small Family",I267&gt;=5,"Large Family")</f>
        <v>Small Family</v>
      </c>
      <c r="K267">
        <v>13507</v>
      </c>
      <c r="L267" s="9">
        <v>55.9</v>
      </c>
      <c r="M267" s="9" t="str" cm="1">
        <f t="array" ref="M267">_xlfn.IFS(L267&lt;=7.89,"Low Fare",L267&lt;=14.45,"Medium Fare",L267&lt;=31.28,"High Fare",L267&gt;31.28,"VIP / Luxury Fare")</f>
        <v>VIP / Luxury Fare</v>
      </c>
      <c r="N267" t="s">
        <v>456</v>
      </c>
      <c r="O267" t="s">
        <v>3</v>
      </c>
      <c r="P267">
        <v>0</v>
      </c>
    </row>
    <row r="268" spans="1:16">
      <c r="A268">
        <v>1</v>
      </c>
      <c r="B268" t="str" cm="1">
        <f t="array" ref="B268">_xlfn.IFS(A268=1,"First Class",A268=2,"Second Class",A268=3,"Third Class")</f>
        <v>First Class</v>
      </c>
      <c r="C268" t="s">
        <v>457</v>
      </c>
      <c r="D268" t="s">
        <v>1</v>
      </c>
      <c r="E268">
        <v>39</v>
      </c>
      <c r="F268" t="str" cm="1">
        <f t="array" ref="F268">_xlfn.IFS(E268&lt;12,"Child",E268&lt;=19,"Teenage",E268&lt;=59,"Adult",E268&gt;60,"Senior",TRUE,"Unknown")</f>
        <v>Adult</v>
      </c>
      <c r="G268">
        <v>1</v>
      </c>
      <c r="H268">
        <v>0</v>
      </c>
      <c r="I268">
        <f t="shared" si="4"/>
        <v>2</v>
      </c>
      <c r="J268" t="str" cm="1">
        <f t="array" ref="J268">_xlfn.IFS(I268=1,"Solo Traveller",I268&lt;=4,"Small Family",I268&gt;=5,"Large Family")</f>
        <v>Small Family</v>
      </c>
      <c r="K268">
        <v>13507</v>
      </c>
      <c r="L268" s="9">
        <v>55.9</v>
      </c>
      <c r="M268" s="9" t="str" cm="1">
        <f t="array" ref="M268">_xlfn.IFS(L268&lt;=7.89,"Low Fare",L268&lt;=14.45,"Medium Fare",L268&lt;=31.28,"High Fare",L268&gt;31.28,"VIP / Luxury Fare")</f>
        <v>VIP / Luxury Fare</v>
      </c>
      <c r="N268" t="s">
        <v>456</v>
      </c>
      <c r="O268" t="s">
        <v>3</v>
      </c>
      <c r="P268">
        <v>1</v>
      </c>
    </row>
    <row r="269" spans="1:16">
      <c r="A269">
        <v>1</v>
      </c>
      <c r="B269" t="str" cm="1">
        <f t="array" ref="B269">_xlfn.IFS(A269=1,"First Class",A269=2,"Second Class",A269=3,"Third Class")</f>
        <v>First Class</v>
      </c>
      <c r="C269" t="s">
        <v>458</v>
      </c>
      <c r="D269" t="s">
        <v>5</v>
      </c>
      <c r="E269">
        <v>56</v>
      </c>
      <c r="F269" t="str" cm="1">
        <f t="array" ref="F269">_xlfn.IFS(E269&lt;12,"Child",E269&lt;=19,"Teenage",E269&lt;=59,"Adult",E269&gt;60,"Senior",TRUE,"Unknown")</f>
        <v>Adult</v>
      </c>
      <c r="G269">
        <v>0</v>
      </c>
      <c r="H269">
        <v>0</v>
      </c>
      <c r="I269">
        <f t="shared" si="4"/>
        <v>1</v>
      </c>
      <c r="J269" t="str" cm="1">
        <f t="array" ref="J269">_xlfn.IFS(I269=1,"Solo Traveller",I269&lt;=4,"Small Family",I269&gt;=5,"Large Family")</f>
        <v>Solo Traveller</v>
      </c>
      <c r="K269">
        <v>13213</v>
      </c>
      <c r="L269" s="9">
        <v>35.5</v>
      </c>
      <c r="M269" s="9" t="str" cm="1">
        <f t="array" ref="M269">_xlfn.IFS(L269&lt;=7.89,"Low Fare",L269&lt;=14.45,"Medium Fare",L269&lt;=31.28,"High Fare",L269&gt;31.28,"VIP / Luxury Fare")</f>
        <v>VIP / Luxury Fare</v>
      </c>
      <c r="N269" t="s">
        <v>459</v>
      </c>
      <c r="O269" t="s">
        <v>20</v>
      </c>
      <c r="P269">
        <v>1</v>
      </c>
    </row>
    <row r="270" spans="1:16">
      <c r="A270">
        <v>1</v>
      </c>
      <c r="B270" t="str" cm="1">
        <f t="array" ref="B270">_xlfn.IFS(A270=1,"First Class",A270=2,"Second Class",A270=3,"Third Class")</f>
        <v>First Class</v>
      </c>
      <c r="C270" t="s">
        <v>460</v>
      </c>
      <c r="D270" t="s">
        <v>5</v>
      </c>
      <c r="E270">
        <v>28</v>
      </c>
      <c r="F270" t="str" cm="1">
        <f t="array" ref="F270">_xlfn.IFS(E270&lt;12,"Child",E270&lt;=19,"Teenage",E270&lt;=59,"Adult",E270&gt;60,"Senior",TRUE,"Unknown")</f>
        <v>Adult</v>
      </c>
      <c r="G270">
        <v>0</v>
      </c>
      <c r="H270">
        <v>0</v>
      </c>
      <c r="I270">
        <f t="shared" si="4"/>
        <v>1</v>
      </c>
      <c r="J270" t="str" cm="1">
        <f t="array" ref="J270">_xlfn.IFS(I270=1,"Solo Traveller",I270&lt;=4,"Small Family",I270&gt;=5,"Large Family")</f>
        <v>Solo Traveller</v>
      </c>
      <c r="K270">
        <v>113788</v>
      </c>
      <c r="L270" s="9">
        <v>35.5</v>
      </c>
      <c r="M270" s="9" t="str" cm="1">
        <f t="array" ref="M270">_xlfn.IFS(L270&lt;=7.89,"Low Fare",L270&lt;=14.45,"Medium Fare",L270&lt;=31.28,"High Fare",L270&gt;31.28,"VIP / Luxury Fare")</f>
        <v>VIP / Luxury Fare</v>
      </c>
      <c r="N270" t="s">
        <v>461</v>
      </c>
      <c r="O270" t="s">
        <v>3</v>
      </c>
      <c r="P270">
        <v>1</v>
      </c>
    </row>
    <row r="271" spans="1:16">
      <c r="A271">
        <v>1</v>
      </c>
      <c r="B271" t="str" cm="1">
        <f t="array" ref="B271">_xlfn.IFS(A271=1,"First Class",A271=2,"Second Class",A271=3,"Third Class")</f>
        <v>First Class</v>
      </c>
      <c r="C271" t="s">
        <v>462</v>
      </c>
      <c r="D271" t="s">
        <v>5</v>
      </c>
      <c r="E271">
        <v>56</v>
      </c>
      <c r="F271" t="str" cm="1">
        <f t="array" ref="F271">_xlfn.IFS(E271&lt;12,"Child",E271&lt;=19,"Teenage",E271&lt;=59,"Adult",E271&gt;60,"Senior",TRUE,"Unknown")</f>
        <v>Adult</v>
      </c>
      <c r="G271">
        <v>0</v>
      </c>
      <c r="H271">
        <v>0</v>
      </c>
      <c r="I271">
        <f t="shared" si="4"/>
        <v>1</v>
      </c>
      <c r="J271" t="str" cm="1">
        <f t="array" ref="J271">_xlfn.IFS(I271=1,"Solo Traveller",I271&lt;=4,"Small Family",I271&gt;=5,"Large Family")</f>
        <v>Solo Traveller</v>
      </c>
      <c r="K271">
        <v>113792</v>
      </c>
      <c r="L271" s="9">
        <v>26.55</v>
      </c>
      <c r="M271" s="9" t="str" cm="1">
        <f t="array" ref="M271">_xlfn.IFS(L271&lt;=7.89,"Low Fare",L271&lt;=14.45,"Medium Fare",L271&lt;=31.28,"High Fare",L271&gt;31.28,"VIP / Luxury Fare")</f>
        <v>High Fare</v>
      </c>
      <c r="N271" t="s">
        <v>1736</v>
      </c>
      <c r="O271" t="s">
        <v>3</v>
      </c>
      <c r="P271">
        <v>0</v>
      </c>
    </row>
    <row r="272" spans="1:16">
      <c r="A272">
        <v>1</v>
      </c>
      <c r="B272" t="str" cm="1">
        <f t="array" ref="B272">_xlfn.IFS(A272=1,"First Class",A272=2,"Second Class",A272=3,"Third Class")</f>
        <v>First Class</v>
      </c>
      <c r="C272" t="s">
        <v>463</v>
      </c>
      <c r="D272" t="s">
        <v>5</v>
      </c>
      <c r="E272">
        <v>56</v>
      </c>
      <c r="F272" t="str" cm="1">
        <f t="array" ref="F272">_xlfn.IFS(E272&lt;12,"Child",E272&lt;=19,"Teenage",E272&lt;=59,"Adult",E272&gt;60,"Senior",TRUE,"Unknown")</f>
        <v>Adult</v>
      </c>
      <c r="G272">
        <v>0</v>
      </c>
      <c r="H272">
        <v>0</v>
      </c>
      <c r="I272">
        <f t="shared" si="4"/>
        <v>1</v>
      </c>
      <c r="J272" t="str" cm="1">
        <f t="array" ref="J272">_xlfn.IFS(I272=1,"Solo Traveller",I272&lt;=4,"Small Family",I272&gt;=5,"Large Family")</f>
        <v>Solo Traveller</v>
      </c>
      <c r="K272">
        <v>17764</v>
      </c>
      <c r="L272" s="9">
        <v>30.695799999999998</v>
      </c>
      <c r="M272" s="9" t="str" cm="1">
        <f t="array" ref="M272">_xlfn.IFS(L272&lt;=7.89,"Low Fare",L272&lt;=14.45,"Medium Fare",L272&lt;=31.28,"High Fare",L272&gt;31.28,"VIP / Luxury Fare")</f>
        <v>High Fare</v>
      </c>
      <c r="N272" t="s">
        <v>464</v>
      </c>
      <c r="O272" t="s">
        <v>20</v>
      </c>
      <c r="P272">
        <v>0</v>
      </c>
    </row>
    <row r="273" spans="1:16">
      <c r="A273">
        <v>1</v>
      </c>
      <c r="B273" t="str" cm="1">
        <f t="array" ref="B273">_xlfn.IFS(A273=1,"First Class",A273=2,"Second Class",A273=3,"Third Class")</f>
        <v>First Class</v>
      </c>
      <c r="C273" t="s">
        <v>465</v>
      </c>
      <c r="D273" t="s">
        <v>5</v>
      </c>
      <c r="E273">
        <v>24</v>
      </c>
      <c r="F273" t="str" cm="1">
        <f t="array" ref="F273">_xlfn.IFS(E273&lt;12,"Child",E273&lt;=19,"Teenage",E273&lt;=59,"Adult",E273&gt;60,"Senior",TRUE,"Unknown")</f>
        <v>Adult</v>
      </c>
      <c r="G273">
        <v>1</v>
      </c>
      <c r="H273">
        <v>0</v>
      </c>
      <c r="I273">
        <f t="shared" si="4"/>
        <v>2</v>
      </c>
      <c r="J273" t="str" cm="1">
        <f t="array" ref="J273">_xlfn.IFS(I273=1,"Solo Traveller",I273&lt;=4,"Small Family",I273&gt;=5,"Large Family")</f>
        <v>Small Family</v>
      </c>
      <c r="K273">
        <v>13695</v>
      </c>
      <c r="L273" s="9">
        <v>60</v>
      </c>
      <c r="M273" s="9" t="str" cm="1">
        <f t="array" ref="M273">_xlfn.IFS(L273&lt;=7.89,"Low Fare",L273&lt;=14.45,"Medium Fare",L273&lt;=31.28,"High Fare",L273&gt;31.28,"VIP / Luxury Fare")</f>
        <v>VIP / Luxury Fare</v>
      </c>
      <c r="N273" t="s">
        <v>466</v>
      </c>
      <c r="O273" t="s">
        <v>3</v>
      </c>
      <c r="P273">
        <v>0</v>
      </c>
    </row>
    <row r="274" spans="1:16">
      <c r="A274">
        <v>1</v>
      </c>
      <c r="B274" t="str" cm="1">
        <f t="array" ref="B274">_xlfn.IFS(A274=1,"First Class",A274=2,"Second Class",A274=3,"Third Class")</f>
        <v>First Class</v>
      </c>
      <c r="C274" t="s">
        <v>467</v>
      </c>
      <c r="D274" t="s">
        <v>5</v>
      </c>
      <c r="E274">
        <v>28</v>
      </c>
      <c r="F274" t="str" cm="1">
        <f t="array" ref="F274">_xlfn.IFS(E274&lt;12,"Child",E274&lt;=19,"Teenage",E274&lt;=59,"Adult",E274&gt;60,"Senior",TRUE,"Unknown")</f>
        <v>Adult</v>
      </c>
      <c r="G274">
        <v>0</v>
      </c>
      <c r="H274">
        <v>0</v>
      </c>
      <c r="I274">
        <f t="shared" si="4"/>
        <v>1</v>
      </c>
      <c r="J274" t="str" cm="1">
        <f t="array" ref="J274">_xlfn.IFS(I274=1,"Solo Traveller",I274&lt;=4,"Small Family",I274&gt;=5,"Large Family")</f>
        <v>Solo Traveller</v>
      </c>
      <c r="K274">
        <v>113056</v>
      </c>
      <c r="L274" s="9">
        <v>26</v>
      </c>
      <c r="M274" s="9" t="str" cm="1">
        <f t="array" ref="M274">_xlfn.IFS(L274&lt;=7.89,"Low Fare",L274&lt;=14.45,"Medium Fare",L274&lt;=31.28,"High Fare",L274&gt;31.28,"VIP / Luxury Fare")</f>
        <v>High Fare</v>
      </c>
      <c r="N274" t="s">
        <v>468</v>
      </c>
      <c r="O274" t="s">
        <v>3</v>
      </c>
      <c r="P274">
        <v>0</v>
      </c>
    </row>
    <row r="275" spans="1:16">
      <c r="A275">
        <v>1</v>
      </c>
      <c r="B275" t="str" cm="1">
        <f t="array" ref="B275">_xlfn.IFS(A275=1,"First Class",A275=2,"Second Class",A275=3,"Third Class")</f>
        <v>First Class</v>
      </c>
      <c r="C275" t="s">
        <v>469</v>
      </c>
      <c r="D275" t="s">
        <v>1</v>
      </c>
      <c r="E275">
        <v>18</v>
      </c>
      <c r="F275" t="str" cm="1">
        <f t="array" ref="F275">_xlfn.IFS(E275&lt;12,"Child",E275&lt;=19,"Teenage",E275&lt;=59,"Adult",E275&gt;60,"Senior",TRUE,"Unknown")</f>
        <v>Teenage</v>
      </c>
      <c r="G275">
        <v>1</v>
      </c>
      <c r="H275">
        <v>0</v>
      </c>
      <c r="I275">
        <f t="shared" si="4"/>
        <v>2</v>
      </c>
      <c r="J275" t="str" cm="1">
        <f t="array" ref="J275">_xlfn.IFS(I275=1,"Solo Traveller",I275&lt;=4,"Small Family",I275&gt;=5,"Large Family")</f>
        <v>Small Family</v>
      </c>
      <c r="K275">
        <v>13695</v>
      </c>
      <c r="L275" s="9">
        <v>60</v>
      </c>
      <c r="M275" s="9" t="str" cm="1">
        <f t="array" ref="M275">_xlfn.IFS(L275&lt;=7.89,"Low Fare",L275&lt;=14.45,"Medium Fare",L275&lt;=31.28,"High Fare",L275&gt;31.28,"VIP / Luxury Fare")</f>
        <v>VIP / Luxury Fare</v>
      </c>
      <c r="N275" t="s">
        <v>466</v>
      </c>
      <c r="O275" t="s">
        <v>3</v>
      </c>
      <c r="P275">
        <v>1</v>
      </c>
    </row>
    <row r="276" spans="1:16">
      <c r="A276">
        <v>1</v>
      </c>
      <c r="B276" t="str" cm="1">
        <f t="array" ref="B276">_xlfn.IFS(A276=1,"First Class",A276=2,"Second Class",A276=3,"Third Class")</f>
        <v>First Class</v>
      </c>
      <c r="C276" t="s">
        <v>470</v>
      </c>
      <c r="D276" t="s">
        <v>5</v>
      </c>
      <c r="E276">
        <v>24</v>
      </c>
      <c r="F276" t="str" cm="1">
        <f t="array" ref="F276">_xlfn.IFS(E276&lt;12,"Child",E276&lt;=19,"Teenage",E276&lt;=59,"Adult",E276&gt;60,"Senior",TRUE,"Unknown")</f>
        <v>Adult</v>
      </c>
      <c r="G276">
        <v>1</v>
      </c>
      <c r="H276">
        <v>0</v>
      </c>
      <c r="I276">
        <f t="shared" si="4"/>
        <v>2</v>
      </c>
      <c r="J276" t="str" cm="1">
        <f t="array" ref="J276">_xlfn.IFS(I276=1,"Solo Traveller",I276&lt;=4,"Small Family",I276&gt;=5,"Large Family")</f>
        <v>Small Family</v>
      </c>
      <c r="K276">
        <v>21228</v>
      </c>
      <c r="L276" s="9">
        <v>82.2667</v>
      </c>
      <c r="M276" s="9" t="str" cm="1">
        <f t="array" ref="M276">_xlfn.IFS(L276&lt;=7.89,"Low Fare",L276&lt;=14.45,"Medium Fare",L276&lt;=31.28,"High Fare",L276&gt;31.28,"VIP / Luxury Fare")</f>
        <v>VIP / Luxury Fare</v>
      </c>
      <c r="N276" t="s">
        <v>471</v>
      </c>
      <c r="O276" t="s">
        <v>3</v>
      </c>
      <c r="P276">
        <v>1</v>
      </c>
    </row>
    <row r="277" spans="1:16">
      <c r="A277">
        <v>1</v>
      </c>
      <c r="B277" t="str" cm="1">
        <f t="array" ref="B277">_xlfn.IFS(A277=1,"First Class",A277=2,"Second Class",A277=3,"Third Class")</f>
        <v>First Class</v>
      </c>
      <c r="C277" t="s">
        <v>472</v>
      </c>
      <c r="D277" t="s">
        <v>1</v>
      </c>
      <c r="E277">
        <v>23</v>
      </c>
      <c r="F277" t="str" cm="1">
        <f t="array" ref="F277">_xlfn.IFS(E277&lt;12,"Child",E277&lt;=19,"Teenage",E277&lt;=59,"Adult",E277&gt;60,"Senior",TRUE,"Unknown")</f>
        <v>Adult</v>
      </c>
      <c r="G277">
        <v>1</v>
      </c>
      <c r="H277">
        <v>0</v>
      </c>
      <c r="I277">
        <f t="shared" si="4"/>
        <v>2</v>
      </c>
      <c r="J277" t="str" cm="1">
        <f t="array" ref="J277">_xlfn.IFS(I277=1,"Solo Traveller",I277&lt;=4,"Small Family",I277&gt;=5,"Large Family")</f>
        <v>Small Family</v>
      </c>
      <c r="K277">
        <v>21228</v>
      </c>
      <c r="L277" s="9">
        <v>82.2667</v>
      </c>
      <c r="M277" s="9" t="str" cm="1">
        <f t="array" ref="M277">_xlfn.IFS(L277&lt;=7.89,"Low Fare",L277&lt;=14.45,"Medium Fare",L277&lt;=31.28,"High Fare",L277&gt;31.28,"VIP / Luxury Fare")</f>
        <v>VIP / Luxury Fare</v>
      </c>
      <c r="N277" t="s">
        <v>471</v>
      </c>
      <c r="O277" t="s">
        <v>3</v>
      </c>
      <c r="P277">
        <v>1</v>
      </c>
    </row>
    <row r="278" spans="1:16">
      <c r="A278">
        <v>1</v>
      </c>
      <c r="B278" t="str" cm="1">
        <f t="array" ref="B278">_xlfn.IFS(A278=1,"First Class",A278=2,"Second Class",A278=3,"Third Class")</f>
        <v>First Class</v>
      </c>
      <c r="C278" t="s">
        <v>473</v>
      </c>
      <c r="D278" t="s">
        <v>5</v>
      </c>
      <c r="E278">
        <v>6</v>
      </c>
      <c r="F278" t="str" cm="1">
        <f t="array" ref="F278">_xlfn.IFS(E278&lt;12,"Child",E278&lt;=19,"Teenage",E278&lt;=59,"Adult",E278&gt;60,"Senior",TRUE,"Unknown")</f>
        <v>Child</v>
      </c>
      <c r="G278">
        <v>0</v>
      </c>
      <c r="H278">
        <v>2</v>
      </c>
      <c r="I278">
        <f t="shared" si="4"/>
        <v>3</v>
      </c>
      <c r="J278" t="str" cm="1">
        <f t="array" ref="J278">_xlfn.IFS(I278=1,"Solo Traveller",I278&lt;=4,"Small Family",I278&gt;=5,"Large Family")</f>
        <v>Small Family</v>
      </c>
      <c r="K278">
        <v>16966</v>
      </c>
      <c r="L278" s="9">
        <v>134.5</v>
      </c>
      <c r="M278" s="9" t="str" cm="1">
        <f t="array" ref="M278">_xlfn.IFS(L278&lt;=7.89,"Low Fare",L278&lt;=14.45,"Medium Fare",L278&lt;=31.28,"High Fare",L278&gt;31.28,"VIP / Luxury Fare")</f>
        <v>VIP / Luxury Fare</v>
      </c>
      <c r="N278" t="s">
        <v>474</v>
      </c>
      <c r="O278" t="s">
        <v>20</v>
      </c>
      <c r="P278">
        <v>1</v>
      </c>
    </row>
    <row r="279" spans="1:16">
      <c r="A279">
        <v>1</v>
      </c>
      <c r="B279" t="str" cm="1">
        <f t="array" ref="B279">_xlfn.IFS(A279=1,"First Class",A279=2,"Second Class",A279=3,"Third Class")</f>
        <v>First Class</v>
      </c>
      <c r="C279" t="s">
        <v>475</v>
      </c>
      <c r="D279" t="s">
        <v>5</v>
      </c>
      <c r="E279">
        <v>45</v>
      </c>
      <c r="F279" t="str" cm="1">
        <f t="array" ref="F279">_xlfn.IFS(E279&lt;12,"Child",E279&lt;=19,"Teenage",E279&lt;=59,"Adult",E279&gt;60,"Senior",TRUE,"Unknown")</f>
        <v>Adult</v>
      </c>
      <c r="G279">
        <v>1</v>
      </c>
      <c r="H279">
        <v>1</v>
      </c>
      <c r="I279">
        <f t="shared" si="4"/>
        <v>3</v>
      </c>
      <c r="J279" t="str" cm="1">
        <f t="array" ref="J279">_xlfn.IFS(I279=1,"Solo Traveller",I279&lt;=4,"Small Family",I279&gt;=5,"Large Family")</f>
        <v>Small Family</v>
      </c>
      <c r="K279">
        <v>16966</v>
      </c>
      <c r="L279" s="9">
        <v>134.5</v>
      </c>
      <c r="M279" s="9" t="str" cm="1">
        <f t="array" ref="M279">_xlfn.IFS(L279&lt;=7.89,"Low Fare",L279&lt;=14.45,"Medium Fare",L279&lt;=31.28,"High Fare",L279&gt;31.28,"VIP / Luxury Fare")</f>
        <v>VIP / Luxury Fare</v>
      </c>
      <c r="N279" t="s">
        <v>474</v>
      </c>
      <c r="O279" t="s">
        <v>20</v>
      </c>
      <c r="P279">
        <v>1</v>
      </c>
    </row>
    <row r="280" spans="1:16">
      <c r="A280">
        <v>1</v>
      </c>
      <c r="B280" t="str" cm="1">
        <f t="array" ref="B280">_xlfn.IFS(A280=1,"First Class",A280=2,"Second Class",A280=3,"Third Class")</f>
        <v>First Class</v>
      </c>
      <c r="C280" t="s">
        <v>476</v>
      </c>
      <c r="D280" t="s">
        <v>1</v>
      </c>
      <c r="E280">
        <v>40</v>
      </c>
      <c r="F280" t="str" cm="1">
        <f t="array" ref="F280">_xlfn.IFS(E280&lt;12,"Child",E280&lt;=19,"Teenage",E280&lt;=59,"Adult",E280&gt;60,"Senior",TRUE,"Unknown")</f>
        <v>Adult</v>
      </c>
      <c r="G280">
        <v>1</v>
      </c>
      <c r="H280">
        <v>1</v>
      </c>
      <c r="I280">
        <f t="shared" si="4"/>
        <v>3</v>
      </c>
      <c r="J280" t="str" cm="1">
        <f t="array" ref="J280">_xlfn.IFS(I280=1,"Solo Traveller",I280&lt;=4,"Small Family",I280&gt;=5,"Large Family")</f>
        <v>Small Family</v>
      </c>
      <c r="K280">
        <v>16966</v>
      </c>
      <c r="L280" s="9">
        <v>134.5</v>
      </c>
      <c r="M280" s="9" t="str" cm="1">
        <f t="array" ref="M280">_xlfn.IFS(L280&lt;=7.89,"Low Fare",L280&lt;=14.45,"Medium Fare",L280&lt;=31.28,"High Fare",L280&gt;31.28,"VIP / Luxury Fare")</f>
        <v>VIP / Luxury Fare</v>
      </c>
      <c r="N280" t="s">
        <v>474</v>
      </c>
      <c r="O280" t="s">
        <v>20</v>
      </c>
      <c r="P280">
        <v>1</v>
      </c>
    </row>
    <row r="281" spans="1:16">
      <c r="A281">
        <v>1</v>
      </c>
      <c r="B281" t="str" cm="1">
        <f t="array" ref="B281">_xlfn.IFS(A281=1,"First Class",A281=2,"Second Class",A281=3,"Third Class")</f>
        <v>First Class</v>
      </c>
      <c r="C281" t="s">
        <v>477</v>
      </c>
      <c r="D281" t="s">
        <v>5</v>
      </c>
      <c r="E281">
        <v>57</v>
      </c>
      <c r="F281" t="str" cm="1">
        <f t="array" ref="F281">_xlfn.IFS(E281&lt;12,"Child",E281&lt;=19,"Teenage",E281&lt;=59,"Adult",E281&gt;60,"Senior",TRUE,"Unknown")</f>
        <v>Adult</v>
      </c>
      <c r="G281">
        <v>1</v>
      </c>
      <c r="H281">
        <v>0</v>
      </c>
      <c r="I281">
        <f t="shared" si="4"/>
        <v>2</v>
      </c>
      <c r="J281" t="str" cm="1">
        <f t="array" ref="J281">_xlfn.IFS(I281=1,"Solo Traveller",I281&lt;=4,"Small Family",I281&gt;=5,"Large Family")</f>
        <v>Small Family</v>
      </c>
      <c r="K281" t="s">
        <v>340</v>
      </c>
      <c r="L281" s="9">
        <v>146.52080000000001</v>
      </c>
      <c r="M281" s="9" t="str" cm="1">
        <f t="array" ref="M281">_xlfn.IFS(L281&lt;=7.89,"Low Fare",L281&lt;=14.45,"Medium Fare",L281&lt;=31.28,"High Fare",L281&gt;31.28,"VIP / Luxury Fare")</f>
        <v>VIP / Luxury Fare</v>
      </c>
      <c r="N281" t="s">
        <v>478</v>
      </c>
      <c r="O281" t="s">
        <v>20</v>
      </c>
      <c r="P281">
        <v>0</v>
      </c>
    </row>
    <row r="282" spans="1:16">
      <c r="A282">
        <v>1</v>
      </c>
      <c r="B282" t="str" cm="1">
        <f t="array" ref="B282">_xlfn.IFS(A282=1,"First Class",A282=2,"Second Class",A282=3,"Third Class")</f>
        <v>First Class</v>
      </c>
      <c r="C282" t="s">
        <v>479</v>
      </c>
      <c r="D282" t="s">
        <v>1</v>
      </c>
      <c r="E282">
        <v>28</v>
      </c>
      <c r="F282" t="str" cm="1">
        <f t="array" ref="F282">_xlfn.IFS(E282&lt;12,"Child",E282&lt;=19,"Teenage",E282&lt;=59,"Adult",E282&gt;60,"Senior",TRUE,"Unknown")</f>
        <v>Adult</v>
      </c>
      <c r="G282">
        <v>1</v>
      </c>
      <c r="H282">
        <v>0</v>
      </c>
      <c r="I282">
        <f t="shared" si="4"/>
        <v>2</v>
      </c>
      <c r="J282" t="str" cm="1">
        <f t="array" ref="J282">_xlfn.IFS(I282=1,"Solo Traveller",I282&lt;=4,"Small Family",I282&gt;=5,"Large Family")</f>
        <v>Small Family</v>
      </c>
      <c r="K282" t="s">
        <v>340</v>
      </c>
      <c r="L282" s="9">
        <v>146.52080000000001</v>
      </c>
      <c r="M282" s="9" t="str" cm="1">
        <f t="array" ref="M282">_xlfn.IFS(L282&lt;=7.89,"Low Fare",L282&lt;=14.45,"Medium Fare",L282&lt;=31.28,"High Fare",L282&gt;31.28,"VIP / Luxury Fare")</f>
        <v>VIP / Luxury Fare</v>
      </c>
      <c r="N282" t="s">
        <v>478</v>
      </c>
      <c r="O282" t="s">
        <v>20</v>
      </c>
      <c r="P282">
        <v>1</v>
      </c>
    </row>
    <row r="283" spans="1:16">
      <c r="A283">
        <v>1</v>
      </c>
      <c r="B283" t="str" cm="1">
        <f t="array" ref="B283">_xlfn.IFS(A283=1,"First Class",A283=2,"Second Class",A283=3,"Third Class")</f>
        <v>First Class</v>
      </c>
      <c r="C283" t="s">
        <v>480</v>
      </c>
      <c r="D283" t="s">
        <v>5</v>
      </c>
      <c r="E283">
        <v>32</v>
      </c>
      <c r="F283" t="str" cm="1">
        <f t="array" ref="F283">_xlfn.IFS(E283&lt;12,"Child",E283&lt;=19,"Teenage",E283&lt;=59,"Adult",E283&gt;60,"Senior",TRUE,"Unknown")</f>
        <v>Adult</v>
      </c>
      <c r="G283">
        <v>0</v>
      </c>
      <c r="H283">
        <v>0</v>
      </c>
      <c r="I283">
        <f t="shared" si="4"/>
        <v>1</v>
      </c>
      <c r="J283" t="str" cm="1">
        <f t="array" ref="J283">_xlfn.IFS(I283=1,"Solo Traveller",I283&lt;=4,"Small Family",I283&gt;=5,"Large Family")</f>
        <v>Solo Traveller</v>
      </c>
      <c r="K283">
        <v>13214</v>
      </c>
      <c r="L283" s="9">
        <v>30.5</v>
      </c>
      <c r="M283" s="9" t="str" cm="1">
        <f t="array" ref="M283">_xlfn.IFS(L283&lt;=7.89,"Low Fare",L283&lt;=14.45,"Medium Fare",L283&lt;=31.28,"High Fare",L283&gt;31.28,"VIP / Luxury Fare")</f>
        <v>High Fare</v>
      </c>
      <c r="N283" t="s">
        <v>481</v>
      </c>
      <c r="O283" t="s">
        <v>20</v>
      </c>
      <c r="P283">
        <v>1</v>
      </c>
    </row>
    <row r="284" spans="1:16">
      <c r="A284">
        <v>1</v>
      </c>
      <c r="B284" t="str" cm="1">
        <f t="array" ref="B284">_xlfn.IFS(A284=1,"First Class",A284=2,"Second Class",A284=3,"Third Class")</f>
        <v>First Class</v>
      </c>
      <c r="C284" t="s">
        <v>482</v>
      </c>
      <c r="D284" t="s">
        <v>5</v>
      </c>
      <c r="E284">
        <v>62</v>
      </c>
      <c r="F284" t="str" cm="1">
        <f t="array" ref="F284">_xlfn.IFS(E284&lt;12,"Child",E284&lt;=19,"Teenage",E284&lt;=59,"Adult",E284&gt;60,"Senior",TRUE,"Unknown")</f>
        <v>Senior</v>
      </c>
      <c r="G284">
        <v>0</v>
      </c>
      <c r="H284">
        <v>0</v>
      </c>
      <c r="I284">
        <f t="shared" si="4"/>
        <v>1</v>
      </c>
      <c r="J284" t="str" cm="1">
        <f t="array" ref="J284">_xlfn.IFS(I284=1,"Solo Traveller",I284&lt;=4,"Small Family",I284&gt;=5,"Large Family")</f>
        <v>Solo Traveller</v>
      </c>
      <c r="K284">
        <v>113514</v>
      </c>
      <c r="L284" s="9">
        <v>26.55</v>
      </c>
      <c r="M284" s="9" t="str" cm="1">
        <f t="array" ref="M284">_xlfn.IFS(L284&lt;=7.89,"Low Fare",L284&lt;=14.45,"Medium Fare",L284&lt;=31.28,"High Fare",L284&gt;31.28,"VIP / Luxury Fare")</f>
        <v>High Fare</v>
      </c>
      <c r="N284" t="s">
        <v>483</v>
      </c>
      <c r="O284" t="s">
        <v>3</v>
      </c>
      <c r="P284">
        <v>0</v>
      </c>
    </row>
    <row r="285" spans="1:16">
      <c r="A285">
        <v>1</v>
      </c>
      <c r="B285" t="str" cm="1">
        <f t="array" ref="B285">_xlfn.IFS(A285=1,"First Class",A285=2,"Second Class",A285=3,"Third Class")</f>
        <v>First Class</v>
      </c>
      <c r="C285" t="s">
        <v>484</v>
      </c>
      <c r="D285" t="s">
        <v>5</v>
      </c>
      <c r="E285">
        <v>54</v>
      </c>
      <c r="F285" t="str" cm="1">
        <f t="array" ref="F285">_xlfn.IFS(E285&lt;12,"Child",E285&lt;=19,"Teenage",E285&lt;=59,"Adult",E285&gt;60,"Senior",TRUE,"Unknown")</f>
        <v>Adult</v>
      </c>
      <c r="G285">
        <v>1</v>
      </c>
      <c r="H285">
        <v>0</v>
      </c>
      <c r="I285">
        <f t="shared" si="4"/>
        <v>2</v>
      </c>
      <c r="J285" t="str" cm="1">
        <f t="array" ref="J285">_xlfn.IFS(I285=1,"Solo Traveller",I285&lt;=4,"Small Family",I285&gt;=5,"Large Family")</f>
        <v>Small Family</v>
      </c>
      <c r="K285">
        <v>11778</v>
      </c>
      <c r="L285" s="9">
        <v>55.441699999999997</v>
      </c>
      <c r="M285" s="9" t="str" cm="1">
        <f t="array" ref="M285">_xlfn.IFS(L285&lt;=7.89,"Low Fare",L285&lt;=14.45,"Medium Fare",L285&lt;=31.28,"High Fare",L285&gt;31.28,"VIP / Luxury Fare")</f>
        <v>VIP / Luxury Fare</v>
      </c>
      <c r="N285" t="s">
        <v>485</v>
      </c>
      <c r="O285" t="s">
        <v>20</v>
      </c>
      <c r="P285">
        <v>1</v>
      </c>
    </row>
    <row r="286" spans="1:16">
      <c r="A286">
        <v>1</v>
      </c>
      <c r="B286" t="str" cm="1">
        <f t="array" ref="B286">_xlfn.IFS(A286=1,"First Class",A286=2,"Second Class",A286=3,"Third Class")</f>
        <v>First Class</v>
      </c>
      <c r="C286" t="s">
        <v>486</v>
      </c>
      <c r="D286" t="s">
        <v>1</v>
      </c>
      <c r="E286">
        <v>43</v>
      </c>
      <c r="F286" t="str" cm="1">
        <f t="array" ref="F286">_xlfn.IFS(E286&lt;12,"Child",E286&lt;=19,"Teenage",E286&lt;=59,"Adult",E286&gt;60,"Senior",TRUE,"Unknown")</f>
        <v>Adult</v>
      </c>
      <c r="G286">
        <v>1</v>
      </c>
      <c r="H286">
        <v>0</v>
      </c>
      <c r="I286">
        <f t="shared" si="4"/>
        <v>2</v>
      </c>
      <c r="J286" t="str" cm="1">
        <f t="array" ref="J286">_xlfn.IFS(I286=1,"Solo Traveller",I286&lt;=4,"Small Family",I286&gt;=5,"Large Family")</f>
        <v>Small Family</v>
      </c>
      <c r="K286">
        <v>11778</v>
      </c>
      <c r="L286" s="9">
        <v>55.441699999999997</v>
      </c>
      <c r="M286" s="9" t="str" cm="1">
        <f t="array" ref="M286">_xlfn.IFS(L286&lt;=7.89,"Low Fare",L286&lt;=14.45,"Medium Fare",L286&lt;=31.28,"High Fare",L286&gt;31.28,"VIP / Luxury Fare")</f>
        <v>VIP / Luxury Fare</v>
      </c>
      <c r="N286" t="s">
        <v>485</v>
      </c>
      <c r="O286" t="s">
        <v>20</v>
      </c>
      <c r="P286">
        <v>1</v>
      </c>
    </row>
    <row r="287" spans="1:16">
      <c r="A287">
        <v>1</v>
      </c>
      <c r="B287" t="str" cm="1">
        <f t="array" ref="B287">_xlfn.IFS(A287=1,"First Class",A287=2,"Second Class",A287=3,"Third Class")</f>
        <v>First Class</v>
      </c>
      <c r="C287" t="s">
        <v>487</v>
      </c>
      <c r="D287" t="s">
        <v>1</v>
      </c>
      <c r="E287">
        <v>52</v>
      </c>
      <c r="F287" t="str" cm="1">
        <f t="array" ref="F287">_xlfn.IFS(E287&lt;12,"Child",E287&lt;=19,"Teenage",E287&lt;=59,"Adult",E287&gt;60,"Senior",TRUE,"Unknown")</f>
        <v>Adult</v>
      </c>
      <c r="G287">
        <v>1</v>
      </c>
      <c r="H287">
        <v>0</v>
      </c>
      <c r="I287">
        <f t="shared" si="4"/>
        <v>2</v>
      </c>
      <c r="J287" t="str" cm="1">
        <f t="array" ref="J287">_xlfn.IFS(I287=1,"Solo Traveller",I287&lt;=4,"Small Family",I287&gt;=5,"Large Family")</f>
        <v>Small Family</v>
      </c>
      <c r="K287">
        <v>36947</v>
      </c>
      <c r="L287" s="9">
        <v>78.2667</v>
      </c>
      <c r="M287" s="9" t="str" cm="1">
        <f t="array" ref="M287">_xlfn.IFS(L287&lt;=7.89,"Low Fare",L287&lt;=14.45,"Medium Fare",L287&lt;=31.28,"High Fare",L287&gt;31.28,"VIP / Luxury Fare")</f>
        <v>VIP / Luxury Fare</v>
      </c>
      <c r="N287" t="s">
        <v>188</v>
      </c>
      <c r="O287" t="s">
        <v>20</v>
      </c>
      <c r="P287">
        <v>1</v>
      </c>
    </row>
    <row r="288" spans="1:16">
      <c r="A288">
        <v>1</v>
      </c>
      <c r="B288" t="str" cm="1">
        <f t="array" ref="B288">_xlfn.IFS(A288=1,"First Class",A288=2,"Second Class",A288=3,"Third Class")</f>
        <v>First Class</v>
      </c>
      <c r="C288" t="s">
        <v>488</v>
      </c>
      <c r="D288" t="s">
        <v>5</v>
      </c>
      <c r="E288">
        <v>28</v>
      </c>
      <c r="F288" t="str" cm="1">
        <f t="array" ref="F288">_xlfn.IFS(E288&lt;12,"Child",E288&lt;=19,"Teenage",E288&lt;=59,"Adult",E288&gt;60,"Senior",TRUE,"Unknown")</f>
        <v>Adult</v>
      </c>
      <c r="G288">
        <v>0</v>
      </c>
      <c r="H288">
        <v>0</v>
      </c>
      <c r="I288">
        <f t="shared" si="4"/>
        <v>1</v>
      </c>
      <c r="J288" t="str" cm="1">
        <f t="array" ref="J288">_xlfn.IFS(I288=1,"Solo Traveller",I288&lt;=4,"Small Family",I288&gt;=5,"Large Family")</f>
        <v>Solo Traveller</v>
      </c>
      <c r="K288" t="s">
        <v>489</v>
      </c>
      <c r="L288" s="9">
        <v>27.720800000000001</v>
      </c>
      <c r="M288" s="9" t="str" cm="1">
        <f t="array" ref="M288">_xlfn.IFS(L288&lt;=7.89,"Low Fare",L288&lt;=14.45,"Medium Fare",L288&lt;=31.28,"High Fare",L288&gt;31.28,"VIP / Luxury Fare")</f>
        <v>High Fare</v>
      </c>
      <c r="N288" t="s">
        <v>1736</v>
      </c>
      <c r="O288" t="s">
        <v>20</v>
      </c>
      <c r="P288">
        <v>0</v>
      </c>
    </row>
    <row r="289" spans="1:16">
      <c r="A289">
        <v>1</v>
      </c>
      <c r="B289" t="str" cm="1">
        <f t="array" ref="B289">_xlfn.IFS(A289=1,"First Class",A289=2,"Second Class",A289=3,"Third Class")</f>
        <v>First Class</v>
      </c>
      <c r="C289" t="s">
        <v>490</v>
      </c>
      <c r="D289" t="s">
        <v>1</v>
      </c>
      <c r="E289">
        <v>62</v>
      </c>
      <c r="F289" t="str" cm="1">
        <f t="array" ref="F289">_xlfn.IFS(E289&lt;12,"Child",E289&lt;=19,"Teenage",E289&lt;=59,"Adult",E289&gt;60,"Senior",TRUE,"Unknown")</f>
        <v>Senior</v>
      </c>
      <c r="G289">
        <v>0</v>
      </c>
      <c r="H289">
        <v>0</v>
      </c>
      <c r="I289">
        <f t="shared" si="4"/>
        <v>1</v>
      </c>
      <c r="J289" t="str" cm="1">
        <f t="array" ref="J289">_xlfn.IFS(I289=1,"Solo Traveller",I289&lt;=4,"Small Family",I289&gt;=5,"Large Family")</f>
        <v>Solo Traveller</v>
      </c>
      <c r="K289">
        <v>113572</v>
      </c>
      <c r="L289" s="9">
        <v>80</v>
      </c>
      <c r="M289" s="9" t="str" cm="1">
        <f t="array" ref="M289">_xlfn.IFS(L289&lt;=7.89,"Low Fare",L289&lt;=14.45,"Medium Fare",L289&lt;=31.28,"High Fare",L289&gt;31.28,"VIP / Luxury Fare")</f>
        <v>VIP / Luxury Fare</v>
      </c>
      <c r="N289" t="s">
        <v>299</v>
      </c>
      <c r="O289" t="s">
        <v>3</v>
      </c>
      <c r="P289">
        <v>1</v>
      </c>
    </row>
    <row r="290" spans="1:16">
      <c r="A290">
        <v>1</v>
      </c>
      <c r="B290" t="str" cm="1">
        <f t="array" ref="B290">_xlfn.IFS(A290=1,"First Class",A290=2,"Second Class",A290=3,"Third Class")</f>
        <v>First Class</v>
      </c>
      <c r="C290" t="s">
        <v>491</v>
      </c>
      <c r="D290" t="s">
        <v>5</v>
      </c>
      <c r="E290">
        <v>67</v>
      </c>
      <c r="F290" t="str" cm="1">
        <f t="array" ref="F290">_xlfn.IFS(E290&lt;12,"Child",E290&lt;=19,"Teenage",E290&lt;=59,"Adult",E290&gt;60,"Senior",TRUE,"Unknown")</f>
        <v>Senior</v>
      </c>
      <c r="G290">
        <v>1</v>
      </c>
      <c r="H290">
        <v>0</v>
      </c>
      <c r="I290">
        <f t="shared" si="4"/>
        <v>2</v>
      </c>
      <c r="J290" t="str" cm="1">
        <f t="array" ref="J290">_xlfn.IFS(I290=1,"Solo Traveller",I290&lt;=4,"Small Family",I290&gt;=5,"Large Family")</f>
        <v>Small Family</v>
      </c>
      <c r="K290" t="s">
        <v>48</v>
      </c>
      <c r="L290" s="9">
        <v>221.7792</v>
      </c>
      <c r="M290" s="9" t="str" cm="1">
        <f t="array" ref="M290">_xlfn.IFS(L290&lt;=7.89,"Low Fare",L290&lt;=14.45,"Medium Fare",L290&lt;=31.28,"High Fare",L290&gt;31.28,"VIP / Luxury Fare")</f>
        <v>VIP / Luxury Fare</v>
      </c>
      <c r="N290" t="s">
        <v>492</v>
      </c>
      <c r="O290" t="s">
        <v>3</v>
      </c>
      <c r="P290">
        <v>0</v>
      </c>
    </row>
    <row r="291" spans="1:16">
      <c r="A291">
        <v>1</v>
      </c>
      <c r="B291" t="str" cm="1">
        <f t="array" ref="B291">_xlfn.IFS(A291=1,"First Class",A291=2,"Second Class",A291=3,"Third Class")</f>
        <v>First Class</v>
      </c>
      <c r="C291" t="s">
        <v>493</v>
      </c>
      <c r="D291" t="s">
        <v>1</v>
      </c>
      <c r="E291">
        <v>63</v>
      </c>
      <c r="F291" t="str" cm="1">
        <f t="array" ref="F291">_xlfn.IFS(E291&lt;12,"Child",E291&lt;=19,"Teenage",E291&lt;=59,"Adult",E291&gt;60,"Senior",TRUE,"Unknown")</f>
        <v>Senior</v>
      </c>
      <c r="G291">
        <v>1</v>
      </c>
      <c r="H291">
        <v>0</v>
      </c>
      <c r="I291">
        <f t="shared" si="4"/>
        <v>2</v>
      </c>
      <c r="J291" t="str" cm="1">
        <f t="array" ref="J291">_xlfn.IFS(I291=1,"Solo Traveller",I291&lt;=4,"Small Family",I291&gt;=5,"Large Family")</f>
        <v>Small Family</v>
      </c>
      <c r="K291" t="s">
        <v>48</v>
      </c>
      <c r="L291" s="9">
        <v>221.7792</v>
      </c>
      <c r="M291" s="9" t="str" cm="1">
        <f t="array" ref="M291">_xlfn.IFS(L291&lt;=7.89,"Low Fare",L291&lt;=14.45,"Medium Fare",L291&lt;=31.28,"High Fare",L291&gt;31.28,"VIP / Luxury Fare")</f>
        <v>VIP / Luxury Fare</v>
      </c>
      <c r="N291" t="s">
        <v>492</v>
      </c>
      <c r="O291" t="s">
        <v>3</v>
      </c>
      <c r="P291">
        <v>0</v>
      </c>
    </row>
    <row r="292" spans="1:16">
      <c r="A292">
        <v>1</v>
      </c>
      <c r="B292" t="str" cm="1">
        <f t="array" ref="B292">_xlfn.IFS(A292=1,"First Class",A292=2,"Second Class",A292=3,"Third Class")</f>
        <v>First Class</v>
      </c>
      <c r="C292" t="s">
        <v>494</v>
      </c>
      <c r="D292" t="s">
        <v>5</v>
      </c>
      <c r="E292">
        <v>61</v>
      </c>
      <c r="F292" t="str" cm="1">
        <f t="array" ref="F292">_xlfn.IFS(E292&lt;12,"Child",E292&lt;=19,"Teenage",E292&lt;=59,"Adult",E292&gt;60,"Senior",TRUE,"Unknown")</f>
        <v>Senior</v>
      </c>
      <c r="G292">
        <v>0</v>
      </c>
      <c r="H292">
        <v>0</v>
      </c>
      <c r="I292">
        <f t="shared" si="4"/>
        <v>1</v>
      </c>
      <c r="J292" t="str" cm="1">
        <f t="array" ref="J292">_xlfn.IFS(I292=1,"Solo Traveller",I292&lt;=4,"Small Family",I292&gt;=5,"Large Family")</f>
        <v>Solo Traveller</v>
      </c>
      <c r="K292">
        <v>36963</v>
      </c>
      <c r="L292" s="9">
        <v>32.320799999999998</v>
      </c>
      <c r="M292" s="9" t="str" cm="1">
        <f t="array" ref="M292">_xlfn.IFS(L292&lt;=7.89,"Low Fare",L292&lt;=14.45,"Medium Fare",L292&lt;=31.28,"High Fare",L292&gt;31.28,"VIP / Luxury Fare")</f>
        <v>VIP / Luxury Fare</v>
      </c>
      <c r="N292" t="s">
        <v>495</v>
      </c>
      <c r="O292" t="s">
        <v>3</v>
      </c>
      <c r="P292">
        <v>0</v>
      </c>
    </row>
    <row r="293" spans="1:16">
      <c r="A293">
        <v>1</v>
      </c>
      <c r="B293" t="str" cm="1">
        <f t="array" ref="B293">_xlfn.IFS(A293=1,"First Class",A293=2,"Second Class",A293=3,"Third Class")</f>
        <v>First Class</v>
      </c>
      <c r="C293" t="s">
        <v>496</v>
      </c>
      <c r="D293" t="s">
        <v>1</v>
      </c>
      <c r="E293">
        <v>48</v>
      </c>
      <c r="F293" t="str" cm="1">
        <f t="array" ref="F293">_xlfn.IFS(E293&lt;12,"Child",E293&lt;=19,"Teenage",E293&lt;=59,"Adult",E293&gt;60,"Senior",TRUE,"Unknown")</f>
        <v>Adult</v>
      </c>
      <c r="G293">
        <v>0</v>
      </c>
      <c r="H293">
        <v>0</v>
      </c>
      <c r="I293">
        <f t="shared" si="4"/>
        <v>1</v>
      </c>
      <c r="J293" t="str" cm="1">
        <f t="array" ref="J293">_xlfn.IFS(I293=1,"Solo Traveller",I293&lt;=4,"Small Family",I293&gt;=5,"Large Family")</f>
        <v>Solo Traveller</v>
      </c>
      <c r="K293">
        <v>17466</v>
      </c>
      <c r="L293" s="9">
        <v>25.929200000000002</v>
      </c>
      <c r="M293" s="9" t="str" cm="1">
        <f t="array" ref="M293">_xlfn.IFS(L293&lt;=7.89,"Low Fare",L293&lt;=14.45,"Medium Fare",L293&lt;=31.28,"High Fare",L293&gt;31.28,"VIP / Luxury Fare")</f>
        <v>High Fare</v>
      </c>
      <c r="N293" t="s">
        <v>322</v>
      </c>
      <c r="O293" t="s">
        <v>3</v>
      </c>
      <c r="P293">
        <v>1</v>
      </c>
    </row>
    <row r="294" spans="1:16">
      <c r="A294">
        <v>1</v>
      </c>
      <c r="B294" t="str" cm="1">
        <f t="array" ref="B294">_xlfn.IFS(A294=1,"First Class",A294=2,"Second Class",A294=3,"Third Class")</f>
        <v>First Class</v>
      </c>
      <c r="C294" t="s">
        <v>497</v>
      </c>
      <c r="D294" t="s">
        <v>1</v>
      </c>
      <c r="E294">
        <v>18</v>
      </c>
      <c r="F294" t="str" cm="1">
        <f t="array" ref="F294">_xlfn.IFS(E294&lt;12,"Child",E294&lt;=19,"Teenage",E294&lt;=59,"Adult",E294&gt;60,"Senior",TRUE,"Unknown")</f>
        <v>Teenage</v>
      </c>
      <c r="G294">
        <v>0</v>
      </c>
      <c r="H294">
        <v>2</v>
      </c>
      <c r="I294">
        <f t="shared" si="4"/>
        <v>3</v>
      </c>
      <c r="J294" t="str" cm="1">
        <f t="array" ref="J294">_xlfn.IFS(I294=1,"Solo Traveller",I294&lt;=4,"Small Family",I294&gt;=5,"Large Family")</f>
        <v>Small Family</v>
      </c>
      <c r="K294">
        <v>110413</v>
      </c>
      <c r="L294" s="9">
        <v>79.650000000000006</v>
      </c>
      <c r="M294" s="9" t="str" cm="1">
        <f t="array" ref="M294">_xlfn.IFS(L294&lt;=7.89,"Low Fare",L294&lt;=14.45,"Medium Fare",L294&lt;=31.28,"High Fare",L294&gt;31.28,"VIP / Luxury Fare")</f>
        <v>VIP / Luxury Fare</v>
      </c>
      <c r="N294" t="s">
        <v>498</v>
      </c>
      <c r="O294" t="s">
        <v>3</v>
      </c>
      <c r="P294">
        <v>1</v>
      </c>
    </row>
    <row r="295" spans="1:16">
      <c r="A295">
        <v>1</v>
      </c>
      <c r="B295" t="str" cm="1">
        <f t="array" ref="B295">_xlfn.IFS(A295=1,"First Class",A295=2,"Second Class",A295=3,"Third Class")</f>
        <v>First Class</v>
      </c>
      <c r="C295" t="s">
        <v>499</v>
      </c>
      <c r="D295" t="s">
        <v>5</v>
      </c>
      <c r="E295">
        <v>52</v>
      </c>
      <c r="F295" t="str" cm="1">
        <f t="array" ref="F295">_xlfn.IFS(E295&lt;12,"Child",E295&lt;=19,"Teenage",E295&lt;=59,"Adult",E295&gt;60,"Senior",TRUE,"Unknown")</f>
        <v>Adult</v>
      </c>
      <c r="G295">
        <v>1</v>
      </c>
      <c r="H295">
        <v>1</v>
      </c>
      <c r="I295">
        <f t="shared" si="4"/>
        <v>3</v>
      </c>
      <c r="J295" t="str" cm="1">
        <f t="array" ref="J295">_xlfn.IFS(I295=1,"Solo Traveller",I295&lt;=4,"Small Family",I295&gt;=5,"Large Family")</f>
        <v>Small Family</v>
      </c>
      <c r="K295">
        <v>110413</v>
      </c>
      <c r="L295" s="9">
        <v>79.650000000000006</v>
      </c>
      <c r="M295" s="9" t="str" cm="1">
        <f t="array" ref="M295">_xlfn.IFS(L295&lt;=7.89,"Low Fare",L295&lt;=14.45,"Medium Fare",L295&lt;=31.28,"High Fare",L295&gt;31.28,"VIP / Luxury Fare")</f>
        <v>VIP / Luxury Fare</v>
      </c>
      <c r="N295" t="s">
        <v>500</v>
      </c>
      <c r="O295" t="s">
        <v>3</v>
      </c>
      <c r="P295">
        <v>0</v>
      </c>
    </row>
    <row r="296" spans="1:16">
      <c r="A296">
        <v>1</v>
      </c>
      <c r="B296" t="str" cm="1">
        <f t="array" ref="B296">_xlfn.IFS(A296=1,"First Class",A296=2,"Second Class",A296=3,"Third Class")</f>
        <v>First Class</v>
      </c>
      <c r="C296" t="s">
        <v>501</v>
      </c>
      <c r="D296" t="s">
        <v>1</v>
      </c>
      <c r="E296">
        <v>39</v>
      </c>
      <c r="F296" t="str" cm="1">
        <f t="array" ref="F296">_xlfn.IFS(E296&lt;12,"Child",E296&lt;=19,"Teenage",E296&lt;=59,"Adult",E296&gt;60,"Senior",TRUE,"Unknown")</f>
        <v>Adult</v>
      </c>
      <c r="G296">
        <v>1</v>
      </c>
      <c r="H296">
        <v>1</v>
      </c>
      <c r="I296">
        <f t="shared" si="4"/>
        <v>3</v>
      </c>
      <c r="J296" t="str" cm="1">
        <f t="array" ref="J296">_xlfn.IFS(I296=1,"Solo Traveller",I296&lt;=4,"Small Family",I296&gt;=5,"Large Family")</f>
        <v>Small Family</v>
      </c>
      <c r="K296">
        <v>110413</v>
      </c>
      <c r="L296" s="9">
        <v>79.650000000000006</v>
      </c>
      <c r="M296" s="9" t="str" cm="1">
        <f t="array" ref="M296">_xlfn.IFS(L296&lt;=7.89,"Low Fare",L296&lt;=14.45,"Medium Fare",L296&lt;=31.28,"High Fare",L296&gt;31.28,"VIP / Luxury Fare")</f>
        <v>VIP / Luxury Fare</v>
      </c>
      <c r="N296" t="s">
        <v>500</v>
      </c>
      <c r="O296" t="s">
        <v>3</v>
      </c>
      <c r="P296">
        <v>1</v>
      </c>
    </row>
    <row r="297" spans="1:16">
      <c r="A297">
        <v>1</v>
      </c>
      <c r="B297" t="str" cm="1">
        <f t="array" ref="B297">_xlfn.IFS(A297=1,"First Class",A297=2,"Second Class",A297=3,"Third Class")</f>
        <v>First Class</v>
      </c>
      <c r="C297" t="s">
        <v>502</v>
      </c>
      <c r="D297" t="s">
        <v>5</v>
      </c>
      <c r="E297">
        <v>48</v>
      </c>
      <c r="F297" t="str" cm="1">
        <f t="array" ref="F297">_xlfn.IFS(E297&lt;12,"Child",E297&lt;=19,"Teenage",E297&lt;=59,"Adult",E297&gt;60,"Senior",TRUE,"Unknown")</f>
        <v>Adult</v>
      </c>
      <c r="G297">
        <v>1</v>
      </c>
      <c r="H297">
        <v>0</v>
      </c>
      <c r="I297">
        <f t="shared" si="4"/>
        <v>2</v>
      </c>
      <c r="J297" t="str" cm="1">
        <f t="array" ref="J297">_xlfn.IFS(I297=1,"Solo Traveller",I297&lt;=4,"Small Family",I297&gt;=5,"Large Family")</f>
        <v>Small Family</v>
      </c>
      <c r="K297">
        <v>19996</v>
      </c>
      <c r="L297" s="9">
        <v>52</v>
      </c>
      <c r="M297" s="9" t="str" cm="1">
        <f t="array" ref="M297">_xlfn.IFS(L297&lt;=7.89,"Low Fare",L297&lt;=14.45,"Medium Fare",L297&lt;=31.28,"High Fare",L297&gt;31.28,"VIP / Luxury Fare")</f>
        <v>VIP / Luxury Fare</v>
      </c>
      <c r="N297" t="s">
        <v>503</v>
      </c>
      <c r="O297" t="s">
        <v>3</v>
      </c>
      <c r="P297">
        <v>1</v>
      </c>
    </row>
    <row r="298" spans="1:16">
      <c r="A298">
        <v>1</v>
      </c>
      <c r="B298" t="str" cm="1">
        <f t="array" ref="B298">_xlfn.IFS(A298=1,"First Class",A298=2,"Second Class",A298=3,"Third Class")</f>
        <v>First Class</v>
      </c>
      <c r="C298" t="s">
        <v>504</v>
      </c>
      <c r="D298" t="s">
        <v>1</v>
      </c>
      <c r="E298">
        <v>28</v>
      </c>
      <c r="F298" t="str" cm="1">
        <f t="array" ref="F298">_xlfn.IFS(E298&lt;12,"Child",E298&lt;=19,"Teenage",E298&lt;=59,"Adult",E298&gt;60,"Senior",TRUE,"Unknown")</f>
        <v>Adult</v>
      </c>
      <c r="G298">
        <v>1</v>
      </c>
      <c r="H298">
        <v>0</v>
      </c>
      <c r="I298">
        <f t="shared" si="4"/>
        <v>2</v>
      </c>
      <c r="J298" t="str" cm="1">
        <f t="array" ref="J298">_xlfn.IFS(I298=1,"Solo Traveller",I298&lt;=4,"Small Family",I298&gt;=5,"Large Family")</f>
        <v>Small Family</v>
      </c>
      <c r="K298">
        <v>19996</v>
      </c>
      <c r="L298" s="9">
        <v>52</v>
      </c>
      <c r="M298" s="9" t="str" cm="1">
        <f t="array" ref="M298">_xlfn.IFS(L298&lt;=7.89,"Low Fare",L298&lt;=14.45,"Medium Fare",L298&lt;=31.28,"High Fare",L298&gt;31.28,"VIP / Luxury Fare")</f>
        <v>VIP / Luxury Fare</v>
      </c>
      <c r="N298" t="s">
        <v>503</v>
      </c>
      <c r="O298" t="s">
        <v>3</v>
      </c>
      <c r="P298">
        <v>1</v>
      </c>
    </row>
    <row r="299" spans="1:16">
      <c r="A299">
        <v>1</v>
      </c>
      <c r="B299" t="str" cm="1">
        <f t="array" ref="B299">_xlfn.IFS(A299=1,"First Class",A299=2,"Second Class",A299=3,"Third Class")</f>
        <v>First Class</v>
      </c>
      <c r="C299" t="s">
        <v>505</v>
      </c>
      <c r="D299" t="s">
        <v>5</v>
      </c>
      <c r="E299">
        <v>49</v>
      </c>
      <c r="F299" t="str" cm="1">
        <f t="array" ref="F299">_xlfn.IFS(E299&lt;12,"Child",E299&lt;=19,"Teenage",E299&lt;=59,"Adult",E299&gt;60,"Senior",TRUE,"Unknown")</f>
        <v>Adult</v>
      </c>
      <c r="G299">
        <v>1</v>
      </c>
      <c r="H299">
        <v>1</v>
      </c>
      <c r="I299">
        <f t="shared" si="4"/>
        <v>3</v>
      </c>
      <c r="J299" t="str" cm="1">
        <f t="array" ref="J299">_xlfn.IFS(I299=1,"Solo Traveller",I299&lt;=4,"Small Family",I299&gt;=5,"Large Family")</f>
        <v>Small Family</v>
      </c>
      <c r="K299">
        <v>17421</v>
      </c>
      <c r="L299" s="9">
        <v>110.88330000000001</v>
      </c>
      <c r="M299" s="9" t="str" cm="1">
        <f t="array" ref="M299">_xlfn.IFS(L299&lt;=7.89,"Low Fare",L299&lt;=14.45,"Medium Fare",L299&lt;=31.28,"High Fare",L299&gt;31.28,"VIP / Luxury Fare")</f>
        <v>VIP / Luxury Fare</v>
      </c>
      <c r="N299" t="s">
        <v>506</v>
      </c>
      <c r="O299" t="s">
        <v>20</v>
      </c>
      <c r="P299">
        <v>0</v>
      </c>
    </row>
    <row r="300" spans="1:16">
      <c r="A300">
        <v>1</v>
      </c>
      <c r="B300" t="str" cm="1">
        <f t="array" ref="B300">_xlfn.IFS(A300=1,"First Class",A300=2,"Second Class",A300=3,"Third Class")</f>
        <v>First Class</v>
      </c>
      <c r="C300" t="s">
        <v>507</v>
      </c>
      <c r="D300" t="s">
        <v>5</v>
      </c>
      <c r="E300">
        <v>17</v>
      </c>
      <c r="F300" t="str" cm="1">
        <f t="array" ref="F300">_xlfn.IFS(E300&lt;12,"Child",E300&lt;=19,"Teenage",E300&lt;=59,"Adult",E300&gt;60,"Senior",TRUE,"Unknown")</f>
        <v>Teenage</v>
      </c>
      <c r="G300">
        <v>0</v>
      </c>
      <c r="H300">
        <v>2</v>
      </c>
      <c r="I300">
        <f t="shared" si="4"/>
        <v>3</v>
      </c>
      <c r="J300" t="str" cm="1">
        <f t="array" ref="J300">_xlfn.IFS(I300=1,"Solo Traveller",I300&lt;=4,"Small Family",I300&gt;=5,"Large Family")</f>
        <v>Small Family</v>
      </c>
      <c r="K300">
        <v>17421</v>
      </c>
      <c r="L300" s="9">
        <v>110.88330000000001</v>
      </c>
      <c r="M300" s="9" t="str" cm="1">
        <f t="array" ref="M300">_xlfn.IFS(L300&lt;=7.89,"Low Fare",L300&lt;=14.45,"Medium Fare",L300&lt;=31.28,"High Fare",L300&gt;31.28,"VIP / Luxury Fare")</f>
        <v>VIP / Luxury Fare</v>
      </c>
      <c r="N300" t="s">
        <v>508</v>
      </c>
      <c r="O300" t="s">
        <v>20</v>
      </c>
      <c r="P300">
        <v>1</v>
      </c>
    </row>
    <row r="301" spans="1:16">
      <c r="A301">
        <v>1</v>
      </c>
      <c r="B301" t="str" cm="1">
        <f t="array" ref="B301">_xlfn.IFS(A301=1,"First Class",A301=2,"Second Class",A301=3,"Third Class")</f>
        <v>First Class</v>
      </c>
      <c r="C301" t="s">
        <v>509</v>
      </c>
      <c r="D301" t="s">
        <v>1</v>
      </c>
      <c r="E301">
        <v>39</v>
      </c>
      <c r="F301" t="str" cm="1">
        <f t="array" ref="F301">_xlfn.IFS(E301&lt;12,"Child",E301&lt;=19,"Teenage",E301&lt;=59,"Adult",E301&gt;60,"Senior",TRUE,"Unknown")</f>
        <v>Adult</v>
      </c>
      <c r="G301">
        <v>1</v>
      </c>
      <c r="H301">
        <v>1</v>
      </c>
      <c r="I301">
        <f t="shared" si="4"/>
        <v>3</v>
      </c>
      <c r="J301" t="str" cm="1">
        <f t="array" ref="J301">_xlfn.IFS(I301=1,"Solo Traveller",I301&lt;=4,"Small Family",I301&gt;=5,"Large Family")</f>
        <v>Small Family</v>
      </c>
      <c r="K301">
        <v>17421</v>
      </c>
      <c r="L301" s="9">
        <v>110.88330000000001</v>
      </c>
      <c r="M301" s="9" t="str" cm="1">
        <f t="array" ref="M301">_xlfn.IFS(L301&lt;=7.89,"Low Fare",L301&lt;=14.45,"Medium Fare",L301&lt;=31.28,"High Fare",L301&gt;31.28,"VIP / Luxury Fare")</f>
        <v>VIP / Luxury Fare</v>
      </c>
      <c r="N301" t="s">
        <v>506</v>
      </c>
      <c r="O301" t="s">
        <v>20</v>
      </c>
      <c r="P301">
        <v>1</v>
      </c>
    </row>
    <row r="302" spans="1:16">
      <c r="A302">
        <v>1</v>
      </c>
      <c r="B302" t="str" cm="1">
        <f t="array" ref="B302">_xlfn.IFS(A302=1,"First Class",A302=2,"Second Class",A302=3,"Third Class")</f>
        <v>First Class</v>
      </c>
      <c r="C302" t="s">
        <v>510</v>
      </c>
      <c r="D302" t="s">
        <v>1</v>
      </c>
      <c r="E302">
        <v>28</v>
      </c>
      <c r="F302" t="str" cm="1">
        <f t="array" ref="F302">_xlfn.IFS(E302&lt;12,"Child",E302&lt;=19,"Teenage",E302&lt;=59,"Adult",E302&gt;60,"Senior",TRUE,"Unknown")</f>
        <v>Adult</v>
      </c>
      <c r="G302">
        <v>0</v>
      </c>
      <c r="H302">
        <v>0</v>
      </c>
      <c r="I302">
        <f t="shared" si="4"/>
        <v>1</v>
      </c>
      <c r="J302" t="str" cm="1">
        <f t="array" ref="J302">_xlfn.IFS(I302=1,"Solo Traveller",I302&lt;=4,"Small Family",I302&gt;=5,"Large Family")</f>
        <v>Solo Traveller</v>
      </c>
      <c r="K302" t="s">
        <v>431</v>
      </c>
      <c r="L302" s="9">
        <v>79.2</v>
      </c>
      <c r="M302" s="9" t="str" cm="1">
        <f t="array" ref="M302">_xlfn.IFS(L302&lt;=7.89,"Low Fare",L302&lt;=14.45,"Medium Fare",L302&lt;=31.28,"High Fare",L302&gt;31.28,"VIP / Luxury Fare")</f>
        <v>VIP / Luxury Fare</v>
      </c>
      <c r="N302" t="s">
        <v>1736</v>
      </c>
      <c r="O302" t="s">
        <v>20</v>
      </c>
      <c r="P302">
        <v>1</v>
      </c>
    </row>
    <row r="303" spans="1:16">
      <c r="A303">
        <v>1</v>
      </c>
      <c r="B303" t="str" cm="1">
        <f t="array" ref="B303">_xlfn.IFS(A303=1,"First Class",A303=2,"Second Class",A303=3,"Third Class")</f>
        <v>First Class</v>
      </c>
      <c r="C303" t="s">
        <v>511</v>
      </c>
      <c r="D303" t="s">
        <v>5</v>
      </c>
      <c r="E303">
        <v>31</v>
      </c>
      <c r="F303" t="str" cm="1">
        <f t="array" ref="F303">_xlfn.IFS(E303&lt;12,"Child",E303&lt;=19,"Teenage",E303&lt;=59,"Adult",E303&gt;60,"Senior",TRUE,"Unknown")</f>
        <v>Adult</v>
      </c>
      <c r="G303">
        <v>0</v>
      </c>
      <c r="H303">
        <v>0</v>
      </c>
      <c r="I303">
        <f t="shared" si="4"/>
        <v>1</v>
      </c>
      <c r="J303" t="str" cm="1">
        <f t="array" ref="J303">_xlfn.IFS(I303=1,"Solo Traveller",I303&lt;=4,"Small Family",I303&gt;=5,"Large Family")</f>
        <v>Solo Traveller</v>
      </c>
      <c r="K303">
        <v>2543</v>
      </c>
      <c r="L303" s="9">
        <v>28.537500000000001</v>
      </c>
      <c r="M303" s="9" t="str" cm="1">
        <f t="array" ref="M303">_xlfn.IFS(L303&lt;=7.89,"Low Fare",L303&lt;=14.45,"Medium Fare",L303&lt;=31.28,"High Fare",L303&gt;31.28,"VIP / Luxury Fare")</f>
        <v>High Fare</v>
      </c>
      <c r="N303" t="s">
        <v>512</v>
      </c>
      <c r="O303" t="s">
        <v>20</v>
      </c>
      <c r="P303">
        <v>1</v>
      </c>
    </row>
    <row r="304" spans="1:16">
      <c r="A304">
        <v>1</v>
      </c>
      <c r="B304" t="str" cm="1">
        <f t="array" ref="B304">_xlfn.IFS(A304=1,"First Class",A304=2,"Second Class",A304=3,"Third Class")</f>
        <v>First Class</v>
      </c>
      <c r="C304" t="s">
        <v>513</v>
      </c>
      <c r="D304" t="s">
        <v>5</v>
      </c>
      <c r="E304">
        <v>40</v>
      </c>
      <c r="F304" t="str" cm="1">
        <f t="array" ref="F304">_xlfn.IFS(E304&lt;12,"Child",E304&lt;=19,"Teenage",E304&lt;=59,"Adult",E304&gt;60,"Senior",TRUE,"Unknown")</f>
        <v>Adult</v>
      </c>
      <c r="G304">
        <v>0</v>
      </c>
      <c r="H304">
        <v>0</v>
      </c>
      <c r="I304">
        <f t="shared" si="4"/>
        <v>1</v>
      </c>
      <c r="J304" t="str" cm="1">
        <f t="array" ref="J304">_xlfn.IFS(I304=1,"Solo Traveller",I304&lt;=4,"Small Family",I304&gt;=5,"Large Family")</f>
        <v>Solo Traveller</v>
      </c>
      <c r="K304" t="s">
        <v>514</v>
      </c>
      <c r="L304" s="9">
        <v>27.720800000000001</v>
      </c>
      <c r="M304" s="9" t="str" cm="1">
        <f t="array" ref="M304">_xlfn.IFS(L304&lt;=7.89,"Low Fare",L304&lt;=14.45,"Medium Fare",L304&lt;=31.28,"High Fare",L304&gt;31.28,"VIP / Luxury Fare")</f>
        <v>High Fare</v>
      </c>
      <c r="N304" t="s">
        <v>1736</v>
      </c>
      <c r="O304" t="s">
        <v>20</v>
      </c>
      <c r="P304">
        <v>0</v>
      </c>
    </row>
    <row r="305" spans="1:16">
      <c r="A305">
        <v>1</v>
      </c>
      <c r="B305" t="str" cm="1">
        <f t="array" ref="B305">_xlfn.IFS(A305=1,"First Class",A305=2,"Second Class",A305=3,"Third Class")</f>
        <v>First Class</v>
      </c>
      <c r="C305" t="s">
        <v>515</v>
      </c>
      <c r="D305" t="s">
        <v>5</v>
      </c>
      <c r="E305">
        <v>61</v>
      </c>
      <c r="F305" t="str" cm="1">
        <f t="array" ref="F305">_xlfn.IFS(E305&lt;12,"Child",E305&lt;=19,"Teenage",E305&lt;=59,"Adult",E305&gt;60,"Senior",TRUE,"Unknown")</f>
        <v>Senior</v>
      </c>
      <c r="G305">
        <v>0</v>
      </c>
      <c r="H305">
        <v>0</v>
      </c>
      <c r="I305">
        <f t="shared" si="4"/>
        <v>1</v>
      </c>
      <c r="J305" t="str" cm="1">
        <f t="array" ref="J305">_xlfn.IFS(I305=1,"Solo Traveller",I305&lt;=4,"Small Family",I305&gt;=5,"Large Family")</f>
        <v>Solo Traveller</v>
      </c>
      <c r="K305">
        <v>111240</v>
      </c>
      <c r="L305" s="9">
        <v>33.5</v>
      </c>
      <c r="M305" s="9" t="str" cm="1">
        <f t="array" ref="M305">_xlfn.IFS(L305&lt;=7.89,"Low Fare",L305&lt;=14.45,"Medium Fare",L305&lt;=31.28,"High Fare",L305&gt;31.28,"VIP / Luxury Fare")</f>
        <v>VIP / Luxury Fare</v>
      </c>
      <c r="N305" t="s">
        <v>516</v>
      </c>
      <c r="O305" t="s">
        <v>3</v>
      </c>
      <c r="P305">
        <v>0</v>
      </c>
    </row>
    <row r="306" spans="1:16">
      <c r="A306">
        <v>1</v>
      </c>
      <c r="B306" t="str" cm="1">
        <f t="array" ref="B306">_xlfn.IFS(A306=1,"First Class",A306=2,"Second Class",A306=3,"Third Class")</f>
        <v>First Class</v>
      </c>
      <c r="C306" t="s">
        <v>517</v>
      </c>
      <c r="D306" t="s">
        <v>5</v>
      </c>
      <c r="E306">
        <v>47</v>
      </c>
      <c r="F306" t="str" cm="1">
        <f t="array" ref="F306">_xlfn.IFS(E306&lt;12,"Child",E306&lt;=19,"Teenage",E306&lt;=59,"Adult",E306&gt;60,"Senior",TRUE,"Unknown")</f>
        <v>Adult</v>
      </c>
      <c r="G306">
        <v>0</v>
      </c>
      <c r="H306">
        <v>0</v>
      </c>
      <c r="I306">
        <f t="shared" si="4"/>
        <v>1</v>
      </c>
      <c r="J306" t="str" cm="1">
        <f t="array" ref="J306">_xlfn.IFS(I306=1,"Solo Traveller",I306&lt;=4,"Small Family",I306&gt;=5,"Large Family")</f>
        <v>Solo Traveller</v>
      </c>
      <c r="K306">
        <v>36967</v>
      </c>
      <c r="L306" s="9">
        <v>34.020800000000001</v>
      </c>
      <c r="M306" s="9" t="str" cm="1">
        <f t="array" ref="M306">_xlfn.IFS(L306&lt;=7.89,"Low Fare",L306&lt;=14.45,"Medium Fare",L306&lt;=31.28,"High Fare",L306&gt;31.28,"VIP / Luxury Fare")</f>
        <v>VIP / Luxury Fare</v>
      </c>
      <c r="N306" t="s">
        <v>518</v>
      </c>
      <c r="O306" t="s">
        <v>3</v>
      </c>
      <c r="P306">
        <v>0</v>
      </c>
    </row>
    <row r="307" spans="1:16">
      <c r="A307">
        <v>1</v>
      </c>
      <c r="B307" t="str" cm="1">
        <f t="array" ref="B307">_xlfn.IFS(A307=1,"First Class",A307=2,"Second Class",A307=3,"Third Class")</f>
        <v>First Class</v>
      </c>
      <c r="C307" t="s">
        <v>519</v>
      </c>
      <c r="D307" t="s">
        <v>1</v>
      </c>
      <c r="E307">
        <v>35</v>
      </c>
      <c r="F307" t="str" cm="1">
        <f t="array" ref="F307">_xlfn.IFS(E307&lt;12,"Child",E307&lt;=19,"Teenage",E307&lt;=59,"Adult",E307&gt;60,"Senior",TRUE,"Unknown")</f>
        <v>Adult</v>
      </c>
      <c r="G307">
        <v>0</v>
      </c>
      <c r="H307">
        <v>0</v>
      </c>
      <c r="I307">
        <f t="shared" si="4"/>
        <v>1</v>
      </c>
      <c r="J307" t="str" cm="1">
        <f t="array" ref="J307">_xlfn.IFS(I307=1,"Solo Traveller",I307&lt;=4,"Small Family",I307&gt;=5,"Large Family")</f>
        <v>Solo Traveller</v>
      </c>
      <c r="K307" t="s">
        <v>96</v>
      </c>
      <c r="L307" s="9">
        <v>512.32920000000001</v>
      </c>
      <c r="M307" s="9" t="str" cm="1">
        <f t="array" ref="M307">_xlfn.IFS(L307&lt;=7.89,"Low Fare",L307&lt;=14.45,"Medium Fare",L307&lt;=31.28,"High Fare",L307&gt;31.28,"VIP / Luxury Fare")</f>
        <v>VIP / Luxury Fare</v>
      </c>
      <c r="N307" t="s">
        <v>1736</v>
      </c>
      <c r="O307" t="s">
        <v>20</v>
      </c>
      <c r="P307">
        <v>1</v>
      </c>
    </row>
    <row r="308" spans="1:16">
      <c r="A308">
        <v>1</v>
      </c>
      <c r="B308" t="str" cm="1">
        <f t="array" ref="B308">_xlfn.IFS(A308=1,"First Class",A308=2,"Second Class",A308=3,"Third Class")</f>
        <v>First Class</v>
      </c>
      <c r="C308" t="s">
        <v>520</v>
      </c>
      <c r="D308" t="s">
        <v>5</v>
      </c>
      <c r="E308">
        <v>64</v>
      </c>
      <c r="F308" t="str" cm="1">
        <f t="array" ref="F308">_xlfn.IFS(E308&lt;12,"Child",E308&lt;=19,"Teenage",E308&lt;=59,"Adult",E308&gt;60,"Senior",TRUE,"Unknown")</f>
        <v>Senior</v>
      </c>
      <c r="G308">
        <v>1</v>
      </c>
      <c r="H308">
        <v>0</v>
      </c>
      <c r="I308">
        <f t="shared" si="4"/>
        <v>2</v>
      </c>
      <c r="J308" t="str" cm="1">
        <f t="array" ref="J308">_xlfn.IFS(I308=1,"Solo Traveller",I308&lt;=4,"Small Family",I308&gt;=5,"Large Family")</f>
        <v>Small Family</v>
      </c>
      <c r="K308">
        <v>110813</v>
      </c>
      <c r="L308" s="9">
        <v>75.25</v>
      </c>
      <c r="M308" s="9" t="str" cm="1">
        <f t="array" ref="M308">_xlfn.IFS(L308&lt;=7.89,"Low Fare",L308&lt;=14.45,"Medium Fare",L308&lt;=31.28,"High Fare",L308&gt;31.28,"VIP / Luxury Fare")</f>
        <v>VIP / Luxury Fare</v>
      </c>
      <c r="N308" t="s">
        <v>521</v>
      </c>
      <c r="O308" t="s">
        <v>20</v>
      </c>
      <c r="P308">
        <v>0</v>
      </c>
    </row>
    <row r="309" spans="1:16">
      <c r="A309">
        <v>1</v>
      </c>
      <c r="B309" t="str" cm="1">
        <f t="array" ref="B309">_xlfn.IFS(A309=1,"First Class",A309=2,"Second Class",A309=3,"Third Class")</f>
        <v>First Class</v>
      </c>
      <c r="C309" t="s">
        <v>522</v>
      </c>
      <c r="D309" t="s">
        <v>1</v>
      </c>
      <c r="E309">
        <v>60</v>
      </c>
      <c r="F309" t="str" cm="1">
        <f t="array" ref="F309">_xlfn.IFS(E309&lt;12,"Child",E309&lt;=19,"Teenage",E309&lt;=59,"Adult",E309&gt;60,"Senior",TRUE,"Unknown")</f>
        <v>Unknown</v>
      </c>
      <c r="G309">
        <v>1</v>
      </c>
      <c r="H309">
        <v>0</v>
      </c>
      <c r="I309">
        <f t="shared" si="4"/>
        <v>2</v>
      </c>
      <c r="J309" t="str" cm="1">
        <f t="array" ref="J309">_xlfn.IFS(I309=1,"Solo Traveller",I309&lt;=4,"Small Family",I309&gt;=5,"Large Family")</f>
        <v>Small Family</v>
      </c>
      <c r="K309">
        <v>110813</v>
      </c>
      <c r="L309" s="9">
        <v>75.25</v>
      </c>
      <c r="M309" s="9" t="str" cm="1">
        <f t="array" ref="M309">_xlfn.IFS(L309&lt;=7.89,"Low Fare",L309&lt;=14.45,"Medium Fare",L309&lt;=31.28,"High Fare",L309&gt;31.28,"VIP / Luxury Fare")</f>
        <v>VIP / Luxury Fare</v>
      </c>
      <c r="N309" t="s">
        <v>521</v>
      </c>
      <c r="O309" t="s">
        <v>20</v>
      </c>
      <c r="P309">
        <v>1</v>
      </c>
    </row>
    <row r="310" spans="1:16">
      <c r="A310">
        <v>1</v>
      </c>
      <c r="B310" t="str" cm="1">
        <f t="array" ref="B310">_xlfn.IFS(A310=1,"First Class",A310=2,"Second Class",A310=3,"Third Class")</f>
        <v>First Class</v>
      </c>
      <c r="C310" t="s">
        <v>523</v>
      </c>
      <c r="D310" t="s">
        <v>5</v>
      </c>
      <c r="E310">
        <v>60</v>
      </c>
      <c r="F310" t="str" cm="1">
        <f t="array" ref="F310">_xlfn.IFS(E310&lt;12,"Child",E310&lt;=19,"Teenage",E310&lt;=59,"Adult",E310&gt;60,"Senior",TRUE,"Unknown")</f>
        <v>Unknown</v>
      </c>
      <c r="G310">
        <v>0</v>
      </c>
      <c r="H310">
        <v>0</v>
      </c>
      <c r="I310">
        <f t="shared" si="4"/>
        <v>1</v>
      </c>
      <c r="J310" t="str" cm="1">
        <f t="array" ref="J310">_xlfn.IFS(I310=1,"Solo Traveller",I310&lt;=4,"Small Family",I310&gt;=5,"Large Family")</f>
        <v>Solo Traveller</v>
      </c>
      <c r="K310">
        <v>113800</v>
      </c>
      <c r="L310" s="9">
        <v>26.55</v>
      </c>
      <c r="M310" s="9" t="str" cm="1">
        <f t="array" ref="M310">_xlfn.IFS(L310&lt;=7.89,"Low Fare",L310&lt;=14.45,"Medium Fare",L310&lt;=31.28,"High Fare",L310&gt;31.28,"VIP / Luxury Fare")</f>
        <v>High Fare</v>
      </c>
      <c r="N310" t="s">
        <v>1736</v>
      </c>
      <c r="O310" t="s">
        <v>3</v>
      </c>
      <c r="P310">
        <v>0</v>
      </c>
    </row>
    <row r="311" spans="1:16">
      <c r="A311">
        <v>1</v>
      </c>
      <c r="B311" t="str" cm="1">
        <f t="array" ref="B311">_xlfn.IFS(A311=1,"First Class",A311=2,"Second Class",A311=3,"Third Class")</f>
        <v>First Class</v>
      </c>
      <c r="C311" t="s">
        <v>524</v>
      </c>
      <c r="D311" t="s">
        <v>5</v>
      </c>
      <c r="E311">
        <v>54</v>
      </c>
      <c r="F311" t="str" cm="1">
        <f t="array" ref="F311">_xlfn.IFS(E311&lt;12,"Child",E311&lt;=19,"Teenage",E311&lt;=59,"Adult",E311&gt;60,"Senior",TRUE,"Unknown")</f>
        <v>Adult</v>
      </c>
      <c r="G311">
        <v>0</v>
      </c>
      <c r="H311">
        <v>1</v>
      </c>
      <c r="I311">
        <f t="shared" si="4"/>
        <v>2</v>
      </c>
      <c r="J311" t="str" cm="1">
        <f t="array" ref="J311">_xlfn.IFS(I311=1,"Solo Traveller",I311&lt;=4,"Small Family",I311&gt;=5,"Large Family")</f>
        <v>Small Family</v>
      </c>
      <c r="K311">
        <v>35281</v>
      </c>
      <c r="L311" s="9">
        <v>77.287499999999994</v>
      </c>
      <c r="M311" s="9" t="str" cm="1">
        <f t="array" ref="M311">_xlfn.IFS(L311&lt;=7.89,"Low Fare",L311&lt;=14.45,"Medium Fare",L311&lt;=31.28,"High Fare",L311&gt;31.28,"VIP / Luxury Fare")</f>
        <v>VIP / Luxury Fare</v>
      </c>
      <c r="N311" t="s">
        <v>525</v>
      </c>
      <c r="O311" t="s">
        <v>3</v>
      </c>
      <c r="P311">
        <v>0</v>
      </c>
    </row>
    <row r="312" spans="1:16">
      <c r="A312">
        <v>1</v>
      </c>
      <c r="B312" t="str" cm="1">
        <f t="array" ref="B312">_xlfn.IFS(A312=1,"First Class",A312=2,"Second Class",A312=3,"Third Class")</f>
        <v>First Class</v>
      </c>
      <c r="C312" t="s">
        <v>526</v>
      </c>
      <c r="D312" t="s">
        <v>5</v>
      </c>
      <c r="E312">
        <v>21</v>
      </c>
      <c r="F312" t="str" cm="1">
        <f t="array" ref="F312">_xlfn.IFS(E312&lt;12,"Child",E312&lt;=19,"Teenage",E312&lt;=59,"Adult",E312&gt;60,"Senior",TRUE,"Unknown")</f>
        <v>Adult</v>
      </c>
      <c r="G312">
        <v>0</v>
      </c>
      <c r="H312">
        <v>1</v>
      </c>
      <c r="I312">
        <f t="shared" si="4"/>
        <v>2</v>
      </c>
      <c r="J312" t="str" cm="1">
        <f t="array" ref="J312">_xlfn.IFS(I312=1,"Solo Traveller",I312&lt;=4,"Small Family",I312&gt;=5,"Large Family")</f>
        <v>Small Family</v>
      </c>
      <c r="K312">
        <v>35281</v>
      </c>
      <c r="L312" s="9">
        <v>77.287499999999994</v>
      </c>
      <c r="M312" s="9" t="str" cm="1">
        <f t="array" ref="M312">_xlfn.IFS(L312&lt;=7.89,"Low Fare",L312&lt;=14.45,"Medium Fare",L312&lt;=31.28,"High Fare",L312&gt;31.28,"VIP / Luxury Fare")</f>
        <v>VIP / Luxury Fare</v>
      </c>
      <c r="N312" t="s">
        <v>525</v>
      </c>
      <c r="O312" t="s">
        <v>3</v>
      </c>
      <c r="P312">
        <v>0</v>
      </c>
    </row>
    <row r="313" spans="1:16">
      <c r="A313">
        <v>1</v>
      </c>
      <c r="B313" t="str" cm="1">
        <f t="array" ref="B313">_xlfn.IFS(A313=1,"First Class",A313=2,"Second Class",A313=3,"Third Class")</f>
        <v>First Class</v>
      </c>
      <c r="C313" t="s">
        <v>527</v>
      </c>
      <c r="D313" t="s">
        <v>1</v>
      </c>
      <c r="E313">
        <v>55</v>
      </c>
      <c r="F313" t="str" cm="1">
        <f t="array" ref="F313">_xlfn.IFS(E313&lt;12,"Child",E313&lt;=19,"Teenage",E313&lt;=59,"Adult",E313&gt;60,"Senior",TRUE,"Unknown")</f>
        <v>Adult</v>
      </c>
      <c r="G313">
        <v>0</v>
      </c>
      <c r="H313">
        <v>0</v>
      </c>
      <c r="I313">
        <f t="shared" si="4"/>
        <v>1</v>
      </c>
      <c r="J313" t="str" cm="1">
        <f t="array" ref="J313">_xlfn.IFS(I313=1,"Solo Traveller",I313&lt;=4,"Small Family",I313&gt;=5,"Large Family")</f>
        <v>Solo Traveller</v>
      </c>
      <c r="K313" t="s">
        <v>55</v>
      </c>
      <c r="L313" s="9">
        <v>135.63329999999999</v>
      </c>
      <c r="M313" s="9" t="str" cm="1">
        <f t="array" ref="M313">_xlfn.IFS(L313&lt;=7.89,"Low Fare",L313&lt;=14.45,"Medium Fare",L313&lt;=31.28,"High Fare",L313&gt;31.28,"VIP / Luxury Fare")</f>
        <v>VIP / Luxury Fare</v>
      </c>
      <c r="N313" t="s">
        <v>528</v>
      </c>
      <c r="O313" t="s">
        <v>20</v>
      </c>
      <c r="P313">
        <v>1</v>
      </c>
    </row>
    <row r="314" spans="1:16">
      <c r="A314">
        <v>1</v>
      </c>
      <c r="B314" t="str" cm="1">
        <f t="array" ref="B314">_xlfn.IFS(A314=1,"First Class",A314=2,"Second Class",A314=3,"Third Class")</f>
        <v>First Class</v>
      </c>
      <c r="C314" t="s">
        <v>529</v>
      </c>
      <c r="D314" t="s">
        <v>1</v>
      </c>
      <c r="E314">
        <v>31</v>
      </c>
      <c r="F314" t="str" cm="1">
        <f t="array" ref="F314">_xlfn.IFS(E314&lt;12,"Child",E314&lt;=19,"Teenage",E314&lt;=59,"Adult",E314&gt;60,"Senior",TRUE,"Unknown")</f>
        <v>Adult</v>
      </c>
      <c r="G314">
        <v>0</v>
      </c>
      <c r="H314">
        <v>2</v>
      </c>
      <c r="I314">
        <f t="shared" si="4"/>
        <v>3</v>
      </c>
      <c r="J314" t="str" cm="1">
        <f t="array" ref="J314">_xlfn.IFS(I314=1,"Solo Traveller",I314&lt;=4,"Small Family",I314&gt;=5,"Large Family")</f>
        <v>Small Family</v>
      </c>
      <c r="K314">
        <v>36928</v>
      </c>
      <c r="L314" s="9">
        <v>164.86670000000001</v>
      </c>
      <c r="M314" s="9" t="str" cm="1">
        <f t="array" ref="M314">_xlfn.IFS(L314&lt;=7.89,"Low Fare",L314&lt;=14.45,"Medium Fare",L314&lt;=31.28,"High Fare",L314&gt;31.28,"VIP / Luxury Fare")</f>
        <v>VIP / Luxury Fare</v>
      </c>
      <c r="N314" t="s">
        <v>64</v>
      </c>
      <c r="O314" t="s">
        <v>3</v>
      </c>
      <c r="P314">
        <v>1</v>
      </c>
    </row>
    <row r="315" spans="1:16">
      <c r="A315">
        <v>1</v>
      </c>
      <c r="B315" t="str" cm="1">
        <f t="array" ref="B315">_xlfn.IFS(A315=1,"First Class",A315=2,"Second Class",A315=3,"Third Class")</f>
        <v>First Class</v>
      </c>
      <c r="C315" t="s">
        <v>530</v>
      </c>
      <c r="D315" t="s">
        <v>5</v>
      </c>
      <c r="E315">
        <v>57</v>
      </c>
      <c r="F315" t="str" cm="1">
        <f t="array" ref="F315">_xlfn.IFS(E315&lt;12,"Child",E315&lt;=19,"Teenage",E315&lt;=59,"Adult",E315&gt;60,"Senior",TRUE,"Unknown")</f>
        <v>Adult</v>
      </c>
      <c r="G315">
        <v>1</v>
      </c>
      <c r="H315">
        <v>1</v>
      </c>
      <c r="I315">
        <f t="shared" si="4"/>
        <v>3</v>
      </c>
      <c r="J315" t="str" cm="1">
        <f t="array" ref="J315">_xlfn.IFS(I315=1,"Solo Traveller",I315&lt;=4,"Small Family",I315&gt;=5,"Large Family")</f>
        <v>Small Family</v>
      </c>
      <c r="K315">
        <v>36928</v>
      </c>
      <c r="L315" s="9">
        <v>164.86670000000001</v>
      </c>
      <c r="M315" s="9" t="str" cm="1">
        <f t="array" ref="M315">_xlfn.IFS(L315&lt;=7.89,"Low Fare",L315&lt;=14.45,"Medium Fare",L315&lt;=31.28,"High Fare",L315&gt;31.28,"VIP / Luxury Fare")</f>
        <v>VIP / Luxury Fare</v>
      </c>
      <c r="N315" t="s">
        <v>1736</v>
      </c>
      <c r="O315" t="s">
        <v>3</v>
      </c>
      <c r="P315">
        <v>0</v>
      </c>
    </row>
    <row r="316" spans="1:16">
      <c r="A316">
        <v>1</v>
      </c>
      <c r="B316" t="str" cm="1">
        <f t="array" ref="B316">_xlfn.IFS(A316=1,"First Class",A316=2,"Second Class",A316=3,"Third Class")</f>
        <v>First Class</v>
      </c>
      <c r="C316" t="s">
        <v>531</v>
      </c>
      <c r="D316" t="s">
        <v>1</v>
      </c>
      <c r="E316">
        <v>45</v>
      </c>
      <c r="F316" t="str" cm="1">
        <f t="array" ref="F316">_xlfn.IFS(E316&lt;12,"Child",E316&lt;=19,"Teenage",E316&lt;=59,"Adult",E316&gt;60,"Senior",TRUE,"Unknown")</f>
        <v>Adult</v>
      </c>
      <c r="G316">
        <v>1</v>
      </c>
      <c r="H316">
        <v>1</v>
      </c>
      <c r="I316">
        <f t="shared" si="4"/>
        <v>3</v>
      </c>
      <c r="J316" t="str" cm="1">
        <f t="array" ref="J316">_xlfn.IFS(I316=1,"Solo Traveller",I316&lt;=4,"Small Family",I316&gt;=5,"Large Family")</f>
        <v>Small Family</v>
      </c>
      <c r="K316">
        <v>36928</v>
      </c>
      <c r="L316" s="9">
        <v>164.86670000000001</v>
      </c>
      <c r="M316" s="9" t="str" cm="1">
        <f t="array" ref="M316">_xlfn.IFS(L316&lt;=7.89,"Low Fare",L316&lt;=14.45,"Medium Fare",L316&lt;=31.28,"High Fare",L316&gt;31.28,"VIP / Luxury Fare")</f>
        <v>VIP / Luxury Fare</v>
      </c>
      <c r="N316" t="s">
        <v>1736</v>
      </c>
      <c r="O316" t="s">
        <v>3</v>
      </c>
      <c r="P316">
        <v>1</v>
      </c>
    </row>
    <row r="317" spans="1:16">
      <c r="A317">
        <v>1</v>
      </c>
      <c r="B317" t="str" cm="1">
        <f t="array" ref="B317">_xlfn.IFS(A317=1,"First Class",A317=2,"Second Class",A317=3,"Third Class")</f>
        <v>First Class</v>
      </c>
      <c r="C317" t="s">
        <v>532</v>
      </c>
      <c r="D317" t="s">
        <v>5</v>
      </c>
      <c r="E317">
        <v>50</v>
      </c>
      <c r="F317" t="str" cm="1">
        <f t="array" ref="F317">_xlfn.IFS(E317&lt;12,"Child",E317&lt;=19,"Teenage",E317&lt;=59,"Adult",E317&gt;60,"Senior",TRUE,"Unknown")</f>
        <v>Adult</v>
      </c>
      <c r="G317">
        <v>1</v>
      </c>
      <c r="H317">
        <v>1</v>
      </c>
      <c r="I317">
        <f t="shared" si="4"/>
        <v>3</v>
      </c>
      <c r="J317" t="str" cm="1">
        <f t="array" ref="J317">_xlfn.IFS(I317=1,"Solo Traveller",I317&lt;=4,"Small Family",I317&gt;=5,"Large Family")</f>
        <v>Small Family</v>
      </c>
      <c r="K317">
        <v>113503</v>
      </c>
      <c r="L317" s="9">
        <v>211.5</v>
      </c>
      <c r="M317" s="9" t="str" cm="1">
        <f t="array" ref="M317">_xlfn.IFS(L317&lt;=7.89,"Low Fare",L317&lt;=14.45,"Medium Fare",L317&lt;=31.28,"High Fare",L317&gt;31.28,"VIP / Luxury Fare")</f>
        <v>VIP / Luxury Fare</v>
      </c>
      <c r="N317" t="s">
        <v>533</v>
      </c>
      <c r="O317" t="s">
        <v>20</v>
      </c>
      <c r="P317">
        <v>0</v>
      </c>
    </row>
    <row r="318" spans="1:16">
      <c r="A318">
        <v>1</v>
      </c>
      <c r="B318" t="str" cm="1">
        <f t="array" ref="B318">_xlfn.IFS(A318=1,"First Class",A318=2,"Second Class",A318=3,"Third Class")</f>
        <v>First Class</v>
      </c>
      <c r="C318" t="s">
        <v>534</v>
      </c>
      <c r="D318" t="s">
        <v>5</v>
      </c>
      <c r="E318">
        <v>27</v>
      </c>
      <c r="F318" t="str" cm="1">
        <f t="array" ref="F318">_xlfn.IFS(E318&lt;12,"Child",E318&lt;=19,"Teenage",E318&lt;=59,"Adult",E318&gt;60,"Senior",TRUE,"Unknown")</f>
        <v>Adult</v>
      </c>
      <c r="G318">
        <v>0</v>
      </c>
      <c r="H318">
        <v>2</v>
      </c>
      <c r="I318">
        <f t="shared" si="4"/>
        <v>3</v>
      </c>
      <c r="J318" t="str" cm="1">
        <f t="array" ref="J318">_xlfn.IFS(I318=1,"Solo Traveller",I318&lt;=4,"Small Family",I318&gt;=5,"Large Family")</f>
        <v>Small Family</v>
      </c>
      <c r="K318">
        <v>113503</v>
      </c>
      <c r="L318" s="9">
        <v>211.5</v>
      </c>
      <c r="M318" s="9" t="str" cm="1">
        <f t="array" ref="M318">_xlfn.IFS(L318&lt;=7.89,"Low Fare",L318&lt;=14.45,"Medium Fare",L318&lt;=31.28,"High Fare",L318&gt;31.28,"VIP / Luxury Fare")</f>
        <v>VIP / Luxury Fare</v>
      </c>
      <c r="N318" t="s">
        <v>535</v>
      </c>
      <c r="O318" t="s">
        <v>20</v>
      </c>
      <c r="P318">
        <v>0</v>
      </c>
    </row>
    <row r="319" spans="1:16">
      <c r="A319">
        <v>1</v>
      </c>
      <c r="B319" t="str" cm="1">
        <f t="array" ref="B319">_xlfn.IFS(A319=1,"First Class",A319=2,"Second Class",A319=3,"Third Class")</f>
        <v>First Class</v>
      </c>
      <c r="C319" t="s">
        <v>536</v>
      </c>
      <c r="D319" t="s">
        <v>1</v>
      </c>
      <c r="E319">
        <v>50</v>
      </c>
      <c r="F319" t="str" cm="1">
        <f t="array" ref="F319">_xlfn.IFS(E319&lt;12,"Child",E319&lt;=19,"Teenage",E319&lt;=59,"Adult",E319&gt;60,"Senior",TRUE,"Unknown")</f>
        <v>Adult</v>
      </c>
      <c r="G319">
        <v>1</v>
      </c>
      <c r="H319">
        <v>1</v>
      </c>
      <c r="I319">
        <f t="shared" si="4"/>
        <v>3</v>
      </c>
      <c r="J319" t="str" cm="1">
        <f t="array" ref="J319">_xlfn.IFS(I319=1,"Solo Traveller",I319&lt;=4,"Small Family",I319&gt;=5,"Large Family")</f>
        <v>Small Family</v>
      </c>
      <c r="K319">
        <v>113503</v>
      </c>
      <c r="L319" s="9">
        <v>211.5</v>
      </c>
      <c r="M319" s="9" t="str" cm="1">
        <f t="array" ref="M319">_xlfn.IFS(L319&lt;=7.89,"Low Fare",L319&lt;=14.45,"Medium Fare",L319&lt;=31.28,"High Fare",L319&gt;31.28,"VIP / Luxury Fare")</f>
        <v>VIP / Luxury Fare</v>
      </c>
      <c r="N319" t="s">
        <v>533</v>
      </c>
      <c r="O319" t="s">
        <v>20</v>
      </c>
      <c r="P319">
        <v>1</v>
      </c>
    </row>
    <row r="320" spans="1:16">
      <c r="A320">
        <v>1</v>
      </c>
      <c r="B320" t="str" cm="1">
        <f t="array" ref="B320">_xlfn.IFS(A320=1,"First Class",A320=2,"Second Class",A320=3,"Third Class")</f>
        <v>First Class</v>
      </c>
      <c r="C320" t="s">
        <v>537</v>
      </c>
      <c r="D320" t="s">
        <v>1</v>
      </c>
      <c r="E320">
        <v>21</v>
      </c>
      <c r="F320" t="str" cm="1">
        <f t="array" ref="F320">_xlfn.IFS(E320&lt;12,"Child",E320&lt;=19,"Teenage",E320&lt;=59,"Adult",E320&gt;60,"Senior",TRUE,"Unknown")</f>
        <v>Adult</v>
      </c>
      <c r="G320">
        <v>0</v>
      </c>
      <c r="H320">
        <v>0</v>
      </c>
      <c r="I320">
        <f t="shared" si="4"/>
        <v>1</v>
      </c>
      <c r="J320" t="str" cm="1">
        <f t="array" ref="J320">_xlfn.IFS(I320=1,"Solo Traveller",I320&lt;=4,"Small Family",I320&gt;=5,"Large Family")</f>
        <v>Solo Traveller</v>
      </c>
      <c r="K320">
        <v>113795</v>
      </c>
      <c r="L320" s="9">
        <v>26.55</v>
      </c>
      <c r="M320" s="9" t="str" cm="1">
        <f t="array" ref="M320">_xlfn.IFS(L320&lt;=7.89,"Low Fare",L320&lt;=14.45,"Medium Fare",L320&lt;=31.28,"High Fare",L320&gt;31.28,"VIP / Luxury Fare")</f>
        <v>High Fare</v>
      </c>
      <c r="N320" t="s">
        <v>1736</v>
      </c>
      <c r="O320" t="s">
        <v>3</v>
      </c>
      <c r="P320">
        <v>1</v>
      </c>
    </row>
    <row r="321" spans="1:16">
      <c r="A321">
        <v>1</v>
      </c>
      <c r="B321" t="str" cm="1">
        <f t="array" ref="B321">_xlfn.IFS(A321=1,"First Class",A321=2,"Second Class",A321=3,"Third Class")</f>
        <v>First Class</v>
      </c>
      <c r="C321" t="s">
        <v>538</v>
      </c>
      <c r="D321" t="s">
        <v>5</v>
      </c>
      <c r="E321">
        <v>51</v>
      </c>
      <c r="F321" t="str" cm="1">
        <f t="array" ref="F321">_xlfn.IFS(E321&lt;12,"Child",E321&lt;=19,"Teenage",E321&lt;=59,"Adult",E321&gt;60,"Senior",TRUE,"Unknown")</f>
        <v>Adult</v>
      </c>
      <c r="G321">
        <v>0</v>
      </c>
      <c r="H321">
        <v>1</v>
      </c>
      <c r="I321">
        <f t="shared" si="4"/>
        <v>2</v>
      </c>
      <c r="J321" t="str" cm="1">
        <f t="array" ref="J321">_xlfn.IFS(I321=1,"Solo Traveller",I321&lt;=4,"Small Family",I321&gt;=5,"Large Family")</f>
        <v>Small Family</v>
      </c>
      <c r="K321" t="s">
        <v>539</v>
      </c>
      <c r="L321" s="9">
        <v>61.379199999999997</v>
      </c>
      <c r="M321" s="9" t="str" cm="1">
        <f t="array" ref="M321">_xlfn.IFS(L321&lt;=7.89,"Low Fare",L321&lt;=14.45,"Medium Fare",L321&lt;=31.28,"High Fare",L321&gt;31.28,"VIP / Luxury Fare")</f>
        <v>VIP / Luxury Fare</v>
      </c>
      <c r="N321" t="s">
        <v>1736</v>
      </c>
      <c r="O321" t="s">
        <v>20</v>
      </c>
      <c r="P321">
        <v>0</v>
      </c>
    </row>
    <row r="322" spans="1:16">
      <c r="A322">
        <v>1</v>
      </c>
      <c r="B322" t="str" cm="1">
        <f t="array" ref="B322">_xlfn.IFS(A322=1,"First Class",A322=2,"Second Class",A322=3,"Third Class")</f>
        <v>First Class</v>
      </c>
      <c r="C322" t="s">
        <v>540</v>
      </c>
      <c r="D322" t="s">
        <v>5</v>
      </c>
      <c r="E322">
        <v>21</v>
      </c>
      <c r="F322" t="str" cm="1">
        <f t="array" ref="F322">_xlfn.IFS(E322&lt;12,"Child",E322&lt;=19,"Teenage",E322&lt;=59,"Adult",E322&gt;60,"Senior",TRUE,"Unknown")</f>
        <v>Adult</v>
      </c>
      <c r="G322">
        <v>0</v>
      </c>
      <c r="H322">
        <v>1</v>
      </c>
      <c r="I322">
        <f t="shared" si="4"/>
        <v>2</v>
      </c>
      <c r="J322" t="str" cm="1">
        <f t="array" ref="J322">_xlfn.IFS(I322=1,"Solo Traveller",I322&lt;=4,"Small Family",I322&gt;=5,"Large Family")</f>
        <v>Small Family</v>
      </c>
      <c r="K322" t="s">
        <v>539</v>
      </c>
      <c r="L322" s="9">
        <v>61.379199999999997</v>
      </c>
      <c r="M322" s="9" t="str" cm="1">
        <f t="array" ref="M322">_xlfn.IFS(L322&lt;=7.89,"Low Fare",L322&lt;=14.45,"Medium Fare",L322&lt;=31.28,"High Fare",L322&gt;31.28,"VIP / Luxury Fare")</f>
        <v>VIP / Luxury Fare</v>
      </c>
      <c r="N322" t="s">
        <v>1736</v>
      </c>
      <c r="O322" t="s">
        <v>20</v>
      </c>
      <c r="P322">
        <v>1</v>
      </c>
    </row>
    <row r="323" spans="1:16">
      <c r="A323">
        <v>1</v>
      </c>
      <c r="B323" t="str" cm="1">
        <f t="array" ref="B323">_xlfn.IFS(A323=1,"First Class",A323=2,"Second Class",A323=3,"Third Class")</f>
        <v>First Class</v>
      </c>
      <c r="C323" t="s">
        <v>541</v>
      </c>
      <c r="D323" t="s">
        <v>5</v>
      </c>
      <c r="E323">
        <v>28</v>
      </c>
      <c r="F323" t="str" cm="1">
        <f t="array" ref="F323">_xlfn.IFS(E323&lt;12,"Child",E323&lt;=19,"Teenage",E323&lt;=59,"Adult",E323&gt;60,"Senior",TRUE,"Unknown")</f>
        <v>Adult</v>
      </c>
      <c r="G323">
        <v>0</v>
      </c>
      <c r="H323">
        <v>0</v>
      </c>
      <c r="I323">
        <f t="shared" si="4"/>
        <v>1</v>
      </c>
      <c r="J323" t="str" cm="1">
        <f t="array" ref="J323">_xlfn.IFS(I323=1,"Solo Traveller",I323&lt;=4,"Small Family",I323&gt;=5,"Large Family")</f>
        <v>Solo Traveller</v>
      </c>
      <c r="K323">
        <v>113510</v>
      </c>
      <c r="L323" s="9">
        <v>35</v>
      </c>
      <c r="M323" s="9" t="str" cm="1">
        <f t="array" ref="M323">_xlfn.IFS(L323&lt;=7.89,"Low Fare",L323&lt;=14.45,"Medium Fare",L323&lt;=31.28,"High Fare",L323&gt;31.28,"VIP / Luxury Fare")</f>
        <v>VIP / Luxury Fare</v>
      </c>
      <c r="N323" t="s">
        <v>542</v>
      </c>
      <c r="O323" t="s">
        <v>3</v>
      </c>
      <c r="P323">
        <v>0</v>
      </c>
    </row>
    <row r="324" spans="1:16">
      <c r="A324">
        <v>1</v>
      </c>
      <c r="B324" t="str" cm="1">
        <f t="array" ref="B324">_xlfn.IFS(A324=1,"First Class",A324=2,"Second Class",A324=3,"Third Class")</f>
        <v>First Class</v>
      </c>
      <c r="C324" t="s">
        <v>543</v>
      </c>
      <c r="D324" t="s">
        <v>1</v>
      </c>
      <c r="E324">
        <v>31</v>
      </c>
      <c r="F324" t="str" cm="1">
        <f t="array" ref="F324">_xlfn.IFS(E324&lt;12,"Child",E324&lt;=19,"Teenage",E324&lt;=59,"Adult",E324&gt;60,"Senior",TRUE,"Unknown")</f>
        <v>Adult</v>
      </c>
      <c r="G324">
        <v>0</v>
      </c>
      <c r="H324">
        <v>0</v>
      </c>
      <c r="I324">
        <f t="shared" si="4"/>
        <v>1</v>
      </c>
      <c r="J324" t="str" cm="1">
        <f t="array" ref="J324">_xlfn.IFS(I324=1,"Solo Traveller",I324&lt;=4,"Small Family",I324&gt;=5,"Large Family")</f>
        <v>Solo Traveller</v>
      </c>
      <c r="K324">
        <v>16966</v>
      </c>
      <c r="L324" s="9">
        <v>134.5</v>
      </c>
      <c r="M324" s="9" t="str" cm="1">
        <f t="array" ref="M324">_xlfn.IFS(L324&lt;=7.89,"Low Fare",L324&lt;=14.45,"Medium Fare",L324&lt;=31.28,"High Fare",L324&gt;31.28,"VIP / Luxury Fare")</f>
        <v>VIP / Luxury Fare</v>
      </c>
      <c r="N324" t="s">
        <v>544</v>
      </c>
      <c r="O324" t="s">
        <v>20</v>
      </c>
      <c r="P324">
        <v>1</v>
      </c>
    </row>
    <row r="325" spans="1:16">
      <c r="A325">
        <v>1</v>
      </c>
      <c r="B325" t="str" cm="1">
        <f t="array" ref="B325">_xlfn.IFS(A325=1,"First Class",A325=2,"Second Class",A325=3,"Third Class")</f>
        <v>First Class</v>
      </c>
      <c r="C325" t="s">
        <v>545</v>
      </c>
      <c r="D325" t="s">
        <v>5</v>
      </c>
      <c r="E325">
        <v>28</v>
      </c>
      <c r="F325" t="str" cm="1">
        <f t="array" ref="F325">_xlfn.IFS(E325&lt;12,"Child",E325&lt;=19,"Teenage",E325&lt;=59,"Adult",E325&gt;60,"Senior",TRUE,"Unknown")</f>
        <v>Adult</v>
      </c>
      <c r="G325">
        <v>0</v>
      </c>
      <c r="H325">
        <v>0</v>
      </c>
      <c r="I325">
        <f t="shared" si="4"/>
        <v>1</v>
      </c>
      <c r="J325" t="str" cm="1">
        <f t="array" ref="J325">_xlfn.IFS(I325=1,"Solo Traveller",I325&lt;=4,"Small Family",I325&gt;=5,"Large Family")</f>
        <v>Solo Traveller</v>
      </c>
      <c r="K325">
        <v>19947</v>
      </c>
      <c r="L325" s="9">
        <v>35.5</v>
      </c>
      <c r="M325" s="9" t="str" cm="1">
        <f t="array" ref="M325">_xlfn.IFS(L325&lt;=7.89,"Low Fare",L325&lt;=14.45,"Medium Fare",L325&lt;=31.28,"High Fare",L325&gt;31.28,"VIP / Luxury Fare")</f>
        <v>VIP / Luxury Fare</v>
      </c>
      <c r="N325" t="s">
        <v>58</v>
      </c>
      <c r="O325" t="s">
        <v>3</v>
      </c>
      <c r="P325">
        <v>1</v>
      </c>
    </row>
    <row r="326" spans="1:16">
      <c r="A326">
        <v>1</v>
      </c>
      <c r="B326" t="str" cm="1">
        <f t="array" ref="B326">_xlfn.IFS(A326=1,"First Class",A326=2,"Second Class",A326=3,"Third Class")</f>
        <v>First Class</v>
      </c>
      <c r="C326" t="s">
        <v>546</v>
      </c>
      <c r="D326" t="s">
        <v>5</v>
      </c>
      <c r="E326">
        <v>62</v>
      </c>
      <c r="F326" t="str" cm="1">
        <f t="array" ref="F326">_xlfn.IFS(E326&lt;12,"Child",E326&lt;=19,"Teenage",E326&lt;=59,"Adult",E326&gt;60,"Senior",TRUE,"Unknown")</f>
        <v>Senior</v>
      </c>
      <c r="G326">
        <v>0</v>
      </c>
      <c r="H326">
        <v>0</v>
      </c>
      <c r="I326">
        <f t="shared" ref="I326:I389" si="5">G326+H326+1</f>
        <v>1</v>
      </c>
      <c r="J326" t="str" cm="1">
        <f t="array" ref="J326">_xlfn.IFS(I326=1,"Solo Traveller",I326&lt;=4,"Small Family",I326&gt;=5,"Large Family")</f>
        <v>Solo Traveller</v>
      </c>
      <c r="K326">
        <v>113807</v>
      </c>
      <c r="L326" s="9">
        <v>26.55</v>
      </c>
      <c r="M326" s="9" t="str" cm="1">
        <f t="array" ref="M326">_xlfn.IFS(L326&lt;=7.89,"Low Fare",L326&lt;=14.45,"Medium Fare",L326&lt;=31.28,"High Fare",L326&gt;31.28,"VIP / Luxury Fare")</f>
        <v>High Fare</v>
      </c>
      <c r="N326" t="s">
        <v>1736</v>
      </c>
      <c r="O326" t="s">
        <v>3</v>
      </c>
      <c r="P326">
        <v>0</v>
      </c>
    </row>
    <row r="327" spans="1:16">
      <c r="A327">
        <v>1</v>
      </c>
      <c r="B327" t="str" cm="1">
        <f t="array" ref="B327">_xlfn.IFS(A327=1,"First Class",A327=2,"Second Class",A327=3,"Third Class")</f>
        <v>First Class</v>
      </c>
      <c r="C327" t="s">
        <v>547</v>
      </c>
      <c r="D327" t="s">
        <v>1</v>
      </c>
      <c r="E327">
        <v>36</v>
      </c>
      <c r="F327" t="str" cm="1">
        <f t="array" ref="F327">_xlfn.IFS(E327&lt;12,"Child",E327&lt;=19,"Teenage",E327&lt;=59,"Adult",E327&gt;60,"Senior",TRUE,"Unknown")</f>
        <v>Adult</v>
      </c>
      <c r="G327">
        <v>0</v>
      </c>
      <c r="H327">
        <v>0</v>
      </c>
      <c r="I327">
        <f t="shared" si="5"/>
        <v>1</v>
      </c>
      <c r="J327" t="str" cm="1">
        <f t="array" ref="J327">_xlfn.IFS(I327=1,"Solo Traveller",I327&lt;=4,"Small Family",I327&gt;=5,"Large Family")</f>
        <v>Solo Traveller</v>
      </c>
      <c r="K327" t="s">
        <v>55</v>
      </c>
      <c r="L327" s="9">
        <v>135.63329999999999</v>
      </c>
      <c r="M327" s="9" t="str" cm="1">
        <f t="array" ref="M327">_xlfn.IFS(L327&lt;=7.89,"Low Fare",L327&lt;=14.45,"Medium Fare",L327&lt;=31.28,"High Fare",L327&gt;31.28,"VIP / Luxury Fare")</f>
        <v>VIP / Luxury Fare</v>
      </c>
      <c r="N327" t="s">
        <v>528</v>
      </c>
      <c r="O327" t="s">
        <v>20</v>
      </c>
      <c r="P327">
        <v>1</v>
      </c>
    </row>
    <row r="328" spans="1:16">
      <c r="A328">
        <v>2</v>
      </c>
      <c r="B328" t="str" cm="1">
        <f t="array" ref="B328">_xlfn.IFS(A328=1,"First Class",A328=2,"Second Class",A328=3,"Third Class")</f>
        <v>Second Class</v>
      </c>
      <c r="C328" t="s">
        <v>548</v>
      </c>
      <c r="D328" t="s">
        <v>5</v>
      </c>
      <c r="E328">
        <v>30</v>
      </c>
      <c r="F328" t="str" cm="1">
        <f t="array" ref="F328">_xlfn.IFS(E328&lt;12,"Child",E328&lt;=19,"Teenage",E328&lt;=59,"Adult",E328&gt;60,"Senior",TRUE,"Unknown")</f>
        <v>Adult</v>
      </c>
      <c r="G328">
        <v>1</v>
      </c>
      <c r="H328">
        <v>0</v>
      </c>
      <c r="I328">
        <f t="shared" si="5"/>
        <v>2</v>
      </c>
      <c r="J328" t="str" cm="1">
        <f t="array" ref="J328">_xlfn.IFS(I328=1,"Solo Traveller",I328&lt;=4,"Small Family",I328&gt;=5,"Large Family")</f>
        <v>Small Family</v>
      </c>
      <c r="K328" t="s">
        <v>549</v>
      </c>
      <c r="L328" s="9">
        <v>24</v>
      </c>
      <c r="M328" s="9" t="str" cm="1">
        <f t="array" ref="M328">_xlfn.IFS(L328&lt;=7.89,"Low Fare",L328&lt;=14.45,"Medium Fare",L328&lt;=31.28,"High Fare",L328&gt;31.28,"VIP / Luxury Fare")</f>
        <v>High Fare</v>
      </c>
      <c r="N328" t="s">
        <v>1736</v>
      </c>
      <c r="O328" t="s">
        <v>20</v>
      </c>
      <c r="P328">
        <v>0</v>
      </c>
    </row>
    <row r="329" spans="1:16">
      <c r="A329">
        <v>2</v>
      </c>
      <c r="B329" t="str" cm="1">
        <f t="array" ref="B329">_xlfn.IFS(A329=1,"First Class",A329=2,"Second Class",A329=3,"Third Class")</f>
        <v>Second Class</v>
      </c>
      <c r="C329" t="s">
        <v>550</v>
      </c>
      <c r="D329" t="s">
        <v>1</v>
      </c>
      <c r="E329">
        <v>28</v>
      </c>
      <c r="F329" t="str" cm="1">
        <f t="array" ref="F329">_xlfn.IFS(E329&lt;12,"Child",E329&lt;=19,"Teenage",E329&lt;=59,"Adult",E329&gt;60,"Senior",TRUE,"Unknown")</f>
        <v>Adult</v>
      </c>
      <c r="G329">
        <v>1</v>
      </c>
      <c r="H329">
        <v>0</v>
      </c>
      <c r="I329">
        <f t="shared" si="5"/>
        <v>2</v>
      </c>
      <c r="J329" t="str" cm="1">
        <f t="array" ref="J329">_xlfn.IFS(I329=1,"Solo Traveller",I329&lt;=4,"Small Family",I329&gt;=5,"Large Family")</f>
        <v>Small Family</v>
      </c>
      <c r="K329" t="s">
        <v>549</v>
      </c>
      <c r="L329" s="9">
        <v>24</v>
      </c>
      <c r="M329" s="9" t="str" cm="1">
        <f t="array" ref="M329">_xlfn.IFS(L329&lt;=7.89,"Low Fare",L329&lt;=14.45,"Medium Fare",L329&lt;=31.28,"High Fare",L329&gt;31.28,"VIP / Luxury Fare")</f>
        <v>High Fare</v>
      </c>
      <c r="N329" t="s">
        <v>1736</v>
      </c>
      <c r="O329" t="s">
        <v>20</v>
      </c>
      <c r="P329">
        <v>1</v>
      </c>
    </row>
    <row r="330" spans="1:16">
      <c r="A330">
        <v>2</v>
      </c>
      <c r="B330" t="str" cm="1">
        <f t="array" ref="B330">_xlfn.IFS(A330=1,"First Class",A330=2,"Second Class",A330=3,"Third Class")</f>
        <v>Second Class</v>
      </c>
      <c r="C330" t="s">
        <v>551</v>
      </c>
      <c r="D330" t="s">
        <v>5</v>
      </c>
      <c r="E330">
        <v>30</v>
      </c>
      <c r="F330" t="str" cm="1">
        <f t="array" ref="F330">_xlfn.IFS(E330&lt;12,"Child",E330&lt;=19,"Teenage",E330&lt;=59,"Adult",E330&gt;60,"Senior",TRUE,"Unknown")</f>
        <v>Adult</v>
      </c>
      <c r="G330">
        <v>0</v>
      </c>
      <c r="H330">
        <v>0</v>
      </c>
      <c r="I330">
        <f t="shared" si="5"/>
        <v>1</v>
      </c>
      <c r="J330" t="str" cm="1">
        <f t="array" ref="J330">_xlfn.IFS(I330=1,"Solo Traveller",I330&lt;=4,"Small Family",I330&gt;=5,"Large Family")</f>
        <v>Solo Traveller</v>
      </c>
      <c r="K330">
        <v>248744</v>
      </c>
      <c r="L330" s="9">
        <v>13</v>
      </c>
      <c r="M330" s="9" t="str" cm="1">
        <f t="array" ref="M330">_xlfn.IFS(L330&lt;=7.89,"Low Fare",L330&lt;=14.45,"Medium Fare",L330&lt;=31.28,"High Fare",L330&gt;31.28,"VIP / Luxury Fare")</f>
        <v>Medium Fare</v>
      </c>
      <c r="N330" t="s">
        <v>1736</v>
      </c>
      <c r="O330" t="s">
        <v>3</v>
      </c>
      <c r="P330">
        <v>0</v>
      </c>
    </row>
    <row r="331" spans="1:16">
      <c r="A331">
        <v>2</v>
      </c>
      <c r="B331" t="str" cm="1">
        <f t="array" ref="B331">_xlfn.IFS(A331=1,"First Class",A331=2,"Second Class",A331=3,"Third Class")</f>
        <v>Second Class</v>
      </c>
      <c r="C331" t="s">
        <v>552</v>
      </c>
      <c r="D331" t="s">
        <v>5</v>
      </c>
      <c r="E331">
        <v>18</v>
      </c>
      <c r="F331" t="str" cm="1">
        <f t="array" ref="F331">_xlfn.IFS(E331&lt;12,"Child",E331&lt;=19,"Teenage",E331&lt;=59,"Adult",E331&gt;60,"Senior",TRUE,"Unknown")</f>
        <v>Teenage</v>
      </c>
      <c r="G331">
        <v>0</v>
      </c>
      <c r="H331">
        <v>0</v>
      </c>
      <c r="I331">
        <f t="shared" si="5"/>
        <v>1</v>
      </c>
      <c r="J331" t="str" cm="1">
        <f t="array" ref="J331">_xlfn.IFS(I331=1,"Solo Traveller",I331&lt;=4,"Small Family",I331&gt;=5,"Large Family")</f>
        <v>Solo Traveller</v>
      </c>
      <c r="K331">
        <v>231945</v>
      </c>
      <c r="L331" s="9">
        <v>11.5</v>
      </c>
      <c r="M331" s="9" t="str" cm="1">
        <f t="array" ref="M331">_xlfn.IFS(L331&lt;=7.89,"Low Fare",L331&lt;=14.45,"Medium Fare",L331&lt;=31.28,"High Fare",L331&gt;31.28,"VIP / Luxury Fare")</f>
        <v>Medium Fare</v>
      </c>
      <c r="N331" t="s">
        <v>1736</v>
      </c>
      <c r="O331" t="s">
        <v>3</v>
      </c>
      <c r="P331">
        <v>0</v>
      </c>
    </row>
    <row r="332" spans="1:16">
      <c r="A332">
        <v>2</v>
      </c>
      <c r="B332" t="str" cm="1">
        <f t="array" ref="B332">_xlfn.IFS(A332=1,"First Class",A332=2,"Second Class",A332=3,"Third Class")</f>
        <v>Second Class</v>
      </c>
      <c r="C332" t="s">
        <v>553</v>
      </c>
      <c r="D332" t="s">
        <v>5</v>
      </c>
      <c r="E332">
        <v>25</v>
      </c>
      <c r="F332" t="str" cm="1">
        <f t="array" ref="F332">_xlfn.IFS(E332&lt;12,"Child",E332&lt;=19,"Teenage",E332&lt;=59,"Adult",E332&gt;60,"Senior",TRUE,"Unknown")</f>
        <v>Adult</v>
      </c>
      <c r="G332">
        <v>0</v>
      </c>
      <c r="H332">
        <v>0</v>
      </c>
      <c r="I332">
        <f t="shared" si="5"/>
        <v>1</v>
      </c>
      <c r="J332" t="str" cm="1">
        <f t="array" ref="J332">_xlfn.IFS(I332=1,"Solo Traveller",I332&lt;=4,"Small Family",I332&gt;=5,"Large Family")</f>
        <v>Solo Traveller</v>
      </c>
      <c r="K332" t="s">
        <v>554</v>
      </c>
      <c r="L332" s="9">
        <v>10.5</v>
      </c>
      <c r="M332" s="9" t="str" cm="1">
        <f t="array" ref="M332">_xlfn.IFS(L332&lt;=7.89,"Low Fare",L332&lt;=14.45,"Medium Fare",L332&lt;=31.28,"High Fare",L332&gt;31.28,"VIP / Luxury Fare")</f>
        <v>Medium Fare</v>
      </c>
      <c r="N332" t="s">
        <v>1736</v>
      </c>
      <c r="O332" t="s">
        <v>3</v>
      </c>
      <c r="P332">
        <v>0</v>
      </c>
    </row>
    <row r="333" spans="1:16">
      <c r="A333">
        <v>2</v>
      </c>
      <c r="B333" t="str" cm="1">
        <f t="array" ref="B333">_xlfn.IFS(A333=1,"First Class",A333=2,"Second Class",A333=3,"Third Class")</f>
        <v>Second Class</v>
      </c>
      <c r="C333" t="s">
        <v>555</v>
      </c>
      <c r="D333" t="s">
        <v>5</v>
      </c>
      <c r="E333">
        <v>34</v>
      </c>
      <c r="F333" t="str" cm="1">
        <f t="array" ref="F333">_xlfn.IFS(E333&lt;12,"Child",E333&lt;=19,"Teenage",E333&lt;=59,"Adult",E333&gt;60,"Senior",TRUE,"Unknown")</f>
        <v>Adult</v>
      </c>
      <c r="G333">
        <v>1</v>
      </c>
      <c r="H333">
        <v>0</v>
      </c>
      <c r="I333">
        <f t="shared" si="5"/>
        <v>2</v>
      </c>
      <c r="J333" t="str" cm="1">
        <f t="array" ref="J333">_xlfn.IFS(I333=1,"Solo Traveller",I333&lt;=4,"Small Family",I333&gt;=5,"Large Family")</f>
        <v>Small Family</v>
      </c>
      <c r="K333">
        <v>226875</v>
      </c>
      <c r="L333" s="9">
        <v>26</v>
      </c>
      <c r="M333" s="9" t="str" cm="1">
        <f t="array" ref="M333">_xlfn.IFS(L333&lt;=7.89,"Low Fare",L333&lt;=14.45,"Medium Fare",L333&lt;=31.28,"High Fare",L333&gt;31.28,"VIP / Luxury Fare")</f>
        <v>High Fare</v>
      </c>
      <c r="N333" t="s">
        <v>1736</v>
      </c>
      <c r="O333" t="s">
        <v>3</v>
      </c>
      <c r="P333">
        <v>0</v>
      </c>
    </row>
    <row r="334" spans="1:16">
      <c r="A334">
        <v>2</v>
      </c>
      <c r="B334" t="str" cm="1">
        <f t="array" ref="B334">_xlfn.IFS(A334=1,"First Class",A334=2,"Second Class",A334=3,"Third Class")</f>
        <v>Second Class</v>
      </c>
      <c r="C334" t="s">
        <v>556</v>
      </c>
      <c r="D334" t="s">
        <v>1</v>
      </c>
      <c r="E334">
        <v>36</v>
      </c>
      <c r="F334" t="str" cm="1">
        <f t="array" ref="F334">_xlfn.IFS(E334&lt;12,"Child",E334&lt;=19,"Teenage",E334&lt;=59,"Adult",E334&gt;60,"Senior",TRUE,"Unknown")</f>
        <v>Adult</v>
      </c>
      <c r="G334">
        <v>1</v>
      </c>
      <c r="H334">
        <v>0</v>
      </c>
      <c r="I334">
        <f t="shared" si="5"/>
        <v>2</v>
      </c>
      <c r="J334" t="str" cm="1">
        <f t="array" ref="J334">_xlfn.IFS(I334=1,"Solo Traveller",I334&lt;=4,"Small Family",I334&gt;=5,"Large Family")</f>
        <v>Small Family</v>
      </c>
      <c r="K334">
        <v>226875</v>
      </c>
      <c r="L334" s="9">
        <v>26</v>
      </c>
      <c r="M334" s="9" t="str" cm="1">
        <f t="array" ref="M334">_xlfn.IFS(L334&lt;=7.89,"Low Fare",L334&lt;=14.45,"Medium Fare",L334&lt;=31.28,"High Fare",L334&gt;31.28,"VIP / Luxury Fare")</f>
        <v>High Fare</v>
      </c>
      <c r="N334" t="s">
        <v>1736</v>
      </c>
      <c r="O334" t="s">
        <v>3</v>
      </c>
      <c r="P334">
        <v>1</v>
      </c>
    </row>
    <row r="335" spans="1:16">
      <c r="A335">
        <v>2</v>
      </c>
      <c r="B335" t="str" cm="1">
        <f t="array" ref="B335">_xlfn.IFS(A335=1,"First Class",A335=2,"Second Class",A335=3,"Third Class")</f>
        <v>Second Class</v>
      </c>
      <c r="C335" t="s">
        <v>557</v>
      </c>
      <c r="D335" t="s">
        <v>5</v>
      </c>
      <c r="E335">
        <v>57</v>
      </c>
      <c r="F335" t="str" cm="1">
        <f t="array" ref="F335">_xlfn.IFS(E335&lt;12,"Child",E335&lt;=19,"Teenage",E335&lt;=59,"Adult",E335&gt;60,"Senior",TRUE,"Unknown")</f>
        <v>Adult</v>
      </c>
      <c r="G335">
        <v>0</v>
      </c>
      <c r="H335">
        <v>0</v>
      </c>
      <c r="I335">
        <f t="shared" si="5"/>
        <v>1</v>
      </c>
      <c r="J335" t="str" cm="1">
        <f t="array" ref="J335">_xlfn.IFS(I335=1,"Solo Traveller",I335&lt;=4,"Small Family",I335&gt;=5,"Large Family")</f>
        <v>Solo Traveller</v>
      </c>
      <c r="K335">
        <v>244346</v>
      </c>
      <c r="L335" s="9">
        <v>13</v>
      </c>
      <c r="M335" s="9" t="str" cm="1">
        <f t="array" ref="M335">_xlfn.IFS(L335&lt;=7.89,"Low Fare",L335&lt;=14.45,"Medium Fare",L335&lt;=31.28,"High Fare",L335&gt;31.28,"VIP / Luxury Fare")</f>
        <v>Medium Fare</v>
      </c>
      <c r="N335" t="s">
        <v>1736</v>
      </c>
      <c r="O335" t="s">
        <v>3</v>
      </c>
      <c r="P335">
        <v>0</v>
      </c>
    </row>
    <row r="336" spans="1:16">
      <c r="A336">
        <v>2</v>
      </c>
      <c r="B336" t="str" cm="1">
        <f t="array" ref="B336">_xlfn.IFS(A336=1,"First Class",A336=2,"Second Class",A336=3,"Third Class")</f>
        <v>Second Class</v>
      </c>
      <c r="C336" t="s">
        <v>558</v>
      </c>
      <c r="D336" t="s">
        <v>5</v>
      </c>
      <c r="E336">
        <v>18</v>
      </c>
      <c r="F336" t="str" cm="1">
        <f t="array" ref="F336">_xlfn.IFS(E336&lt;12,"Child",E336&lt;=19,"Teenage",E336&lt;=59,"Adult",E336&gt;60,"Senior",TRUE,"Unknown")</f>
        <v>Teenage</v>
      </c>
      <c r="G336">
        <v>0</v>
      </c>
      <c r="H336">
        <v>0</v>
      </c>
      <c r="I336">
        <f t="shared" si="5"/>
        <v>1</v>
      </c>
      <c r="J336" t="str" cm="1">
        <f t="array" ref="J336">_xlfn.IFS(I336=1,"Solo Traveller",I336&lt;=4,"Small Family",I336&gt;=5,"Large Family")</f>
        <v>Solo Traveller</v>
      </c>
      <c r="K336">
        <v>29108</v>
      </c>
      <c r="L336" s="9">
        <v>11.5</v>
      </c>
      <c r="M336" s="9" t="str" cm="1">
        <f t="array" ref="M336">_xlfn.IFS(L336&lt;=7.89,"Low Fare",L336&lt;=14.45,"Medium Fare",L336&lt;=31.28,"High Fare",L336&gt;31.28,"VIP / Luxury Fare")</f>
        <v>Medium Fare</v>
      </c>
      <c r="N336" t="s">
        <v>1736</v>
      </c>
      <c r="O336" t="s">
        <v>3</v>
      </c>
      <c r="P336">
        <v>0</v>
      </c>
    </row>
    <row r="337" spans="1:16">
      <c r="A337">
        <v>2</v>
      </c>
      <c r="B337" t="str" cm="1">
        <f t="array" ref="B337">_xlfn.IFS(A337=1,"First Class",A337=2,"Second Class",A337=3,"Third Class")</f>
        <v>Second Class</v>
      </c>
      <c r="C337" t="s">
        <v>559</v>
      </c>
      <c r="D337" t="s">
        <v>5</v>
      </c>
      <c r="E337">
        <v>23</v>
      </c>
      <c r="F337" t="str" cm="1">
        <f t="array" ref="F337">_xlfn.IFS(E337&lt;12,"Child",E337&lt;=19,"Teenage",E337&lt;=59,"Adult",E337&gt;60,"Senior",TRUE,"Unknown")</f>
        <v>Adult</v>
      </c>
      <c r="G337">
        <v>0</v>
      </c>
      <c r="H337">
        <v>0</v>
      </c>
      <c r="I337">
        <f t="shared" si="5"/>
        <v>1</v>
      </c>
      <c r="J337" t="str" cm="1">
        <f t="array" ref="J337">_xlfn.IFS(I337=1,"Solo Traveller",I337&lt;=4,"Small Family",I337&gt;=5,"Large Family")</f>
        <v>Solo Traveller</v>
      </c>
      <c r="K337" t="s">
        <v>560</v>
      </c>
      <c r="L337" s="9">
        <v>10.5</v>
      </c>
      <c r="M337" s="9" t="str" cm="1">
        <f t="array" ref="M337">_xlfn.IFS(L337&lt;=7.89,"Low Fare",L337&lt;=14.45,"Medium Fare",L337&lt;=31.28,"High Fare",L337&gt;31.28,"VIP / Luxury Fare")</f>
        <v>Medium Fare</v>
      </c>
      <c r="N337" t="s">
        <v>1736</v>
      </c>
      <c r="O337" t="s">
        <v>3</v>
      </c>
      <c r="P337">
        <v>0</v>
      </c>
    </row>
    <row r="338" spans="1:16">
      <c r="A338">
        <v>2</v>
      </c>
      <c r="B338" t="str" cm="1">
        <f t="array" ref="B338">_xlfn.IFS(A338=1,"First Class",A338=2,"Second Class",A338=3,"Third Class")</f>
        <v>Second Class</v>
      </c>
      <c r="C338" t="s">
        <v>561</v>
      </c>
      <c r="D338" t="s">
        <v>1</v>
      </c>
      <c r="E338">
        <v>36</v>
      </c>
      <c r="F338" t="str" cm="1">
        <f t="array" ref="F338">_xlfn.IFS(E338&lt;12,"Child",E338&lt;=19,"Teenage",E338&lt;=59,"Adult",E338&gt;60,"Senior",TRUE,"Unknown")</f>
        <v>Adult</v>
      </c>
      <c r="G338">
        <v>0</v>
      </c>
      <c r="H338">
        <v>0</v>
      </c>
      <c r="I338">
        <f t="shared" si="5"/>
        <v>1</v>
      </c>
      <c r="J338" t="str" cm="1">
        <f t="array" ref="J338">_xlfn.IFS(I338=1,"Solo Traveller",I338&lt;=4,"Small Family",I338&gt;=5,"Large Family")</f>
        <v>Solo Traveller</v>
      </c>
      <c r="K338">
        <v>28551</v>
      </c>
      <c r="L338" s="9">
        <v>13</v>
      </c>
      <c r="M338" s="9" t="str" cm="1">
        <f t="array" ref="M338">_xlfn.IFS(L338&lt;=7.89,"Low Fare",L338&lt;=14.45,"Medium Fare",L338&lt;=31.28,"High Fare",L338&gt;31.28,"VIP / Luxury Fare")</f>
        <v>Medium Fare</v>
      </c>
      <c r="N338" t="s">
        <v>562</v>
      </c>
      <c r="O338" t="s">
        <v>3</v>
      </c>
      <c r="P338">
        <v>1</v>
      </c>
    </row>
    <row r="339" spans="1:16">
      <c r="A339">
        <v>2</v>
      </c>
      <c r="B339" t="str" cm="1">
        <f t="array" ref="B339">_xlfn.IFS(A339=1,"First Class",A339=2,"Second Class",A339=3,"Third Class")</f>
        <v>Second Class</v>
      </c>
      <c r="C339" t="s">
        <v>563</v>
      </c>
      <c r="D339" t="s">
        <v>5</v>
      </c>
      <c r="E339">
        <v>28</v>
      </c>
      <c r="F339" t="str" cm="1">
        <f t="array" ref="F339">_xlfn.IFS(E339&lt;12,"Child",E339&lt;=19,"Teenage",E339&lt;=59,"Adult",E339&gt;60,"Senior",TRUE,"Unknown")</f>
        <v>Adult</v>
      </c>
      <c r="G339">
        <v>0</v>
      </c>
      <c r="H339">
        <v>0</v>
      </c>
      <c r="I339">
        <f t="shared" si="5"/>
        <v>1</v>
      </c>
      <c r="J339" t="str" cm="1">
        <f t="array" ref="J339">_xlfn.IFS(I339=1,"Solo Traveller",I339&lt;=4,"Small Family",I339&gt;=5,"Large Family")</f>
        <v>Solo Traveller</v>
      </c>
      <c r="K339" t="s">
        <v>564</v>
      </c>
      <c r="L339" s="9">
        <v>10.5</v>
      </c>
      <c r="M339" s="9" t="str" cm="1">
        <f t="array" ref="M339">_xlfn.IFS(L339&lt;=7.89,"Low Fare",L339&lt;=14.45,"Medium Fare",L339&lt;=31.28,"High Fare",L339&gt;31.28,"VIP / Luxury Fare")</f>
        <v>Medium Fare</v>
      </c>
      <c r="N339" t="s">
        <v>1736</v>
      </c>
      <c r="O339" t="s">
        <v>3</v>
      </c>
      <c r="P339">
        <v>0</v>
      </c>
    </row>
    <row r="340" spans="1:16">
      <c r="A340">
        <v>2</v>
      </c>
      <c r="B340" t="str" cm="1">
        <f t="array" ref="B340">_xlfn.IFS(A340=1,"First Class",A340=2,"Second Class",A340=3,"Third Class")</f>
        <v>Second Class</v>
      </c>
      <c r="C340" t="s">
        <v>565</v>
      </c>
      <c r="D340" t="s">
        <v>5</v>
      </c>
      <c r="E340">
        <v>51</v>
      </c>
      <c r="F340" t="str" cm="1">
        <f t="array" ref="F340">_xlfn.IFS(E340&lt;12,"Child",E340&lt;=19,"Teenage",E340&lt;=59,"Adult",E340&gt;60,"Senior",TRUE,"Unknown")</f>
        <v>Adult</v>
      </c>
      <c r="G340">
        <v>0</v>
      </c>
      <c r="H340">
        <v>0</v>
      </c>
      <c r="I340">
        <f t="shared" si="5"/>
        <v>1</v>
      </c>
      <c r="J340" t="str" cm="1">
        <f t="array" ref="J340">_xlfn.IFS(I340=1,"Solo Traveller",I340&lt;=4,"Small Family",I340&gt;=5,"Large Family")</f>
        <v>Solo Traveller</v>
      </c>
      <c r="K340" t="s">
        <v>566</v>
      </c>
      <c r="L340" s="9">
        <v>12.525</v>
      </c>
      <c r="M340" s="9" t="str" cm="1">
        <f t="array" ref="M340">_xlfn.IFS(L340&lt;=7.89,"Low Fare",L340&lt;=14.45,"Medium Fare",L340&lt;=31.28,"High Fare",L340&gt;31.28,"VIP / Luxury Fare")</f>
        <v>Medium Fare</v>
      </c>
      <c r="N340" t="s">
        <v>1736</v>
      </c>
      <c r="O340" t="s">
        <v>3</v>
      </c>
      <c r="P340">
        <v>0</v>
      </c>
    </row>
    <row r="341" spans="1:16">
      <c r="A341">
        <v>2</v>
      </c>
      <c r="B341" t="str" cm="1">
        <f t="array" ref="B341">_xlfn.IFS(A341=1,"First Class",A341=2,"Second Class",A341=3,"Third Class")</f>
        <v>Second Class</v>
      </c>
      <c r="C341" t="s">
        <v>567</v>
      </c>
      <c r="D341" t="s">
        <v>5</v>
      </c>
      <c r="E341">
        <v>32</v>
      </c>
      <c r="F341" t="str" cm="1">
        <f t="array" ref="F341">_xlfn.IFS(E341&lt;12,"Child",E341&lt;=19,"Teenage",E341&lt;=59,"Adult",E341&gt;60,"Senior",TRUE,"Unknown")</f>
        <v>Adult</v>
      </c>
      <c r="G341">
        <v>1</v>
      </c>
      <c r="H341">
        <v>0</v>
      </c>
      <c r="I341">
        <f t="shared" si="5"/>
        <v>2</v>
      </c>
      <c r="J341" t="str" cm="1">
        <f t="array" ref="J341">_xlfn.IFS(I341=1,"Solo Traveller",I341&lt;=4,"Small Family",I341&gt;=5,"Large Family")</f>
        <v>Small Family</v>
      </c>
      <c r="K341">
        <v>2908</v>
      </c>
      <c r="L341" s="9">
        <v>26</v>
      </c>
      <c r="M341" s="9" t="str" cm="1">
        <f t="array" ref="M341">_xlfn.IFS(L341&lt;=7.89,"Low Fare",L341&lt;=14.45,"Medium Fare",L341&lt;=31.28,"High Fare",L341&gt;31.28,"VIP / Luxury Fare")</f>
        <v>High Fare</v>
      </c>
      <c r="N341" t="s">
        <v>1736</v>
      </c>
      <c r="O341" t="s">
        <v>3</v>
      </c>
      <c r="P341">
        <v>1</v>
      </c>
    </row>
    <row r="342" spans="1:16">
      <c r="A342">
        <v>2</v>
      </c>
      <c r="B342" t="str" cm="1">
        <f t="array" ref="B342">_xlfn.IFS(A342=1,"First Class",A342=2,"Second Class",A342=3,"Third Class")</f>
        <v>Second Class</v>
      </c>
      <c r="C342" t="s">
        <v>568</v>
      </c>
      <c r="D342" t="s">
        <v>1</v>
      </c>
      <c r="E342">
        <v>19</v>
      </c>
      <c r="F342" t="str" cm="1">
        <f t="array" ref="F342">_xlfn.IFS(E342&lt;12,"Child",E342&lt;=19,"Teenage",E342&lt;=59,"Adult",E342&gt;60,"Senior",TRUE,"Unknown")</f>
        <v>Teenage</v>
      </c>
      <c r="G342">
        <v>1</v>
      </c>
      <c r="H342">
        <v>0</v>
      </c>
      <c r="I342">
        <f t="shared" si="5"/>
        <v>2</v>
      </c>
      <c r="J342" t="str" cm="1">
        <f t="array" ref="J342">_xlfn.IFS(I342=1,"Solo Traveller",I342&lt;=4,"Small Family",I342&gt;=5,"Large Family")</f>
        <v>Small Family</v>
      </c>
      <c r="K342">
        <v>2908</v>
      </c>
      <c r="L342" s="9">
        <v>26</v>
      </c>
      <c r="M342" s="9" t="str" cm="1">
        <f t="array" ref="M342">_xlfn.IFS(L342&lt;=7.89,"Low Fare",L342&lt;=14.45,"Medium Fare",L342&lt;=31.28,"High Fare",L342&gt;31.28,"VIP / Luxury Fare")</f>
        <v>High Fare</v>
      </c>
      <c r="N342" t="s">
        <v>1736</v>
      </c>
      <c r="O342" t="s">
        <v>3</v>
      </c>
      <c r="P342">
        <v>1</v>
      </c>
    </row>
    <row r="343" spans="1:16">
      <c r="A343">
        <v>2</v>
      </c>
      <c r="B343" t="str" cm="1">
        <f t="array" ref="B343">_xlfn.IFS(A343=1,"First Class",A343=2,"Second Class",A343=3,"Third Class")</f>
        <v>Second Class</v>
      </c>
      <c r="C343" t="s">
        <v>569</v>
      </c>
      <c r="D343" t="s">
        <v>5</v>
      </c>
      <c r="E343">
        <v>28</v>
      </c>
      <c r="F343" t="str" cm="1">
        <f t="array" ref="F343">_xlfn.IFS(E343&lt;12,"Child",E343&lt;=19,"Teenage",E343&lt;=59,"Adult",E343&gt;60,"Senior",TRUE,"Unknown")</f>
        <v>Adult</v>
      </c>
      <c r="G343">
        <v>0</v>
      </c>
      <c r="H343">
        <v>0</v>
      </c>
      <c r="I343">
        <f t="shared" si="5"/>
        <v>1</v>
      </c>
      <c r="J343" t="str" cm="1">
        <f t="array" ref="J343">_xlfn.IFS(I343=1,"Solo Traveller",I343&lt;=4,"Small Family",I343&gt;=5,"Large Family")</f>
        <v>Solo Traveller</v>
      </c>
      <c r="K343">
        <v>244358</v>
      </c>
      <c r="L343" s="9">
        <v>26</v>
      </c>
      <c r="M343" s="9" t="str" cm="1">
        <f t="array" ref="M343">_xlfn.IFS(L343&lt;=7.89,"Low Fare",L343&lt;=14.45,"Medium Fare",L343&lt;=31.28,"High Fare",L343&gt;31.28,"VIP / Luxury Fare")</f>
        <v>High Fare</v>
      </c>
      <c r="N343" t="s">
        <v>1736</v>
      </c>
      <c r="O343" t="s">
        <v>3</v>
      </c>
      <c r="P343">
        <v>0</v>
      </c>
    </row>
    <row r="344" spans="1:16">
      <c r="A344">
        <v>2</v>
      </c>
      <c r="B344" t="str" cm="1">
        <f t="array" ref="B344">_xlfn.IFS(A344=1,"First Class",A344=2,"Second Class",A344=3,"Third Class")</f>
        <v>Second Class</v>
      </c>
      <c r="C344" t="s">
        <v>570</v>
      </c>
      <c r="D344" t="s">
        <v>5</v>
      </c>
      <c r="E344">
        <v>1</v>
      </c>
      <c r="F344" t="str" cm="1">
        <f t="array" ref="F344">_xlfn.IFS(E344&lt;12,"Child",E344&lt;=19,"Teenage",E344&lt;=59,"Adult",E344&gt;60,"Senior",TRUE,"Unknown")</f>
        <v>Child</v>
      </c>
      <c r="G344">
        <v>2</v>
      </c>
      <c r="H344">
        <v>1</v>
      </c>
      <c r="I344">
        <f t="shared" si="5"/>
        <v>4</v>
      </c>
      <c r="J344" t="str" cm="1">
        <f t="array" ref="J344">_xlfn.IFS(I344=1,"Solo Traveller",I344&lt;=4,"Small Family",I344&gt;=5,"Large Family")</f>
        <v>Small Family</v>
      </c>
      <c r="K344">
        <v>230136</v>
      </c>
      <c r="L344" s="9">
        <v>39</v>
      </c>
      <c r="M344" s="9" t="str" cm="1">
        <f t="array" ref="M344">_xlfn.IFS(L344&lt;=7.89,"Low Fare",L344&lt;=14.45,"Medium Fare",L344&lt;=31.28,"High Fare",L344&gt;31.28,"VIP / Luxury Fare")</f>
        <v>VIP / Luxury Fare</v>
      </c>
      <c r="N344" t="s">
        <v>571</v>
      </c>
      <c r="O344" t="s">
        <v>3</v>
      </c>
      <c r="P344">
        <v>1</v>
      </c>
    </row>
    <row r="345" spans="1:16">
      <c r="A345">
        <v>2</v>
      </c>
      <c r="B345" t="str" cm="1">
        <f t="array" ref="B345">_xlfn.IFS(A345=1,"First Class",A345=2,"Second Class",A345=3,"Third Class")</f>
        <v>Second Class</v>
      </c>
      <c r="C345" t="s">
        <v>572</v>
      </c>
      <c r="D345" t="s">
        <v>1</v>
      </c>
      <c r="E345">
        <v>4</v>
      </c>
      <c r="F345" t="str" cm="1">
        <f t="array" ref="F345">_xlfn.IFS(E345&lt;12,"Child",E345&lt;=19,"Teenage",E345&lt;=59,"Adult",E345&gt;60,"Senior",TRUE,"Unknown")</f>
        <v>Child</v>
      </c>
      <c r="G345">
        <v>2</v>
      </c>
      <c r="H345">
        <v>1</v>
      </c>
      <c r="I345">
        <f t="shared" si="5"/>
        <v>4</v>
      </c>
      <c r="J345" t="str" cm="1">
        <f t="array" ref="J345">_xlfn.IFS(I345=1,"Solo Traveller",I345&lt;=4,"Small Family",I345&gt;=5,"Large Family")</f>
        <v>Small Family</v>
      </c>
      <c r="K345">
        <v>230136</v>
      </c>
      <c r="L345" s="9">
        <v>39</v>
      </c>
      <c r="M345" s="9" t="str" cm="1">
        <f t="array" ref="M345">_xlfn.IFS(L345&lt;=7.89,"Low Fare",L345&lt;=14.45,"Medium Fare",L345&lt;=31.28,"High Fare",L345&gt;31.28,"VIP / Luxury Fare")</f>
        <v>VIP / Luxury Fare</v>
      </c>
      <c r="N345" t="s">
        <v>571</v>
      </c>
      <c r="O345" t="s">
        <v>3</v>
      </c>
      <c r="P345">
        <v>1</v>
      </c>
    </row>
    <row r="346" spans="1:16">
      <c r="A346">
        <v>2</v>
      </c>
      <c r="B346" t="str" cm="1">
        <f t="array" ref="B346">_xlfn.IFS(A346=1,"First Class",A346=2,"Second Class",A346=3,"Third Class")</f>
        <v>Second Class</v>
      </c>
      <c r="C346" t="s">
        <v>573</v>
      </c>
      <c r="D346" t="s">
        <v>1</v>
      </c>
      <c r="E346">
        <v>12</v>
      </c>
      <c r="F346" t="str" cm="1">
        <f t="array" ref="F346">_xlfn.IFS(E346&lt;12,"Child",E346&lt;=19,"Teenage",E346&lt;=59,"Adult",E346&gt;60,"Senior",TRUE,"Unknown")</f>
        <v>Teenage</v>
      </c>
      <c r="G346">
        <v>2</v>
      </c>
      <c r="H346">
        <v>1</v>
      </c>
      <c r="I346">
        <f t="shared" si="5"/>
        <v>4</v>
      </c>
      <c r="J346" t="str" cm="1">
        <f t="array" ref="J346">_xlfn.IFS(I346=1,"Solo Traveller",I346&lt;=4,"Small Family",I346&gt;=5,"Large Family")</f>
        <v>Small Family</v>
      </c>
      <c r="K346">
        <v>230136</v>
      </c>
      <c r="L346" s="9">
        <v>39</v>
      </c>
      <c r="M346" s="9" t="str" cm="1">
        <f t="array" ref="M346">_xlfn.IFS(L346&lt;=7.89,"Low Fare",L346&lt;=14.45,"Medium Fare",L346&lt;=31.28,"High Fare",L346&gt;31.28,"VIP / Luxury Fare")</f>
        <v>VIP / Luxury Fare</v>
      </c>
      <c r="N346" t="s">
        <v>571</v>
      </c>
      <c r="O346" t="s">
        <v>3</v>
      </c>
      <c r="P346">
        <v>1</v>
      </c>
    </row>
    <row r="347" spans="1:16">
      <c r="A347">
        <v>2</v>
      </c>
      <c r="B347" t="str" cm="1">
        <f t="array" ref="B347">_xlfn.IFS(A347=1,"First Class",A347=2,"Second Class",A347=3,"Third Class")</f>
        <v>Second Class</v>
      </c>
      <c r="C347" t="s">
        <v>574</v>
      </c>
      <c r="D347" t="s">
        <v>1</v>
      </c>
      <c r="E347">
        <v>36</v>
      </c>
      <c r="F347" t="str" cm="1">
        <f t="array" ref="F347">_xlfn.IFS(E347&lt;12,"Child",E347&lt;=19,"Teenage",E347&lt;=59,"Adult",E347&gt;60,"Senior",TRUE,"Unknown")</f>
        <v>Adult</v>
      </c>
      <c r="G347">
        <v>0</v>
      </c>
      <c r="H347">
        <v>3</v>
      </c>
      <c r="I347">
        <f t="shared" si="5"/>
        <v>4</v>
      </c>
      <c r="J347" t="str" cm="1">
        <f t="array" ref="J347">_xlfn.IFS(I347=1,"Solo Traveller",I347&lt;=4,"Small Family",I347&gt;=5,"Large Family")</f>
        <v>Small Family</v>
      </c>
      <c r="K347">
        <v>230136</v>
      </c>
      <c r="L347" s="9">
        <v>39</v>
      </c>
      <c r="M347" s="9" t="str" cm="1">
        <f t="array" ref="M347">_xlfn.IFS(L347&lt;=7.89,"Low Fare",L347&lt;=14.45,"Medium Fare",L347&lt;=31.28,"High Fare",L347&gt;31.28,"VIP / Luxury Fare")</f>
        <v>VIP / Luxury Fare</v>
      </c>
      <c r="N347" t="s">
        <v>571</v>
      </c>
      <c r="O347" t="s">
        <v>3</v>
      </c>
      <c r="P347">
        <v>1</v>
      </c>
    </row>
    <row r="348" spans="1:16">
      <c r="A348">
        <v>2</v>
      </c>
      <c r="B348" t="str" cm="1">
        <f t="array" ref="B348">_xlfn.IFS(A348=1,"First Class",A348=2,"Second Class",A348=3,"Third Class")</f>
        <v>Second Class</v>
      </c>
      <c r="C348" t="s">
        <v>575</v>
      </c>
      <c r="D348" t="s">
        <v>5</v>
      </c>
      <c r="E348">
        <v>34</v>
      </c>
      <c r="F348" t="str" cm="1">
        <f t="array" ref="F348">_xlfn.IFS(E348&lt;12,"Child",E348&lt;=19,"Teenage",E348&lt;=59,"Adult",E348&gt;60,"Senior",TRUE,"Unknown")</f>
        <v>Adult</v>
      </c>
      <c r="G348">
        <v>0</v>
      </c>
      <c r="H348">
        <v>0</v>
      </c>
      <c r="I348">
        <f t="shared" si="5"/>
        <v>1</v>
      </c>
      <c r="J348" t="str" cm="1">
        <f t="array" ref="J348">_xlfn.IFS(I348=1,"Solo Traveller",I348&lt;=4,"Small Family",I348&gt;=5,"Large Family")</f>
        <v>Solo Traveller</v>
      </c>
      <c r="K348">
        <v>248698</v>
      </c>
      <c r="L348" s="9">
        <v>13</v>
      </c>
      <c r="M348" s="9" t="str" cm="1">
        <f t="array" ref="M348">_xlfn.IFS(L348&lt;=7.89,"Low Fare",L348&lt;=14.45,"Medium Fare",L348&lt;=31.28,"High Fare",L348&gt;31.28,"VIP / Luxury Fare")</f>
        <v>Medium Fare</v>
      </c>
      <c r="N348" t="s">
        <v>576</v>
      </c>
      <c r="O348" t="s">
        <v>3</v>
      </c>
      <c r="P348">
        <v>1</v>
      </c>
    </row>
    <row r="349" spans="1:16">
      <c r="A349">
        <v>2</v>
      </c>
      <c r="B349" t="str" cm="1">
        <f t="array" ref="B349">_xlfn.IFS(A349=1,"First Class",A349=2,"Second Class",A349=3,"Third Class")</f>
        <v>Second Class</v>
      </c>
      <c r="C349" t="s">
        <v>577</v>
      </c>
      <c r="D349" t="s">
        <v>1</v>
      </c>
      <c r="E349">
        <v>19</v>
      </c>
      <c r="F349" t="str" cm="1">
        <f t="array" ref="F349">_xlfn.IFS(E349&lt;12,"Child",E349&lt;=19,"Teenage",E349&lt;=59,"Adult",E349&gt;60,"Senior",TRUE,"Unknown")</f>
        <v>Teenage</v>
      </c>
      <c r="G349">
        <v>0</v>
      </c>
      <c r="H349">
        <v>0</v>
      </c>
      <c r="I349">
        <f t="shared" si="5"/>
        <v>1</v>
      </c>
      <c r="J349" t="str" cm="1">
        <f t="array" ref="J349">_xlfn.IFS(I349=1,"Solo Traveller",I349&lt;=4,"Small Family",I349&gt;=5,"Large Family")</f>
        <v>Solo Traveller</v>
      </c>
      <c r="K349">
        <v>28404</v>
      </c>
      <c r="L349" s="9">
        <v>13</v>
      </c>
      <c r="M349" s="9" t="str" cm="1">
        <f t="array" ref="M349">_xlfn.IFS(L349&lt;=7.89,"Low Fare",L349&lt;=14.45,"Medium Fare",L349&lt;=31.28,"High Fare",L349&gt;31.28,"VIP / Luxury Fare")</f>
        <v>Medium Fare</v>
      </c>
      <c r="N349" t="s">
        <v>1736</v>
      </c>
      <c r="O349" t="s">
        <v>3</v>
      </c>
      <c r="P349">
        <v>1</v>
      </c>
    </row>
    <row r="350" spans="1:16">
      <c r="A350">
        <v>2</v>
      </c>
      <c r="B350" t="str" cm="1">
        <f t="array" ref="B350">_xlfn.IFS(A350=1,"First Class",A350=2,"Second Class",A350=3,"Third Class")</f>
        <v>Second Class</v>
      </c>
      <c r="C350" t="s">
        <v>578</v>
      </c>
      <c r="D350" t="s">
        <v>5</v>
      </c>
      <c r="E350">
        <v>23</v>
      </c>
      <c r="F350" t="str" cm="1">
        <f t="array" ref="F350">_xlfn.IFS(E350&lt;12,"Child",E350&lt;=19,"Teenage",E350&lt;=59,"Adult",E350&gt;60,"Senior",TRUE,"Unknown")</f>
        <v>Adult</v>
      </c>
      <c r="G350">
        <v>0</v>
      </c>
      <c r="H350">
        <v>0</v>
      </c>
      <c r="I350">
        <f t="shared" si="5"/>
        <v>1</v>
      </c>
      <c r="J350" t="str" cm="1">
        <f t="array" ref="J350">_xlfn.IFS(I350=1,"Solo Traveller",I350&lt;=4,"Small Family",I350&gt;=5,"Large Family")</f>
        <v>Solo Traveller</v>
      </c>
      <c r="K350">
        <v>28425</v>
      </c>
      <c r="L350" s="9">
        <v>13</v>
      </c>
      <c r="M350" s="9" t="str" cm="1">
        <f t="array" ref="M350">_xlfn.IFS(L350&lt;=7.89,"Low Fare",L350&lt;=14.45,"Medium Fare",L350&lt;=31.28,"High Fare",L350&gt;31.28,"VIP / Luxury Fare")</f>
        <v>Medium Fare</v>
      </c>
      <c r="N350" t="s">
        <v>1736</v>
      </c>
      <c r="O350" t="s">
        <v>3</v>
      </c>
      <c r="P350">
        <v>0</v>
      </c>
    </row>
    <row r="351" spans="1:16">
      <c r="A351">
        <v>2</v>
      </c>
      <c r="B351" t="str" cm="1">
        <f t="array" ref="B351">_xlfn.IFS(A351=1,"First Class",A351=2,"Second Class",A351=3,"Third Class")</f>
        <v>Second Class</v>
      </c>
      <c r="C351" t="s">
        <v>579</v>
      </c>
      <c r="D351" t="s">
        <v>5</v>
      </c>
      <c r="E351">
        <v>26</v>
      </c>
      <c r="F351" t="str" cm="1">
        <f t="array" ref="F351">_xlfn.IFS(E351&lt;12,"Child",E351&lt;=19,"Teenage",E351&lt;=59,"Adult",E351&gt;60,"Senior",TRUE,"Unknown")</f>
        <v>Adult</v>
      </c>
      <c r="G351">
        <v>0</v>
      </c>
      <c r="H351">
        <v>0</v>
      </c>
      <c r="I351">
        <f t="shared" si="5"/>
        <v>1</v>
      </c>
      <c r="J351" t="str" cm="1">
        <f t="array" ref="J351">_xlfn.IFS(I351=1,"Solo Traveller",I351&lt;=4,"Small Family",I351&gt;=5,"Large Family")</f>
        <v>Solo Traveller</v>
      </c>
      <c r="K351">
        <v>237670</v>
      </c>
      <c r="L351" s="9">
        <v>13</v>
      </c>
      <c r="M351" s="9" t="str" cm="1">
        <f t="array" ref="M351">_xlfn.IFS(L351&lt;=7.89,"Low Fare",L351&lt;=14.45,"Medium Fare",L351&lt;=31.28,"High Fare",L351&gt;31.28,"VIP / Luxury Fare")</f>
        <v>Medium Fare</v>
      </c>
      <c r="N351" t="s">
        <v>1736</v>
      </c>
      <c r="O351" t="s">
        <v>3</v>
      </c>
      <c r="P351">
        <v>0</v>
      </c>
    </row>
    <row r="352" spans="1:16">
      <c r="A352">
        <v>2</v>
      </c>
      <c r="B352" t="str" cm="1">
        <f t="array" ref="B352">_xlfn.IFS(A352=1,"First Class",A352=2,"Second Class",A352=3,"Third Class")</f>
        <v>Second Class</v>
      </c>
      <c r="C352" t="s">
        <v>580</v>
      </c>
      <c r="D352" t="s">
        <v>5</v>
      </c>
      <c r="E352">
        <v>42</v>
      </c>
      <c r="F352" t="str" cm="1">
        <f t="array" ref="F352">_xlfn.IFS(E352&lt;12,"Child",E352&lt;=19,"Teenage",E352&lt;=59,"Adult",E352&gt;60,"Senior",TRUE,"Unknown")</f>
        <v>Adult</v>
      </c>
      <c r="G352">
        <v>0</v>
      </c>
      <c r="H352">
        <v>0</v>
      </c>
      <c r="I352">
        <f t="shared" si="5"/>
        <v>1</v>
      </c>
      <c r="J352" t="str" cm="1">
        <f t="array" ref="J352">_xlfn.IFS(I352=1,"Solo Traveller",I352&lt;=4,"Small Family",I352&gt;=5,"Large Family")</f>
        <v>Solo Traveller</v>
      </c>
      <c r="K352">
        <v>211535</v>
      </c>
      <c r="L352" s="9">
        <v>13</v>
      </c>
      <c r="M352" s="9" t="str" cm="1">
        <f t="array" ref="M352">_xlfn.IFS(L352&lt;=7.89,"Low Fare",L352&lt;=14.45,"Medium Fare",L352&lt;=31.28,"High Fare",L352&gt;31.28,"VIP / Luxury Fare")</f>
        <v>Medium Fare</v>
      </c>
      <c r="N352" t="s">
        <v>1736</v>
      </c>
      <c r="O352" t="s">
        <v>3</v>
      </c>
      <c r="P352">
        <v>0</v>
      </c>
    </row>
    <row r="353" spans="1:16">
      <c r="A353">
        <v>2</v>
      </c>
      <c r="B353" t="str" cm="1">
        <f t="array" ref="B353">_xlfn.IFS(A353=1,"First Class",A353=2,"Second Class",A353=3,"Third Class")</f>
        <v>Second Class</v>
      </c>
      <c r="C353" t="s">
        <v>581</v>
      </c>
      <c r="D353" t="s">
        <v>5</v>
      </c>
      <c r="E353">
        <v>27</v>
      </c>
      <c r="F353" t="str" cm="1">
        <f t="array" ref="F353">_xlfn.IFS(E353&lt;12,"Child",E353&lt;=19,"Teenage",E353&lt;=59,"Adult",E353&gt;60,"Senior",TRUE,"Unknown")</f>
        <v>Adult</v>
      </c>
      <c r="G353">
        <v>0</v>
      </c>
      <c r="H353">
        <v>0</v>
      </c>
      <c r="I353">
        <f t="shared" si="5"/>
        <v>1</v>
      </c>
      <c r="J353" t="str" cm="1">
        <f t="array" ref="J353">_xlfn.IFS(I353=1,"Solo Traveller",I353&lt;=4,"Small Family",I353&gt;=5,"Large Family")</f>
        <v>Solo Traveller</v>
      </c>
      <c r="K353">
        <v>220367</v>
      </c>
      <c r="L353" s="9">
        <v>13</v>
      </c>
      <c r="M353" s="9" t="str" cm="1">
        <f t="array" ref="M353">_xlfn.IFS(L353&lt;=7.89,"Low Fare",L353&lt;=14.45,"Medium Fare",L353&lt;=31.28,"High Fare",L353&gt;31.28,"VIP / Luxury Fare")</f>
        <v>Medium Fare</v>
      </c>
      <c r="N353" t="s">
        <v>1736</v>
      </c>
      <c r="O353" t="s">
        <v>3</v>
      </c>
      <c r="P353">
        <v>0</v>
      </c>
    </row>
    <row r="354" spans="1:16">
      <c r="A354">
        <v>2</v>
      </c>
      <c r="B354" t="str" cm="1">
        <f t="array" ref="B354">_xlfn.IFS(A354=1,"First Class",A354=2,"Second Class",A354=3,"Third Class")</f>
        <v>Second Class</v>
      </c>
      <c r="C354" t="s">
        <v>582</v>
      </c>
      <c r="D354" t="s">
        <v>1</v>
      </c>
      <c r="E354">
        <v>24</v>
      </c>
      <c r="F354" t="str" cm="1">
        <f t="array" ref="F354">_xlfn.IFS(E354&lt;12,"Child",E354&lt;=19,"Teenage",E354&lt;=59,"Adult",E354&gt;60,"Senior",TRUE,"Unknown")</f>
        <v>Adult</v>
      </c>
      <c r="G354">
        <v>0</v>
      </c>
      <c r="H354">
        <v>0</v>
      </c>
      <c r="I354">
        <f t="shared" si="5"/>
        <v>1</v>
      </c>
      <c r="J354" t="str" cm="1">
        <f t="array" ref="J354">_xlfn.IFS(I354=1,"Solo Traveller",I354&lt;=4,"Small Family",I354&gt;=5,"Large Family")</f>
        <v>Solo Traveller</v>
      </c>
      <c r="K354">
        <v>248733</v>
      </c>
      <c r="L354" s="9">
        <v>13</v>
      </c>
      <c r="M354" s="9" t="str" cm="1">
        <f t="array" ref="M354">_xlfn.IFS(L354&lt;=7.89,"Low Fare",L354&lt;=14.45,"Medium Fare",L354&lt;=31.28,"High Fare",L354&gt;31.28,"VIP / Luxury Fare")</f>
        <v>Medium Fare</v>
      </c>
      <c r="N354" t="s">
        <v>583</v>
      </c>
      <c r="O354" t="s">
        <v>3</v>
      </c>
      <c r="P354">
        <v>1</v>
      </c>
    </row>
    <row r="355" spans="1:16">
      <c r="A355">
        <v>2</v>
      </c>
      <c r="B355" t="str" cm="1">
        <f t="array" ref="B355">_xlfn.IFS(A355=1,"First Class",A355=2,"Second Class",A355=3,"Third Class")</f>
        <v>Second Class</v>
      </c>
      <c r="C355" t="s">
        <v>584</v>
      </c>
      <c r="D355" t="s">
        <v>1</v>
      </c>
      <c r="E355">
        <v>15</v>
      </c>
      <c r="F355" t="str" cm="1">
        <f t="array" ref="F355">_xlfn.IFS(E355&lt;12,"Child",E355&lt;=19,"Teenage",E355&lt;=59,"Adult",E355&gt;60,"Senior",TRUE,"Unknown")</f>
        <v>Teenage</v>
      </c>
      <c r="G355">
        <v>0</v>
      </c>
      <c r="H355">
        <v>2</v>
      </c>
      <c r="I355">
        <f t="shared" si="5"/>
        <v>3</v>
      </c>
      <c r="J355" t="str" cm="1">
        <f t="array" ref="J355">_xlfn.IFS(I355=1,"Solo Traveller",I355&lt;=4,"Small Family",I355&gt;=5,"Large Family")</f>
        <v>Small Family</v>
      </c>
      <c r="K355">
        <v>29750</v>
      </c>
      <c r="L355" s="9">
        <v>39</v>
      </c>
      <c r="M355" s="9" t="str" cm="1">
        <f t="array" ref="M355">_xlfn.IFS(L355&lt;=7.89,"Low Fare",L355&lt;=14.45,"Medium Fare",L355&lt;=31.28,"High Fare",L355&gt;31.28,"VIP / Luxury Fare")</f>
        <v>VIP / Luxury Fare</v>
      </c>
      <c r="N355" t="s">
        <v>1736</v>
      </c>
      <c r="O355" t="s">
        <v>3</v>
      </c>
      <c r="P355">
        <v>1</v>
      </c>
    </row>
    <row r="356" spans="1:16">
      <c r="A356">
        <v>2</v>
      </c>
      <c r="B356" t="str" cm="1">
        <f t="array" ref="B356">_xlfn.IFS(A356=1,"First Class",A356=2,"Second Class",A356=3,"Third Class")</f>
        <v>Second Class</v>
      </c>
      <c r="C356" t="s">
        <v>585</v>
      </c>
      <c r="D356" t="s">
        <v>5</v>
      </c>
      <c r="E356">
        <v>60</v>
      </c>
      <c r="F356" t="str" cm="1">
        <f t="array" ref="F356">_xlfn.IFS(E356&lt;12,"Child",E356&lt;=19,"Teenage",E356&lt;=59,"Adult",E356&gt;60,"Senior",TRUE,"Unknown")</f>
        <v>Unknown</v>
      </c>
      <c r="G356">
        <v>1</v>
      </c>
      <c r="H356">
        <v>1</v>
      </c>
      <c r="I356">
        <f t="shared" si="5"/>
        <v>3</v>
      </c>
      <c r="J356" t="str" cm="1">
        <f t="array" ref="J356">_xlfn.IFS(I356=1,"Solo Traveller",I356&lt;=4,"Small Family",I356&gt;=5,"Large Family")</f>
        <v>Small Family</v>
      </c>
      <c r="K356">
        <v>29750</v>
      </c>
      <c r="L356" s="9">
        <v>39</v>
      </c>
      <c r="M356" s="9" t="str" cm="1">
        <f t="array" ref="M356">_xlfn.IFS(L356&lt;=7.89,"Low Fare",L356&lt;=14.45,"Medium Fare",L356&lt;=31.28,"High Fare",L356&gt;31.28,"VIP / Luxury Fare")</f>
        <v>VIP / Luxury Fare</v>
      </c>
      <c r="N356" t="s">
        <v>1736</v>
      </c>
      <c r="O356" t="s">
        <v>3</v>
      </c>
      <c r="P356">
        <v>0</v>
      </c>
    </row>
    <row r="357" spans="1:16">
      <c r="A357">
        <v>2</v>
      </c>
      <c r="B357" t="str" cm="1">
        <f t="array" ref="B357">_xlfn.IFS(A357=1,"First Class",A357=2,"Second Class",A357=3,"Third Class")</f>
        <v>Second Class</v>
      </c>
      <c r="C357" t="s">
        <v>586</v>
      </c>
      <c r="D357" t="s">
        <v>1</v>
      </c>
      <c r="E357">
        <v>40</v>
      </c>
      <c r="F357" t="str" cm="1">
        <f t="array" ref="F357">_xlfn.IFS(E357&lt;12,"Child",E357&lt;=19,"Teenage",E357&lt;=59,"Adult",E357&gt;60,"Senior",TRUE,"Unknown")</f>
        <v>Adult</v>
      </c>
      <c r="G357">
        <v>1</v>
      </c>
      <c r="H357">
        <v>1</v>
      </c>
      <c r="I357">
        <f t="shared" si="5"/>
        <v>3</v>
      </c>
      <c r="J357" t="str" cm="1">
        <f t="array" ref="J357">_xlfn.IFS(I357=1,"Solo Traveller",I357&lt;=4,"Small Family",I357&gt;=5,"Large Family")</f>
        <v>Small Family</v>
      </c>
      <c r="K357">
        <v>29750</v>
      </c>
      <c r="L357" s="9">
        <v>39</v>
      </c>
      <c r="M357" s="9" t="str" cm="1">
        <f t="array" ref="M357">_xlfn.IFS(L357&lt;=7.89,"Low Fare",L357&lt;=14.45,"Medium Fare",L357&lt;=31.28,"High Fare",L357&gt;31.28,"VIP / Luxury Fare")</f>
        <v>VIP / Luxury Fare</v>
      </c>
      <c r="N357" t="s">
        <v>1736</v>
      </c>
      <c r="O357" t="s">
        <v>3</v>
      </c>
      <c r="P357">
        <v>1</v>
      </c>
    </row>
    <row r="358" spans="1:16">
      <c r="A358">
        <v>2</v>
      </c>
      <c r="B358" t="str" cm="1">
        <f t="array" ref="B358">_xlfn.IFS(A358=1,"First Class",A358=2,"Second Class",A358=3,"Third Class")</f>
        <v>Second Class</v>
      </c>
      <c r="C358" t="s">
        <v>587</v>
      </c>
      <c r="D358" t="s">
        <v>1</v>
      </c>
      <c r="E358">
        <v>20</v>
      </c>
      <c r="F358" t="str" cm="1">
        <f t="array" ref="F358">_xlfn.IFS(E358&lt;12,"Child",E358&lt;=19,"Teenage",E358&lt;=59,"Adult",E358&gt;60,"Senior",TRUE,"Unknown")</f>
        <v>Adult</v>
      </c>
      <c r="G358">
        <v>1</v>
      </c>
      <c r="H358">
        <v>0</v>
      </c>
      <c r="I358">
        <f t="shared" si="5"/>
        <v>2</v>
      </c>
      <c r="J358" t="str" cm="1">
        <f t="array" ref="J358">_xlfn.IFS(I358=1,"Solo Traveller",I358&lt;=4,"Small Family",I358&gt;=5,"Large Family")</f>
        <v>Small Family</v>
      </c>
      <c r="K358">
        <v>236853</v>
      </c>
      <c r="L358" s="9">
        <v>26</v>
      </c>
      <c r="M358" s="9" t="str" cm="1">
        <f t="array" ref="M358">_xlfn.IFS(L358&lt;=7.89,"Low Fare",L358&lt;=14.45,"Medium Fare",L358&lt;=31.28,"High Fare",L358&gt;31.28,"VIP / Luxury Fare")</f>
        <v>High Fare</v>
      </c>
      <c r="N358" t="s">
        <v>1736</v>
      </c>
      <c r="O358" t="s">
        <v>3</v>
      </c>
      <c r="P358">
        <v>1</v>
      </c>
    </row>
    <row r="359" spans="1:16">
      <c r="A359">
        <v>2</v>
      </c>
      <c r="B359" t="str" cm="1">
        <f t="array" ref="B359">_xlfn.IFS(A359=1,"First Class",A359=2,"Second Class",A359=3,"Third Class")</f>
        <v>Second Class</v>
      </c>
      <c r="C359" t="s">
        <v>588</v>
      </c>
      <c r="D359" t="s">
        <v>5</v>
      </c>
      <c r="E359">
        <v>25</v>
      </c>
      <c r="F359" t="str" cm="1">
        <f t="array" ref="F359">_xlfn.IFS(E359&lt;12,"Child",E359&lt;=19,"Teenage",E359&lt;=59,"Adult",E359&gt;60,"Senior",TRUE,"Unknown")</f>
        <v>Adult</v>
      </c>
      <c r="G359">
        <v>1</v>
      </c>
      <c r="H359">
        <v>0</v>
      </c>
      <c r="I359">
        <f t="shared" si="5"/>
        <v>2</v>
      </c>
      <c r="J359" t="str" cm="1">
        <f t="array" ref="J359">_xlfn.IFS(I359=1,"Solo Traveller",I359&lt;=4,"Small Family",I359&gt;=5,"Large Family")</f>
        <v>Small Family</v>
      </c>
      <c r="K359">
        <v>236853</v>
      </c>
      <c r="L359" s="9">
        <v>26</v>
      </c>
      <c r="M359" s="9" t="str" cm="1">
        <f t="array" ref="M359">_xlfn.IFS(L359&lt;=7.89,"Low Fare",L359&lt;=14.45,"Medium Fare",L359&lt;=31.28,"High Fare",L359&gt;31.28,"VIP / Luxury Fare")</f>
        <v>High Fare</v>
      </c>
      <c r="N359" t="s">
        <v>1736</v>
      </c>
      <c r="O359" t="s">
        <v>3</v>
      </c>
      <c r="P359">
        <v>0</v>
      </c>
    </row>
    <row r="360" spans="1:16">
      <c r="A360">
        <v>2</v>
      </c>
      <c r="B360" t="str" cm="1">
        <f t="array" ref="B360">_xlfn.IFS(A360=1,"First Class",A360=2,"Second Class",A360=3,"Third Class")</f>
        <v>Second Class</v>
      </c>
      <c r="C360" t="s">
        <v>589</v>
      </c>
      <c r="D360" t="s">
        <v>1</v>
      </c>
      <c r="E360">
        <v>36</v>
      </c>
      <c r="F360" t="str" cm="1">
        <f t="array" ref="F360">_xlfn.IFS(E360&lt;12,"Child",E360&lt;=19,"Teenage",E360&lt;=59,"Adult",E360&gt;60,"Senior",TRUE,"Unknown")</f>
        <v>Adult</v>
      </c>
      <c r="G360">
        <v>0</v>
      </c>
      <c r="H360">
        <v>0</v>
      </c>
      <c r="I360">
        <f t="shared" si="5"/>
        <v>1</v>
      </c>
      <c r="J360" t="str" cm="1">
        <f t="array" ref="J360">_xlfn.IFS(I360=1,"Solo Traveller",I360&lt;=4,"Small Family",I360&gt;=5,"Large Family")</f>
        <v>Solo Traveller</v>
      </c>
      <c r="K360">
        <v>27849</v>
      </c>
      <c r="L360" s="9">
        <v>13</v>
      </c>
      <c r="M360" s="9" t="str" cm="1">
        <f t="array" ref="M360">_xlfn.IFS(L360&lt;=7.89,"Low Fare",L360&lt;=14.45,"Medium Fare",L360&lt;=31.28,"High Fare",L360&gt;31.28,"VIP / Luxury Fare")</f>
        <v>Medium Fare</v>
      </c>
      <c r="N360" t="s">
        <v>1736</v>
      </c>
      <c r="O360" t="s">
        <v>3</v>
      </c>
      <c r="P360">
        <v>1</v>
      </c>
    </row>
    <row r="361" spans="1:16">
      <c r="A361">
        <v>2</v>
      </c>
      <c r="B361" t="str" cm="1">
        <f t="array" ref="B361">_xlfn.IFS(A361=1,"First Class",A361=2,"Second Class",A361=3,"Third Class")</f>
        <v>Second Class</v>
      </c>
      <c r="C361" t="s">
        <v>590</v>
      </c>
      <c r="D361" t="s">
        <v>5</v>
      </c>
      <c r="E361">
        <v>25</v>
      </c>
      <c r="F361" t="str" cm="1">
        <f t="array" ref="F361">_xlfn.IFS(E361&lt;12,"Child",E361&lt;=19,"Teenage",E361&lt;=59,"Adult",E361&gt;60,"Senior",TRUE,"Unknown")</f>
        <v>Adult</v>
      </c>
      <c r="G361">
        <v>0</v>
      </c>
      <c r="H361">
        <v>0</v>
      </c>
      <c r="I361">
        <f t="shared" si="5"/>
        <v>1</v>
      </c>
      <c r="J361" t="str" cm="1">
        <f t="array" ref="J361">_xlfn.IFS(I361=1,"Solo Traveller",I361&lt;=4,"Small Family",I361&gt;=5,"Large Family")</f>
        <v>Solo Traveller</v>
      </c>
      <c r="K361">
        <v>234686</v>
      </c>
      <c r="L361" s="9">
        <v>13</v>
      </c>
      <c r="M361" s="9" t="str" cm="1">
        <f t="array" ref="M361">_xlfn.IFS(L361&lt;=7.89,"Low Fare",L361&lt;=14.45,"Medium Fare",L361&lt;=31.28,"High Fare",L361&gt;31.28,"VIP / Luxury Fare")</f>
        <v>Medium Fare</v>
      </c>
      <c r="N361" t="s">
        <v>1736</v>
      </c>
      <c r="O361" t="s">
        <v>3</v>
      </c>
      <c r="P361">
        <v>0</v>
      </c>
    </row>
    <row r="362" spans="1:16">
      <c r="A362">
        <v>2</v>
      </c>
      <c r="B362" t="str" cm="1">
        <f t="array" ref="B362">_xlfn.IFS(A362=1,"First Class",A362=2,"Second Class",A362=3,"Third Class")</f>
        <v>Second Class</v>
      </c>
      <c r="C362" t="s">
        <v>591</v>
      </c>
      <c r="D362" t="s">
        <v>5</v>
      </c>
      <c r="E362">
        <v>42</v>
      </c>
      <c r="F362" t="str" cm="1">
        <f t="array" ref="F362">_xlfn.IFS(E362&lt;12,"Child",E362&lt;=19,"Teenage",E362&lt;=59,"Adult",E362&gt;60,"Senior",TRUE,"Unknown")</f>
        <v>Adult</v>
      </c>
      <c r="G362">
        <v>0</v>
      </c>
      <c r="H362">
        <v>0</v>
      </c>
      <c r="I362">
        <f t="shared" si="5"/>
        <v>1</v>
      </c>
      <c r="J362" t="str" cm="1">
        <f t="array" ref="J362">_xlfn.IFS(I362=1,"Solo Traveller",I362&lt;=4,"Small Family",I362&gt;=5,"Large Family")</f>
        <v>Solo Traveller</v>
      </c>
      <c r="K362">
        <v>244310</v>
      </c>
      <c r="L362" s="9">
        <v>13</v>
      </c>
      <c r="M362" s="9" t="str" cm="1">
        <f t="array" ref="M362">_xlfn.IFS(L362&lt;=7.89,"Low Fare",L362&lt;=14.45,"Medium Fare",L362&lt;=31.28,"High Fare",L362&gt;31.28,"VIP / Luxury Fare")</f>
        <v>Medium Fare</v>
      </c>
      <c r="N362" t="s">
        <v>1736</v>
      </c>
      <c r="O362" t="s">
        <v>3</v>
      </c>
      <c r="P362">
        <v>0</v>
      </c>
    </row>
    <row r="363" spans="1:16">
      <c r="A363">
        <v>2</v>
      </c>
      <c r="B363" t="str" cm="1">
        <f t="array" ref="B363">_xlfn.IFS(A363=1,"First Class",A363=2,"Second Class",A363=3,"Third Class")</f>
        <v>Second Class</v>
      </c>
      <c r="C363" t="s">
        <v>592</v>
      </c>
      <c r="D363" t="s">
        <v>1</v>
      </c>
      <c r="E363">
        <v>42</v>
      </c>
      <c r="F363" t="str" cm="1">
        <f t="array" ref="F363">_xlfn.IFS(E363&lt;12,"Child",E363&lt;=19,"Teenage",E363&lt;=59,"Adult",E363&gt;60,"Senior",TRUE,"Unknown")</f>
        <v>Adult</v>
      </c>
      <c r="G363">
        <v>0</v>
      </c>
      <c r="H363">
        <v>0</v>
      </c>
      <c r="I363">
        <f t="shared" si="5"/>
        <v>1</v>
      </c>
      <c r="J363" t="str" cm="1">
        <f t="array" ref="J363">_xlfn.IFS(I363=1,"Solo Traveller",I363&lt;=4,"Small Family",I363&gt;=5,"Large Family")</f>
        <v>Solo Traveller</v>
      </c>
      <c r="K363">
        <v>236852</v>
      </c>
      <c r="L363" s="9">
        <v>13</v>
      </c>
      <c r="M363" s="9" t="str" cm="1">
        <f t="array" ref="M363">_xlfn.IFS(L363&lt;=7.89,"Low Fare",L363&lt;=14.45,"Medium Fare",L363&lt;=31.28,"High Fare",L363&gt;31.28,"VIP / Luxury Fare")</f>
        <v>Medium Fare</v>
      </c>
      <c r="N363" t="s">
        <v>1736</v>
      </c>
      <c r="O363" t="s">
        <v>3</v>
      </c>
      <c r="P363">
        <v>1</v>
      </c>
    </row>
    <row r="364" spans="1:16">
      <c r="A364">
        <v>2</v>
      </c>
      <c r="B364" t="str" cm="1">
        <f t="array" ref="B364">_xlfn.IFS(A364=1,"First Class",A364=2,"Second Class",A364=3,"Third Class")</f>
        <v>Second Class</v>
      </c>
      <c r="C364" t="s">
        <v>593</v>
      </c>
      <c r="D364" t="s">
        <v>5</v>
      </c>
      <c r="E364">
        <v>0.83330000000000004</v>
      </c>
      <c r="F364" t="str" cm="1">
        <f t="array" ref="F364">_xlfn.IFS(E364&lt;12,"Child",E364&lt;=19,"Teenage",E364&lt;=59,"Adult",E364&gt;60,"Senior",TRUE,"Unknown")</f>
        <v>Child</v>
      </c>
      <c r="G364">
        <v>0</v>
      </c>
      <c r="H364">
        <v>2</v>
      </c>
      <c r="I364">
        <f t="shared" si="5"/>
        <v>3</v>
      </c>
      <c r="J364" t="str" cm="1">
        <f t="array" ref="J364">_xlfn.IFS(I364=1,"Solo Traveller",I364&lt;=4,"Small Family",I364&gt;=5,"Large Family")</f>
        <v>Small Family</v>
      </c>
      <c r="K364">
        <v>248738</v>
      </c>
      <c r="L364" s="9">
        <v>29</v>
      </c>
      <c r="M364" s="9" t="str" cm="1">
        <f t="array" ref="M364">_xlfn.IFS(L364&lt;=7.89,"Low Fare",L364&lt;=14.45,"Medium Fare",L364&lt;=31.28,"High Fare",L364&gt;31.28,"VIP / Luxury Fare")</f>
        <v>High Fare</v>
      </c>
      <c r="N364" t="s">
        <v>1736</v>
      </c>
      <c r="O364" t="s">
        <v>3</v>
      </c>
      <c r="P364">
        <v>1</v>
      </c>
    </row>
    <row r="365" spans="1:16">
      <c r="A365">
        <v>2</v>
      </c>
      <c r="B365" t="str" cm="1">
        <f t="array" ref="B365">_xlfn.IFS(A365=1,"First Class",A365=2,"Second Class",A365=3,"Third Class")</f>
        <v>Second Class</v>
      </c>
      <c r="C365" t="s">
        <v>594</v>
      </c>
      <c r="D365" t="s">
        <v>5</v>
      </c>
      <c r="E365">
        <v>26</v>
      </c>
      <c r="F365" t="str" cm="1">
        <f t="array" ref="F365">_xlfn.IFS(E365&lt;12,"Child",E365&lt;=19,"Teenage",E365&lt;=59,"Adult",E365&gt;60,"Senior",TRUE,"Unknown")</f>
        <v>Adult</v>
      </c>
      <c r="G365">
        <v>1</v>
      </c>
      <c r="H365">
        <v>1</v>
      </c>
      <c r="I365">
        <f t="shared" si="5"/>
        <v>3</v>
      </c>
      <c r="J365" t="str" cm="1">
        <f t="array" ref="J365">_xlfn.IFS(I365=1,"Solo Traveller",I365&lt;=4,"Small Family",I365&gt;=5,"Large Family")</f>
        <v>Small Family</v>
      </c>
      <c r="K365">
        <v>248738</v>
      </c>
      <c r="L365" s="9">
        <v>29</v>
      </c>
      <c r="M365" s="9" t="str" cm="1">
        <f t="array" ref="M365">_xlfn.IFS(L365&lt;=7.89,"Low Fare",L365&lt;=14.45,"Medium Fare",L365&lt;=31.28,"High Fare",L365&gt;31.28,"VIP / Luxury Fare")</f>
        <v>High Fare</v>
      </c>
      <c r="N365" t="s">
        <v>1736</v>
      </c>
      <c r="O365" t="s">
        <v>3</v>
      </c>
      <c r="P365">
        <v>1</v>
      </c>
    </row>
    <row r="366" spans="1:16">
      <c r="A366">
        <v>2</v>
      </c>
      <c r="B366" t="str" cm="1">
        <f t="array" ref="B366">_xlfn.IFS(A366=1,"First Class",A366=2,"Second Class",A366=3,"Third Class")</f>
        <v>Second Class</v>
      </c>
      <c r="C366" t="s">
        <v>595</v>
      </c>
      <c r="D366" t="s">
        <v>1</v>
      </c>
      <c r="E366">
        <v>22</v>
      </c>
      <c r="F366" t="str" cm="1">
        <f t="array" ref="F366">_xlfn.IFS(E366&lt;12,"Child",E366&lt;=19,"Teenage",E366&lt;=59,"Adult",E366&gt;60,"Senior",TRUE,"Unknown")</f>
        <v>Adult</v>
      </c>
      <c r="G366">
        <v>1</v>
      </c>
      <c r="H366">
        <v>1</v>
      </c>
      <c r="I366">
        <f t="shared" si="5"/>
        <v>3</v>
      </c>
      <c r="J366" t="str" cm="1">
        <f t="array" ref="J366">_xlfn.IFS(I366=1,"Solo Traveller",I366&lt;=4,"Small Family",I366&gt;=5,"Large Family")</f>
        <v>Small Family</v>
      </c>
      <c r="K366">
        <v>248738</v>
      </c>
      <c r="L366" s="9">
        <v>29</v>
      </c>
      <c r="M366" s="9" t="str" cm="1">
        <f t="array" ref="M366">_xlfn.IFS(L366&lt;=7.89,"Low Fare",L366&lt;=14.45,"Medium Fare",L366&lt;=31.28,"High Fare",L366&gt;31.28,"VIP / Luxury Fare")</f>
        <v>High Fare</v>
      </c>
      <c r="N366" t="s">
        <v>1736</v>
      </c>
      <c r="O366" t="s">
        <v>3</v>
      </c>
      <c r="P366">
        <v>1</v>
      </c>
    </row>
    <row r="367" spans="1:16">
      <c r="A367">
        <v>2</v>
      </c>
      <c r="B367" t="str" cm="1">
        <f t="array" ref="B367">_xlfn.IFS(A367=1,"First Class",A367=2,"Second Class",A367=3,"Third Class")</f>
        <v>Second Class</v>
      </c>
      <c r="C367" t="s">
        <v>596</v>
      </c>
      <c r="D367" t="s">
        <v>1</v>
      </c>
      <c r="E367">
        <v>35</v>
      </c>
      <c r="F367" t="str" cm="1">
        <f t="array" ref="F367">_xlfn.IFS(E367&lt;12,"Child",E367&lt;=19,"Teenage",E367&lt;=59,"Adult",E367&gt;60,"Senior",TRUE,"Unknown")</f>
        <v>Adult</v>
      </c>
      <c r="G367">
        <v>0</v>
      </c>
      <c r="H367">
        <v>0</v>
      </c>
      <c r="I367">
        <f t="shared" si="5"/>
        <v>1</v>
      </c>
      <c r="J367" t="str" cm="1">
        <f t="array" ref="J367">_xlfn.IFS(I367=1,"Solo Traveller",I367&lt;=4,"Small Family",I367&gt;=5,"Large Family")</f>
        <v>Solo Traveller</v>
      </c>
      <c r="K367" t="s">
        <v>597</v>
      </c>
      <c r="L367" s="9">
        <v>21</v>
      </c>
      <c r="M367" s="9" t="str" cm="1">
        <f t="array" ref="M367">_xlfn.IFS(L367&lt;=7.89,"Low Fare",L367&lt;=14.45,"Medium Fare",L367&lt;=31.28,"High Fare",L367&gt;31.28,"VIP / Luxury Fare")</f>
        <v>High Fare</v>
      </c>
      <c r="N367" t="s">
        <v>1736</v>
      </c>
      <c r="O367" t="s">
        <v>3</v>
      </c>
      <c r="P367">
        <v>1</v>
      </c>
    </row>
    <row r="368" spans="1:16">
      <c r="A368">
        <v>2</v>
      </c>
      <c r="B368" t="str" cm="1">
        <f t="array" ref="B368">_xlfn.IFS(A368=1,"First Class",A368=2,"Second Class",A368=3,"Third Class")</f>
        <v>Second Class</v>
      </c>
      <c r="C368" t="s">
        <v>598</v>
      </c>
      <c r="D368" t="s">
        <v>5</v>
      </c>
      <c r="E368">
        <v>28</v>
      </c>
      <c r="F368" t="str" cm="1">
        <f t="array" ref="F368">_xlfn.IFS(E368&lt;12,"Child",E368&lt;=19,"Teenage",E368&lt;=59,"Adult",E368&gt;60,"Senior",TRUE,"Unknown")</f>
        <v>Adult</v>
      </c>
      <c r="G368">
        <v>0</v>
      </c>
      <c r="H368">
        <v>0</v>
      </c>
      <c r="I368">
        <f t="shared" si="5"/>
        <v>1</v>
      </c>
      <c r="J368" t="str" cm="1">
        <f t="array" ref="J368">_xlfn.IFS(I368=1,"Solo Traveller",I368&lt;=4,"Small Family",I368&gt;=5,"Large Family")</f>
        <v>Solo Traveller</v>
      </c>
      <c r="K368">
        <v>239853</v>
      </c>
      <c r="L368" s="9">
        <v>0</v>
      </c>
      <c r="M368" s="9" t="str" cm="1">
        <f t="array" ref="M368">_xlfn.IFS(L368&lt;=7.89,"Low Fare",L368&lt;=14.45,"Medium Fare",L368&lt;=31.28,"High Fare",L368&gt;31.28,"VIP / Luxury Fare")</f>
        <v>Low Fare</v>
      </c>
      <c r="N368" t="s">
        <v>1736</v>
      </c>
      <c r="O368" t="s">
        <v>3</v>
      </c>
      <c r="P368">
        <v>0</v>
      </c>
    </row>
    <row r="369" spans="1:16">
      <c r="A369">
        <v>2</v>
      </c>
      <c r="B369" t="str" cm="1">
        <f t="array" ref="B369">_xlfn.IFS(A369=1,"First Class",A369=2,"Second Class",A369=3,"Third Class")</f>
        <v>Second Class</v>
      </c>
      <c r="C369" t="s">
        <v>599</v>
      </c>
      <c r="D369" t="s">
        <v>5</v>
      </c>
      <c r="E369">
        <v>19</v>
      </c>
      <c r="F369" t="str" cm="1">
        <f t="array" ref="F369">_xlfn.IFS(E369&lt;12,"Child",E369&lt;=19,"Teenage",E369&lt;=59,"Adult",E369&gt;60,"Senior",TRUE,"Unknown")</f>
        <v>Teenage</v>
      </c>
      <c r="G369">
        <v>0</v>
      </c>
      <c r="H369">
        <v>0</v>
      </c>
      <c r="I369">
        <f t="shared" si="5"/>
        <v>1</v>
      </c>
      <c r="J369" t="str" cm="1">
        <f t="array" ref="J369">_xlfn.IFS(I369=1,"Solo Traveller",I369&lt;=4,"Small Family",I369&gt;=5,"Large Family")</f>
        <v>Solo Traveller</v>
      </c>
      <c r="K369">
        <v>28424</v>
      </c>
      <c r="L369" s="9">
        <v>13</v>
      </c>
      <c r="M369" s="9" t="str" cm="1">
        <f t="array" ref="M369">_xlfn.IFS(L369&lt;=7.89,"Low Fare",L369&lt;=14.45,"Medium Fare",L369&lt;=31.28,"High Fare",L369&gt;31.28,"VIP / Luxury Fare")</f>
        <v>Medium Fare</v>
      </c>
      <c r="N369" t="s">
        <v>1736</v>
      </c>
      <c r="O369" t="s">
        <v>3</v>
      </c>
      <c r="P369">
        <v>0</v>
      </c>
    </row>
    <row r="370" spans="1:16">
      <c r="A370">
        <v>2</v>
      </c>
      <c r="B370" t="str" cm="1">
        <f t="array" ref="B370">_xlfn.IFS(A370=1,"First Class",A370=2,"Second Class",A370=3,"Third Class")</f>
        <v>Second Class</v>
      </c>
      <c r="C370" t="s">
        <v>600</v>
      </c>
      <c r="D370" t="s">
        <v>1</v>
      </c>
      <c r="E370">
        <v>44</v>
      </c>
      <c r="F370" t="str" cm="1">
        <f t="array" ref="F370">_xlfn.IFS(E370&lt;12,"Child",E370&lt;=19,"Teenage",E370&lt;=59,"Adult",E370&gt;60,"Senior",TRUE,"Unknown")</f>
        <v>Adult</v>
      </c>
      <c r="G370">
        <v>1</v>
      </c>
      <c r="H370">
        <v>0</v>
      </c>
      <c r="I370">
        <f t="shared" si="5"/>
        <v>2</v>
      </c>
      <c r="J370" t="str" cm="1">
        <f t="array" ref="J370">_xlfn.IFS(I370=1,"Solo Traveller",I370&lt;=4,"Small Family",I370&gt;=5,"Large Family")</f>
        <v>Small Family</v>
      </c>
      <c r="K370">
        <v>244252</v>
      </c>
      <c r="L370" s="9">
        <v>26</v>
      </c>
      <c r="M370" s="9" t="str" cm="1">
        <f t="array" ref="M370">_xlfn.IFS(L370&lt;=7.89,"Low Fare",L370&lt;=14.45,"Medium Fare",L370&lt;=31.28,"High Fare",L370&gt;31.28,"VIP / Luxury Fare")</f>
        <v>High Fare</v>
      </c>
      <c r="N370" t="s">
        <v>1736</v>
      </c>
      <c r="O370" t="s">
        <v>3</v>
      </c>
      <c r="P370">
        <v>0</v>
      </c>
    </row>
    <row r="371" spans="1:16">
      <c r="A371">
        <v>2</v>
      </c>
      <c r="B371" t="str" cm="1">
        <f t="array" ref="B371">_xlfn.IFS(A371=1,"First Class",A371=2,"Second Class",A371=3,"Third Class")</f>
        <v>Second Class</v>
      </c>
      <c r="C371" t="s">
        <v>601</v>
      </c>
      <c r="D371" t="s">
        <v>5</v>
      </c>
      <c r="E371">
        <v>54</v>
      </c>
      <c r="F371" t="str" cm="1">
        <f t="array" ref="F371">_xlfn.IFS(E371&lt;12,"Child",E371&lt;=19,"Teenage",E371&lt;=59,"Adult",E371&gt;60,"Senior",TRUE,"Unknown")</f>
        <v>Adult</v>
      </c>
      <c r="G371">
        <v>1</v>
      </c>
      <c r="H371">
        <v>0</v>
      </c>
      <c r="I371">
        <f t="shared" si="5"/>
        <v>2</v>
      </c>
      <c r="J371" t="str" cm="1">
        <f t="array" ref="J371">_xlfn.IFS(I371=1,"Solo Traveller",I371&lt;=4,"Small Family",I371&gt;=5,"Large Family")</f>
        <v>Small Family</v>
      </c>
      <c r="K371">
        <v>244252</v>
      </c>
      <c r="L371" s="9">
        <v>26</v>
      </c>
      <c r="M371" s="9" t="str" cm="1">
        <f t="array" ref="M371">_xlfn.IFS(L371&lt;=7.89,"Low Fare",L371&lt;=14.45,"Medium Fare",L371&lt;=31.28,"High Fare",L371&gt;31.28,"VIP / Luxury Fare")</f>
        <v>High Fare</v>
      </c>
      <c r="N371" t="s">
        <v>1736</v>
      </c>
      <c r="O371" t="s">
        <v>3</v>
      </c>
      <c r="P371">
        <v>0</v>
      </c>
    </row>
    <row r="372" spans="1:16">
      <c r="A372">
        <v>2</v>
      </c>
      <c r="B372" t="str" cm="1">
        <f t="array" ref="B372">_xlfn.IFS(A372=1,"First Class",A372=2,"Second Class",A372=3,"Third Class")</f>
        <v>Second Class</v>
      </c>
      <c r="C372" t="s">
        <v>602</v>
      </c>
      <c r="D372" t="s">
        <v>5</v>
      </c>
      <c r="E372">
        <v>52</v>
      </c>
      <c r="F372" t="str" cm="1">
        <f t="array" ref="F372">_xlfn.IFS(E372&lt;12,"Child",E372&lt;=19,"Teenage",E372&lt;=59,"Adult",E372&gt;60,"Senior",TRUE,"Unknown")</f>
        <v>Adult</v>
      </c>
      <c r="G372">
        <v>0</v>
      </c>
      <c r="H372">
        <v>0</v>
      </c>
      <c r="I372">
        <f t="shared" si="5"/>
        <v>1</v>
      </c>
      <c r="J372" t="str" cm="1">
        <f t="array" ref="J372">_xlfn.IFS(I372=1,"Solo Traveller",I372&lt;=4,"Small Family",I372&gt;=5,"Large Family")</f>
        <v>Solo Traveller</v>
      </c>
      <c r="K372">
        <v>248731</v>
      </c>
      <c r="L372" s="9">
        <v>13.5</v>
      </c>
      <c r="M372" s="9" t="str" cm="1">
        <f t="array" ref="M372">_xlfn.IFS(L372&lt;=7.89,"Low Fare",L372&lt;=14.45,"Medium Fare",L372&lt;=31.28,"High Fare",L372&gt;31.28,"VIP / Luxury Fare")</f>
        <v>Medium Fare</v>
      </c>
      <c r="N372" t="s">
        <v>1736</v>
      </c>
      <c r="O372" t="s">
        <v>3</v>
      </c>
      <c r="P372">
        <v>0</v>
      </c>
    </row>
    <row r="373" spans="1:16">
      <c r="A373">
        <v>2</v>
      </c>
      <c r="B373" t="str" cm="1">
        <f t="array" ref="B373">_xlfn.IFS(A373=1,"First Class",A373=2,"Second Class",A373=3,"Third Class")</f>
        <v>Second Class</v>
      </c>
      <c r="C373" t="s">
        <v>603</v>
      </c>
      <c r="D373" t="s">
        <v>5</v>
      </c>
      <c r="E373">
        <v>37</v>
      </c>
      <c r="F373" t="str" cm="1">
        <f t="array" ref="F373">_xlfn.IFS(E373&lt;12,"Child",E373&lt;=19,"Teenage",E373&lt;=59,"Adult",E373&gt;60,"Senior",TRUE,"Unknown")</f>
        <v>Adult</v>
      </c>
      <c r="G373">
        <v>1</v>
      </c>
      <c r="H373">
        <v>0</v>
      </c>
      <c r="I373">
        <f t="shared" si="5"/>
        <v>2</v>
      </c>
      <c r="J373" t="str" cm="1">
        <f t="array" ref="J373">_xlfn.IFS(I373=1,"Solo Traveller",I373&lt;=4,"Small Family",I373&gt;=5,"Large Family")</f>
        <v>Small Family</v>
      </c>
      <c r="K373" t="s">
        <v>604</v>
      </c>
      <c r="L373" s="9">
        <v>26</v>
      </c>
      <c r="M373" s="9" t="str" cm="1">
        <f t="array" ref="M373">_xlfn.IFS(L373&lt;=7.89,"Low Fare",L373&lt;=14.45,"Medium Fare",L373&lt;=31.28,"High Fare",L373&gt;31.28,"VIP / Luxury Fare")</f>
        <v>High Fare</v>
      </c>
      <c r="N373" t="s">
        <v>1736</v>
      </c>
      <c r="O373" t="s">
        <v>3</v>
      </c>
      <c r="P373">
        <v>0</v>
      </c>
    </row>
    <row r="374" spans="1:16">
      <c r="A374">
        <v>2</v>
      </c>
      <c r="B374" t="str" cm="1">
        <f t="array" ref="B374">_xlfn.IFS(A374=1,"First Class",A374=2,"Second Class",A374=3,"Third Class")</f>
        <v>Second Class</v>
      </c>
      <c r="C374" t="s">
        <v>605</v>
      </c>
      <c r="D374" t="s">
        <v>1</v>
      </c>
      <c r="E374">
        <v>29</v>
      </c>
      <c r="F374" t="str" cm="1">
        <f t="array" ref="F374">_xlfn.IFS(E374&lt;12,"Child",E374&lt;=19,"Teenage",E374&lt;=59,"Adult",E374&gt;60,"Senior",TRUE,"Unknown")</f>
        <v>Adult</v>
      </c>
      <c r="G374">
        <v>1</v>
      </c>
      <c r="H374">
        <v>0</v>
      </c>
      <c r="I374">
        <f t="shared" si="5"/>
        <v>2</v>
      </c>
      <c r="J374" t="str" cm="1">
        <f t="array" ref="J374">_xlfn.IFS(I374=1,"Solo Traveller",I374&lt;=4,"Small Family",I374&gt;=5,"Large Family")</f>
        <v>Small Family</v>
      </c>
      <c r="K374" t="s">
        <v>604</v>
      </c>
      <c r="L374" s="9">
        <v>26</v>
      </c>
      <c r="M374" s="9" t="str" cm="1">
        <f t="array" ref="M374">_xlfn.IFS(L374&lt;=7.89,"Low Fare",L374&lt;=14.45,"Medium Fare",L374&lt;=31.28,"High Fare",L374&gt;31.28,"VIP / Luxury Fare")</f>
        <v>High Fare</v>
      </c>
      <c r="N374" t="s">
        <v>1736</v>
      </c>
      <c r="O374" t="s">
        <v>3</v>
      </c>
      <c r="P374">
        <v>0</v>
      </c>
    </row>
    <row r="375" spans="1:16">
      <c r="A375">
        <v>2</v>
      </c>
      <c r="B375" t="str" cm="1">
        <f t="array" ref="B375">_xlfn.IFS(A375=1,"First Class",A375=2,"Second Class",A375=3,"Third Class")</f>
        <v>Second Class</v>
      </c>
      <c r="C375" t="s">
        <v>606</v>
      </c>
      <c r="D375" t="s">
        <v>1</v>
      </c>
      <c r="E375">
        <v>25</v>
      </c>
      <c r="F375" t="str" cm="1">
        <f t="array" ref="F375">_xlfn.IFS(E375&lt;12,"Child",E375&lt;=19,"Teenage",E375&lt;=59,"Adult",E375&gt;60,"Senior",TRUE,"Unknown")</f>
        <v>Adult</v>
      </c>
      <c r="G375">
        <v>1</v>
      </c>
      <c r="H375">
        <v>1</v>
      </c>
      <c r="I375">
        <f t="shared" si="5"/>
        <v>3</v>
      </c>
      <c r="J375" t="str" cm="1">
        <f t="array" ref="J375">_xlfn.IFS(I375=1,"Solo Traveller",I375&lt;=4,"Small Family",I375&gt;=5,"Large Family")</f>
        <v>Small Family</v>
      </c>
      <c r="K375">
        <v>237789</v>
      </c>
      <c r="L375" s="9">
        <v>30</v>
      </c>
      <c r="M375" s="9" t="str" cm="1">
        <f t="array" ref="M375">_xlfn.IFS(L375&lt;=7.89,"Low Fare",L375&lt;=14.45,"Medium Fare",L375&lt;=31.28,"High Fare",L375&gt;31.28,"VIP / Luxury Fare")</f>
        <v>High Fare</v>
      </c>
      <c r="N375" t="s">
        <v>1736</v>
      </c>
      <c r="O375" t="s">
        <v>3</v>
      </c>
      <c r="P375">
        <v>1</v>
      </c>
    </row>
    <row r="376" spans="1:16">
      <c r="A376">
        <v>2</v>
      </c>
      <c r="B376" t="str" cm="1">
        <f t="array" ref="B376">_xlfn.IFS(A376=1,"First Class",A376=2,"Second Class",A376=3,"Third Class")</f>
        <v>Second Class</v>
      </c>
      <c r="C376" t="s">
        <v>607</v>
      </c>
      <c r="D376" t="s">
        <v>1</v>
      </c>
      <c r="E376">
        <v>45</v>
      </c>
      <c r="F376" t="str" cm="1">
        <f t="array" ref="F376">_xlfn.IFS(E376&lt;12,"Child",E376&lt;=19,"Teenage",E376&lt;=59,"Adult",E376&gt;60,"Senior",TRUE,"Unknown")</f>
        <v>Adult</v>
      </c>
      <c r="G376">
        <v>0</v>
      </c>
      <c r="H376">
        <v>2</v>
      </c>
      <c r="I376">
        <f t="shared" si="5"/>
        <v>3</v>
      </c>
      <c r="J376" t="str" cm="1">
        <f t="array" ref="J376">_xlfn.IFS(I376=1,"Solo Traveller",I376&lt;=4,"Small Family",I376&gt;=5,"Large Family")</f>
        <v>Small Family</v>
      </c>
      <c r="K376">
        <v>237789</v>
      </c>
      <c r="L376" s="9">
        <v>30</v>
      </c>
      <c r="M376" s="9" t="str" cm="1">
        <f t="array" ref="M376">_xlfn.IFS(L376&lt;=7.89,"Low Fare",L376&lt;=14.45,"Medium Fare",L376&lt;=31.28,"High Fare",L376&gt;31.28,"VIP / Luxury Fare")</f>
        <v>High Fare</v>
      </c>
      <c r="N376" t="s">
        <v>1736</v>
      </c>
      <c r="O376" t="s">
        <v>3</v>
      </c>
      <c r="P376">
        <v>1</v>
      </c>
    </row>
    <row r="377" spans="1:16">
      <c r="A377">
        <v>2</v>
      </c>
      <c r="B377" t="str" cm="1">
        <f t="array" ref="B377">_xlfn.IFS(A377=1,"First Class",A377=2,"Second Class",A377=3,"Third Class")</f>
        <v>Second Class</v>
      </c>
      <c r="C377" t="s">
        <v>608</v>
      </c>
      <c r="D377" t="s">
        <v>5</v>
      </c>
      <c r="E377">
        <v>29</v>
      </c>
      <c r="F377" t="str" cm="1">
        <f t="array" ref="F377">_xlfn.IFS(E377&lt;12,"Child",E377&lt;=19,"Teenage",E377&lt;=59,"Adult",E377&gt;60,"Senior",TRUE,"Unknown")</f>
        <v>Adult</v>
      </c>
      <c r="G377">
        <v>1</v>
      </c>
      <c r="H377">
        <v>0</v>
      </c>
      <c r="I377">
        <f t="shared" si="5"/>
        <v>2</v>
      </c>
      <c r="J377" t="str" cm="1">
        <f t="array" ref="J377">_xlfn.IFS(I377=1,"Solo Traveller",I377&lt;=4,"Small Family",I377&gt;=5,"Large Family")</f>
        <v>Small Family</v>
      </c>
      <c r="K377">
        <v>2003</v>
      </c>
      <c r="L377" s="9">
        <v>26</v>
      </c>
      <c r="M377" s="9" t="str" cm="1">
        <f t="array" ref="M377">_xlfn.IFS(L377&lt;=7.89,"Low Fare",L377&lt;=14.45,"Medium Fare",L377&lt;=31.28,"High Fare",L377&gt;31.28,"VIP / Luxury Fare")</f>
        <v>High Fare</v>
      </c>
      <c r="N377" t="s">
        <v>1736</v>
      </c>
      <c r="O377" t="s">
        <v>3</v>
      </c>
      <c r="P377">
        <v>0</v>
      </c>
    </row>
    <row r="378" spans="1:16">
      <c r="A378">
        <v>2</v>
      </c>
      <c r="B378" t="str" cm="1">
        <f t="array" ref="B378">_xlfn.IFS(A378=1,"First Class",A378=2,"Second Class",A378=3,"Third Class")</f>
        <v>Second Class</v>
      </c>
      <c r="C378" t="s">
        <v>609</v>
      </c>
      <c r="D378" t="s">
        <v>1</v>
      </c>
      <c r="E378">
        <v>28</v>
      </c>
      <c r="F378" t="str" cm="1">
        <f t="array" ref="F378">_xlfn.IFS(E378&lt;12,"Child",E378&lt;=19,"Teenage",E378&lt;=59,"Adult",E378&gt;60,"Senior",TRUE,"Unknown")</f>
        <v>Adult</v>
      </c>
      <c r="G378">
        <v>1</v>
      </c>
      <c r="H378">
        <v>0</v>
      </c>
      <c r="I378">
        <f t="shared" si="5"/>
        <v>2</v>
      </c>
      <c r="J378" t="str" cm="1">
        <f t="array" ref="J378">_xlfn.IFS(I378=1,"Solo Traveller",I378&lt;=4,"Small Family",I378&gt;=5,"Large Family")</f>
        <v>Small Family</v>
      </c>
      <c r="K378">
        <v>2003</v>
      </c>
      <c r="L378" s="9">
        <v>26</v>
      </c>
      <c r="M378" s="9" t="str" cm="1">
        <f t="array" ref="M378">_xlfn.IFS(L378&lt;=7.89,"Low Fare",L378&lt;=14.45,"Medium Fare",L378&lt;=31.28,"High Fare",L378&gt;31.28,"VIP / Luxury Fare")</f>
        <v>High Fare</v>
      </c>
      <c r="N378" t="s">
        <v>1736</v>
      </c>
      <c r="O378" t="s">
        <v>3</v>
      </c>
      <c r="P378">
        <v>1</v>
      </c>
    </row>
    <row r="379" spans="1:16">
      <c r="A379">
        <v>2</v>
      </c>
      <c r="B379" t="str" cm="1">
        <f t="array" ref="B379">_xlfn.IFS(A379=1,"First Class",A379=2,"Second Class",A379=3,"Third Class")</f>
        <v>Second Class</v>
      </c>
      <c r="C379" t="s">
        <v>610</v>
      </c>
      <c r="D379" t="s">
        <v>5</v>
      </c>
      <c r="E379">
        <v>29</v>
      </c>
      <c r="F379" t="str" cm="1">
        <f t="array" ref="F379">_xlfn.IFS(E379&lt;12,"Child",E379&lt;=19,"Teenage",E379&lt;=59,"Adult",E379&gt;60,"Senior",TRUE,"Unknown")</f>
        <v>Adult</v>
      </c>
      <c r="G379">
        <v>0</v>
      </c>
      <c r="H379">
        <v>0</v>
      </c>
      <c r="I379">
        <f t="shared" si="5"/>
        <v>1</v>
      </c>
      <c r="J379" t="str" cm="1">
        <f t="array" ref="J379">_xlfn.IFS(I379=1,"Solo Traveller",I379&lt;=4,"Small Family",I379&gt;=5,"Large Family")</f>
        <v>Solo Traveller</v>
      </c>
      <c r="K379" t="s">
        <v>611</v>
      </c>
      <c r="L379" s="9">
        <v>10.5</v>
      </c>
      <c r="M379" s="9" t="str" cm="1">
        <f t="array" ref="M379">_xlfn.IFS(L379&lt;=7.89,"Low Fare",L379&lt;=14.45,"Medium Fare",L379&lt;=31.28,"High Fare",L379&gt;31.28,"VIP / Luxury Fare")</f>
        <v>Medium Fare</v>
      </c>
      <c r="N379" t="s">
        <v>1736</v>
      </c>
      <c r="O379" t="s">
        <v>3</v>
      </c>
      <c r="P379">
        <v>0</v>
      </c>
    </row>
    <row r="380" spans="1:16">
      <c r="A380">
        <v>2</v>
      </c>
      <c r="B380" t="str" cm="1">
        <f t="array" ref="B380">_xlfn.IFS(A380=1,"First Class",A380=2,"Second Class",A380=3,"Third Class")</f>
        <v>Second Class</v>
      </c>
      <c r="C380" t="s">
        <v>612</v>
      </c>
      <c r="D380" t="s">
        <v>5</v>
      </c>
      <c r="E380">
        <v>28</v>
      </c>
      <c r="F380" t="str" cm="1">
        <f t="array" ref="F380">_xlfn.IFS(E380&lt;12,"Child",E380&lt;=19,"Teenage",E380&lt;=59,"Adult",E380&gt;60,"Senior",TRUE,"Unknown")</f>
        <v>Adult</v>
      </c>
      <c r="G380">
        <v>0</v>
      </c>
      <c r="H380">
        <v>0</v>
      </c>
      <c r="I380">
        <f t="shared" si="5"/>
        <v>1</v>
      </c>
      <c r="J380" t="str" cm="1">
        <f t="array" ref="J380">_xlfn.IFS(I380=1,"Solo Traveller",I380&lt;=4,"Small Family",I380&gt;=5,"Large Family")</f>
        <v>Solo Traveller</v>
      </c>
      <c r="K380">
        <v>248740</v>
      </c>
      <c r="L380" s="9">
        <v>13</v>
      </c>
      <c r="M380" s="9" t="str" cm="1">
        <f t="array" ref="M380">_xlfn.IFS(L380&lt;=7.89,"Low Fare",L380&lt;=14.45,"Medium Fare",L380&lt;=31.28,"High Fare",L380&gt;31.28,"VIP / Luxury Fare")</f>
        <v>Medium Fare</v>
      </c>
      <c r="N380" t="s">
        <v>1736</v>
      </c>
      <c r="O380" t="s">
        <v>3</v>
      </c>
      <c r="P380">
        <v>0</v>
      </c>
    </row>
    <row r="381" spans="1:16">
      <c r="A381">
        <v>2</v>
      </c>
      <c r="B381" t="str" cm="1">
        <f t="array" ref="B381">_xlfn.IFS(A381=1,"First Class",A381=2,"Second Class",A381=3,"Third Class")</f>
        <v>Second Class</v>
      </c>
      <c r="C381" t="s">
        <v>613</v>
      </c>
      <c r="D381" t="s">
        <v>5</v>
      </c>
      <c r="E381">
        <v>24</v>
      </c>
      <c r="F381" t="str" cm="1">
        <f t="array" ref="F381">_xlfn.IFS(E381&lt;12,"Child",E381&lt;=19,"Teenage",E381&lt;=59,"Adult",E381&gt;60,"Senior",TRUE,"Unknown")</f>
        <v>Adult</v>
      </c>
      <c r="G381">
        <v>0</v>
      </c>
      <c r="H381">
        <v>0</v>
      </c>
      <c r="I381">
        <f t="shared" si="5"/>
        <v>1</v>
      </c>
      <c r="J381" t="str" cm="1">
        <f t="array" ref="J381">_xlfn.IFS(I381=1,"Solo Traveller",I381&lt;=4,"Small Family",I381&gt;=5,"Large Family")</f>
        <v>Solo Traveller</v>
      </c>
      <c r="K381">
        <v>28034</v>
      </c>
      <c r="L381" s="9">
        <v>10.5</v>
      </c>
      <c r="M381" s="9" t="str" cm="1">
        <f t="array" ref="M381">_xlfn.IFS(L381&lt;=7.89,"Low Fare",L381&lt;=14.45,"Medium Fare",L381&lt;=31.28,"High Fare",L381&gt;31.28,"VIP / Luxury Fare")</f>
        <v>Medium Fare</v>
      </c>
      <c r="N381" t="s">
        <v>1736</v>
      </c>
      <c r="O381" t="s">
        <v>3</v>
      </c>
      <c r="P381">
        <v>1</v>
      </c>
    </row>
    <row r="382" spans="1:16">
      <c r="A382">
        <v>2</v>
      </c>
      <c r="B382" t="str" cm="1">
        <f t="array" ref="B382">_xlfn.IFS(A382=1,"First Class",A382=2,"Second Class",A382=3,"Third Class")</f>
        <v>Second Class</v>
      </c>
      <c r="C382" t="s">
        <v>614</v>
      </c>
      <c r="D382" t="s">
        <v>1</v>
      </c>
      <c r="E382">
        <v>8</v>
      </c>
      <c r="F382" t="str" cm="1">
        <f t="array" ref="F382">_xlfn.IFS(E382&lt;12,"Child",E382&lt;=19,"Teenage",E382&lt;=59,"Adult",E382&gt;60,"Senior",TRUE,"Unknown")</f>
        <v>Child</v>
      </c>
      <c r="G382">
        <v>0</v>
      </c>
      <c r="H382">
        <v>2</v>
      </c>
      <c r="I382">
        <f t="shared" si="5"/>
        <v>3</v>
      </c>
      <c r="J382" t="str" cm="1">
        <f t="array" ref="J382">_xlfn.IFS(I382=1,"Solo Traveller",I382&lt;=4,"Small Family",I382&gt;=5,"Large Family")</f>
        <v>Small Family</v>
      </c>
      <c r="K382" t="s">
        <v>615</v>
      </c>
      <c r="L382" s="9">
        <v>26.25</v>
      </c>
      <c r="M382" s="9" t="str" cm="1">
        <f t="array" ref="M382">_xlfn.IFS(L382&lt;=7.89,"Low Fare",L382&lt;=14.45,"Medium Fare",L382&lt;=31.28,"High Fare",L382&gt;31.28,"VIP / Luxury Fare")</f>
        <v>High Fare</v>
      </c>
      <c r="N382" t="s">
        <v>1736</v>
      </c>
      <c r="O382" t="s">
        <v>3</v>
      </c>
      <c r="P382">
        <v>1</v>
      </c>
    </row>
    <row r="383" spans="1:16">
      <c r="A383">
        <v>2</v>
      </c>
      <c r="B383" t="str" cm="1">
        <f t="array" ref="B383">_xlfn.IFS(A383=1,"First Class",A383=2,"Second Class",A383=3,"Third Class")</f>
        <v>Second Class</v>
      </c>
      <c r="C383" t="s">
        <v>616</v>
      </c>
      <c r="D383" t="s">
        <v>5</v>
      </c>
      <c r="E383">
        <v>31</v>
      </c>
      <c r="F383" t="str" cm="1">
        <f t="array" ref="F383">_xlfn.IFS(E383&lt;12,"Child",E383&lt;=19,"Teenage",E383&lt;=59,"Adult",E383&gt;60,"Senior",TRUE,"Unknown")</f>
        <v>Adult</v>
      </c>
      <c r="G383">
        <v>1</v>
      </c>
      <c r="H383">
        <v>1</v>
      </c>
      <c r="I383">
        <f t="shared" si="5"/>
        <v>3</v>
      </c>
      <c r="J383" t="str" cm="1">
        <f t="array" ref="J383">_xlfn.IFS(I383=1,"Solo Traveller",I383&lt;=4,"Small Family",I383&gt;=5,"Large Family")</f>
        <v>Small Family</v>
      </c>
      <c r="K383" t="s">
        <v>615</v>
      </c>
      <c r="L383" s="9">
        <v>26.25</v>
      </c>
      <c r="M383" s="9" t="str" cm="1">
        <f t="array" ref="M383">_xlfn.IFS(L383&lt;=7.89,"Low Fare",L383&lt;=14.45,"Medium Fare",L383&lt;=31.28,"High Fare",L383&gt;31.28,"VIP / Luxury Fare")</f>
        <v>High Fare</v>
      </c>
      <c r="N383" t="s">
        <v>1736</v>
      </c>
      <c r="O383" t="s">
        <v>3</v>
      </c>
      <c r="P383">
        <v>0</v>
      </c>
    </row>
    <row r="384" spans="1:16">
      <c r="A384">
        <v>2</v>
      </c>
      <c r="B384" t="str" cm="1">
        <f t="array" ref="B384">_xlfn.IFS(A384=1,"First Class",A384=2,"Second Class",A384=3,"Third Class")</f>
        <v>Second Class</v>
      </c>
      <c r="C384" t="s">
        <v>617</v>
      </c>
      <c r="D384" t="s">
        <v>1</v>
      </c>
      <c r="E384">
        <v>31</v>
      </c>
      <c r="F384" t="str" cm="1">
        <f t="array" ref="F384">_xlfn.IFS(E384&lt;12,"Child",E384&lt;=19,"Teenage",E384&lt;=59,"Adult",E384&gt;60,"Senior",TRUE,"Unknown")</f>
        <v>Adult</v>
      </c>
      <c r="G384">
        <v>1</v>
      </c>
      <c r="H384">
        <v>1</v>
      </c>
      <c r="I384">
        <f t="shared" si="5"/>
        <v>3</v>
      </c>
      <c r="J384" t="str" cm="1">
        <f t="array" ref="J384">_xlfn.IFS(I384=1,"Solo Traveller",I384&lt;=4,"Small Family",I384&gt;=5,"Large Family")</f>
        <v>Small Family</v>
      </c>
      <c r="K384" t="s">
        <v>615</v>
      </c>
      <c r="L384" s="9">
        <v>26.25</v>
      </c>
      <c r="M384" s="9" t="str" cm="1">
        <f t="array" ref="M384">_xlfn.IFS(L384&lt;=7.89,"Low Fare",L384&lt;=14.45,"Medium Fare",L384&lt;=31.28,"High Fare",L384&gt;31.28,"VIP / Luxury Fare")</f>
        <v>High Fare</v>
      </c>
      <c r="N384" t="s">
        <v>1736</v>
      </c>
      <c r="O384" t="s">
        <v>3</v>
      </c>
      <c r="P384">
        <v>1</v>
      </c>
    </row>
    <row r="385" spans="1:16">
      <c r="A385">
        <v>2</v>
      </c>
      <c r="B385" t="str" cm="1">
        <f t="array" ref="B385">_xlfn.IFS(A385=1,"First Class",A385=2,"Second Class",A385=3,"Third Class")</f>
        <v>Second Class</v>
      </c>
      <c r="C385" t="s">
        <v>618</v>
      </c>
      <c r="D385" t="s">
        <v>1</v>
      </c>
      <c r="E385">
        <v>22</v>
      </c>
      <c r="F385" t="str" cm="1">
        <f t="array" ref="F385">_xlfn.IFS(E385&lt;12,"Child",E385&lt;=19,"Teenage",E385&lt;=59,"Adult",E385&gt;60,"Senior",TRUE,"Unknown")</f>
        <v>Adult</v>
      </c>
      <c r="G385">
        <v>0</v>
      </c>
      <c r="H385">
        <v>0</v>
      </c>
      <c r="I385">
        <f t="shared" si="5"/>
        <v>1</v>
      </c>
      <c r="J385" t="str" cm="1">
        <f t="array" ref="J385">_xlfn.IFS(I385=1,"Solo Traveller",I385&lt;=4,"Small Family",I385&gt;=5,"Large Family")</f>
        <v>Solo Traveller</v>
      </c>
      <c r="K385" t="s">
        <v>619</v>
      </c>
      <c r="L385" s="9">
        <v>10.5</v>
      </c>
      <c r="M385" s="9" t="str" cm="1">
        <f t="array" ref="M385">_xlfn.IFS(L385&lt;=7.89,"Low Fare",L385&lt;=14.45,"Medium Fare",L385&lt;=31.28,"High Fare",L385&gt;31.28,"VIP / Luxury Fare")</f>
        <v>Medium Fare</v>
      </c>
      <c r="N385" t="s">
        <v>583</v>
      </c>
      <c r="O385" t="s">
        <v>3</v>
      </c>
      <c r="P385">
        <v>1</v>
      </c>
    </row>
    <row r="386" spans="1:16">
      <c r="A386">
        <v>2</v>
      </c>
      <c r="B386" t="str" cm="1">
        <f t="array" ref="B386">_xlfn.IFS(A386=1,"First Class",A386=2,"Second Class",A386=3,"Third Class")</f>
        <v>Second Class</v>
      </c>
      <c r="C386" t="s">
        <v>620</v>
      </c>
      <c r="D386" t="s">
        <v>1</v>
      </c>
      <c r="E386">
        <v>30</v>
      </c>
      <c r="F386" t="str" cm="1">
        <f t="array" ref="F386">_xlfn.IFS(E386&lt;12,"Child",E386&lt;=19,"Teenage",E386&lt;=59,"Adult",E386&gt;60,"Senior",TRUE,"Unknown")</f>
        <v>Adult</v>
      </c>
      <c r="G386">
        <v>0</v>
      </c>
      <c r="H386">
        <v>0</v>
      </c>
      <c r="I386">
        <f t="shared" si="5"/>
        <v>1</v>
      </c>
      <c r="J386" t="str" cm="1">
        <f t="array" ref="J386">_xlfn.IFS(I386=1,"Solo Traveller",I386&lt;=4,"Small Family",I386&gt;=5,"Large Family")</f>
        <v>Solo Traveller</v>
      </c>
      <c r="K386">
        <v>237249</v>
      </c>
      <c r="L386" s="9">
        <v>13</v>
      </c>
      <c r="M386" s="9" t="str" cm="1">
        <f t="array" ref="M386">_xlfn.IFS(L386&lt;=7.89,"Low Fare",L386&lt;=14.45,"Medium Fare",L386&lt;=31.28,"High Fare",L386&gt;31.28,"VIP / Luxury Fare")</f>
        <v>Medium Fare</v>
      </c>
      <c r="N386" t="s">
        <v>1736</v>
      </c>
      <c r="O386" t="s">
        <v>3</v>
      </c>
      <c r="P386">
        <v>0</v>
      </c>
    </row>
    <row r="387" spans="1:16">
      <c r="A387">
        <v>2</v>
      </c>
      <c r="B387" t="str" cm="1">
        <f t="array" ref="B387">_xlfn.IFS(A387=1,"First Class",A387=2,"Second Class",A387=3,"Third Class")</f>
        <v>Second Class</v>
      </c>
      <c r="C387" t="s">
        <v>621</v>
      </c>
      <c r="D387" t="s">
        <v>1</v>
      </c>
      <c r="E387">
        <v>28</v>
      </c>
      <c r="F387" t="str" cm="1">
        <f t="array" ref="F387">_xlfn.IFS(E387&lt;12,"Child",E387&lt;=19,"Teenage",E387&lt;=59,"Adult",E387&gt;60,"Senior",TRUE,"Unknown")</f>
        <v>Adult</v>
      </c>
      <c r="G387">
        <v>0</v>
      </c>
      <c r="H387">
        <v>0</v>
      </c>
      <c r="I387">
        <f t="shared" si="5"/>
        <v>1</v>
      </c>
      <c r="J387" t="str" cm="1">
        <f t="array" ref="J387">_xlfn.IFS(I387=1,"Solo Traveller",I387&lt;=4,"Small Family",I387&gt;=5,"Large Family")</f>
        <v>Solo Traveller</v>
      </c>
      <c r="K387" t="s">
        <v>622</v>
      </c>
      <c r="L387" s="9">
        <v>21</v>
      </c>
      <c r="M387" s="9" t="str" cm="1">
        <f t="array" ref="M387">_xlfn.IFS(L387&lt;=7.89,"Low Fare",L387&lt;=14.45,"Medium Fare",L387&lt;=31.28,"High Fare",L387&gt;31.28,"VIP / Luxury Fare")</f>
        <v>High Fare</v>
      </c>
      <c r="N387" t="s">
        <v>1736</v>
      </c>
      <c r="O387" t="s">
        <v>3</v>
      </c>
      <c r="P387">
        <v>0</v>
      </c>
    </row>
    <row r="388" spans="1:16">
      <c r="A388">
        <v>2</v>
      </c>
      <c r="B388" t="str" cm="1">
        <f t="array" ref="B388">_xlfn.IFS(A388=1,"First Class",A388=2,"Second Class",A388=3,"Third Class")</f>
        <v>Second Class</v>
      </c>
      <c r="C388" t="s">
        <v>623</v>
      </c>
      <c r="D388" t="s">
        <v>5</v>
      </c>
      <c r="E388">
        <v>21</v>
      </c>
      <c r="F388" t="str" cm="1">
        <f t="array" ref="F388">_xlfn.IFS(E388&lt;12,"Child",E388&lt;=19,"Teenage",E388&lt;=59,"Adult",E388&gt;60,"Senior",TRUE,"Unknown")</f>
        <v>Adult</v>
      </c>
      <c r="G388">
        <v>0</v>
      </c>
      <c r="H388">
        <v>0</v>
      </c>
      <c r="I388">
        <f t="shared" si="5"/>
        <v>1</v>
      </c>
      <c r="J388" t="str" cm="1">
        <f t="array" ref="J388">_xlfn.IFS(I388=1,"Solo Traveller",I388&lt;=4,"Small Family",I388&gt;=5,"Large Family")</f>
        <v>Solo Traveller</v>
      </c>
      <c r="K388">
        <v>29107</v>
      </c>
      <c r="L388" s="9">
        <v>11.5</v>
      </c>
      <c r="M388" s="9" t="str" cm="1">
        <f t="array" ref="M388">_xlfn.IFS(L388&lt;=7.89,"Low Fare",L388&lt;=14.45,"Medium Fare",L388&lt;=31.28,"High Fare",L388&gt;31.28,"VIP / Luxury Fare")</f>
        <v>Medium Fare</v>
      </c>
      <c r="N388" t="s">
        <v>1736</v>
      </c>
      <c r="O388" t="s">
        <v>3</v>
      </c>
      <c r="P388">
        <v>0</v>
      </c>
    </row>
    <row r="389" spans="1:16">
      <c r="A389">
        <v>2</v>
      </c>
      <c r="B389" t="str" cm="1">
        <f t="array" ref="B389">_xlfn.IFS(A389=1,"First Class",A389=2,"Second Class",A389=3,"Third Class")</f>
        <v>Second Class</v>
      </c>
      <c r="C389" t="s">
        <v>624</v>
      </c>
      <c r="D389" t="s">
        <v>5</v>
      </c>
      <c r="E389">
        <v>28</v>
      </c>
      <c r="F389" t="str" cm="1">
        <f t="array" ref="F389">_xlfn.IFS(E389&lt;12,"Child",E389&lt;=19,"Teenage",E389&lt;=59,"Adult",E389&gt;60,"Senior",TRUE,"Unknown")</f>
        <v>Adult</v>
      </c>
      <c r="G389">
        <v>0</v>
      </c>
      <c r="H389">
        <v>0</v>
      </c>
      <c r="I389">
        <f t="shared" si="5"/>
        <v>1</v>
      </c>
      <c r="J389" t="str" cm="1">
        <f t="array" ref="J389">_xlfn.IFS(I389=1,"Solo Traveller",I389&lt;=4,"Small Family",I389&gt;=5,"Large Family")</f>
        <v>Solo Traveller</v>
      </c>
      <c r="K389">
        <v>239853</v>
      </c>
      <c r="L389" s="9">
        <v>0</v>
      </c>
      <c r="M389" s="9" t="str" cm="1">
        <f t="array" ref="M389">_xlfn.IFS(L389&lt;=7.89,"Low Fare",L389&lt;=14.45,"Medium Fare",L389&lt;=31.28,"High Fare",L389&gt;31.28,"VIP / Luxury Fare")</f>
        <v>Low Fare</v>
      </c>
      <c r="N389" t="s">
        <v>1736</v>
      </c>
      <c r="O389" t="s">
        <v>3</v>
      </c>
      <c r="P389">
        <v>0</v>
      </c>
    </row>
    <row r="390" spans="1:16">
      <c r="A390">
        <v>2</v>
      </c>
      <c r="B390" t="str" cm="1">
        <f t="array" ref="B390">_xlfn.IFS(A390=1,"First Class",A390=2,"Second Class",A390=3,"Third Class")</f>
        <v>Second Class</v>
      </c>
      <c r="C390" t="s">
        <v>625</v>
      </c>
      <c r="D390" t="s">
        <v>5</v>
      </c>
      <c r="E390">
        <v>8</v>
      </c>
      <c r="F390" t="str" cm="1">
        <f t="array" ref="F390">_xlfn.IFS(E390&lt;12,"Child",E390&lt;=19,"Teenage",E390&lt;=59,"Adult",E390&gt;60,"Senior",TRUE,"Unknown")</f>
        <v>Child</v>
      </c>
      <c r="G390">
        <v>1</v>
      </c>
      <c r="H390">
        <v>1</v>
      </c>
      <c r="I390">
        <f t="shared" ref="I390:I453" si="6">G390+H390+1</f>
        <v>3</v>
      </c>
      <c r="J390" t="str" cm="1">
        <f t="array" ref="J390">_xlfn.IFS(I390=1,"Solo Traveller",I390&lt;=4,"Small Family",I390&gt;=5,"Large Family")</f>
        <v>Small Family</v>
      </c>
      <c r="K390" t="s">
        <v>626</v>
      </c>
      <c r="L390" s="9">
        <v>36.75</v>
      </c>
      <c r="M390" s="9" t="str" cm="1">
        <f t="array" ref="M390">_xlfn.IFS(L390&lt;=7.89,"Low Fare",L390&lt;=14.45,"Medium Fare",L390&lt;=31.28,"High Fare",L390&gt;31.28,"VIP / Luxury Fare")</f>
        <v>VIP / Luxury Fare</v>
      </c>
      <c r="N390" t="s">
        <v>1736</v>
      </c>
      <c r="O390" t="s">
        <v>3</v>
      </c>
      <c r="P390">
        <v>1</v>
      </c>
    </row>
    <row r="391" spans="1:16">
      <c r="A391">
        <v>2</v>
      </c>
      <c r="B391" t="str" cm="1">
        <f t="array" ref="B391">_xlfn.IFS(A391=1,"First Class",A391=2,"Second Class",A391=3,"Third Class")</f>
        <v>Second Class</v>
      </c>
      <c r="C391" t="s">
        <v>627</v>
      </c>
      <c r="D391" t="s">
        <v>5</v>
      </c>
      <c r="E391">
        <v>18</v>
      </c>
      <c r="F391" t="str" cm="1">
        <f t="array" ref="F391">_xlfn.IFS(E391&lt;12,"Child",E391&lt;=19,"Teenage",E391&lt;=59,"Adult",E391&gt;60,"Senior",TRUE,"Unknown")</f>
        <v>Teenage</v>
      </c>
      <c r="G391">
        <v>0</v>
      </c>
      <c r="H391">
        <v>0</v>
      </c>
      <c r="I391">
        <f t="shared" si="6"/>
        <v>1</v>
      </c>
      <c r="J391" t="str" cm="1">
        <f t="array" ref="J391">_xlfn.IFS(I391=1,"Solo Traveller",I391&lt;=4,"Small Family",I391&gt;=5,"Large Family")</f>
        <v>Solo Traveller</v>
      </c>
      <c r="K391" t="s">
        <v>628</v>
      </c>
      <c r="L391" s="9">
        <v>73.5</v>
      </c>
      <c r="M391" s="9" t="str" cm="1">
        <f t="array" ref="M391">_xlfn.IFS(L391&lt;=7.89,"Low Fare",L391&lt;=14.45,"Medium Fare",L391&lt;=31.28,"High Fare",L391&gt;31.28,"VIP / Luxury Fare")</f>
        <v>VIP / Luxury Fare</v>
      </c>
      <c r="N391" t="s">
        <v>1736</v>
      </c>
      <c r="O391" t="s">
        <v>3</v>
      </c>
      <c r="P391">
        <v>0</v>
      </c>
    </row>
    <row r="392" spans="1:16">
      <c r="A392">
        <v>2</v>
      </c>
      <c r="B392" t="str" cm="1">
        <f t="array" ref="B392">_xlfn.IFS(A392=1,"First Class",A392=2,"Second Class",A392=3,"Third Class")</f>
        <v>Second Class</v>
      </c>
      <c r="C392" t="s">
        <v>629</v>
      </c>
      <c r="D392" t="s">
        <v>1</v>
      </c>
      <c r="E392">
        <v>48</v>
      </c>
      <c r="F392" t="str" cm="1">
        <f t="array" ref="F392">_xlfn.IFS(E392&lt;12,"Child",E392&lt;=19,"Teenage",E392&lt;=59,"Adult",E392&gt;60,"Senior",TRUE,"Unknown")</f>
        <v>Adult</v>
      </c>
      <c r="G392">
        <v>0</v>
      </c>
      <c r="H392">
        <v>2</v>
      </c>
      <c r="I392">
        <f t="shared" si="6"/>
        <v>3</v>
      </c>
      <c r="J392" t="str" cm="1">
        <f t="array" ref="J392">_xlfn.IFS(I392=1,"Solo Traveller",I392&lt;=4,"Small Family",I392&gt;=5,"Large Family")</f>
        <v>Small Family</v>
      </c>
      <c r="K392" t="s">
        <v>626</v>
      </c>
      <c r="L392" s="9">
        <v>36.75</v>
      </c>
      <c r="M392" s="9" t="str" cm="1">
        <f t="array" ref="M392">_xlfn.IFS(L392&lt;=7.89,"Low Fare",L392&lt;=14.45,"Medium Fare",L392&lt;=31.28,"High Fare",L392&gt;31.28,"VIP / Luxury Fare")</f>
        <v>VIP / Luxury Fare</v>
      </c>
      <c r="N392" t="s">
        <v>1736</v>
      </c>
      <c r="O392" t="s">
        <v>3</v>
      </c>
      <c r="P392">
        <v>1</v>
      </c>
    </row>
    <row r="393" spans="1:16">
      <c r="A393">
        <v>2</v>
      </c>
      <c r="B393" t="str" cm="1">
        <f t="array" ref="B393">_xlfn.IFS(A393=1,"First Class",A393=2,"Second Class",A393=3,"Third Class")</f>
        <v>Second Class</v>
      </c>
      <c r="C393" t="s">
        <v>630</v>
      </c>
      <c r="D393" t="s">
        <v>1</v>
      </c>
      <c r="E393">
        <v>28</v>
      </c>
      <c r="F393" t="str" cm="1">
        <f t="array" ref="F393">_xlfn.IFS(E393&lt;12,"Child",E393&lt;=19,"Teenage",E393&lt;=59,"Adult",E393&gt;60,"Senior",TRUE,"Unknown")</f>
        <v>Adult</v>
      </c>
      <c r="G393">
        <v>0</v>
      </c>
      <c r="H393">
        <v>0</v>
      </c>
      <c r="I393">
        <f t="shared" si="6"/>
        <v>1</v>
      </c>
      <c r="J393" t="str" cm="1">
        <f t="array" ref="J393">_xlfn.IFS(I393=1,"Solo Traveller",I393&lt;=4,"Small Family",I393&gt;=5,"Large Family")</f>
        <v>Solo Traveller</v>
      </c>
      <c r="K393">
        <v>237668</v>
      </c>
      <c r="L393" s="9">
        <v>13</v>
      </c>
      <c r="M393" s="9" t="str" cm="1">
        <f t="array" ref="M393">_xlfn.IFS(L393&lt;=7.89,"Low Fare",L393&lt;=14.45,"Medium Fare",L393&lt;=31.28,"High Fare",L393&gt;31.28,"VIP / Luxury Fare")</f>
        <v>Medium Fare</v>
      </c>
      <c r="N393" t="s">
        <v>1736</v>
      </c>
      <c r="O393" t="s">
        <v>3</v>
      </c>
      <c r="P393">
        <v>1</v>
      </c>
    </row>
    <row r="394" spans="1:16">
      <c r="A394">
        <v>2</v>
      </c>
      <c r="B394" t="str" cm="1">
        <f t="array" ref="B394">_xlfn.IFS(A394=1,"First Class",A394=2,"Second Class",A394=3,"Third Class")</f>
        <v>Second Class</v>
      </c>
      <c r="C394" t="s">
        <v>631</v>
      </c>
      <c r="D394" t="s">
        <v>5</v>
      </c>
      <c r="E394">
        <v>32</v>
      </c>
      <c r="F394" t="str" cm="1">
        <f t="array" ref="F394">_xlfn.IFS(E394&lt;12,"Child",E394&lt;=19,"Teenage",E394&lt;=59,"Adult",E394&gt;60,"Senior",TRUE,"Unknown")</f>
        <v>Adult</v>
      </c>
      <c r="G394">
        <v>0</v>
      </c>
      <c r="H394">
        <v>0</v>
      </c>
      <c r="I394">
        <f t="shared" si="6"/>
        <v>1</v>
      </c>
      <c r="J394" t="str" cm="1">
        <f t="array" ref="J394">_xlfn.IFS(I394=1,"Solo Traveller",I394&lt;=4,"Small Family",I394&gt;=5,"Large Family")</f>
        <v>Solo Traveller</v>
      </c>
      <c r="K394">
        <v>244360</v>
      </c>
      <c r="L394" s="9">
        <v>13</v>
      </c>
      <c r="M394" s="9" t="str" cm="1">
        <f t="array" ref="M394">_xlfn.IFS(L394&lt;=7.89,"Low Fare",L394&lt;=14.45,"Medium Fare",L394&lt;=31.28,"High Fare",L394&gt;31.28,"VIP / Luxury Fare")</f>
        <v>Medium Fare</v>
      </c>
      <c r="N394" t="s">
        <v>1736</v>
      </c>
      <c r="O394" t="s">
        <v>3</v>
      </c>
      <c r="P394">
        <v>0</v>
      </c>
    </row>
    <row r="395" spans="1:16">
      <c r="A395">
        <v>2</v>
      </c>
      <c r="B395" t="str" cm="1">
        <f t="array" ref="B395">_xlfn.IFS(A395=1,"First Class",A395=2,"Second Class",A395=3,"Third Class")</f>
        <v>Second Class</v>
      </c>
      <c r="C395" t="s">
        <v>632</v>
      </c>
      <c r="D395" t="s">
        <v>5</v>
      </c>
      <c r="E395">
        <v>17</v>
      </c>
      <c r="F395" t="str" cm="1">
        <f t="array" ref="F395">_xlfn.IFS(E395&lt;12,"Child",E395&lt;=19,"Teenage",E395&lt;=59,"Adult",E395&gt;60,"Senior",TRUE,"Unknown")</f>
        <v>Teenage</v>
      </c>
      <c r="G395">
        <v>0</v>
      </c>
      <c r="H395">
        <v>0</v>
      </c>
      <c r="I395">
        <f t="shared" si="6"/>
        <v>1</v>
      </c>
      <c r="J395" t="str" cm="1">
        <f t="array" ref="J395">_xlfn.IFS(I395=1,"Solo Traveller",I395&lt;=4,"Small Family",I395&gt;=5,"Large Family")</f>
        <v>Solo Traveller</v>
      </c>
      <c r="K395" t="s">
        <v>628</v>
      </c>
      <c r="L395" s="9">
        <v>73.5</v>
      </c>
      <c r="M395" s="9" t="str" cm="1">
        <f t="array" ref="M395">_xlfn.IFS(L395&lt;=7.89,"Low Fare",L395&lt;=14.45,"Medium Fare",L395&lt;=31.28,"High Fare",L395&gt;31.28,"VIP / Luxury Fare")</f>
        <v>VIP / Luxury Fare</v>
      </c>
      <c r="N395" t="s">
        <v>1736</v>
      </c>
      <c r="O395" t="s">
        <v>3</v>
      </c>
      <c r="P395">
        <v>0</v>
      </c>
    </row>
    <row r="396" spans="1:16">
      <c r="A396">
        <v>2</v>
      </c>
      <c r="B396" t="str" cm="1">
        <f t="array" ref="B396">_xlfn.IFS(A396=1,"First Class",A396=2,"Second Class",A396=3,"Third Class")</f>
        <v>Second Class</v>
      </c>
      <c r="C396" t="s">
        <v>633</v>
      </c>
      <c r="D396" t="s">
        <v>5</v>
      </c>
      <c r="E396">
        <v>29</v>
      </c>
      <c r="F396" t="str" cm="1">
        <f t="array" ref="F396">_xlfn.IFS(E396&lt;12,"Child",E396&lt;=19,"Teenage",E396&lt;=59,"Adult",E396&gt;60,"Senior",TRUE,"Unknown")</f>
        <v>Adult</v>
      </c>
      <c r="G396">
        <v>1</v>
      </c>
      <c r="H396">
        <v>0</v>
      </c>
      <c r="I396">
        <f t="shared" si="6"/>
        <v>2</v>
      </c>
      <c r="J396" t="str" cm="1">
        <f t="array" ref="J396">_xlfn.IFS(I396=1,"Solo Traveller",I396&lt;=4,"Small Family",I396&gt;=5,"Large Family")</f>
        <v>Small Family</v>
      </c>
      <c r="K396" t="s">
        <v>634</v>
      </c>
      <c r="L396" s="9">
        <v>27.720800000000001</v>
      </c>
      <c r="M396" s="9" t="str" cm="1">
        <f t="array" ref="M396">_xlfn.IFS(L396&lt;=7.89,"Low Fare",L396&lt;=14.45,"Medium Fare",L396&lt;=31.28,"High Fare",L396&gt;31.28,"VIP / Luxury Fare")</f>
        <v>High Fare</v>
      </c>
      <c r="N396" t="s">
        <v>1736</v>
      </c>
      <c r="O396" t="s">
        <v>20</v>
      </c>
      <c r="P396">
        <v>0</v>
      </c>
    </row>
    <row r="397" spans="1:16">
      <c r="A397">
        <v>2</v>
      </c>
      <c r="B397" t="str" cm="1">
        <f t="array" ref="B397">_xlfn.IFS(A397=1,"First Class",A397=2,"Second Class",A397=3,"Third Class")</f>
        <v>Second Class</v>
      </c>
      <c r="C397" t="s">
        <v>635</v>
      </c>
      <c r="D397" t="s">
        <v>1</v>
      </c>
      <c r="E397">
        <v>24</v>
      </c>
      <c r="F397" t="str" cm="1">
        <f t="array" ref="F397">_xlfn.IFS(E397&lt;12,"Child",E397&lt;=19,"Teenage",E397&lt;=59,"Adult",E397&gt;60,"Senior",TRUE,"Unknown")</f>
        <v>Adult</v>
      </c>
      <c r="G397">
        <v>1</v>
      </c>
      <c r="H397">
        <v>0</v>
      </c>
      <c r="I397">
        <f t="shared" si="6"/>
        <v>2</v>
      </c>
      <c r="J397" t="str" cm="1">
        <f t="array" ref="J397">_xlfn.IFS(I397=1,"Solo Traveller",I397&lt;=4,"Small Family",I397&gt;=5,"Large Family")</f>
        <v>Small Family</v>
      </c>
      <c r="K397" t="s">
        <v>634</v>
      </c>
      <c r="L397" s="9">
        <v>27.720800000000001</v>
      </c>
      <c r="M397" s="9" t="str" cm="1">
        <f t="array" ref="M397">_xlfn.IFS(L397&lt;=7.89,"Low Fare",L397&lt;=14.45,"Medium Fare",L397&lt;=31.28,"High Fare",L397&gt;31.28,"VIP / Luxury Fare")</f>
        <v>High Fare</v>
      </c>
      <c r="N397" t="s">
        <v>1736</v>
      </c>
      <c r="O397" t="s">
        <v>20</v>
      </c>
      <c r="P397">
        <v>1</v>
      </c>
    </row>
    <row r="398" spans="1:16">
      <c r="A398">
        <v>2</v>
      </c>
      <c r="B398" t="str" cm="1">
        <f t="array" ref="B398">_xlfn.IFS(A398=1,"First Class",A398=2,"Second Class",A398=3,"Third Class")</f>
        <v>Second Class</v>
      </c>
      <c r="C398" t="s">
        <v>636</v>
      </c>
      <c r="D398" t="s">
        <v>5</v>
      </c>
      <c r="E398">
        <v>25</v>
      </c>
      <c r="F398" t="str" cm="1">
        <f t="array" ref="F398">_xlfn.IFS(E398&lt;12,"Child",E398&lt;=19,"Teenage",E398&lt;=59,"Adult",E398&gt;60,"Senior",TRUE,"Unknown")</f>
        <v>Adult</v>
      </c>
      <c r="G398">
        <v>0</v>
      </c>
      <c r="H398">
        <v>0</v>
      </c>
      <c r="I398">
        <f t="shared" si="6"/>
        <v>1</v>
      </c>
      <c r="J398" t="str" cm="1">
        <f t="array" ref="J398">_xlfn.IFS(I398=1,"Solo Traveller",I398&lt;=4,"Small Family",I398&gt;=5,"Large Family")</f>
        <v>Solo Traveller</v>
      </c>
      <c r="K398" t="s">
        <v>637</v>
      </c>
      <c r="L398" s="9">
        <v>31.5</v>
      </c>
      <c r="M398" s="9" t="str" cm="1">
        <f t="array" ref="M398">_xlfn.IFS(L398&lt;=7.89,"Low Fare",L398&lt;=14.45,"Medium Fare",L398&lt;=31.28,"High Fare",L398&gt;31.28,"VIP / Luxury Fare")</f>
        <v>VIP / Luxury Fare</v>
      </c>
      <c r="N398" t="s">
        <v>1736</v>
      </c>
      <c r="O398" t="s">
        <v>3</v>
      </c>
      <c r="P398">
        <v>0</v>
      </c>
    </row>
    <row r="399" spans="1:16">
      <c r="A399">
        <v>2</v>
      </c>
      <c r="B399" t="str" cm="1">
        <f t="array" ref="B399">_xlfn.IFS(A399=1,"First Class",A399=2,"Second Class",A399=3,"Third Class")</f>
        <v>Second Class</v>
      </c>
      <c r="C399" t="s">
        <v>638</v>
      </c>
      <c r="D399" t="s">
        <v>5</v>
      </c>
      <c r="E399">
        <v>18</v>
      </c>
      <c r="F399" t="str" cm="1">
        <f t="array" ref="F399">_xlfn.IFS(E399&lt;12,"Child",E399&lt;=19,"Teenage",E399&lt;=59,"Adult",E399&gt;60,"Senior",TRUE,"Unknown")</f>
        <v>Teenage</v>
      </c>
      <c r="G399">
        <v>0</v>
      </c>
      <c r="H399">
        <v>0</v>
      </c>
      <c r="I399">
        <f t="shared" si="6"/>
        <v>1</v>
      </c>
      <c r="J399" t="str" cm="1">
        <f t="array" ref="J399">_xlfn.IFS(I399=1,"Solo Traveller",I399&lt;=4,"Small Family",I399&gt;=5,"Large Family")</f>
        <v>Solo Traveller</v>
      </c>
      <c r="K399" t="s">
        <v>628</v>
      </c>
      <c r="L399" s="9">
        <v>73.5</v>
      </c>
      <c r="M399" s="9" t="str" cm="1">
        <f t="array" ref="M399">_xlfn.IFS(L399&lt;=7.89,"Low Fare",L399&lt;=14.45,"Medium Fare",L399&lt;=31.28,"High Fare",L399&gt;31.28,"VIP / Luxury Fare")</f>
        <v>VIP / Luxury Fare</v>
      </c>
      <c r="N399" t="s">
        <v>1736</v>
      </c>
      <c r="O399" t="s">
        <v>3</v>
      </c>
      <c r="P399">
        <v>0</v>
      </c>
    </row>
    <row r="400" spans="1:16">
      <c r="A400">
        <v>2</v>
      </c>
      <c r="B400" t="str" cm="1">
        <f t="array" ref="B400">_xlfn.IFS(A400=1,"First Class",A400=2,"Second Class",A400=3,"Third Class")</f>
        <v>Second Class</v>
      </c>
      <c r="C400" t="s">
        <v>639</v>
      </c>
      <c r="D400" t="s">
        <v>1</v>
      </c>
      <c r="E400">
        <v>18</v>
      </c>
      <c r="F400" t="str" cm="1">
        <f t="array" ref="F400">_xlfn.IFS(E400&lt;12,"Child",E400&lt;=19,"Teenage",E400&lt;=59,"Adult",E400&gt;60,"Senior",TRUE,"Unknown")</f>
        <v>Teenage</v>
      </c>
      <c r="G400">
        <v>0</v>
      </c>
      <c r="H400">
        <v>1</v>
      </c>
      <c r="I400">
        <f t="shared" si="6"/>
        <v>2</v>
      </c>
      <c r="J400" t="str" cm="1">
        <f t="array" ref="J400">_xlfn.IFS(I400=1,"Solo Traveller",I400&lt;=4,"Small Family",I400&gt;=5,"Large Family")</f>
        <v>Small Family</v>
      </c>
      <c r="K400">
        <v>231919</v>
      </c>
      <c r="L400" s="9">
        <v>23</v>
      </c>
      <c r="M400" s="9" t="str" cm="1">
        <f t="array" ref="M400">_xlfn.IFS(L400&lt;=7.89,"Low Fare",L400&lt;=14.45,"Medium Fare",L400&lt;=31.28,"High Fare",L400&gt;31.28,"VIP / Luxury Fare")</f>
        <v>High Fare</v>
      </c>
      <c r="N400" t="s">
        <v>1736</v>
      </c>
      <c r="O400" t="s">
        <v>3</v>
      </c>
      <c r="P400">
        <v>1</v>
      </c>
    </row>
    <row r="401" spans="1:16">
      <c r="A401">
        <v>2</v>
      </c>
      <c r="B401" t="str" cm="1">
        <f t="array" ref="B401">_xlfn.IFS(A401=1,"First Class",A401=2,"Second Class",A401=3,"Third Class")</f>
        <v>Second Class</v>
      </c>
      <c r="C401" t="s">
        <v>640</v>
      </c>
      <c r="D401" t="s">
        <v>1</v>
      </c>
      <c r="E401">
        <v>34</v>
      </c>
      <c r="F401" t="str" cm="1">
        <f t="array" ref="F401">_xlfn.IFS(E401&lt;12,"Child",E401&lt;=19,"Teenage",E401&lt;=59,"Adult",E401&gt;60,"Senior",TRUE,"Unknown")</f>
        <v>Adult</v>
      </c>
      <c r="G401">
        <v>0</v>
      </c>
      <c r="H401">
        <v>1</v>
      </c>
      <c r="I401">
        <f t="shared" si="6"/>
        <v>2</v>
      </c>
      <c r="J401" t="str" cm="1">
        <f t="array" ref="J401">_xlfn.IFS(I401=1,"Solo Traveller",I401&lt;=4,"Small Family",I401&gt;=5,"Large Family")</f>
        <v>Small Family</v>
      </c>
      <c r="K401">
        <v>231919</v>
      </c>
      <c r="L401" s="9">
        <v>23</v>
      </c>
      <c r="M401" s="9" t="str" cm="1">
        <f t="array" ref="M401">_xlfn.IFS(L401&lt;=7.89,"Low Fare",L401&lt;=14.45,"Medium Fare",L401&lt;=31.28,"High Fare",L401&gt;31.28,"VIP / Luxury Fare")</f>
        <v>High Fare</v>
      </c>
      <c r="N401" t="s">
        <v>1736</v>
      </c>
      <c r="O401" t="s">
        <v>3</v>
      </c>
      <c r="P401">
        <v>1</v>
      </c>
    </row>
    <row r="402" spans="1:16">
      <c r="A402">
        <v>2</v>
      </c>
      <c r="B402" t="str" cm="1">
        <f t="array" ref="B402">_xlfn.IFS(A402=1,"First Class",A402=2,"Second Class",A402=3,"Third Class")</f>
        <v>Second Class</v>
      </c>
      <c r="C402" t="s">
        <v>641</v>
      </c>
      <c r="D402" t="s">
        <v>5</v>
      </c>
      <c r="E402">
        <v>54</v>
      </c>
      <c r="F402" t="str" cm="1">
        <f t="array" ref="F402">_xlfn.IFS(E402&lt;12,"Child",E402&lt;=19,"Teenage",E402&lt;=59,"Adult",E402&gt;60,"Senior",TRUE,"Unknown")</f>
        <v>Adult</v>
      </c>
      <c r="G402">
        <v>0</v>
      </c>
      <c r="H402">
        <v>0</v>
      </c>
      <c r="I402">
        <f t="shared" si="6"/>
        <v>1</v>
      </c>
      <c r="J402" t="str" cm="1">
        <f t="array" ref="J402">_xlfn.IFS(I402=1,"Solo Traveller",I402&lt;=4,"Small Family",I402&gt;=5,"Large Family")</f>
        <v>Solo Traveller</v>
      </c>
      <c r="K402">
        <v>28403</v>
      </c>
      <c r="L402" s="9">
        <v>26</v>
      </c>
      <c r="M402" s="9" t="str" cm="1">
        <f t="array" ref="M402">_xlfn.IFS(L402&lt;=7.89,"Low Fare",L402&lt;=14.45,"Medium Fare",L402&lt;=31.28,"High Fare",L402&gt;31.28,"VIP / Luxury Fare")</f>
        <v>High Fare</v>
      </c>
      <c r="N402" t="s">
        <v>1736</v>
      </c>
      <c r="O402" t="s">
        <v>3</v>
      </c>
      <c r="P402">
        <v>0</v>
      </c>
    </row>
    <row r="403" spans="1:16">
      <c r="A403">
        <v>2</v>
      </c>
      <c r="B403" t="str" cm="1">
        <f t="array" ref="B403">_xlfn.IFS(A403=1,"First Class",A403=2,"Second Class",A403=3,"Third Class")</f>
        <v>Second Class</v>
      </c>
      <c r="C403" t="s">
        <v>642</v>
      </c>
      <c r="D403" t="s">
        <v>5</v>
      </c>
      <c r="E403">
        <v>8</v>
      </c>
      <c r="F403" t="str" cm="1">
        <f t="array" ref="F403">_xlfn.IFS(E403&lt;12,"Child",E403&lt;=19,"Teenage",E403&lt;=59,"Adult",E403&gt;60,"Senior",TRUE,"Unknown")</f>
        <v>Child</v>
      </c>
      <c r="G403">
        <v>0</v>
      </c>
      <c r="H403">
        <v>2</v>
      </c>
      <c r="I403">
        <f t="shared" si="6"/>
        <v>3</v>
      </c>
      <c r="J403" t="str" cm="1">
        <f t="array" ref="J403">_xlfn.IFS(I403=1,"Solo Traveller",I403&lt;=4,"Small Family",I403&gt;=5,"Large Family")</f>
        <v>Small Family</v>
      </c>
      <c r="K403">
        <v>28220</v>
      </c>
      <c r="L403" s="9">
        <v>32.5</v>
      </c>
      <c r="M403" s="9" t="str" cm="1">
        <f t="array" ref="M403">_xlfn.IFS(L403&lt;=7.89,"Low Fare",L403&lt;=14.45,"Medium Fare",L403&lt;=31.28,"High Fare",L403&gt;31.28,"VIP / Luxury Fare")</f>
        <v>VIP / Luxury Fare</v>
      </c>
      <c r="N403" t="s">
        <v>1736</v>
      </c>
      <c r="O403" t="s">
        <v>3</v>
      </c>
      <c r="P403">
        <v>1</v>
      </c>
    </row>
    <row r="404" spans="1:16">
      <c r="A404">
        <v>2</v>
      </c>
      <c r="B404" t="str" cm="1">
        <f t="array" ref="B404">_xlfn.IFS(A404=1,"First Class",A404=2,"Second Class",A404=3,"Third Class")</f>
        <v>Second Class</v>
      </c>
      <c r="C404" t="s">
        <v>643</v>
      </c>
      <c r="D404" t="s">
        <v>5</v>
      </c>
      <c r="E404">
        <v>42</v>
      </c>
      <c r="F404" t="str" cm="1">
        <f t="array" ref="F404">_xlfn.IFS(E404&lt;12,"Child",E404&lt;=19,"Teenage",E404&lt;=59,"Adult",E404&gt;60,"Senior",TRUE,"Unknown")</f>
        <v>Adult</v>
      </c>
      <c r="G404">
        <v>1</v>
      </c>
      <c r="H404">
        <v>1</v>
      </c>
      <c r="I404">
        <f t="shared" si="6"/>
        <v>3</v>
      </c>
      <c r="J404" t="str" cm="1">
        <f t="array" ref="J404">_xlfn.IFS(I404=1,"Solo Traveller",I404&lt;=4,"Small Family",I404&gt;=5,"Large Family")</f>
        <v>Small Family</v>
      </c>
      <c r="K404">
        <v>28220</v>
      </c>
      <c r="L404" s="9">
        <v>32.5</v>
      </c>
      <c r="M404" s="9" t="str" cm="1">
        <f t="array" ref="M404">_xlfn.IFS(L404&lt;=7.89,"Low Fare",L404&lt;=14.45,"Medium Fare",L404&lt;=31.28,"High Fare",L404&gt;31.28,"VIP / Luxury Fare")</f>
        <v>VIP / Luxury Fare</v>
      </c>
      <c r="N404" t="s">
        <v>1736</v>
      </c>
      <c r="O404" t="s">
        <v>3</v>
      </c>
      <c r="P404">
        <v>0</v>
      </c>
    </row>
    <row r="405" spans="1:16">
      <c r="A405">
        <v>2</v>
      </c>
      <c r="B405" t="str" cm="1">
        <f t="array" ref="B405">_xlfn.IFS(A405=1,"First Class",A405=2,"Second Class",A405=3,"Third Class")</f>
        <v>Second Class</v>
      </c>
      <c r="C405" t="s">
        <v>644</v>
      </c>
      <c r="D405" t="s">
        <v>1</v>
      </c>
      <c r="E405">
        <v>34</v>
      </c>
      <c r="F405" t="str" cm="1">
        <f t="array" ref="F405">_xlfn.IFS(E405&lt;12,"Child",E405&lt;=19,"Teenage",E405&lt;=59,"Adult",E405&gt;60,"Senior",TRUE,"Unknown")</f>
        <v>Adult</v>
      </c>
      <c r="G405">
        <v>1</v>
      </c>
      <c r="H405">
        <v>1</v>
      </c>
      <c r="I405">
        <f t="shared" si="6"/>
        <v>3</v>
      </c>
      <c r="J405" t="str" cm="1">
        <f t="array" ref="J405">_xlfn.IFS(I405=1,"Solo Traveller",I405&lt;=4,"Small Family",I405&gt;=5,"Large Family")</f>
        <v>Small Family</v>
      </c>
      <c r="K405">
        <v>28220</v>
      </c>
      <c r="L405" s="9">
        <v>32.5</v>
      </c>
      <c r="M405" s="9" t="str" cm="1">
        <f t="array" ref="M405">_xlfn.IFS(L405&lt;=7.89,"Low Fare",L405&lt;=14.45,"Medium Fare",L405&lt;=31.28,"High Fare",L405&gt;31.28,"VIP / Luxury Fare")</f>
        <v>VIP / Luxury Fare</v>
      </c>
      <c r="N405" t="s">
        <v>1736</v>
      </c>
      <c r="O405" t="s">
        <v>3</v>
      </c>
      <c r="P405">
        <v>1</v>
      </c>
    </row>
    <row r="406" spans="1:16">
      <c r="A406">
        <v>2</v>
      </c>
      <c r="B406" t="str" cm="1">
        <f t="array" ref="B406">_xlfn.IFS(A406=1,"First Class",A406=2,"Second Class",A406=3,"Third Class")</f>
        <v>Second Class</v>
      </c>
      <c r="C406" t="s">
        <v>645</v>
      </c>
      <c r="D406" t="s">
        <v>1</v>
      </c>
      <c r="E406">
        <v>27</v>
      </c>
      <c r="F406" t="str" cm="1">
        <f t="array" ref="F406">_xlfn.IFS(E406&lt;12,"Child",E406&lt;=19,"Teenage",E406&lt;=59,"Adult",E406&gt;60,"Senior",TRUE,"Unknown")</f>
        <v>Adult</v>
      </c>
      <c r="G406">
        <v>1</v>
      </c>
      <c r="H406">
        <v>0</v>
      </c>
      <c r="I406">
        <f t="shared" si="6"/>
        <v>2</v>
      </c>
      <c r="J406" t="str" cm="1">
        <f t="array" ref="J406">_xlfn.IFS(I406=1,"Solo Traveller",I406&lt;=4,"Small Family",I406&gt;=5,"Large Family")</f>
        <v>Small Family</v>
      </c>
      <c r="K406" t="s">
        <v>646</v>
      </c>
      <c r="L406" s="9">
        <v>13.8583</v>
      </c>
      <c r="M406" s="9" t="str" cm="1">
        <f t="array" ref="M406">_xlfn.IFS(L406&lt;=7.89,"Low Fare",L406&lt;=14.45,"Medium Fare",L406&lt;=31.28,"High Fare",L406&gt;31.28,"VIP / Luxury Fare")</f>
        <v>Medium Fare</v>
      </c>
      <c r="N406" t="s">
        <v>1736</v>
      </c>
      <c r="O406" t="s">
        <v>20</v>
      </c>
      <c r="P406">
        <v>1</v>
      </c>
    </row>
    <row r="407" spans="1:16">
      <c r="A407">
        <v>2</v>
      </c>
      <c r="B407" t="str" cm="1">
        <f t="array" ref="B407">_xlfn.IFS(A407=1,"First Class",A407=2,"Second Class",A407=3,"Third Class")</f>
        <v>Second Class</v>
      </c>
      <c r="C407" t="s">
        <v>647</v>
      </c>
      <c r="D407" t="s">
        <v>1</v>
      </c>
      <c r="E407">
        <v>30</v>
      </c>
      <c r="F407" t="str" cm="1">
        <f t="array" ref="F407">_xlfn.IFS(E407&lt;12,"Child",E407&lt;=19,"Teenage",E407&lt;=59,"Adult",E407&gt;60,"Senior",TRUE,"Unknown")</f>
        <v>Adult</v>
      </c>
      <c r="G407">
        <v>1</v>
      </c>
      <c r="H407">
        <v>0</v>
      </c>
      <c r="I407">
        <f t="shared" si="6"/>
        <v>2</v>
      </c>
      <c r="J407" t="str" cm="1">
        <f t="array" ref="J407">_xlfn.IFS(I407=1,"Solo Traveller",I407&lt;=4,"Small Family",I407&gt;=5,"Large Family")</f>
        <v>Small Family</v>
      </c>
      <c r="K407" t="s">
        <v>648</v>
      </c>
      <c r="L407" s="9">
        <v>13.8583</v>
      </c>
      <c r="M407" s="9" t="str" cm="1">
        <f t="array" ref="M407">_xlfn.IFS(L407&lt;=7.89,"Low Fare",L407&lt;=14.45,"Medium Fare",L407&lt;=31.28,"High Fare",L407&gt;31.28,"VIP / Luxury Fare")</f>
        <v>Medium Fare</v>
      </c>
      <c r="N407" t="s">
        <v>1736</v>
      </c>
      <c r="O407" t="s">
        <v>20</v>
      </c>
      <c r="P407">
        <v>1</v>
      </c>
    </row>
    <row r="408" spans="1:16">
      <c r="A408">
        <v>2</v>
      </c>
      <c r="B408" t="str" cm="1">
        <f t="array" ref="B408">_xlfn.IFS(A408=1,"First Class",A408=2,"Second Class",A408=3,"Third Class")</f>
        <v>Second Class</v>
      </c>
      <c r="C408" t="s">
        <v>649</v>
      </c>
      <c r="D408" t="s">
        <v>5</v>
      </c>
      <c r="E408">
        <v>23</v>
      </c>
      <c r="F408" t="str" cm="1">
        <f t="array" ref="F408">_xlfn.IFS(E408&lt;12,"Child",E408&lt;=19,"Teenage",E408&lt;=59,"Adult",E408&gt;60,"Senior",TRUE,"Unknown")</f>
        <v>Adult</v>
      </c>
      <c r="G408">
        <v>0</v>
      </c>
      <c r="H408">
        <v>0</v>
      </c>
      <c r="I408">
        <f t="shared" si="6"/>
        <v>1</v>
      </c>
      <c r="J408" t="str" cm="1">
        <f t="array" ref="J408">_xlfn.IFS(I408=1,"Solo Traveller",I408&lt;=4,"Small Family",I408&gt;=5,"Large Family")</f>
        <v>Solo Traveller</v>
      </c>
      <c r="K408">
        <v>29751</v>
      </c>
      <c r="L408" s="9">
        <v>13</v>
      </c>
      <c r="M408" s="9" t="str" cm="1">
        <f t="array" ref="M408">_xlfn.IFS(L408&lt;=7.89,"Low Fare",L408&lt;=14.45,"Medium Fare",L408&lt;=31.28,"High Fare",L408&gt;31.28,"VIP / Luxury Fare")</f>
        <v>Medium Fare</v>
      </c>
      <c r="N408" t="s">
        <v>1736</v>
      </c>
      <c r="O408" t="s">
        <v>3</v>
      </c>
      <c r="P408">
        <v>0</v>
      </c>
    </row>
    <row r="409" spans="1:16">
      <c r="A409">
        <v>2</v>
      </c>
      <c r="B409" t="str" cm="1">
        <f t="array" ref="B409">_xlfn.IFS(A409=1,"First Class",A409=2,"Second Class",A409=3,"Third Class")</f>
        <v>Second Class</v>
      </c>
      <c r="C409" t="s">
        <v>650</v>
      </c>
      <c r="D409" t="s">
        <v>5</v>
      </c>
      <c r="E409">
        <v>21</v>
      </c>
      <c r="F409" t="str" cm="1">
        <f t="array" ref="F409">_xlfn.IFS(E409&lt;12,"Child",E409&lt;=19,"Teenage",E409&lt;=59,"Adult",E409&gt;60,"Senior",TRUE,"Unknown")</f>
        <v>Adult</v>
      </c>
      <c r="G409">
        <v>0</v>
      </c>
      <c r="H409">
        <v>0</v>
      </c>
      <c r="I409">
        <f t="shared" si="6"/>
        <v>1</v>
      </c>
      <c r="J409" t="str" cm="1">
        <f t="array" ref="J409">_xlfn.IFS(I409=1,"Solo Traveller",I409&lt;=4,"Small Family",I409&gt;=5,"Large Family")</f>
        <v>Solo Traveller</v>
      </c>
      <c r="K409">
        <v>236854</v>
      </c>
      <c r="L409" s="9">
        <v>13</v>
      </c>
      <c r="M409" s="9" t="str" cm="1">
        <f t="array" ref="M409">_xlfn.IFS(L409&lt;=7.89,"Low Fare",L409&lt;=14.45,"Medium Fare",L409&lt;=31.28,"High Fare",L409&gt;31.28,"VIP / Luxury Fare")</f>
        <v>Medium Fare</v>
      </c>
      <c r="N409" t="s">
        <v>1736</v>
      </c>
      <c r="O409" t="s">
        <v>3</v>
      </c>
      <c r="P409">
        <v>0</v>
      </c>
    </row>
    <row r="410" spans="1:16">
      <c r="A410">
        <v>2</v>
      </c>
      <c r="B410" t="str" cm="1">
        <f t="array" ref="B410">_xlfn.IFS(A410=1,"First Class",A410=2,"Second Class",A410=3,"Third Class")</f>
        <v>Second Class</v>
      </c>
      <c r="C410" t="s">
        <v>651</v>
      </c>
      <c r="D410" t="s">
        <v>5</v>
      </c>
      <c r="E410">
        <v>18</v>
      </c>
      <c r="F410" t="str" cm="1">
        <f t="array" ref="F410">_xlfn.IFS(E410&lt;12,"Child",E410&lt;=19,"Teenage",E410&lt;=59,"Adult",E410&gt;60,"Senior",TRUE,"Unknown")</f>
        <v>Teenage</v>
      </c>
      <c r="G410">
        <v>0</v>
      </c>
      <c r="H410">
        <v>0</v>
      </c>
      <c r="I410">
        <f t="shared" si="6"/>
        <v>1</v>
      </c>
      <c r="J410" t="str" cm="1">
        <f t="array" ref="J410">_xlfn.IFS(I410=1,"Solo Traveller",I410&lt;=4,"Small Family",I410&gt;=5,"Large Family")</f>
        <v>Solo Traveller</v>
      </c>
      <c r="K410">
        <v>236171</v>
      </c>
      <c r="L410" s="9">
        <v>13</v>
      </c>
      <c r="M410" s="9" t="str" cm="1">
        <f t="array" ref="M410">_xlfn.IFS(L410&lt;=7.89,"Low Fare",L410&lt;=14.45,"Medium Fare",L410&lt;=31.28,"High Fare",L410&gt;31.28,"VIP / Luxury Fare")</f>
        <v>Medium Fare</v>
      </c>
      <c r="N410" t="s">
        <v>1736</v>
      </c>
      <c r="O410" t="s">
        <v>3</v>
      </c>
      <c r="P410">
        <v>0</v>
      </c>
    </row>
    <row r="411" spans="1:16">
      <c r="A411">
        <v>2</v>
      </c>
      <c r="B411" t="str" cm="1">
        <f t="array" ref="B411">_xlfn.IFS(A411=1,"First Class",A411=2,"Second Class",A411=3,"Third Class")</f>
        <v>Second Class</v>
      </c>
      <c r="C411" t="s">
        <v>652</v>
      </c>
      <c r="D411" t="s">
        <v>5</v>
      </c>
      <c r="E411">
        <v>40</v>
      </c>
      <c r="F411" t="str" cm="1">
        <f t="array" ref="F411">_xlfn.IFS(E411&lt;12,"Child",E411&lt;=19,"Teenage",E411&lt;=59,"Adult",E411&gt;60,"Senior",TRUE,"Unknown")</f>
        <v>Adult</v>
      </c>
      <c r="G411">
        <v>1</v>
      </c>
      <c r="H411">
        <v>0</v>
      </c>
      <c r="I411">
        <f t="shared" si="6"/>
        <v>2</v>
      </c>
      <c r="J411" t="str" cm="1">
        <f t="array" ref="J411">_xlfn.IFS(I411=1,"Solo Traveller",I411&lt;=4,"Small Family",I411&gt;=5,"Large Family")</f>
        <v>Small Family</v>
      </c>
      <c r="K411">
        <v>2926</v>
      </c>
      <c r="L411" s="9">
        <v>26</v>
      </c>
      <c r="M411" s="9" t="str" cm="1">
        <f t="array" ref="M411">_xlfn.IFS(L411&lt;=7.89,"Low Fare",L411&lt;=14.45,"Medium Fare",L411&lt;=31.28,"High Fare",L411&gt;31.28,"VIP / Luxury Fare")</f>
        <v>High Fare</v>
      </c>
      <c r="N411" t="s">
        <v>1736</v>
      </c>
      <c r="O411" t="s">
        <v>3</v>
      </c>
      <c r="P411">
        <v>0</v>
      </c>
    </row>
    <row r="412" spans="1:16">
      <c r="A412">
        <v>2</v>
      </c>
      <c r="B412" t="str" cm="1">
        <f t="array" ref="B412">_xlfn.IFS(A412=1,"First Class",A412=2,"Second Class",A412=3,"Third Class")</f>
        <v>Second Class</v>
      </c>
      <c r="C412" t="s">
        <v>653</v>
      </c>
      <c r="D412" t="s">
        <v>1</v>
      </c>
      <c r="E412">
        <v>29</v>
      </c>
      <c r="F412" t="str" cm="1">
        <f t="array" ref="F412">_xlfn.IFS(E412&lt;12,"Child",E412&lt;=19,"Teenage",E412&lt;=59,"Adult",E412&gt;60,"Senior",TRUE,"Unknown")</f>
        <v>Adult</v>
      </c>
      <c r="G412">
        <v>1</v>
      </c>
      <c r="H412">
        <v>0</v>
      </c>
      <c r="I412">
        <f t="shared" si="6"/>
        <v>2</v>
      </c>
      <c r="J412" t="str" cm="1">
        <f t="array" ref="J412">_xlfn.IFS(I412=1,"Solo Traveller",I412&lt;=4,"Small Family",I412&gt;=5,"Large Family")</f>
        <v>Small Family</v>
      </c>
      <c r="K412">
        <v>2926</v>
      </c>
      <c r="L412" s="9">
        <v>26</v>
      </c>
      <c r="M412" s="9" t="str" cm="1">
        <f t="array" ref="M412">_xlfn.IFS(L412&lt;=7.89,"Low Fare",L412&lt;=14.45,"Medium Fare",L412&lt;=31.28,"High Fare",L412&gt;31.28,"VIP / Luxury Fare")</f>
        <v>High Fare</v>
      </c>
      <c r="N412" t="s">
        <v>1736</v>
      </c>
      <c r="O412" t="s">
        <v>3</v>
      </c>
      <c r="P412">
        <v>1</v>
      </c>
    </row>
    <row r="413" spans="1:16">
      <c r="A413">
        <v>2</v>
      </c>
      <c r="B413" t="str" cm="1">
        <f t="array" ref="B413">_xlfn.IFS(A413=1,"First Class",A413=2,"Second Class",A413=3,"Third Class")</f>
        <v>Second Class</v>
      </c>
      <c r="C413" t="s">
        <v>654</v>
      </c>
      <c r="D413" t="s">
        <v>5</v>
      </c>
      <c r="E413">
        <v>18</v>
      </c>
      <c r="F413" t="str" cm="1">
        <f t="array" ref="F413">_xlfn.IFS(E413&lt;12,"Child",E413&lt;=19,"Teenage",E413&lt;=59,"Adult",E413&gt;60,"Senior",TRUE,"Unknown")</f>
        <v>Teenage</v>
      </c>
      <c r="G413">
        <v>0</v>
      </c>
      <c r="H413">
        <v>0</v>
      </c>
      <c r="I413">
        <f t="shared" si="6"/>
        <v>1</v>
      </c>
      <c r="J413" t="str" cm="1">
        <f t="array" ref="J413">_xlfn.IFS(I413=1,"Solo Traveller",I413&lt;=4,"Small Family",I413&gt;=5,"Large Family")</f>
        <v>Solo Traveller</v>
      </c>
      <c r="K413" t="s">
        <v>655</v>
      </c>
      <c r="L413" s="9">
        <v>10.5</v>
      </c>
      <c r="M413" s="9" t="str" cm="1">
        <f t="array" ref="M413">_xlfn.IFS(L413&lt;=7.89,"Low Fare",L413&lt;=14.45,"Medium Fare",L413&lt;=31.28,"High Fare",L413&gt;31.28,"VIP / Luxury Fare")</f>
        <v>Medium Fare</v>
      </c>
      <c r="N413" t="s">
        <v>1736</v>
      </c>
      <c r="O413" t="s">
        <v>3</v>
      </c>
      <c r="P413">
        <v>0</v>
      </c>
    </row>
    <row r="414" spans="1:16">
      <c r="A414">
        <v>2</v>
      </c>
      <c r="B414" t="str" cm="1">
        <f t="array" ref="B414">_xlfn.IFS(A414=1,"First Class",A414=2,"Second Class",A414=3,"Third Class")</f>
        <v>Second Class</v>
      </c>
      <c r="C414" t="s">
        <v>656</v>
      </c>
      <c r="D414" t="s">
        <v>5</v>
      </c>
      <c r="E414">
        <v>36</v>
      </c>
      <c r="F414" t="str" cm="1">
        <f t="array" ref="F414">_xlfn.IFS(E414&lt;12,"Child",E414&lt;=19,"Teenage",E414&lt;=59,"Adult",E414&gt;60,"Senior",TRUE,"Unknown")</f>
        <v>Adult</v>
      </c>
      <c r="G414">
        <v>0</v>
      </c>
      <c r="H414">
        <v>0</v>
      </c>
      <c r="I414">
        <f t="shared" si="6"/>
        <v>1</v>
      </c>
      <c r="J414" t="str" cm="1">
        <f t="array" ref="J414">_xlfn.IFS(I414=1,"Solo Traveller",I414&lt;=4,"Small Family",I414&gt;=5,"Large Family")</f>
        <v>Solo Traveller</v>
      </c>
      <c r="K414">
        <v>229236</v>
      </c>
      <c r="L414" s="9">
        <v>13</v>
      </c>
      <c r="M414" s="9" t="str" cm="1">
        <f t="array" ref="M414">_xlfn.IFS(L414&lt;=7.89,"Low Fare",L414&lt;=14.45,"Medium Fare",L414&lt;=31.28,"High Fare",L414&gt;31.28,"VIP / Luxury Fare")</f>
        <v>Medium Fare</v>
      </c>
      <c r="N414" t="s">
        <v>1736</v>
      </c>
      <c r="O414" t="s">
        <v>3</v>
      </c>
      <c r="P414">
        <v>0</v>
      </c>
    </row>
    <row r="415" spans="1:16">
      <c r="A415">
        <v>2</v>
      </c>
      <c r="B415" t="str" cm="1">
        <f t="array" ref="B415">_xlfn.IFS(A415=1,"First Class",A415=2,"Second Class",A415=3,"Third Class")</f>
        <v>Second Class</v>
      </c>
      <c r="C415" t="s">
        <v>657</v>
      </c>
      <c r="D415" t="s">
        <v>5</v>
      </c>
      <c r="E415">
        <v>28</v>
      </c>
      <c r="F415" t="str" cm="1">
        <f t="array" ref="F415">_xlfn.IFS(E415&lt;12,"Child",E415&lt;=19,"Teenage",E415&lt;=59,"Adult",E415&gt;60,"Senior",TRUE,"Unknown")</f>
        <v>Adult</v>
      </c>
      <c r="G415">
        <v>0</v>
      </c>
      <c r="H415">
        <v>0</v>
      </c>
      <c r="I415">
        <f t="shared" si="6"/>
        <v>1</v>
      </c>
      <c r="J415" t="str" cm="1">
        <f t="array" ref="J415">_xlfn.IFS(I415=1,"Solo Traveller",I415&lt;=4,"Small Family",I415&gt;=5,"Large Family")</f>
        <v>Solo Traveller</v>
      </c>
      <c r="K415">
        <v>239854</v>
      </c>
      <c r="L415" s="9">
        <v>0</v>
      </c>
      <c r="M415" s="9" t="str" cm="1">
        <f t="array" ref="M415">_xlfn.IFS(L415&lt;=7.89,"Low Fare",L415&lt;=14.45,"Medium Fare",L415&lt;=31.28,"High Fare",L415&gt;31.28,"VIP / Luxury Fare")</f>
        <v>Low Fare</v>
      </c>
      <c r="N415" t="s">
        <v>1736</v>
      </c>
      <c r="O415" t="s">
        <v>3</v>
      </c>
      <c r="P415">
        <v>0</v>
      </c>
    </row>
    <row r="416" spans="1:16">
      <c r="A416">
        <v>2</v>
      </c>
      <c r="B416" t="str" cm="1">
        <f t="array" ref="B416">_xlfn.IFS(A416=1,"First Class",A416=2,"Second Class",A416=3,"Third Class")</f>
        <v>Second Class</v>
      </c>
      <c r="C416" t="s">
        <v>658</v>
      </c>
      <c r="D416" t="s">
        <v>1</v>
      </c>
      <c r="E416">
        <v>38</v>
      </c>
      <c r="F416" t="str" cm="1">
        <f t="array" ref="F416">_xlfn.IFS(E416&lt;12,"Child",E416&lt;=19,"Teenage",E416&lt;=59,"Adult",E416&gt;60,"Senior",TRUE,"Unknown")</f>
        <v>Adult</v>
      </c>
      <c r="G416">
        <v>0</v>
      </c>
      <c r="H416">
        <v>0</v>
      </c>
      <c r="I416">
        <f t="shared" si="6"/>
        <v>1</v>
      </c>
      <c r="J416" t="str" cm="1">
        <f t="array" ref="J416">_xlfn.IFS(I416=1,"Solo Traveller",I416&lt;=4,"Small Family",I416&gt;=5,"Large Family")</f>
        <v>Solo Traveller</v>
      </c>
      <c r="K416">
        <v>237671</v>
      </c>
      <c r="L416" s="9">
        <v>13</v>
      </c>
      <c r="M416" s="9" t="str" cm="1">
        <f t="array" ref="M416">_xlfn.IFS(L416&lt;=7.89,"Low Fare",L416&lt;=14.45,"Medium Fare",L416&lt;=31.28,"High Fare",L416&gt;31.28,"VIP / Luxury Fare")</f>
        <v>Medium Fare</v>
      </c>
      <c r="N416" t="s">
        <v>1736</v>
      </c>
      <c r="O416" t="s">
        <v>3</v>
      </c>
      <c r="P416">
        <v>0</v>
      </c>
    </row>
    <row r="417" spans="1:16">
      <c r="A417">
        <v>2</v>
      </c>
      <c r="B417" t="str" cm="1">
        <f t="array" ref="B417">_xlfn.IFS(A417=1,"First Class",A417=2,"Second Class",A417=3,"Third Class")</f>
        <v>Second Class</v>
      </c>
      <c r="C417" t="s">
        <v>659</v>
      </c>
      <c r="D417" t="s">
        <v>5</v>
      </c>
      <c r="E417">
        <v>35</v>
      </c>
      <c r="F417" t="str" cm="1">
        <f t="array" ref="F417">_xlfn.IFS(E417&lt;12,"Child",E417&lt;=19,"Teenage",E417&lt;=59,"Adult",E417&gt;60,"Senior",TRUE,"Unknown")</f>
        <v>Adult</v>
      </c>
      <c r="G417">
        <v>0</v>
      </c>
      <c r="H417">
        <v>0</v>
      </c>
      <c r="I417">
        <f t="shared" si="6"/>
        <v>1</v>
      </c>
      <c r="J417" t="str" cm="1">
        <f t="array" ref="J417">_xlfn.IFS(I417=1,"Solo Traveller",I417&lt;=4,"Small Family",I417&gt;=5,"Large Family")</f>
        <v>Solo Traveller</v>
      </c>
      <c r="K417">
        <v>239865</v>
      </c>
      <c r="L417" s="9">
        <v>26</v>
      </c>
      <c r="M417" s="9" t="str" cm="1">
        <f t="array" ref="M417">_xlfn.IFS(L417&lt;=7.89,"Low Fare",L417&lt;=14.45,"Medium Fare",L417&lt;=31.28,"High Fare",L417&gt;31.28,"VIP / Luxury Fare")</f>
        <v>High Fare</v>
      </c>
      <c r="N417" t="s">
        <v>1736</v>
      </c>
      <c r="O417" t="s">
        <v>3</v>
      </c>
      <c r="P417">
        <v>0</v>
      </c>
    </row>
    <row r="418" spans="1:16">
      <c r="A418">
        <v>2</v>
      </c>
      <c r="B418" t="str" cm="1">
        <f t="array" ref="B418">_xlfn.IFS(A418=1,"First Class",A418=2,"Second Class",A418=3,"Third Class")</f>
        <v>Second Class</v>
      </c>
      <c r="C418" t="s">
        <v>660</v>
      </c>
      <c r="D418" t="s">
        <v>5</v>
      </c>
      <c r="E418">
        <v>38</v>
      </c>
      <c r="F418" t="str" cm="1">
        <f t="array" ref="F418">_xlfn.IFS(E418&lt;12,"Child",E418&lt;=19,"Teenage",E418&lt;=59,"Adult",E418&gt;60,"Senior",TRUE,"Unknown")</f>
        <v>Adult</v>
      </c>
      <c r="G418">
        <v>1</v>
      </c>
      <c r="H418">
        <v>0</v>
      </c>
      <c r="I418">
        <f t="shared" si="6"/>
        <v>2</v>
      </c>
      <c r="J418" t="str" cm="1">
        <f t="array" ref="J418">_xlfn.IFS(I418=1,"Solo Traveller",I418&lt;=4,"Small Family",I418&gt;=5,"Large Family")</f>
        <v>Small Family</v>
      </c>
      <c r="K418">
        <v>28664</v>
      </c>
      <c r="L418" s="9">
        <v>21</v>
      </c>
      <c r="M418" s="9" t="str" cm="1">
        <f t="array" ref="M418">_xlfn.IFS(L418&lt;=7.89,"Low Fare",L418&lt;=14.45,"Medium Fare",L418&lt;=31.28,"High Fare",L418&gt;31.28,"VIP / Luxury Fare")</f>
        <v>High Fare</v>
      </c>
      <c r="N418" t="s">
        <v>1736</v>
      </c>
      <c r="O418" t="s">
        <v>3</v>
      </c>
      <c r="P418">
        <v>0</v>
      </c>
    </row>
    <row r="419" spans="1:16">
      <c r="A419">
        <v>2</v>
      </c>
      <c r="B419" t="str" cm="1">
        <f t="array" ref="B419">_xlfn.IFS(A419=1,"First Class",A419=2,"Second Class",A419=3,"Third Class")</f>
        <v>Second Class</v>
      </c>
      <c r="C419" t="s">
        <v>661</v>
      </c>
      <c r="D419" t="s">
        <v>5</v>
      </c>
      <c r="E419">
        <v>34</v>
      </c>
      <c r="F419" t="str" cm="1">
        <f t="array" ref="F419">_xlfn.IFS(E419&lt;12,"Child",E419&lt;=19,"Teenage",E419&lt;=59,"Adult",E419&gt;60,"Senior",TRUE,"Unknown")</f>
        <v>Adult</v>
      </c>
      <c r="G419">
        <v>1</v>
      </c>
      <c r="H419">
        <v>0</v>
      </c>
      <c r="I419">
        <f t="shared" si="6"/>
        <v>2</v>
      </c>
      <c r="J419" t="str" cm="1">
        <f t="array" ref="J419">_xlfn.IFS(I419=1,"Solo Traveller",I419&lt;=4,"Small Family",I419&gt;=5,"Large Family")</f>
        <v>Small Family</v>
      </c>
      <c r="K419">
        <v>28664</v>
      </c>
      <c r="L419" s="9">
        <v>21</v>
      </c>
      <c r="M419" s="9" t="str" cm="1">
        <f t="array" ref="M419">_xlfn.IFS(L419&lt;=7.89,"Low Fare",L419&lt;=14.45,"Medium Fare",L419&lt;=31.28,"High Fare",L419&gt;31.28,"VIP / Luxury Fare")</f>
        <v>High Fare</v>
      </c>
      <c r="N419" t="s">
        <v>1736</v>
      </c>
      <c r="O419" t="s">
        <v>3</v>
      </c>
      <c r="P419">
        <v>0</v>
      </c>
    </row>
    <row r="420" spans="1:16">
      <c r="A420">
        <v>2</v>
      </c>
      <c r="B420" t="str" cm="1">
        <f t="array" ref="B420">_xlfn.IFS(A420=1,"First Class",A420=2,"Second Class",A420=3,"Third Class")</f>
        <v>Second Class</v>
      </c>
      <c r="C420" t="s">
        <v>662</v>
      </c>
      <c r="D420" t="s">
        <v>1</v>
      </c>
      <c r="E420">
        <v>34</v>
      </c>
      <c r="F420" t="str" cm="1">
        <f t="array" ref="F420">_xlfn.IFS(E420&lt;12,"Child",E420&lt;=19,"Teenage",E420&lt;=59,"Adult",E420&gt;60,"Senior",TRUE,"Unknown")</f>
        <v>Adult</v>
      </c>
      <c r="G420">
        <v>0</v>
      </c>
      <c r="H420">
        <v>0</v>
      </c>
      <c r="I420">
        <f t="shared" si="6"/>
        <v>1</v>
      </c>
      <c r="J420" t="str" cm="1">
        <f t="array" ref="J420">_xlfn.IFS(I420=1,"Solo Traveller",I420&lt;=4,"Small Family",I420&gt;=5,"Large Family")</f>
        <v>Solo Traveller</v>
      </c>
      <c r="K420">
        <v>243880</v>
      </c>
      <c r="L420" s="9">
        <v>13</v>
      </c>
      <c r="M420" s="9" t="str" cm="1">
        <f t="array" ref="M420">_xlfn.IFS(L420&lt;=7.89,"Low Fare",L420&lt;=14.45,"Medium Fare",L420&lt;=31.28,"High Fare",L420&gt;31.28,"VIP / Luxury Fare")</f>
        <v>Medium Fare</v>
      </c>
      <c r="N420" t="s">
        <v>1736</v>
      </c>
      <c r="O420" t="s">
        <v>3</v>
      </c>
      <c r="P420">
        <v>1</v>
      </c>
    </row>
    <row r="421" spans="1:16">
      <c r="A421">
        <v>2</v>
      </c>
      <c r="B421" t="str" cm="1">
        <f t="array" ref="B421">_xlfn.IFS(A421=1,"First Class",A421=2,"Second Class",A421=3,"Third Class")</f>
        <v>Second Class</v>
      </c>
      <c r="C421" t="s">
        <v>663</v>
      </c>
      <c r="D421" t="s">
        <v>5</v>
      </c>
      <c r="E421">
        <v>16</v>
      </c>
      <c r="F421" t="str" cm="1">
        <f t="array" ref="F421">_xlfn.IFS(E421&lt;12,"Child",E421&lt;=19,"Teenage",E421&lt;=59,"Adult",E421&gt;60,"Senior",TRUE,"Unknown")</f>
        <v>Teenage</v>
      </c>
      <c r="G421">
        <v>0</v>
      </c>
      <c r="H421">
        <v>0</v>
      </c>
      <c r="I421">
        <f t="shared" si="6"/>
        <v>1</v>
      </c>
      <c r="J421" t="str" cm="1">
        <f t="array" ref="J421">_xlfn.IFS(I421=1,"Solo Traveller",I421&lt;=4,"Small Family",I421&gt;=5,"Large Family")</f>
        <v>Solo Traveller</v>
      </c>
      <c r="K421">
        <v>239865</v>
      </c>
      <c r="L421" s="9">
        <v>26</v>
      </c>
      <c r="M421" s="9" t="str" cm="1">
        <f t="array" ref="M421">_xlfn.IFS(L421&lt;=7.89,"Low Fare",L421&lt;=14.45,"Medium Fare",L421&lt;=31.28,"High Fare",L421&gt;31.28,"VIP / Luxury Fare")</f>
        <v>High Fare</v>
      </c>
      <c r="N421" t="s">
        <v>1736</v>
      </c>
      <c r="O421" t="s">
        <v>3</v>
      </c>
      <c r="P421">
        <v>0</v>
      </c>
    </row>
    <row r="422" spans="1:16">
      <c r="A422">
        <v>2</v>
      </c>
      <c r="B422" t="str" cm="1">
        <f t="array" ref="B422">_xlfn.IFS(A422=1,"First Class",A422=2,"Second Class",A422=3,"Third Class")</f>
        <v>Second Class</v>
      </c>
      <c r="C422" t="s">
        <v>664</v>
      </c>
      <c r="D422" t="s">
        <v>5</v>
      </c>
      <c r="E422">
        <v>26</v>
      </c>
      <c r="F422" t="str" cm="1">
        <f t="array" ref="F422">_xlfn.IFS(E422&lt;12,"Child",E422&lt;=19,"Teenage",E422&lt;=59,"Adult",E422&gt;60,"Senior",TRUE,"Unknown")</f>
        <v>Adult</v>
      </c>
      <c r="G422">
        <v>0</v>
      </c>
      <c r="H422">
        <v>0</v>
      </c>
      <c r="I422">
        <f t="shared" si="6"/>
        <v>1</v>
      </c>
      <c r="J422" t="str" cm="1">
        <f t="array" ref="J422">_xlfn.IFS(I422=1,"Solo Traveller",I422&lt;=4,"Small Family",I422&gt;=5,"Large Family")</f>
        <v>Solo Traveller</v>
      </c>
      <c r="K422">
        <v>31028</v>
      </c>
      <c r="L422" s="9">
        <v>10.5</v>
      </c>
      <c r="M422" s="9" t="str" cm="1">
        <f t="array" ref="M422">_xlfn.IFS(L422&lt;=7.89,"Low Fare",L422&lt;=14.45,"Medium Fare",L422&lt;=31.28,"High Fare",L422&gt;31.28,"VIP / Luxury Fare")</f>
        <v>Medium Fare</v>
      </c>
      <c r="N422" t="s">
        <v>1736</v>
      </c>
      <c r="O422" t="s">
        <v>3</v>
      </c>
      <c r="P422">
        <v>0</v>
      </c>
    </row>
    <row r="423" spans="1:16">
      <c r="A423">
        <v>2</v>
      </c>
      <c r="B423" t="str" cm="1">
        <f t="array" ref="B423">_xlfn.IFS(A423=1,"First Class",A423=2,"Second Class",A423=3,"Third Class")</f>
        <v>Second Class</v>
      </c>
      <c r="C423" t="s">
        <v>665</v>
      </c>
      <c r="D423" t="s">
        <v>5</v>
      </c>
      <c r="E423">
        <v>47</v>
      </c>
      <c r="F423" t="str" cm="1">
        <f t="array" ref="F423">_xlfn.IFS(E423&lt;12,"Child",E423&lt;=19,"Teenage",E423&lt;=59,"Adult",E423&gt;60,"Senior",TRUE,"Unknown")</f>
        <v>Adult</v>
      </c>
      <c r="G423">
        <v>0</v>
      </c>
      <c r="H423">
        <v>0</v>
      </c>
      <c r="I423">
        <f t="shared" si="6"/>
        <v>1</v>
      </c>
      <c r="J423" t="str" cm="1">
        <f t="array" ref="J423">_xlfn.IFS(I423=1,"Solo Traveller",I423&lt;=4,"Small Family",I423&gt;=5,"Large Family")</f>
        <v>Solo Traveller</v>
      </c>
      <c r="K423" t="s">
        <v>666</v>
      </c>
      <c r="L423" s="9">
        <v>10.5</v>
      </c>
      <c r="M423" s="9" t="str" cm="1">
        <f t="array" ref="M423">_xlfn.IFS(L423&lt;=7.89,"Low Fare",L423&lt;=14.45,"Medium Fare",L423&lt;=31.28,"High Fare",L423&gt;31.28,"VIP / Luxury Fare")</f>
        <v>Medium Fare</v>
      </c>
      <c r="N423" t="s">
        <v>1736</v>
      </c>
      <c r="O423" t="s">
        <v>3</v>
      </c>
      <c r="P423">
        <v>0</v>
      </c>
    </row>
    <row r="424" spans="1:16">
      <c r="A424">
        <v>2</v>
      </c>
      <c r="B424" t="str" cm="1">
        <f t="array" ref="B424">_xlfn.IFS(A424=1,"First Class",A424=2,"Second Class",A424=3,"Third Class")</f>
        <v>Second Class</v>
      </c>
      <c r="C424" t="s">
        <v>667</v>
      </c>
      <c r="D424" t="s">
        <v>5</v>
      </c>
      <c r="E424">
        <v>21</v>
      </c>
      <c r="F424" t="str" cm="1">
        <f t="array" ref="F424">_xlfn.IFS(E424&lt;12,"Child",E424&lt;=19,"Teenage",E424&lt;=59,"Adult",E424&gt;60,"Senior",TRUE,"Unknown")</f>
        <v>Adult</v>
      </c>
      <c r="G424">
        <v>1</v>
      </c>
      <c r="H424">
        <v>0</v>
      </c>
      <c r="I424">
        <f t="shared" si="6"/>
        <v>2</v>
      </c>
      <c r="J424" t="str" cm="1">
        <f t="array" ref="J424">_xlfn.IFS(I424=1,"Solo Traveller",I424&lt;=4,"Small Family",I424&gt;=5,"Large Family")</f>
        <v>Small Family</v>
      </c>
      <c r="K424">
        <v>28133</v>
      </c>
      <c r="L424" s="9">
        <v>11.5</v>
      </c>
      <c r="M424" s="9" t="str" cm="1">
        <f t="array" ref="M424">_xlfn.IFS(L424&lt;=7.89,"Low Fare",L424&lt;=14.45,"Medium Fare",L424&lt;=31.28,"High Fare",L424&gt;31.28,"VIP / Luxury Fare")</f>
        <v>Medium Fare</v>
      </c>
      <c r="N424" t="s">
        <v>1736</v>
      </c>
      <c r="O424" t="s">
        <v>3</v>
      </c>
      <c r="P424">
        <v>0</v>
      </c>
    </row>
    <row r="425" spans="1:16">
      <c r="A425">
        <v>2</v>
      </c>
      <c r="B425" t="str" cm="1">
        <f t="array" ref="B425">_xlfn.IFS(A425=1,"First Class",A425=2,"Second Class",A425=3,"Third Class")</f>
        <v>Second Class</v>
      </c>
      <c r="C425" t="s">
        <v>668</v>
      </c>
      <c r="D425" t="s">
        <v>5</v>
      </c>
      <c r="E425">
        <v>21</v>
      </c>
      <c r="F425" t="str" cm="1">
        <f t="array" ref="F425">_xlfn.IFS(E425&lt;12,"Child",E425&lt;=19,"Teenage",E425&lt;=59,"Adult",E425&gt;60,"Senior",TRUE,"Unknown")</f>
        <v>Adult</v>
      </c>
      <c r="G425">
        <v>1</v>
      </c>
      <c r="H425">
        <v>0</v>
      </c>
      <c r="I425">
        <f t="shared" si="6"/>
        <v>2</v>
      </c>
      <c r="J425" t="str" cm="1">
        <f t="array" ref="J425">_xlfn.IFS(I425=1,"Solo Traveller",I425&lt;=4,"Small Family",I425&gt;=5,"Large Family")</f>
        <v>Small Family</v>
      </c>
      <c r="K425">
        <v>28134</v>
      </c>
      <c r="L425" s="9">
        <v>11.5</v>
      </c>
      <c r="M425" s="9" t="str" cm="1">
        <f t="array" ref="M425">_xlfn.IFS(L425&lt;=7.89,"Low Fare",L425&lt;=14.45,"Medium Fare",L425&lt;=31.28,"High Fare",L425&gt;31.28,"VIP / Luxury Fare")</f>
        <v>Medium Fare</v>
      </c>
      <c r="N425" t="s">
        <v>1736</v>
      </c>
      <c r="O425" t="s">
        <v>3</v>
      </c>
      <c r="P425">
        <v>0</v>
      </c>
    </row>
    <row r="426" spans="1:16">
      <c r="A426">
        <v>2</v>
      </c>
      <c r="B426" t="str" cm="1">
        <f t="array" ref="B426">_xlfn.IFS(A426=1,"First Class",A426=2,"Second Class",A426=3,"Third Class")</f>
        <v>Second Class</v>
      </c>
      <c r="C426" t="s">
        <v>669</v>
      </c>
      <c r="D426" t="s">
        <v>5</v>
      </c>
      <c r="E426">
        <v>24</v>
      </c>
      <c r="F426" t="str" cm="1">
        <f t="array" ref="F426">_xlfn.IFS(E426&lt;12,"Child",E426&lt;=19,"Teenage",E426&lt;=59,"Adult",E426&gt;60,"Senior",TRUE,"Unknown")</f>
        <v>Adult</v>
      </c>
      <c r="G426">
        <v>0</v>
      </c>
      <c r="H426">
        <v>0</v>
      </c>
      <c r="I426">
        <f t="shared" si="6"/>
        <v>1</v>
      </c>
      <c r="J426" t="str" cm="1">
        <f t="array" ref="J426">_xlfn.IFS(I426=1,"Solo Traveller",I426&lt;=4,"Small Family",I426&gt;=5,"Large Family")</f>
        <v>Solo Traveller</v>
      </c>
      <c r="K426">
        <v>248726</v>
      </c>
      <c r="L426" s="9">
        <v>13.5</v>
      </c>
      <c r="M426" s="9" t="str" cm="1">
        <f t="array" ref="M426">_xlfn.IFS(L426&lt;=7.89,"Low Fare",L426&lt;=14.45,"Medium Fare",L426&lt;=31.28,"High Fare",L426&gt;31.28,"VIP / Luxury Fare")</f>
        <v>Medium Fare</v>
      </c>
      <c r="N426" t="s">
        <v>1736</v>
      </c>
      <c r="O426" t="s">
        <v>3</v>
      </c>
      <c r="P426">
        <v>0</v>
      </c>
    </row>
    <row r="427" spans="1:16">
      <c r="A427">
        <v>2</v>
      </c>
      <c r="B427" t="str" cm="1">
        <f t="array" ref="B427">_xlfn.IFS(A427=1,"First Class",A427=2,"Second Class",A427=3,"Third Class")</f>
        <v>Second Class</v>
      </c>
      <c r="C427" t="s">
        <v>670</v>
      </c>
      <c r="D427" t="s">
        <v>5</v>
      </c>
      <c r="E427">
        <v>24</v>
      </c>
      <c r="F427" t="str" cm="1">
        <f t="array" ref="F427">_xlfn.IFS(E427&lt;12,"Child",E427&lt;=19,"Teenage",E427&lt;=59,"Adult",E427&gt;60,"Senior",TRUE,"Unknown")</f>
        <v>Adult</v>
      </c>
      <c r="G427">
        <v>0</v>
      </c>
      <c r="H427">
        <v>0</v>
      </c>
      <c r="I427">
        <f t="shared" si="6"/>
        <v>1</v>
      </c>
      <c r="J427" t="str" cm="1">
        <f t="array" ref="J427">_xlfn.IFS(I427=1,"Solo Traveller",I427&lt;=4,"Small Family",I427&gt;=5,"Large Family")</f>
        <v>Solo Traveller</v>
      </c>
      <c r="K427">
        <v>233866</v>
      </c>
      <c r="L427" s="9">
        <v>13</v>
      </c>
      <c r="M427" s="9" t="str" cm="1">
        <f t="array" ref="M427">_xlfn.IFS(L427&lt;=7.89,"Low Fare",L427&lt;=14.45,"Medium Fare",L427&lt;=31.28,"High Fare",L427&gt;31.28,"VIP / Luxury Fare")</f>
        <v>Medium Fare</v>
      </c>
      <c r="N427" t="s">
        <v>1736</v>
      </c>
      <c r="O427" t="s">
        <v>3</v>
      </c>
      <c r="P427">
        <v>0</v>
      </c>
    </row>
    <row r="428" spans="1:16">
      <c r="A428">
        <v>2</v>
      </c>
      <c r="B428" t="str" cm="1">
        <f t="array" ref="B428">_xlfn.IFS(A428=1,"First Class",A428=2,"Second Class",A428=3,"Third Class")</f>
        <v>Second Class</v>
      </c>
      <c r="C428" t="s">
        <v>671</v>
      </c>
      <c r="D428" t="s">
        <v>5</v>
      </c>
      <c r="E428">
        <v>34</v>
      </c>
      <c r="F428" t="str" cm="1">
        <f t="array" ref="F428">_xlfn.IFS(E428&lt;12,"Child",E428&lt;=19,"Teenage",E428&lt;=59,"Adult",E428&gt;60,"Senior",TRUE,"Unknown")</f>
        <v>Adult</v>
      </c>
      <c r="G428">
        <v>0</v>
      </c>
      <c r="H428">
        <v>0</v>
      </c>
      <c r="I428">
        <f t="shared" si="6"/>
        <v>1</v>
      </c>
      <c r="J428" t="str" cm="1">
        <f t="array" ref="J428">_xlfn.IFS(I428=1,"Solo Traveller",I428&lt;=4,"Small Family",I428&gt;=5,"Large Family")</f>
        <v>Solo Traveller</v>
      </c>
      <c r="K428">
        <v>12233</v>
      </c>
      <c r="L428" s="9">
        <v>13</v>
      </c>
      <c r="M428" s="9" t="str" cm="1">
        <f t="array" ref="M428">_xlfn.IFS(L428&lt;=7.89,"Low Fare",L428&lt;=14.45,"Medium Fare",L428&lt;=31.28,"High Fare",L428&gt;31.28,"VIP / Luxury Fare")</f>
        <v>Medium Fare</v>
      </c>
      <c r="N428" t="s">
        <v>1736</v>
      </c>
      <c r="O428" t="s">
        <v>3</v>
      </c>
      <c r="P428">
        <v>0</v>
      </c>
    </row>
    <row r="429" spans="1:16">
      <c r="A429">
        <v>2</v>
      </c>
      <c r="B429" t="str" cm="1">
        <f t="array" ref="B429">_xlfn.IFS(A429=1,"First Class",A429=2,"Second Class",A429=3,"Third Class")</f>
        <v>Second Class</v>
      </c>
      <c r="C429" t="s">
        <v>672</v>
      </c>
      <c r="D429" t="s">
        <v>5</v>
      </c>
      <c r="E429">
        <v>30</v>
      </c>
      <c r="F429" t="str" cm="1">
        <f t="array" ref="F429">_xlfn.IFS(E429&lt;12,"Child",E429&lt;=19,"Teenage",E429&lt;=59,"Adult",E429&gt;60,"Senior",TRUE,"Unknown")</f>
        <v>Adult</v>
      </c>
      <c r="G429">
        <v>0</v>
      </c>
      <c r="H429">
        <v>0</v>
      </c>
      <c r="I429">
        <f t="shared" si="6"/>
        <v>1</v>
      </c>
      <c r="J429" t="str" cm="1">
        <f t="array" ref="J429">_xlfn.IFS(I429=1,"Solo Traveller",I429&lt;=4,"Small Family",I429&gt;=5,"Large Family")</f>
        <v>Solo Traveller</v>
      </c>
      <c r="K429">
        <v>250646</v>
      </c>
      <c r="L429" s="9">
        <v>13</v>
      </c>
      <c r="M429" s="9" t="str" cm="1">
        <f t="array" ref="M429">_xlfn.IFS(L429&lt;=7.89,"Low Fare",L429&lt;=14.45,"Medium Fare",L429&lt;=31.28,"High Fare",L429&gt;31.28,"VIP / Luxury Fare")</f>
        <v>Medium Fare</v>
      </c>
      <c r="N429" t="s">
        <v>1736</v>
      </c>
      <c r="O429" t="s">
        <v>3</v>
      </c>
      <c r="P429">
        <v>0</v>
      </c>
    </row>
    <row r="430" spans="1:16">
      <c r="A430">
        <v>2</v>
      </c>
      <c r="B430" t="str" cm="1">
        <f t="array" ref="B430">_xlfn.IFS(A430=1,"First Class",A430=2,"Second Class",A430=3,"Third Class")</f>
        <v>Second Class</v>
      </c>
      <c r="C430" t="s">
        <v>673</v>
      </c>
      <c r="D430" t="s">
        <v>5</v>
      </c>
      <c r="E430">
        <v>52</v>
      </c>
      <c r="F430" t="str" cm="1">
        <f t="array" ref="F430">_xlfn.IFS(E430&lt;12,"Child",E430&lt;=19,"Teenage",E430&lt;=59,"Adult",E430&gt;60,"Senior",TRUE,"Unknown")</f>
        <v>Adult</v>
      </c>
      <c r="G430">
        <v>0</v>
      </c>
      <c r="H430">
        <v>0</v>
      </c>
      <c r="I430">
        <f t="shared" si="6"/>
        <v>1</v>
      </c>
      <c r="J430" t="str" cm="1">
        <f t="array" ref="J430">_xlfn.IFS(I430=1,"Solo Traveller",I430&lt;=4,"Small Family",I430&gt;=5,"Large Family")</f>
        <v>Solo Traveller</v>
      </c>
      <c r="K430">
        <v>250647</v>
      </c>
      <c r="L430" s="9">
        <v>13</v>
      </c>
      <c r="M430" s="9" t="str" cm="1">
        <f t="array" ref="M430">_xlfn.IFS(L430&lt;=7.89,"Low Fare",L430&lt;=14.45,"Medium Fare",L430&lt;=31.28,"High Fare",L430&gt;31.28,"VIP / Luxury Fare")</f>
        <v>Medium Fare</v>
      </c>
      <c r="N430" t="s">
        <v>1736</v>
      </c>
      <c r="O430" t="s">
        <v>3</v>
      </c>
      <c r="P430">
        <v>0</v>
      </c>
    </row>
    <row r="431" spans="1:16">
      <c r="A431">
        <v>2</v>
      </c>
      <c r="B431" t="str" cm="1">
        <f t="array" ref="B431">_xlfn.IFS(A431=1,"First Class",A431=2,"Second Class",A431=3,"Third Class")</f>
        <v>Second Class</v>
      </c>
      <c r="C431" t="s">
        <v>674</v>
      </c>
      <c r="D431" t="s">
        <v>5</v>
      </c>
      <c r="E431">
        <v>30</v>
      </c>
      <c r="F431" t="str" cm="1">
        <f t="array" ref="F431">_xlfn.IFS(E431&lt;12,"Child",E431&lt;=19,"Teenage",E431&lt;=59,"Adult",E431&gt;60,"Senior",TRUE,"Unknown")</f>
        <v>Adult</v>
      </c>
      <c r="G431">
        <v>0</v>
      </c>
      <c r="H431">
        <v>0</v>
      </c>
      <c r="I431">
        <f t="shared" si="6"/>
        <v>1</v>
      </c>
      <c r="J431" t="str" cm="1">
        <f t="array" ref="J431">_xlfn.IFS(I431=1,"Solo Traveller",I431&lt;=4,"Small Family",I431&gt;=5,"Large Family")</f>
        <v>Solo Traveller</v>
      </c>
      <c r="K431">
        <v>250653</v>
      </c>
      <c r="L431" s="9">
        <v>13</v>
      </c>
      <c r="M431" s="9" t="str" cm="1">
        <f t="array" ref="M431">_xlfn.IFS(L431&lt;=7.89,"Low Fare",L431&lt;=14.45,"Medium Fare",L431&lt;=31.28,"High Fare",L431&gt;31.28,"VIP / Luxury Fare")</f>
        <v>Medium Fare</v>
      </c>
      <c r="N431" t="s">
        <v>1736</v>
      </c>
      <c r="O431" t="s">
        <v>3</v>
      </c>
      <c r="P431">
        <v>0</v>
      </c>
    </row>
    <row r="432" spans="1:16">
      <c r="A432">
        <v>2</v>
      </c>
      <c r="B432" t="str" cm="1">
        <f t="array" ref="B432">_xlfn.IFS(A432=1,"First Class",A432=2,"Second Class",A432=3,"Third Class")</f>
        <v>Second Class</v>
      </c>
      <c r="C432" t="s">
        <v>675</v>
      </c>
      <c r="D432" t="s">
        <v>5</v>
      </c>
      <c r="E432">
        <v>0.66669999999999996</v>
      </c>
      <c r="F432" t="str" cm="1">
        <f t="array" ref="F432">_xlfn.IFS(E432&lt;12,"Child",E432&lt;=19,"Teenage",E432&lt;=59,"Adult",E432&gt;60,"Senior",TRUE,"Unknown")</f>
        <v>Child</v>
      </c>
      <c r="G432">
        <v>1</v>
      </c>
      <c r="H432">
        <v>1</v>
      </c>
      <c r="I432">
        <f t="shared" si="6"/>
        <v>3</v>
      </c>
      <c r="J432" t="str" cm="1">
        <f t="array" ref="J432">_xlfn.IFS(I432=1,"Solo Traveller",I432&lt;=4,"Small Family",I432&gt;=5,"Large Family")</f>
        <v>Small Family</v>
      </c>
      <c r="K432">
        <v>250649</v>
      </c>
      <c r="L432" s="9">
        <v>14.5</v>
      </c>
      <c r="M432" s="9" t="str" cm="1">
        <f t="array" ref="M432">_xlfn.IFS(L432&lt;=7.89,"Low Fare",L432&lt;=14.45,"Medium Fare",L432&lt;=31.28,"High Fare",L432&gt;31.28,"VIP / Luxury Fare")</f>
        <v>High Fare</v>
      </c>
      <c r="N432" t="s">
        <v>1736</v>
      </c>
      <c r="O432" t="s">
        <v>3</v>
      </c>
      <c r="P432">
        <v>1</v>
      </c>
    </row>
    <row r="433" spans="1:16">
      <c r="A433">
        <v>2</v>
      </c>
      <c r="B433" t="str" cm="1">
        <f t="array" ref="B433">_xlfn.IFS(A433=1,"First Class",A433=2,"Second Class",A433=3,"Third Class")</f>
        <v>Second Class</v>
      </c>
      <c r="C433" t="s">
        <v>676</v>
      </c>
      <c r="D433" t="s">
        <v>1</v>
      </c>
      <c r="E433">
        <v>24</v>
      </c>
      <c r="F433" t="str" cm="1">
        <f t="array" ref="F433">_xlfn.IFS(E433&lt;12,"Child",E433&lt;=19,"Teenage",E433&lt;=59,"Adult",E433&gt;60,"Senior",TRUE,"Unknown")</f>
        <v>Adult</v>
      </c>
      <c r="G433">
        <v>0</v>
      </c>
      <c r="H433">
        <v>2</v>
      </c>
      <c r="I433">
        <f t="shared" si="6"/>
        <v>3</v>
      </c>
      <c r="J433" t="str" cm="1">
        <f t="array" ref="J433">_xlfn.IFS(I433=1,"Solo Traveller",I433&lt;=4,"Small Family",I433&gt;=5,"Large Family")</f>
        <v>Small Family</v>
      </c>
      <c r="K433">
        <v>250649</v>
      </c>
      <c r="L433" s="9">
        <v>14.5</v>
      </c>
      <c r="M433" s="9" t="str" cm="1">
        <f t="array" ref="M433">_xlfn.IFS(L433&lt;=7.89,"Low Fare",L433&lt;=14.45,"Medium Fare",L433&lt;=31.28,"High Fare",L433&gt;31.28,"VIP / Luxury Fare")</f>
        <v>High Fare</v>
      </c>
      <c r="N433" t="s">
        <v>1736</v>
      </c>
      <c r="O433" t="s">
        <v>3</v>
      </c>
      <c r="P433">
        <v>1</v>
      </c>
    </row>
    <row r="434" spans="1:16">
      <c r="A434">
        <v>2</v>
      </c>
      <c r="B434" t="str" cm="1">
        <f t="array" ref="B434">_xlfn.IFS(A434=1,"First Class",A434=2,"Second Class",A434=3,"Third Class")</f>
        <v>Second Class</v>
      </c>
      <c r="C434" t="s">
        <v>677</v>
      </c>
      <c r="D434" t="s">
        <v>5</v>
      </c>
      <c r="E434">
        <v>44</v>
      </c>
      <c r="F434" t="str" cm="1">
        <f t="array" ref="F434">_xlfn.IFS(E434&lt;12,"Child",E434&lt;=19,"Teenage",E434&lt;=59,"Adult",E434&gt;60,"Senior",TRUE,"Unknown")</f>
        <v>Adult</v>
      </c>
      <c r="G434">
        <v>0</v>
      </c>
      <c r="H434">
        <v>0</v>
      </c>
      <c r="I434">
        <f t="shared" si="6"/>
        <v>1</v>
      </c>
      <c r="J434" t="str" cm="1">
        <f t="array" ref="J434">_xlfn.IFS(I434=1,"Solo Traveller",I434&lt;=4,"Small Family",I434&gt;=5,"Large Family")</f>
        <v>Solo Traveller</v>
      </c>
      <c r="K434">
        <v>248746</v>
      </c>
      <c r="L434" s="9">
        <v>13</v>
      </c>
      <c r="M434" s="9" t="str" cm="1">
        <f t="array" ref="M434">_xlfn.IFS(L434&lt;=7.89,"Low Fare",L434&lt;=14.45,"Medium Fare",L434&lt;=31.28,"High Fare",L434&gt;31.28,"VIP / Luxury Fare")</f>
        <v>Medium Fare</v>
      </c>
      <c r="N434" t="s">
        <v>1736</v>
      </c>
      <c r="O434" t="s">
        <v>3</v>
      </c>
      <c r="P434">
        <v>0</v>
      </c>
    </row>
    <row r="435" spans="1:16">
      <c r="A435">
        <v>2</v>
      </c>
      <c r="B435" t="str" cm="1">
        <f t="array" ref="B435">_xlfn.IFS(A435=1,"First Class",A435=2,"Second Class",A435=3,"Third Class")</f>
        <v>Second Class</v>
      </c>
      <c r="C435" t="s">
        <v>678</v>
      </c>
      <c r="D435" t="s">
        <v>1</v>
      </c>
      <c r="E435">
        <v>6</v>
      </c>
      <c r="F435" t="str" cm="1">
        <f t="array" ref="F435">_xlfn.IFS(E435&lt;12,"Child",E435&lt;=19,"Teenage",E435&lt;=59,"Adult",E435&gt;60,"Senior",TRUE,"Unknown")</f>
        <v>Child</v>
      </c>
      <c r="G435">
        <v>0</v>
      </c>
      <c r="H435">
        <v>1</v>
      </c>
      <c r="I435">
        <f t="shared" si="6"/>
        <v>2</v>
      </c>
      <c r="J435" t="str" cm="1">
        <f t="array" ref="J435">_xlfn.IFS(I435=1,"Solo Traveller",I435&lt;=4,"Small Family",I435&gt;=5,"Large Family")</f>
        <v>Small Family</v>
      </c>
      <c r="K435">
        <v>248727</v>
      </c>
      <c r="L435" s="9">
        <v>33</v>
      </c>
      <c r="M435" s="9" t="str" cm="1">
        <f t="array" ref="M435">_xlfn.IFS(L435&lt;=7.89,"Low Fare",L435&lt;=14.45,"Medium Fare",L435&lt;=31.28,"High Fare",L435&gt;31.28,"VIP / Luxury Fare")</f>
        <v>VIP / Luxury Fare</v>
      </c>
      <c r="N435" t="s">
        <v>1736</v>
      </c>
      <c r="O435" t="s">
        <v>3</v>
      </c>
      <c r="P435">
        <v>1</v>
      </c>
    </row>
    <row r="436" spans="1:16">
      <c r="A436">
        <v>2</v>
      </c>
      <c r="B436" t="str" cm="1">
        <f t="array" ref="B436">_xlfn.IFS(A436=1,"First Class",A436=2,"Second Class",A436=3,"Third Class")</f>
        <v>Second Class</v>
      </c>
      <c r="C436" t="s">
        <v>679</v>
      </c>
      <c r="D436" t="s">
        <v>5</v>
      </c>
      <c r="E436">
        <v>28</v>
      </c>
      <c r="F436" t="str" cm="1">
        <f t="array" ref="F436">_xlfn.IFS(E436&lt;12,"Child",E436&lt;=19,"Teenage",E436&lt;=59,"Adult",E436&gt;60,"Senior",TRUE,"Unknown")</f>
        <v>Adult</v>
      </c>
      <c r="G436">
        <v>0</v>
      </c>
      <c r="H436">
        <v>1</v>
      </c>
      <c r="I436">
        <f t="shared" si="6"/>
        <v>2</v>
      </c>
      <c r="J436" t="str" cm="1">
        <f t="array" ref="J436">_xlfn.IFS(I436=1,"Solo Traveller",I436&lt;=4,"Small Family",I436&gt;=5,"Large Family")</f>
        <v>Small Family</v>
      </c>
      <c r="K436">
        <v>248727</v>
      </c>
      <c r="L436" s="9">
        <v>33</v>
      </c>
      <c r="M436" s="9" t="str" cm="1">
        <f t="array" ref="M436">_xlfn.IFS(L436&lt;=7.89,"Low Fare",L436&lt;=14.45,"Medium Fare",L436&lt;=31.28,"High Fare",L436&gt;31.28,"VIP / Luxury Fare")</f>
        <v>VIP / Luxury Fare</v>
      </c>
      <c r="N436" t="s">
        <v>1736</v>
      </c>
      <c r="O436" t="s">
        <v>3</v>
      </c>
      <c r="P436">
        <v>0</v>
      </c>
    </row>
    <row r="437" spans="1:16">
      <c r="A437">
        <v>2</v>
      </c>
      <c r="B437" t="str" cm="1">
        <f t="array" ref="B437">_xlfn.IFS(A437=1,"First Class",A437=2,"Second Class",A437=3,"Third Class")</f>
        <v>Second Class</v>
      </c>
      <c r="C437" t="s">
        <v>680</v>
      </c>
      <c r="D437" t="s">
        <v>5</v>
      </c>
      <c r="E437">
        <v>62</v>
      </c>
      <c r="F437" t="str" cm="1">
        <f t="array" ref="F437">_xlfn.IFS(E437&lt;12,"Child",E437&lt;=19,"Teenage",E437&lt;=59,"Adult",E437&gt;60,"Senior",TRUE,"Unknown")</f>
        <v>Senior</v>
      </c>
      <c r="G437">
        <v>0</v>
      </c>
      <c r="H437">
        <v>0</v>
      </c>
      <c r="I437">
        <f t="shared" si="6"/>
        <v>1</v>
      </c>
      <c r="J437" t="str" cm="1">
        <f t="array" ref="J437">_xlfn.IFS(I437=1,"Solo Traveller",I437&lt;=4,"Small Family",I437&gt;=5,"Large Family")</f>
        <v>Solo Traveller</v>
      </c>
      <c r="K437" t="s">
        <v>681</v>
      </c>
      <c r="L437" s="9">
        <v>10.5</v>
      </c>
      <c r="M437" s="9" t="str" cm="1">
        <f t="array" ref="M437">_xlfn.IFS(L437&lt;=7.89,"Low Fare",L437&lt;=14.45,"Medium Fare",L437&lt;=31.28,"High Fare",L437&gt;31.28,"VIP / Luxury Fare")</f>
        <v>Medium Fare</v>
      </c>
      <c r="N437" t="s">
        <v>1736</v>
      </c>
      <c r="O437" t="s">
        <v>3</v>
      </c>
      <c r="P437">
        <v>1</v>
      </c>
    </row>
    <row r="438" spans="1:16">
      <c r="A438">
        <v>2</v>
      </c>
      <c r="B438" t="str" cm="1">
        <f t="array" ref="B438">_xlfn.IFS(A438=1,"First Class",A438=2,"Second Class",A438=3,"Third Class")</f>
        <v>Second Class</v>
      </c>
      <c r="C438" t="s">
        <v>682</v>
      </c>
      <c r="D438" t="s">
        <v>5</v>
      </c>
      <c r="E438">
        <v>30</v>
      </c>
      <c r="F438" t="str" cm="1">
        <f t="array" ref="F438">_xlfn.IFS(E438&lt;12,"Child",E438&lt;=19,"Teenage",E438&lt;=59,"Adult",E438&gt;60,"Senior",TRUE,"Unknown")</f>
        <v>Adult</v>
      </c>
      <c r="G438">
        <v>0</v>
      </c>
      <c r="H438">
        <v>0</v>
      </c>
      <c r="I438">
        <f t="shared" si="6"/>
        <v>1</v>
      </c>
      <c r="J438" t="str" cm="1">
        <f t="array" ref="J438">_xlfn.IFS(I438=1,"Solo Traveller",I438&lt;=4,"Small Family",I438&gt;=5,"Large Family")</f>
        <v>Solo Traveller</v>
      </c>
      <c r="K438" t="s">
        <v>683</v>
      </c>
      <c r="L438" s="9">
        <v>10.5</v>
      </c>
      <c r="M438" s="9" t="str" cm="1">
        <f t="array" ref="M438">_xlfn.IFS(L438&lt;=7.89,"Low Fare",L438&lt;=14.45,"Medium Fare",L438&lt;=31.28,"High Fare",L438&gt;31.28,"VIP / Luxury Fare")</f>
        <v>Medium Fare</v>
      </c>
      <c r="N438" t="s">
        <v>1736</v>
      </c>
      <c r="O438" t="s">
        <v>3</v>
      </c>
      <c r="P438">
        <v>0</v>
      </c>
    </row>
    <row r="439" spans="1:16">
      <c r="A439">
        <v>2</v>
      </c>
      <c r="B439" t="str" cm="1">
        <f t="array" ref="B439">_xlfn.IFS(A439=1,"First Class",A439=2,"Second Class",A439=3,"Third Class")</f>
        <v>Second Class</v>
      </c>
      <c r="C439" t="s">
        <v>684</v>
      </c>
      <c r="D439" t="s">
        <v>1</v>
      </c>
      <c r="E439">
        <v>7</v>
      </c>
      <c r="F439" t="str" cm="1">
        <f t="array" ref="F439">_xlfn.IFS(E439&lt;12,"Child",E439&lt;=19,"Teenage",E439&lt;=59,"Adult",E439&gt;60,"Senior",TRUE,"Unknown")</f>
        <v>Child</v>
      </c>
      <c r="G439">
        <v>0</v>
      </c>
      <c r="H439">
        <v>2</v>
      </c>
      <c r="I439">
        <f t="shared" si="6"/>
        <v>3</v>
      </c>
      <c r="J439" t="str" cm="1">
        <f t="array" ref="J439">_xlfn.IFS(I439=1,"Solo Traveller",I439&lt;=4,"Small Family",I439&gt;=5,"Large Family")</f>
        <v>Small Family</v>
      </c>
      <c r="K439" t="s">
        <v>685</v>
      </c>
      <c r="L439" s="9">
        <v>26.25</v>
      </c>
      <c r="M439" s="9" t="str" cm="1">
        <f t="array" ref="M439">_xlfn.IFS(L439&lt;=7.89,"Low Fare",L439&lt;=14.45,"Medium Fare",L439&lt;=31.28,"High Fare",L439&gt;31.28,"VIP / Luxury Fare")</f>
        <v>High Fare</v>
      </c>
      <c r="N439" t="s">
        <v>1736</v>
      </c>
      <c r="O439" t="s">
        <v>3</v>
      </c>
      <c r="P439">
        <v>1</v>
      </c>
    </row>
    <row r="440" spans="1:16">
      <c r="A440">
        <v>2</v>
      </c>
      <c r="B440" t="str" cm="1">
        <f t="array" ref="B440">_xlfn.IFS(A440=1,"First Class",A440=2,"Second Class",A440=3,"Third Class")</f>
        <v>Second Class</v>
      </c>
      <c r="C440" t="s">
        <v>686</v>
      </c>
      <c r="D440" t="s">
        <v>5</v>
      </c>
      <c r="E440">
        <v>43</v>
      </c>
      <c r="F440" t="str" cm="1">
        <f t="array" ref="F440">_xlfn.IFS(E440&lt;12,"Child",E440&lt;=19,"Teenage",E440&lt;=59,"Adult",E440&gt;60,"Senior",TRUE,"Unknown")</f>
        <v>Adult</v>
      </c>
      <c r="G440">
        <v>1</v>
      </c>
      <c r="H440">
        <v>1</v>
      </c>
      <c r="I440">
        <f t="shared" si="6"/>
        <v>3</v>
      </c>
      <c r="J440" t="str" cm="1">
        <f t="array" ref="J440">_xlfn.IFS(I440=1,"Solo Traveller",I440&lt;=4,"Small Family",I440&gt;=5,"Large Family")</f>
        <v>Small Family</v>
      </c>
      <c r="K440" t="s">
        <v>685</v>
      </c>
      <c r="L440" s="9">
        <v>26.25</v>
      </c>
      <c r="M440" s="9" t="str" cm="1">
        <f t="array" ref="M440">_xlfn.IFS(L440&lt;=7.89,"Low Fare",L440&lt;=14.45,"Medium Fare",L440&lt;=31.28,"High Fare",L440&gt;31.28,"VIP / Luxury Fare")</f>
        <v>High Fare</v>
      </c>
      <c r="N440" t="s">
        <v>1736</v>
      </c>
      <c r="O440" t="s">
        <v>3</v>
      </c>
      <c r="P440">
        <v>0</v>
      </c>
    </row>
    <row r="441" spans="1:16">
      <c r="A441">
        <v>2</v>
      </c>
      <c r="B441" t="str" cm="1">
        <f t="array" ref="B441">_xlfn.IFS(A441=1,"First Class",A441=2,"Second Class",A441=3,"Third Class")</f>
        <v>Second Class</v>
      </c>
      <c r="C441" t="s">
        <v>687</v>
      </c>
      <c r="D441" t="s">
        <v>1</v>
      </c>
      <c r="E441">
        <v>45</v>
      </c>
      <c r="F441" t="str" cm="1">
        <f t="array" ref="F441">_xlfn.IFS(E441&lt;12,"Child",E441&lt;=19,"Teenage",E441&lt;=59,"Adult",E441&gt;60,"Senior",TRUE,"Unknown")</f>
        <v>Adult</v>
      </c>
      <c r="G441">
        <v>1</v>
      </c>
      <c r="H441">
        <v>1</v>
      </c>
      <c r="I441">
        <f t="shared" si="6"/>
        <v>3</v>
      </c>
      <c r="J441" t="str" cm="1">
        <f t="array" ref="J441">_xlfn.IFS(I441=1,"Solo Traveller",I441&lt;=4,"Small Family",I441&gt;=5,"Large Family")</f>
        <v>Small Family</v>
      </c>
      <c r="K441" t="s">
        <v>685</v>
      </c>
      <c r="L441" s="9">
        <v>26.25</v>
      </c>
      <c r="M441" s="9" t="str" cm="1">
        <f t="array" ref="M441">_xlfn.IFS(L441&lt;=7.89,"Low Fare",L441&lt;=14.45,"Medium Fare",L441&lt;=31.28,"High Fare",L441&gt;31.28,"VIP / Luxury Fare")</f>
        <v>High Fare</v>
      </c>
      <c r="N441" t="s">
        <v>1736</v>
      </c>
      <c r="O441" t="s">
        <v>3</v>
      </c>
      <c r="P441">
        <v>1</v>
      </c>
    </row>
    <row r="442" spans="1:16">
      <c r="A442">
        <v>2</v>
      </c>
      <c r="B442" t="str" cm="1">
        <f t="array" ref="B442">_xlfn.IFS(A442=1,"First Class",A442=2,"Second Class",A442=3,"Third Class")</f>
        <v>Second Class</v>
      </c>
      <c r="C442" t="s">
        <v>688</v>
      </c>
      <c r="D442" t="s">
        <v>1</v>
      </c>
      <c r="E442">
        <v>24</v>
      </c>
      <c r="F442" t="str" cm="1">
        <f t="array" ref="F442">_xlfn.IFS(E442&lt;12,"Child",E442&lt;=19,"Teenage",E442&lt;=59,"Adult",E442&gt;60,"Senior",TRUE,"Unknown")</f>
        <v>Adult</v>
      </c>
      <c r="G442">
        <v>1</v>
      </c>
      <c r="H442">
        <v>2</v>
      </c>
      <c r="I442">
        <f t="shared" si="6"/>
        <v>4</v>
      </c>
      <c r="J442" t="str" cm="1">
        <f t="array" ref="J442">_xlfn.IFS(I442=1,"Solo Traveller",I442&lt;=4,"Small Family",I442&gt;=5,"Large Family")</f>
        <v>Small Family</v>
      </c>
      <c r="K442">
        <v>220845</v>
      </c>
      <c r="L442" s="9">
        <v>65</v>
      </c>
      <c r="M442" s="9" t="str" cm="1">
        <f t="array" ref="M442">_xlfn.IFS(L442&lt;=7.89,"Low Fare",L442&lt;=14.45,"Medium Fare",L442&lt;=31.28,"High Fare",L442&gt;31.28,"VIP / Luxury Fare")</f>
        <v>VIP / Luxury Fare</v>
      </c>
      <c r="N442" t="s">
        <v>1736</v>
      </c>
      <c r="O442" t="s">
        <v>3</v>
      </c>
      <c r="P442">
        <v>1</v>
      </c>
    </row>
    <row r="443" spans="1:16">
      <c r="A443">
        <v>2</v>
      </c>
      <c r="B443" t="str" cm="1">
        <f t="array" ref="B443">_xlfn.IFS(A443=1,"First Class",A443=2,"Second Class",A443=3,"Third Class")</f>
        <v>Second Class</v>
      </c>
      <c r="C443" t="s">
        <v>689</v>
      </c>
      <c r="D443" t="s">
        <v>1</v>
      </c>
      <c r="E443">
        <v>24</v>
      </c>
      <c r="F443" t="str" cm="1">
        <f t="array" ref="F443">_xlfn.IFS(E443&lt;12,"Child",E443&lt;=19,"Teenage",E443&lt;=59,"Adult",E443&gt;60,"Senior",TRUE,"Unknown")</f>
        <v>Adult</v>
      </c>
      <c r="G443">
        <v>1</v>
      </c>
      <c r="H443">
        <v>2</v>
      </c>
      <c r="I443">
        <f t="shared" si="6"/>
        <v>4</v>
      </c>
      <c r="J443" t="str" cm="1">
        <f t="array" ref="J443">_xlfn.IFS(I443=1,"Solo Traveller",I443&lt;=4,"Small Family",I443&gt;=5,"Large Family")</f>
        <v>Small Family</v>
      </c>
      <c r="K443">
        <v>220845</v>
      </c>
      <c r="L443" s="9">
        <v>65</v>
      </c>
      <c r="M443" s="9" t="str" cm="1">
        <f t="array" ref="M443">_xlfn.IFS(L443&lt;=7.89,"Low Fare",L443&lt;=14.45,"Medium Fare",L443&lt;=31.28,"High Fare",L443&gt;31.28,"VIP / Luxury Fare")</f>
        <v>VIP / Luxury Fare</v>
      </c>
      <c r="N443" t="s">
        <v>1736</v>
      </c>
      <c r="O443" t="s">
        <v>3</v>
      </c>
      <c r="P443">
        <v>1</v>
      </c>
    </row>
    <row r="444" spans="1:16">
      <c r="A444">
        <v>2</v>
      </c>
      <c r="B444" t="str" cm="1">
        <f t="array" ref="B444">_xlfn.IFS(A444=1,"First Class",A444=2,"Second Class",A444=3,"Third Class")</f>
        <v>Second Class</v>
      </c>
      <c r="C444" t="s">
        <v>690</v>
      </c>
      <c r="D444" t="s">
        <v>5</v>
      </c>
      <c r="E444">
        <v>49</v>
      </c>
      <c r="F444" t="str" cm="1">
        <f t="array" ref="F444">_xlfn.IFS(E444&lt;12,"Child",E444&lt;=19,"Teenage",E444&lt;=59,"Adult",E444&gt;60,"Senior",TRUE,"Unknown")</f>
        <v>Adult</v>
      </c>
      <c r="G444">
        <v>1</v>
      </c>
      <c r="H444">
        <v>2</v>
      </c>
      <c r="I444">
        <f t="shared" si="6"/>
        <v>4</v>
      </c>
      <c r="J444" t="str" cm="1">
        <f t="array" ref="J444">_xlfn.IFS(I444=1,"Solo Traveller",I444&lt;=4,"Small Family",I444&gt;=5,"Large Family")</f>
        <v>Small Family</v>
      </c>
      <c r="K444">
        <v>220845</v>
      </c>
      <c r="L444" s="9">
        <v>65</v>
      </c>
      <c r="M444" s="9" t="str" cm="1">
        <f t="array" ref="M444">_xlfn.IFS(L444&lt;=7.89,"Low Fare",L444&lt;=14.45,"Medium Fare",L444&lt;=31.28,"High Fare",L444&gt;31.28,"VIP / Luxury Fare")</f>
        <v>VIP / Luxury Fare</v>
      </c>
      <c r="N444" t="s">
        <v>1736</v>
      </c>
      <c r="O444" t="s">
        <v>3</v>
      </c>
      <c r="P444">
        <v>0</v>
      </c>
    </row>
    <row r="445" spans="1:16">
      <c r="A445">
        <v>2</v>
      </c>
      <c r="B445" t="str" cm="1">
        <f t="array" ref="B445">_xlfn.IFS(A445=1,"First Class",A445=2,"Second Class",A445=3,"Third Class")</f>
        <v>Second Class</v>
      </c>
      <c r="C445" t="s">
        <v>691</v>
      </c>
      <c r="D445" t="s">
        <v>1</v>
      </c>
      <c r="E445">
        <v>48</v>
      </c>
      <c r="F445" t="str" cm="1">
        <f t="array" ref="F445">_xlfn.IFS(E445&lt;12,"Child",E445&lt;=19,"Teenage",E445&lt;=59,"Adult",E445&gt;60,"Senior",TRUE,"Unknown")</f>
        <v>Adult</v>
      </c>
      <c r="G445">
        <v>1</v>
      </c>
      <c r="H445">
        <v>2</v>
      </c>
      <c r="I445">
        <f t="shared" si="6"/>
        <v>4</v>
      </c>
      <c r="J445" t="str" cm="1">
        <f t="array" ref="J445">_xlfn.IFS(I445=1,"Solo Traveller",I445&lt;=4,"Small Family",I445&gt;=5,"Large Family")</f>
        <v>Small Family</v>
      </c>
      <c r="K445">
        <v>220845</v>
      </c>
      <c r="L445" s="9">
        <v>65</v>
      </c>
      <c r="M445" s="9" t="str" cm="1">
        <f t="array" ref="M445">_xlfn.IFS(L445&lt;=7.89,"Low Fare",L445&lt;=14.45,"Medium Fare",L445&lt;=31.28,"High Fare",L445&gt;31.28,"VIP / Luxury Fare")</f>
        <v>VIP / Luxury Fare</v>
      </c>
      <c r="N445" t="s">
        <v>1736</v>
      </c>
      <c r="O445" t="s">
        <v>3</v>
      </c>
      <c r="P445">
        <v>1</v>
      </c>
    </row>
    <row r="446" spans="1:16">
      <c r="A446">
        <v>2</v>
      </c>
      <c r="B446" t="str" cm="1">
        <f t="array" ref="B446">_xlfn.IFS(A446=1,"First Class",A446=2,"Second Class",A446=3,"Third Class")</f>
        <v>Second Class</v>
      </c>
      <c r="C446" t="s">
        <v>692</v>
      </c>
      <c r="D446" t="s">
        <v>1</v>
      </c>
      <c r="E446">
        <v>55</v>
      </c>
      <c r="F446" t="str" cm="1">
        <f t="array" ref="F446">_xlfn.IFS(E446&lt;12,"Child",E446&lt;=19,"Teenage",E446&lt;=59,"Adult",E446&gt;60,"Senior",TRUE,"Unknown")</f>
        <v>Adult</v>
      </c>
      <c r="G446">
        <v>0</v>
      </c>
      <c r="H446">
        <v>0</v>
      </c>
      <c r="I446">
        <f t="shared" si="6"/>
        <v>1</v>
      </c>
      <c r="J446" t="str" cm="1">
        <f t="array" ref="J446">_xlfn.IFS(I446=1,"Solo Traveller",I446&lt;=4,"Small Family",I446&gt;=5,"Large Family")</f>
        <v>Solo Traveller</v>
      </c>
      <c r="K446">
        <v>248706</v>
      </c>
      <c r="L446" s="9">
        <v>16</v>
      </c>
      <c r="M446" s="9" t="str" cm="1">
        <f t="array" ref="M446">_xlfn.IFS(L446&lt;=7.89,"Low Fare",L446&lt;=14.45,"Medium Fare",L446&lt;=31.28,"High Fare",L446&gt;31.28,"VIP / Luxury Fare")</f>
        <v>High Fare</v>
      </c>
      <c r="N446" t="s">
        <v>1736</v>
      </c>
      <c r="O446" t="s">
        <v>3</v>
      </c>
      <c r="P446">
        <v>1</v>
      </c>
    </row>
    <row r="447" spans="1:16">
      <c r="A447">
        <v>2</v>
      </c>
      <c r="B447" t="str" cm="1">
        <f t="array" ref="B447">_xlfn.IFS(A447=1,"First Class",A447=2,"Second Class",A447=3,"Third Class")</f>
        <v>Second Class</v>
      </c>
      <c r="C447" t="s">
        <v>693</v>
      </c>
      <c r="D447" t="s">
        <v>5</v>
      </c>
      <c r="E447">
        <v>24</v>
      </c>
      <c r="F447" t="str" cm="1">
        <f t="array" ref="F447">_xlfn.IFS(E447&lt;12,"Child",E447&lt;=19,"Teenage",E447&lt;=59,"Adult",E447&gt;60,"Senior",TRUE,"Unknown")</f>
        <v>Adult</v>
      </c>
      <c r="G447">
        <v>2</v>
      </c>
      <c r="H447">
        <v>0</v>
      </c>
      <c r="I447">
        <f t="shared" si="6"/>
        <v>3</v>
      </c>
      <c r="J447" t="str" cm="1">
        <f t="array" ref="J447">_xlfn.IFS(I447=1,"Solo Traveller",I447&lt;=4,"Small Family",I447&gt;=5,"Large Family")</f>
        <v>Small Family</v>
      </c>
      <c r="K447" t="s">
        <v>628</v>
      </c>
      <c r="L447" s="9">
        <v>73.5</v>
      </c>
      <c r="M447" s="9" t="str" cm="1">
        <f t="array" ref="M447">_xlfn.IFS(L447&lt;=7.89,"Low Fare",L447&lt;=14.45,"Medium Fare",L447&lt;=31.28,"High Fare",L447&gt;31.28,"VIP / Luxury Fare")</f>
        <v>VIP / Luxury Fare</v>
      </c>
      <c r="N447" t="s">
        <v>1736</v>
      </c>
      <c r="O447" t="s">
        <v>3</v>
      </c>
      <c r="P447">
        <v>0</v>
      </c>
    </row>
    <row r="448" spans="1:16">
      <c r="A448">
        <v>2</v>
      </c>
      <c r="B448" t="str" cm="1">
        <f t="array" ref="B448">_xlfn.IFS(A448=1,"First Class",A448=2,"Second Class",A448=3,"Third Class")</f>
        <v>Second Class</v>
      </c>
      <c r="C448" t="s">
        <v>694</v>
      </c>
      <c r="D448" t="s">
        <v>5</v>
      </c>
      <c r="E448">
        <v>32</v>
      </c>
      <c r="F448" t="str" cm="1">
        <f t="array" ref="F448">_xlfn.IFS(E448&lt;12,"Child",E448&lt;=19,"Teenage",E448&lt;=59,"Adult",E448&gt;60,"Senior",TRUE,"Unknown")</f>
        <v>Adult</v>
      </c>
      <c r="G448">
        <v>2</v>
      </c>
      <c r="H448">
        <v>0</v>
      </c>
      <c r="I448">
        <f t="shared" si="6"/>
        <v>3</v>
      </c>
      <c r="J448" t="str" cm="1">
        <f t="array" ref="J448">_xlfn.IFS(I448=1,"Solo Traveller",I448&lt;=4,"Small Family",I448&gt;=5,"Large Family")</f>
        <v>Small Family</v>
      </c>
      <c r="K448" t="s">
        <v>628</v>
      </c>
      <c r="L448" s="9">
        <v>73.5</v>
      </c>
      <c r="M448" s="9" t="str" cm="1">
        <f t="array" ref="M448">_xlfn.IFS(L448&lt;=7.89,"Low Fare",L448&lt;=14.45,"Medium Fare",L448&lt;=31.28,"High Fare",L448&gt;31.28,"VIP / Luxury Fare")</f>
        <v>VIP / Luxury Fare</v>
      </c>
      <c r="N448" t="s">
        <v>1736</v>
      </c>
      <c r="O448" t="s">
        <v>3</v>
      </c>
      <c r="P448">
        <v>0</v>
      </c>
    </row>
    <row r="449" spans="1:16">
      <c r="A449">
        <v>2</v>
      </c>
      <c r="B449" t="str" cm="1">
        <f t="array" ref="B449">_xlfn.IFS(A449=1,"First Class",A449=2,"Second Class",A449=3,"Third Class")</f>
        <v>Second Class</v>
      </c>
      <c r="C449" t="s">
        <v>695</v>
      </c>
      <c r="D449" t="s">
        <v>5</v>
      </c>
      <c r="E449">
        <v>21</v>
      </c>
      <c r="F449" t="str" cm="1">
        <f t="array" ref="F449">_xlfn.IFS(E449&lt;12,"Child",E449&lt;=19,"Teenage",E449&lt;=59,"Adult",E449&gt;60,"Senior",TRUE,"Unknown")</f>
        <v>Adult</v>
      </c>
      <c r="G449">
        <v>2</v>
      </c>
      <c r="H449">
        <v>0</v>
      </c>
      <c r="I449">
        <f t="shared" si="6"/>
        <v>3</v>
      </c>
      <c r="J449" t="str" cm="1">
        <f t="array" ref="J449">_xlfn.IFS(I449=1,"Solo Traveller",I449&lt;=4,"Small Family",I449&gt;=5,"Large Family")</f>
        <v>Small Family</v>
      </c>
      <c r="K449" t="s">
        <v>628</v>
      </c>
      <c r="L449" s="9">
        <v>73.5</v>
      </c>
      <c r="M449" s="9" t="str" cm="1">
        <f t="array" ref="M449">_xlfn.IFS(L449&lt;=7.89,"Low Fare",L449&lt;=14.45,"Medium Fare",L449&lt;=31.28,"High Fare",L449&gt;31.28,"VIP / Luxury Fare")</f>
        <v>VIP / Luxury Fare</v>
      </c>
      <c r="N449" t="s">
        <v>1736</v>
      </c>
      <c r="O449" t="s">
        <v>3</v>
      </c>
      <c r="P449">
        <v>0</v>
      </c>
    </row>
    <row r="450" spans="1:16">
      <c r="A450">
        <v>2</v>
      </c>
      <c r="B450" t="str" cm="1">
        <f t="array" ref="B450">_xlfn.IFS(A450=1,"First Class",A450=2,"Second Class",A450=3,"Third Class")</f>
        <v>Second Class</v>
      </c>
      <c r="C450" t="s">
        <v>696</v>
      </c>
      <c r="D450" t="s">
        <v>1</v>
      </c>
      <c r="E450">
        <v>18</v>
      </c>
      <c r="F450" t="str" cm="1">
        <f t="array" ref="F450">_xlfn.IFS(E450&lt;12,"Child",E450&lt;=19,"Teenage",E450&lt;=59,"Adult",E450&gt;60,"Senior",TRUE,"Unknown")</f>
        <v>Teenage</v>
      </c>
      <c r="G450">
        <v>1</v>
      </c>
      <c r="H450">
        <v>1</v>
      </c>
      <c r="I450">
        <f t="shared" si="6"/>
        <v>3</v>
      </c>
      <c r="J450" t="str" cm="1">
        <f t="array" ref="J450">_xlfn.IFS(I450=1,"Solo Traveller",I450&lt;=4,"Small Family",I450&gt;=5,"Large Family")</f>
        <v>Small Family</v>
      </c>
      <c r="K450">
        <v>250650</v>
      </c>
      <c r="L450" s="9">
        <v>13</v>
      </c>
      <c r="M450" s="9" t="str" cm="1">
        <f t="array" ref="M450">_xlfn.IFS(L450&lt;=7.89,"Low Fare",L450&lt;=14.45,"Medium Fare",L450&lt;=31.28,"High Fare",L450&gt;31.28,"VIP / Luxury Fare")</f>
        <v>Medium Fare</v>
      </c>
      <c r="N450" t="s">
        <v>1736</v>
      </c>
      <c r="O450" t="s">
        <v>3</v>
      </c>
      <c r="P450">
        <v>0</v>
      </c>
    </row>
    <row r="451" spans="1:16">
      <c r="A451">
        <v>2</v>
      </c>
      <c r="B451" t="str" cm="1">
        <f t="array" ref="B451">_xlfn.IFS(A451=1,"First Class",A451=2,"Second Class",A451=3,"Third Class")</f>
        <v>Second Class</v>
      </c>
      <c r="C451" t="s">
        <v>697</v>
      </c>
      <c r="D451" t="s">
        <v>1</v>
      </c>
      <c r="E451">
        <v>20</v>
      </c>
      <c r="F451" t="str" cm="1">
        <f t="array" ref="F451">_xlfn.IFS(E451&lt;12,"Child",E451&lt;=19,"Teenage",E451&lt;=59,"Adult",E451&gt;60,"Senior",TRUE,"Unknown")</f>
        <v>Adult</v>
      </c>
      <c r="G451">
        <v>2</v>
      </c>
      <c r="H451">
        <v>1</v>
      </c>
      <c r="I451">
        <f t="shared" si="6"/>
        <v>4</v>
      </c>
      <c r="J451" t="str" cm="1">
        <f t="array" ref="J451">_xlfn.IFS(I451=1,"Solo Traveller",I451&lt;=4,"Small Family",I451&gt;=5,"Large Family")</f>
        <v>Small Family</v>
      </c>
      <c r="K451">
        <v>29105</v>
      </c>
      <c r="L451" s="9">
        <v>23</v>
      </c>
      <c r="M451" s="9" t="str" cm="1">
        <f t="array" ref="M451">_xlfn.IFS(L451&lt;=7.89,"Low Fare",L451&lt;=14.45,"Medium Fare",L451&lt;=31.28,"High Fare",L451&gt;31.28,"VIP / Luxury Fare")</f>
        <v>High Fare</v>
      </c>
      <c r="N451" t="s">
        <v>1736</v>
      </c>
      <c r="O451" t="s">
        <v>3</v>
      </c>
      <c r="P451">
        <v>1</v>
      </c>
    </row>
    <row r="452" spans="1:16">
      <c r="A452">
        <v>2</v>
      </c>
      <c r="B452" t="str" cm="1">
        <f t="array" ref="B452">_xlfn.IFS(A452=1,"First Class",A452=2,"Second Class",A452=3,"Third Class")</f>
        <v>Second Class</v>
      </c>
      <c r="C452" t="s">
        <v>698</v>
      </c>
      <c r="D452" t="s">
        <v>5</v>
      </c>
      <c r="E452">
        <v>23</v>
      </c>
      <c r="F452" t="str" cm="1">
        <f t="array" ref="F452">_xlfn.IFS(E452&lt;12,"Child",E452&lt;=19,"Teenage",E452&lt;=59,"Adult",E452&gt;60,"Senior",TRUE,"Unknown")</f>
        <v>Adult</v>
      </c>
      <c r="G452">
        <v>2</v>
      </c>
      <c r="H452">
        <v>1</v>
      </c>
      <c r="I452">
        <f t="shared" si="6"/>
        <v>4</v>
      </c>
      <c r="J452" t="str" cm="1">
        <f t="array" ref="J452">_xlfn.IFS(I452=1,"Solo Traveller",I452&lt;=4,"Small Family",I452&gt;=5,"Large Family")</f>
        <v>Small Family</v>
      </c>
      <c r="K452">
        <v>29104</v>
      </c>
      <c r="L452" s="9">
        <v>11.5</v>
      </c>
      <c r="M452" s="9" t="str" cm="1">
        <f t="array" ref="M452">_xlfn.IFS(L452&lt;=7.89,"Low Fare",L452&lt;=14.45,"Medium Fare",L452&lt;=31.28,"High Fare",L452&gt;31.28,"VIP / Luxury Fare")</f>
        <v>Medium Fare</v>
      </c>
      <c r="N452" t="s">
        <v>1736</v>
      </c>
      <c r="O452" t="s">
        <v>3</v>
      </c>
      <c r="P452">
        <v>0</v>
      </c>
    </row>
    <row r="453" spans="1:16">
      <c r="A453">
        <v>2</v>
      </c>
      <c r="B453" t="str" cm="1">
        <f t="array" ref="B453">_xlfn.IFS(A453=1,"First Class",A453=2,"Second Class",A453=3,"Third Class")</f>
        <v>Second Class</v>
      </c>
      <c r="C453" t="s">
        <v>699</v>
      </c>
      <c r="D453" t="s">
        <v>5</v>
      </c>
      <c r="E453">
        <v>36</v>
      </c>
      <c r="F453" t="str" cm="1">
        <f t="array" ref="F453">_xlfn.IFS(E453&lt;12,"Child",E453&lt;=19,"Teenage",E453&lt;=59,"Adult",E453&gt;60,"Senior",TRUE,"Unknown")</f>
        <v>Adult</v>
      </c>
      <c r="G453">
        <v>0</v>
      </c>
      <c r="H453">
        <v>0</v>
      </c>
      <c r="I453">
        <f t="shared" si="6"/>
        <v>1</v>
      </c>
      <c r="J453" t="str" cm="1">
        <f t="array" ref="J453">_xlfn.IFS(I453=1,"Solo Traveller",I453&lt;=4,"Small Family",I453&gt;=5,"Large Family")</f>
        <v>Solo Traveller</v>
      </c>
      <c r="K453">
        <v>242963</v>
      </c>
      <c r="L453" s="9">
        <v>13</v>
      </c>
      <c r="M453" s="9" t="str" cm="1">
        <f t="array" ref="M453">_xlfn.IFS(L453&lt;=7.89,"Low Fare",L453&lt;=14.45,"Medium Fare",L453&lt;=31.28,"High Fare",L453&gt;31.28,"VIP / Luxury Fare")</f>
        <v>Medium Fare</v>
      </c>
      <c r="N453" t="s">
        <v>1736</v>
      </c>
      <c r="O453" t="s">
        <v>3</v>
      </c>
      <c r="P453">
        <v>0</v>
      </c>
    </row>
    <row r="454" spans="1:16">
      <c r="A454">
        <v>2</v>
      </c>
      <c r="B454" t="str" cm="1">
        <f t="array" ref="B454">_xlfn.IFS(A454=1,"First Class",A454=2,"Second Class",A454=3,"Third Class")</f>
        <v>Second Class</v>
      </c>
      <c r="C454" t="s">
        <v>700</v>
      </c>
      <c r="D454" t="s">
        <v>1</v>
      </c>
      <c r="E454">
        <v>54</v>
      </c>
      <c r="F454" t="str" cm="1">
        <f t="array" ref="F454">_xlfn.IFS(E454&lt;12,"Child",E454&lt;=19,"Teenage",E454&lt;=59,"Adult",E454&gt;60,"Senior",TRUE,"Unknown")</f>
        <v>Adult</v>
      </c>
      <c r="G454">
        <v>1</v>
      </c>
      <c r="H454">
        <v>3</v>
      </c>
      <c r="I454">
        <f t="shared" ref="I454:I517" si="7">G454+H454+1</f>
        <v>5</v>
      </c>
      <c r="J454" t="str" cm="1">
        <f t="array" ref="J454">_xlfn.IFS(I454=1,"Solo Traveller",I454&lt;=4,"Small Family",I454&gt;=5,"Large Family")</f>
        <v>Large Family</v>
      </c>
      <c r="K454">
        <v>29105</v>
      </c>
      <c r="L454" s="9">
        <v>23</v>
      </c>
      <c r="M454" s="9" t="str" cm="1">
        <f t="array" ref="M454">_xlfn.IFS(L454&lt;=7.89,"Low Fare",L454&lt;=14.45,"Medium Fare",L454&lt;=31.28,"High Fare",L454&gt;31.28,"VIP / Luxury Fare")</f>
        <v>High Fare</v>
      </c>
      <c r="N454" t="s">
        <v>1736</v>
      </c>
      <c r="O454" t="s">
        <v>3</v>
      </c>
      <c r="P454">
        <v>1</v>
      </c>
    </row>
    <row r="455" spans="1:16">
      <c r="A455">
        <v>2</v>
      </c>
      <c r="B455" t="str" cm="1">
        <f t="array" ref="B455">_xlfn.IFS(A455=1,"First Class",A455=2,"Second Class",A455=3,"Third Class")</f>
        <v>Second Class</v>
      </c>
      <c r="C455" t="s">
        <v>701</v>
      </c>
      <c r="D455" t="s">
        <v>5</v>
      </c>
      <c r="E455">
        <v>50</v>
      </c>
      <c r="F455" t="str" cm="1">
        <f t="array" ref="F455">_xlfn.IFS(E455&lt;12,"Child",E455&lt;=19,"Teenage",E455&lt;=59,"Adult",E455&gt;60,"Senior",TRUE,"Unknown")</f>
        <v>Adult</v>
      </c>
      <c r="G455">
        <v>0</v>
      </c>
      <c r="H455">
        <v>0</v>
      </c>
      <c r="I455">
        <f t="shared" si="7"/>
        <v>1</v>
      </c>
      <c r="J455" t="str" cm="1">
        <f t="array" ref="J455">_xlfn.IFS(I455=1,"Solo Traveller",I455&lt;=4,"Small Family",I455&gt;=5,"Large Family")</f>
        <v>Solo Traveller</v>
      </c>
      <c r="K455">
        <v>250643</v>
      </c>
      <c r="L455" s="9">
        <v>13</v>
      </c>
      <c r="M455" s="9" t="str" cm="1">
        <f t="array" ref="M455">_xlfn.IFS(L455&lt;=7.89,"Low Fare",L455&lt;=14.45,"Medium Fare",L455&lt;=31.28,"High Fare",L455&gt;31.28,"VIP / Luxury Fare")</f>
        <v>Medium Fare</v>
      </c>
      <c r="N455" t="s">
        <v>1736</v>
      </c>
      <c r="O455" t="s">
        <v>3</v>
      </c>
      <c r="P455">
        <v>0</v>
      </c>
    </row>
    <row r="456" spans="1:16">
      <c r="A456">
        <v>2</v>
      </c>
      <c r="B456" t="str" cm="1">
        <f t="array" ref="B456">_xlfn.IFS(A456=1,"First Class",A456=2,"Second Class",A456=3,"Third Class")</f>
        <v>Second Class</v>
      </c>
      <c r="C456" t="s">
        <v>702</v>
      </c>
      <c r="D456" t="s">
        <v>5</v>
      </c>
      <c r="E456">
        <v>44</v>
      </c>
      <c r="F456" t="str" cm="1">
        <f t="array" ref="F456">_xlfn.IFS(E456&lt;12,"Child",E456&lt;=19,"Teenage",E456&lt;=59,"Adult",E456&gt;60,"Senior",TRUE,"Unknown")</f>
        <v>Adult</v>
      </c>
      <c r="G456">
        <v>1</v>
      </c>
      <c r="H456">
        <v>0</v>
      </c>
      <c r="I456">
        <f t="shared" si="7"/>
        <v>2</v>
      </c>
      <c r="J456" t="str" cm="1">
        <f t="array" ref="J456">_xlfn.IFS(I456=1,"Solo Traveller",I456&lt;=4,"Small Family",I456&gt;=5,"Large Family")</f>
        <v>Small Family</v>
      </c>
      <c r="K456">
        <v>26707</v>
      </c>
      <c r="L456" s="9">
        <v>26</v>
      </c>
      <c r="M456" s="9" t="str" cm="1">
        <f t="array" ref="M456">_xlfn.IFS(L456&lt;=7.89,"Low Fare",L456&lt;=14.45,"Medium Fare",L456&lt;=31.28,"High Fare",L456&gt;31.28,"VIP / Luxury Fare")</f>
        <v>High Fare</v>
      </c>
      <c r="N456" t="s">
        <v>1736</v>
      </c>
      <c r="O456" t="s">
        <v>3</v>
      </c>
      <c r="P456">
        <v>0</v>
      </c>
    </row>
    <row r="457" spans="1:16">
      <c r="A457">
        <v>2</v>
      </c>
      <c r="B457" t="str" cm="1">
        <f t="array" ref="B457">_xlfn.IFS(A457=1,"First Class",A457=2,"Second Class",A457=3,"Third Class")</f>
        <v>Second Class</v>
      </c>
      <c r="C457" t="s">
        <v>703</v>
      </c>
      <c r="D457" t="s">
        <v>1</v>
      </c>
      <c r="E457">
        <v>29</v>
      </c>
      <c r="F457" t="str" cm="1">
        <f t="array" ref="F457">_xlfn.IFS(E457&lt;12,"Child",E457&lt;=19,"Teenage",E457&lt;=59,"Adult",E457&gt;60,"Senior",TRUE,"Unknown")</f>
        <v>Adult</v>
      </c>
      <c r="G457">
        <v>1</v>
      </c>
      <c r="H457">
        <v>0</v>
      </c>
      <c r="I457">
        <f t="shared" si="7"/>
        <v>2</v>
      </c>
      <c r="J457" t="str" cm="1">
        <f t="array" ref="J457">_xlfn.IFS(I457=1,"Solo Traveller",I457&lt;=4,"Small Family",I457&gt;=5,"Large Family")</f>
        <v>Small Family</v>
      </c>
      <c r="K457">
        <v>26707</v>
      </c>
      <c r="L457" s="9">
        <v>26</v>
      </c>
      <c r="M457" s="9" t="str" cm="1">
        <f t="array" ref="M457">_xlfn.IFS(L457&lt;=7.89,"Low Fare",L457&lt;=14.45,"Medium Fare",L457&lt;=31.28,"High Fare",L457&gt;31.28,"VIP / Luxury Fare")</f>
        <v>High Fare</v>
      </c>
      <c r="N457" t="s">
        <v>1736</v>
      </c>
      <c r="O457" t="s">
        <v>3</v>
      </c>
      <c r="P457">
        <v>1</v>
      </c>
    </row>
    <row r="458" spans="1:16">
      <c r="A458">
        <v>2</v>
      </c>
      <c r="B458" t="str" cm="1">
        <f t="array" ref="B458">_xlfn.IFS(A458=1,"First Class",A458=2,"Second Class",A458=3,"Third Class")</f>
        <v>Second Class</v>
      </c>
      <c r="C458" t="s">
        <v>704</v>
      </c>
      <c r="D458" t="s">
        <v>5</v>
      </c>
      <c r="E458">
        <v>21</v>
      </c>
      <c r="F458" t="str" cm="1">
        <f t="array" ref="F458">_xlfn.IFS(E458&lt;12,"Child",E458&lt;=19,"Teenage",E458&lt;=59,"Adult",E458&gt;60,"Senior",TRUE,"Unknown")</f>
        <v>Adult</v>
      </c>
      <c r="G458">
        <v>0</v>
      </c>
      <c r="H458">
        <v>0</v>
      </c>
      <c r="I458">
        <f t="shared" si="7"/>
        <v>1</v>
      </c>
      <c r="J458" t="str" cm="1">
        <f t="array" ref="J458">_xlfn.IFS(I458=1,"Solo Traveller",I458&lt;=4,"Small Family",I458&gt;=5,"Large Family")</f>
        <v>Solo Traveller</v>
      </c>
      <c r="K458" t="s">
        <v>628</v>
      </c>
      <c r="L458" s="9">
        <v>73.5</v>
      </c>
      <c r="M458" s="9" t="str" cm="1">
        <f t="array" ref="M458">_xlfn.IFS(L458&lt;=7.89,"Low Fare",L458&lt;=14.45,"Medium Fare",L458&lt;=31.28,"High Fare",L458&gt;31.28,"VIP / Luxury Fare")</f>
        <v>VIP / Luxury Fare</v>
      </c>
      <c r="N458" t="s">
        <v>1736</v>
      </c>
      <c r="O458" t="s">
        <v>3</v>
      </c>
      <c r="P458">
        <v>0</v>
      </c>
    </row>
    <row r="459" spans="1:16">
      <c r="A459">
        <v>2</v>
      </c>
      <c r="B459" t="str" cm="1">
        <f t="array" ref="B459">_xlfn.IFS(A459=1,"First Class",A459=2,"Second Class",A459=3,"Third Class")</f>
        <v>Second Class</v>
      </c>
      <c r="C459" t="s">
        <v>705</v>
      </c>
      <c r="D459" t="s">
        <v>5</v>
      </c>
      <c r="E459">
        <v>42</v>
      </c>
      <c r="F459" t="str" cm="1">
        <f t="array" ref="F459">_xlfn.IFS(E459&lt;12,"Child",E459&lt;=19,"Teenage",E459&lt;=59,"Adult",E459&gt;60,"Senior",TRUE,"Unknown")</f>
        <v>Adult</v>
      </c>
      <c r="G459">
        <v>0</v>
      </c>
      <c r="H459">
        <v>0</v>
      </c>
      <c r="I459">
        <f t="shared" si="7"/>
        <v>1</v>
      </c>
      <c r="J459" t="str" cm="1">
        <f t="array" ref="J459">_xlfn.IFS(I459=1,"Solo Traveller",I459&lt;=4,"Small Family",I459&gt;=5,"Large Family")</f>
        <v>Solo Traveller</v>
      </c>
      <c r="K459">
        <v>237798</v>
      </c>
      <c r="L459" s="9">
        <v>13</v>
      </c>
      <c r="M459" s="9" t="str" cm="1">
        <f t="array" ref="M459">_xlfn.IFS(L459&lt;=7.89,"Low Fare",L459&lt;=14.45,"Medium Fare",L459&lt;=31.28,"High Fare",L459&gt;31.28,"VIP / Luxury Fare")</f>
        <v>Medium Fare</v>
      </c>
      <c r="N459" t="s">
        <v>1736</v>
      </c>
      <c r="O459" t="s">
        <v>3</v>
      </c>
      <c r="P459">
        <v>1</v>
      </c>
    </row>
    <row r="460" spans="1:16">
      <c r="A460">
        <v>2</v>
      </c>
      <c r="B460" t="str" cm="1">
        <f t="array" ref="B460">_xlfn.IFS(A460=1,"First Class",A460=2,"Second Class",A460=3,"Third Class")</f>
        <v>Second Class</v>
      </c>
      <c r="C460" t="s">
        <v>706</v>
      </c>
      <c r="D460" t="s">
        <v>5</v>
      </c>
      <c r="E460">
        <v>63</v>
      </c>
      <c r="F460" t="str" cm="1">
        <f t="array" ref="F460">_xlfn.IFS(E460&lt;12,"Child",E460&lt;=19,"Teenage",E460&lt;=59,"Adult",E460&gt;60,"Senior",TRUE,"Unknown")</f>
        <v>Senior</v>
      </c>
      <c r="G460">
        <v>1</v>
      </c>
      <c r="H460">
        <v>0</v>
      </c>
      <c r="I460">
        <f t="shared" si="7"/>
        <v>2</v>
      </c>
      <c r="J460" t="str" cm="1">
        <f t="array" ref="J460">_xlfn.IFS(I460=1,"Solo Traveller",I460&lt;=4,"Small Family",I460&gt;=5,"Large Family")</f>
        <v>Small Family</v>
      </c>
      <c r="K460">
        <v>24065</v>
      </c>
      <c r="L460" s="9">
        <v>26</v>
      </c>
      <c r="M460" s="9" t="str" cm="1">
        <f t="array" ref="M460">_xlfn.IFS(L460&lt;=7.89,"Low Fare",L460&lt;=14.45,"Medium Fare",L460&lt;=31.28,"High Fare",L460&gt;31.28,"VIP / Luxury Fare")</f>
        <v>High Fare</v>
      </c>
      <c r="N460" t="s">
        <v>1736</v>
      </c>
      <c r="O460" t="s">
        <v>3</v>
      </c>
      <c r="P460">
        <v>0</v>
      </c>
    </row>
    <row r="461" spans="1:16">
      <c r="A461">
        <v>2</v>
      </c>
      <c r="B461" t="str" cm="1">
        <f t="array" ref="B461">_xlfn.IFS(A461=1,"First Class",A461=2,"Second Class",A461=3,"Third Class")</f>
        <v>Second Class</v>
      </c>
      <c r="C461" t="s">
        <v>707</v>
      </c>
      <c r="D461" t="s">
        <v>1</v>
      </c>
      <c r="E461">
        <v>60</v>
      </c>
      <c r="F461" t="str" cm="1">
        <f t="array" ref="F461">_xlfn.IFS(E461&lt;12,"Child",E461&lt;=19,"Teenage",E461&lt;=59,"Adult",E461&gt;60,"Senior",TRUE,"Unknown")</f>
        <v>Unknown</v>
      </c>
      <c r="G461">
        <v>1</v>
      </c>
      <c r="H461">
        <v>0</v>
      </c>
      <c r="I461">
        <f t="shared" si="7"/>
        <v>2</v>
      </c>
      <c r="J461" t="str" cm="1">
        <f t="array" ref="J461">_xlfn.IFS(I461=1,"Solo Traveller",I461&lt;=4,"Small Family",I461&gt;=5,"Large Family")</f>
        <v>Small Family</v>
      </c>
      <c r="K461">
        <v>24065</v>
      </c>
      <c r="L461" s="9">
        <v>26</v>
      </c>
      <c r="M461" s="9" t="str" cm="1">
        <f t="array" ref="M461">_xlfn.IFS(L461&lt;=7.89,"Low Fare",L461&lt;=14.45,"Medium Fare",L461&lt;=31.28,"High Fare",L461&gt;31.28,"VIP / Luxury Fare")</f>
        <v>High Fare</v>
      </c>
      <c r="N461" t="s">
        <v>1736</v>
      </c>
      <c r="O461" t="s">
        <v>3</v>
      </c>
      <c r="P461">
        <v>0</v>
      </c>
    </row>
    <row r="462" spans="1:16">
      <c r="A462">
        <v>2</v>
      </c>
      <c r="B462" t="str" cm="1">
        <f t="array" ref="B462">_xlfn.IFS(A462=1,"First Class",A462=2,"Second Class",A462=3,"Third Class")</f>
        <v>Second Class</v>
      </c>
      <c r="C462" t="s">
        <v>708</v>
      </c>
      <c r="D462" t="s">
        <v>5</v>
      </c>
      <c r="E462">
        <v>33</v>
      </c>
      <c r="F462" t="str" cm="1">
        <f t="array" ref="F462">_xlfn.IFS(E462&lt;12,"Child",E462&lt;=19,"Teenage",E462&lt;=59,"Adult",E462&gt;60,"Senior",TRUE,"Unknown")</f>
        <v>Adult</v>
      </c>
      <c r="G462">
        <v>0</v>
      </c>
      <c r="H462">
        <v>0</v>
      </c>
      <c r="I462">
        <f t="shared" si="7"/>
        <v>1</v>
      </c>
      <c r="J462" t="str" cm="1">
        <f t="array" ref="J462">_xlfn.IFS(I462=1,"Solo Traveller",I462&lt;=4,"Small Family",I462&gt;=5,"Large Family")</f>
        <v>Solo Traveller</v>
      </c>
      <c r="K462" t="s">
        <v>709</v>
      </c>
      <c r="L462" s="9">
        <v>12.275</v>
      </c>
      <c r="M462" s="9" t="str" cm="1">
        <f t="array" ref="M462">_xlfn.IFS(L462&lt;=7.89,"Low Fare",L462&lt;=14.45,"Medium Fare",L462&lt;=31.28,"High Fare",L462&gt;31.28,"VIP / Luxury Fare")</f>
        <v>Medium Fare</v>
      </c>
      <c r="N462" t="s">
        <v>1736</v>
      </c>
      <c r="O462" t="s">
        <v>3</v>
      </c>
      <c r="P462">
        <v>0</v>
      </c>
    </row>
    <row r="463" spans="1:16">
      <c r="A463">
        <v>2</v>
      </c>
      <c r="B463" t="str" cm="1">
        <f t="array" ref="B463">_xlfn.IFS(A463=1,"First Class",A463=2,"Second Class",A463=3,"Third Class")</f>
        <v>Second Class</v>
      </c>
      <c r="C463" t="s">
        <v>710</v>
      </c>
      <c r="D463" t="s">
        <v>1</v>
      </c>
      <c r="E463">
        <v>17</v>
      </c>
      <c r="F463" t="str" cm="1">
        <f t="array" ref="F463">_xlfn.IFS(E463&lt;12,"Child",E463&lt;=19,"Teenage",E463&lt;=59,"Adult",E463&gt;60,"Senior",TRUE,"Unknown")</f>
        <v>Teenage</v>
      </c>
      <c r="G463">
        <v>0</v>
      </c>
      <c r="H463">
        <v>0</v>
      </c>
      <c r="I463">
        <f t="shared" si="7"/>
        <v>1</v>
      </c>
      <c r="J463" t="str" cm="1">
        <f t="array" ref="J463">_xlfn.IFS(I463=1,"Solo Traveller",I463&lt;=4,"Small Family",I463&gt;=5,"Large Family")</f>
        <v>Solo Traveller</v>
      </c>
      <c r="K463" t="s">
        <v>711</v>
      </c>
      <c r="L463" s="9">
        <v>10.5</v>
      </c>
      <c r="M463" s="9" t="str" cm="1">
        <f t="array" ref="M463">_xlfn.IFS(L463&lt;=7.89,"Low Fare",L463&lt;=14.45,"Medium Fare",L463&lt;=31.28,"High Fare",L463&gt;31.28,"VIP / Luxury Fare")</f>
        <v>Medium Fare</v>
      </c>
      <c r="N463" t="s">
        <v>1736</v>
      </c>
      <c r="O463" t="s">
        <v>3</v>
      </c>
      <c r="P463">
        <v>1</v>
      </c>
    </row>
    <row r="464" spans="1:16">
      <c r="A464">
        <v>2</v>
      </c>
      <c r="B464" t="str" cm="1">
        <f t="array" ref="B464">_xlfn.IFS(A464=1,"First Class",A464=2,"Second Class",A464=3,"Third Class")</f>
        <v>Second Class</v>
      </c>
      <c r="C464" t="s">
        <v>712</v>
      </c>
      <c r="D464" t="s">
        <v>5</v>
      </c>
      <c r="E464">
        <v>42</v>
      </c>
      <c r="F464" t="str" cm="1">
        <f t="array" ref="F464">_xlfn.IFS(E464&lt;12,"Child",E464&lt;=19,"Teenage",E464&lt;=59,"Adult",E464&gt;60,"Senior",TRUE,"Unknown")</f>
        <v>Adult</v>
      </c>
      <c r="G464">
        <v>1</v>
      </c>
      <c r="H464">
        <v>0</v>
      </c>
      <c r="I464">
        <f t="shared" si="7"/>
        <v>2</v>
      </c>
      <c r="J464" t="str" cm="1">
        <f t="array" ref="J464">_xlfn.IFS(I464=1,"Solo Traveller",I464&lt;=4,"Small Family",I464&gt;=5,"Large Family")</f>
        <v>Small Family</v>
      </c>
      <c r="K464">
        <v>243847</v>
      </c>
      <c r="L464" s="9">
        <v>27</v>
      </c>
      <c r="M464" s="9" t="str" cm="1">
        <f t="array" ref="M464">_xlfn.IFS(L464&lt;=7.89,"Low Fare",L464&lt;=14.45,"Medium Fare",L464&lt;=31.28,"High Fare",L464&gt;31.28,"VIP / Luxury Fare")</f>
        <v>High Fare</v>
      </c>
      <c r="N464" t="s">
        <v>1736</v>
      </c>
      <c r="O464" t="s">
        <v>3</v>
      </c>
      <c r="P464">
        <v>0</v>
      </c>
    </row>
    <row r="465" spans="1:16">
      <c r="A465">
        <v>2</v>
      </c>
      <c r="B465" t="str" cm="1">
        <f t="array" ref="B465">_xlfn.IFS(A465=1,"First Class",A465=2,"Second Class",A465=3,"Third Class")</f>
        <v>Second Class</v>
      </c>
      <c r="C465" t="s">
        <v>713</v>
      </c>
      <c r="D465" t="s">
        <v>1</v>
      </c>
      <c r="E465">
        <v>24</v>
      </c>
      <c r="F465" t="str" cm="1">
        <f t="array" ref="F465">_xlfn.IFS(E465&lt;12,"Child",E465&lt;=19,"Teenage",E465&lt;=59,"Adult",E465&gt;60,"Senior",TRUE,"Unknown")</f>
        <v>Adult</v>
      </c>
      <c r="G465">
        <v>2</v>
      </c>
      <c r="H465">
        <v>1</v>
      </c>
      <c r="I465">
        <f t="shared" si="7"/>
        <v>4</v>
      </c>
      <c r="J465" t="str" cm="1">
        <f t="array" ref="J465">_xlfn.IFS(I465=1,"Solo Traveller",I465&lt;=4,"Small Family",I465&gt;=5,"Large Family")</f>
        <v>Small Family</v>
      </c>
      <c r="K465">
        <v>243847</v>
      </c>
      <c r="L465" s="9">
        <v>27</v>
      </c>
      <c r="M465" s="9" t="str" cm="1">
        <f t="array" ref="M465">_xlfn.IFS(L465&lt;=7.89,"Low Fare",L465&lt;=14.45,"Medium Fare",L465&lt;=31.28,"High Fare",L465&gt;31.28,"VIP / Luxury Fare")</f>
        <v>High Fare</v>
      </c>
      <c r="N465" t="s">
        <v>1736</v>
      </c>
      <c r="O465" t="s">
        <v>3</v>
      </c>
      <c r="P465">
        <v>1</v>
      </c>
    </row>
    <row r="466" spans="1:16">
      <c r="A466">
        <v>2</v>
      </c>
      <c r="B466" t="str" cm="1">
        <f t="array" ref="B466">_xlfn.IFS(A466=1,"First Class",A466=2,"Second Class",A466=3,"Third Class")</f>
        <v>Second Class</v>
      </c>
      <c r="C466" t="s">
        <v>714</v>
      </c>
      <c r="D466" t="s">
        <v>5</v>
      </c>
      <c r="E466">
        <v>47</v>
      </c>
      <c r="F466" t="str" cm="1">
        <f t="array" ref="F466">_xlfn.IFS(E466&lt;12,"Child",E466&lt;=19,"Teenage",E466&lt;=59,"Adult",E466&gt;60,"Senior",TRUE,"Unknown")</f>
        <v>Adult</v>
      </c>
      <c r="G466">
        <v>0</v>
      </c>
      <c r="H466">
        <v>0</v>
      </c>
      <c r="I466">
        <f t="shared" si="7"/>
        <v>1</v>
      </c>
      <c r="J466" t="str" cm="1">
        <f t="array" ref="J466">_xlfn.IFS(I466=1,"Solo Traveller",I466&lt;=4,"Small Family",I466&gt;=5,"Large Family")</f>
        <v>Solo Traveller</v>
      </c>
      <c r="K466">
        <v>237565</v>
      </c>
      <c r="L466" s="9">
        <v>15</v>
      </c>
      <c r="M466" s="9" t="str" cm="1">
        <f t="array" ref="M466">_xlfn.IFS(L466&lt;=7.89,"Low Fare",L466&lt;=14.45,"Medium Fare",L466&lt;=31.28,"High Fare",L466&gt;31.28,"VIP / Luxury Fare")</f>
        <v>High Fare</v>
      </c>
      <c r="N466" t="s">
        <v>1736</v>
      </c>
      <c r="O466" t="s">
        <v>3</v>
      </c>
      <c r="P466">
        <v>0</v>
      </c>
    </row>
    <row r="467" spans="1:16">
      <c r="A467">
        <v>2</v>
      </c>
      <c r="B467" t="str" cm="1">
        <f t="array" ref="B467">_xlfn.IFS(A467=1,"First Class",A467=2,"Second Class",A467=3,"Third Class")</f>
        <v>Second Class</v>
      </c>
      <c r="C467" t="s">
        <v>715</v>
      </c>
      <c r="D467" t="s">
        <v>5</v>
      </c>
      <c r="E467">
        <v>24</v>
      </c>
      <c r="F467" t="str" cm="1">
        <f t="array" ref="F467">_xlfn.IFS(E467&lt;12,"Child",E467&lt;=19,"Teenage",E467&lt;=59,"Adult",E467&gt;60,"Senior",TRUE,"Unknown")</f>
        <v>Adult</v>
      </c>
      <c r="G467">
        <v>2</v>
      </c>
      <c r="H467">
        <v>0</v>
      </c>
      <c r="I467">
        <f t="shared" si="7"/>
        <v>3</v>
      </c>
      <c r="J467" t="str" cm="1">
        <f t="array" ref="J467">_xlfn.IFS(I467=1,"Solo Traveller",I467&lt;=4,"Small Family",I467&gt;=5,"Large Family")</f>
        <v>Small Family</v>
      </c>
      <c r="K467" t="s">
        <v>637</v>
      </c>
      <c r="L467" s="9">
        <v>31.5</v>
      </c>
      <c r="M467" s="9" t="str" cm="1">
        <f t="array" ref="M467">_xlfn.IFS(L467&lt;=7.89,"Low Fare",L467&lt;=14.45,"Medium Fare",L467&lt;=31.28,"High Fare",L467&gt;31.28,"VIP / Luxury Fare")</f>
        <v>VIP / Luxury Fare</v>
      </c>
      <c r="N467" t="s">
        <v>1736</v>
      </c>
      <c r="O467" t="s">
        <v>3</v>
      </c>
      <c r="P467">
        <v>0</v>
      </c>
    </row>
    <row r="468" spans="1:16">
      <c r="A468">
        <v>2</v>
      </c>
      <c r="B468" t="str" cm="1">
        <f t="array" ref="B468">_xlfn.IFS(A468=1,"First Class",A468=2,"Second Class",A468=3,"Third Class")</f>
        <v>Second Class</v>
      </c>
      <c r="C468" t="s">
        <v>716</v>
      </c>
      <c r="D468" t="s">
        <v>5</v>
      </c>
      <c r="E468">
        <v>22</v>
      </c>
      <c r="F468" t="str" cm="1">
        <f t="array" ref="F468">_xlfn.IFS(E468&lt;12,"Child",E468&lt;=19,"Teenage",E468&lt;=59,"Adult",E468&gt;60,"Senior",TRUE,"Unknown")</f>
        <v>Adult</v>
      </c>
      <c r="G468">
        <v>2</v>
      </c>
      <c r="H468">
        <v>0</v>
      </c>
      <c r="I468">
        <f t="shared" si="7"/>
        <v>3</v>
      </c>
      <c r="J468" t="str" cm="1">
        <f t="array" ref="J468">_xlfn.IFS(I468=1,"Solo Traveller",I468&lt;=4,"Small Family",I468&gt;=5,"Large Family")</f>
        <v>Small Family</v>
      </c>
      <c r="K468" t="s">
        <v>637</v>
      </c>
      <c r="L468" s="9">
        <v>31.5</v>
      </c>
      <c r="M468" s="9" t="str" cm="1">
        <f t="array" ref="M468">_xlfn.IFS(L468&lt;=7.89,"Low Fare",L468&lt;=14.45,"Medium Fare",L468&lt;=31.28,"High Fare",L468&gt;31.28,"VIP / Luxury Fare")</f>
        <v>VIP / Luxury Fare</v>
      </c>
      <c r="N468" t="s">
        <v>1736</v>
      </c>
      <c r="O468" t="s">
        <v>3</v>
      </c>
      <c r="P468">
        <v>0</v>
      </c>
    </row>
    <row r="469" spans="1:16">
      <c r="A469">
        <v>2</v>
      </c>
      <c r="B469" t="str" cm="1">
        <f t="array" ref="B469">_xlfn.IFS(A469=1,"First Class",A469=2,"Second Class",A469=3,"Third Class")</f>
        <v>Second Class</v>
      </c>
      <c r="C469" t="s">
        <v>717</v>
      </c>
      <c r="D469" t="s">
        <v>5</v>
      </c>
      <c r="E469">
        <v>32</v>
      </c>
      <c r="F469" t="str" cm="1">
        <f t="array" ref="F469">_xlfn.IFS(E469&lt;12,"Child",E469&lt;=19,"Teenage",E469&lt;=59,"Adult",E469&gt;60,"Senior",TRUE,"Unknown")</f>
        <v>Adult</v>
      </c>
      <c r="G469">
        <v>0</v>
      </c>
      <c r="H469">
        <v>0</v>
      </c>
      <c r="I469">
        <f t="shared" si="7"/>
        <v>1</v>
      </c>
      <c r="J469" t="str" cm="1">
        <f t="array" ref="J469">_xlfn.IFS(I469=1,"Solo Traveller",I469&lt;=4,"Small Family",I469&gt;=5,"Large Family")</f>
        <v>Solo Traveller</v>
      </c>
      <c r="K469" t="s">
        <v>718</v>
      </c>
      <c r="L469" s="9">
        <v>10.5</v>
      </c>
      <c r="M469" s="9" t="str" cm="1">
        <f t="array" ref="M469">_xlfn.IFS(L469&lt;=7.89,"Low Fare",L469&lt;=14.45,"Medium Fare",L469&lt;=31.28,"High Fare",L469&gt;31.28,"VIP / Luxury Fare")</f>
        <v>Medium Fare</v>
      </c>
      <c r="N469" t="s">
        <v>1736</v>
      </c>
      <c r="O469" t="s">
        <v>3</v>
      </c>
      <c r="P469">
        <v>0</v>
      </c>
    </row>
    <row r="470" spans="1:16">
      <c r="A470">
        <v>2</v>
      </c>
      <c r="B470" t="str" cm="1">
        <f t="array" ref="B470">_xlfn.IFS(A470=1,"First Class",A470=2,"Second Class",A470=3,"Third Class")</f>
        <v>Second Class</v>
      </c>
      <c r="C470" t="s">
        <v>719</v>
      </c>
      <c r="D470" t="s">
        <v>1</v>
      </c>
      <c r="E470">
        <v>23</v>
      </c>
      <c r="F470" t="str" cm="1">
        <f t="array" ref="F470">_xlfn.IFS(E470&lt;12,"Child",E470&lt;=19,"Teenage",E470&lt;=59,"Adult",E470&gt;60,"Senior",TRUE,"Unknown")</f>
        <v>Adult</v>
      </c>
      <c r="G470">
        <v>0</v>
      </c>
      <c r="H470">
        <v>0</v>
      </c>
      <c r="I470">
        <f t="shared" si="7"/>
        <v>1</v>
      </c>
      <c r="J470" t="str" cm="1">
        <f t="array" ref="J470">_xlfn.IFS(I470=1,"Solo Traveller",I470&lt;=4,"Small Family",I470&gt;=5,"Large Family")</f>
        <v>Solo Traveller</v>
      </c>
      <c r="K470" t="s">
        <v>720</v>
      </c>
      <c r="L470" s="9">
        <v>13.791700000000001</v>
      </c>
      <c r="M470" s="9" t="str" cm="1">
        <f t="array" ref="M470">_xlfn.IFS(L470&lt;=7.89,"Low Fare",L470&lt;=14.45,"Medium Fare",L470&lt;=31.28,"High Fare",L470&gt;31.28,"VIP / Luxury Fare")</f>
        <v>Medium Fare</v>
      </c>
      <c r="N470" t="s">
        <v>562</v>
      </c>
      <c r="O470" t="s">
        <v>20</v>
      </c>
      <c r="P470">
        <v>1</v>
      </c>
    </row>
    <row r="471" spans="1:16">
      <c r="A471">
        <v>2</v>
      </c>
      <c r="B471" t="str" cm="1">
        <f t="array" ref="B471">_xlfn.IFS(A471=1,"First Class",A471=2,"Second Class",A471=3,"Third Class")</f>
        <v>Second Class</v>
      </c>
      <c r="C471" t="s">
        <v>721</v>
      </c>
      <c r="D471" t="s">
        <v>5</v>
      </c>
      <c r="E471">
        <v>34</v>
      </c>
      <c r="F471" t="str" cm="1">
        <f t="array" ref="F471">_xlfn.IFS(E471&lt;12,"Child",E471&lt;=19,"Teenage",E471&lt;=59,"Adult",E471&gt;60,"Senior",TRUE,"Unknown")</f>
        <v>Adult</v>
      </c>
      <c r="G471">
        <v>1</v>
      </c>
      <c r="H471">
        <v>0</v>
      </c>
      <c r="I471">
        <f t="shared" si="7"/>
        <v>2</v>
      </c>
      <c r="J471" t="str" cm="1">
        <f t="array" ref="J471">_xlfn.IFS(I471=1,"Solo Traveller",I471&lt;=4,"Small Family",I471&gt;=5,"Large Family")</f>
        <v>Small Family</v>
      </c>
      <c r="K471">
        <v>244367</v>
      </c>
      <c r="L471" s="9">
        <v>26</v>
      </c>
      <c r="M471" s="9" t="str" cm="1">
        <f t="array" ref="M471">_xlfn.IFS(L471&lt;=7.89,"Low Fare",L471&lt;=14.45,"Medium Fare",L471&lt;=31.28,"High Fare",L471&gt;31.28,"VIP / Luxury Fare")</f>
        <v>High Fare</v>
      </c>
      <c r="N471" t="s">
        <v>1736</v>
      </c>
      <c r="O471" t="s">
        <v>3</v>
      </c>
      <c r="P471">
        <v>0</v>
      </c>
    </row>
    <row r="472" spans="1:16">
      <c r="A472">
        <v>2</v>
      </c>
      <c r="B472" t="str" cm="1">
        <f t="array" ref="B472">_xlfn.IFS(A472=1,"First Class",A472=2,"Second Class",A472=3,"Third Class")</f>
        <v>Second Class</v>
      </c>
      <c r="C472" t="s">
        <v>722</v>
      </c>
      <c r="D472" t="s">
        <v>1</v>
      </c>
      <c r="E472">
        <v>24</v>
      </c>
      <c r="F472" t="str" cm="1">
        <f t="array" ref="F472">_xlfn.IFS(E472&lt;12,"Child",E472&lt;=19,"Teenage",E472&lt;=59,"Adult",E472&gt;60,"Senior",TRUE,"Unknown")</f>
        <v>Adult</v>
      </c>
      <c r="G472">
        <v>1</v>
      </c>
      <c r="H472">
        <v>0</v>
      </c>
      <c r="I472">
        <f t="shared" si="7"/>
        <v>2</v>
      </c>
      <c r="J472" t="str" cm="1">
        <f t="array" ref="J472">_xlfn.IFS(I472=1,"Solo Traveller",I472&lt;=4,"Small Family",I472&gt;=5,"Large Family")</f>
        <v>Small Family</v>
      </c>
      <c r="K472">
        <v>244367</v>
      </c>
      <c r="L472" s="9">
        <v>26</v>
      </c>
      <c r="M472" s="9" t="str" cm="1">
        <f t="array" ref="M472">_xlfn.IFS(L472&lt;=7.89,"Low Fare",L472&lt;=14.45,"Medium Fare",L472&lt;=31.28,"High Fare",L472&gt;31.28,"VIP / Luxury Fare")</f>
        <v>High Fare</v>
      </c>
      <c r="N472" t="s">
        <v>1736</v>
      </c>
      <c r="O472" t="s">
        <v>3</v>
      </c>
      <c r="P472">
        <v>1</v>
      </c>
    </row>
    <row r="473" spans="1:16">
      <c r="A473">
        <v>2</v>
      </c>
      <c r="B473" t="str" cm="1">
        <f t="array" ref="B473">_xlfn.IFS(A473=1,"First Class",A473=2,"Second Class",A473=3,"Third Class")</f>
        <v>Second Class</v>
      </c>
      <c r="C473" t="s">
        <v>723</v>
      </c>
      <c r="D473" t="s">
        <v>1</v>
      </c>
      <c r="E473">
        <v>22</v>
      </c>
      <c r="F473" t="str" cm="1">
        <f t="array" ref="F473">_xlfn.IFS(E473&lt;12,"Child",E473&lt;=19,"Teenage",E473&lt;=59,"Adult",E473&gt;60,"Senior",TRUE,"Unknown")</f>
        <v>Adult</v>
      </c>
      <c r="G473">
        <v>0</v>
      </c>
      <c r="H473">
        <v>0</v>
      </c>
      <c r="I473">
        <f t="shared" si="7"/>
        <v>1</v>
      </c>
      <c r="J473" t="str" cm="1">
        <f t="array" ref="J473">_xlfn.IFS(I473=1,"Solo Traveller",I473&lt;=4,"Small Family",I473&gt;=5,"Large Family")</f>
        <v>Solo Traveller</v>
      </c>
      <c r="K473" t="s">
        <v>622</v>
      </c>
      <c r="L473" s="9">
        <v>21</v>
      </c>
      <c r="M473" s="9" t="str" cm="1">
        <f t="array" ref="M473">_xlfn.IFS(L473&lt;=7.89,"Low Fare",L473&lt;=14.45,"Medium Fare",L473&lt;=31.28,"High Fare",L473&gt;31.28,"VIP / Luxury Fare")</f>
        <v>High Fare</v>
      </c>
      <c r="N473" t="s">
        <v>1736</v>
      </c>
      <c r="O473" t="s">
        <v>3</v>
      </c>
      <c r="P473">
        <v>0</v>
      </c>
    </row>
    <row r="474" spans="1:16">
      <c r="A474">
        <v>2</v>
      </c>
      <c r="B474" t="str" cm="1">
        <f t="array" ref="B474">_xlfn.IFS(A474=1,"First Class",A474=2,"Second Class",A474=3,"Third Class")</f>
        <v>Second Class</v>
      </c>
      <c r="C474" t="s">
        <v>724</v>
      </c>
      <c r="D474" t="s">
        <v>1</v>
      </c>
      <c r="E474">
        <v>28</v>
      </c>
      <c r="F474" t="str" cm="1">
        <f t="array" ref="F474">_xlfn.IFS(E474&lt;12,"Child",E474&lt;=19,"Teenage",E474&lt;=59,"Adult",E474&gt;60,"Senior",TRUE,"Unknown")</f>
        <v>Adult</v>
      </c>
      <c r="G474">
        <v>0</v>
      </c>
      <c r="H474">
        <v>0</v>
      </c>
      <c r="I474">
        <f t="shared" si="7"/>
        <v>1</v>
      </c>
      <c r="J474" t="str" cm="1">
        <f t="array" ref="J474">_xlfn.IFS(I474=1,"Solo Traveller",I474&lt;=4,"Small Family",I474&gt;=5,"Large Family")</f>
        <v>Solo Traveller</v>
      </c>
      <c r="K474">
        <v>226593</v>
      </c>
      <c r="L474" s="9">
        <v>12.35</v>
      </c>
      <c r="M474" s="9" t="str" cm="1">
        <f t="array" ref="M474">_xlfn.IFS(L474&lt;=7.89,"Low Fare",L474&lt;=14.45,"Medium Fare",L474&lt;=31.28,"High Fare",L474&gt;31.28,"VIP / Luxury Fare")</f>
        <v>Medium Fare</v>
      </c>
      <c r="N474" t="s">
        <v>725</v>
      </c>
      <c r="O474" t="s">
        <v>366</v>
      </c>
      <c r="P474">
        <v>1</v>
      </c>
    </row>
    <row r="475" spans="1:16">
      <c r="A475">
        <v>2</v>
      </c>
      <c r="B475" t="str" cm="1">
        <f t="array" ref="B475">_xlfn.IFS(A475=1,"First Class",A475=2,"Second Class",A475=3,"Third Class")</f>
        <v>Second Class</v>
      </c>
      <c r="C475" t="s">
        <v>726</v>
      </c>
      <c r="D475" t="s">
        <v>5</v>
      </c>
      <c r="E475">
        <v>35</v>
      </c>
      <c r="F475" t="str" cm="1">
        <f t="array" ref="F475">_xlfn.IFS(E475&lt;12,"Child",E475&lt;=19,"Teenage",E475&lt;=59,"Adult",E475&gt;60,"Senior",TRUE,"Unknown")</f>
        <v>Adult</v>
      </c>
      <c r="G475">
        <v>0</v>
      </c>
      <c r="H475">
        <v>0</v>
      </c>
      <c r="I475">
        <f t="shared" si="7"/>
        <v>1</v>
      </c>
      <c r="J475" t="str" cm="1">
        <f t="array" ref="J475">_xlfn.IFS(I475=1,"Solo Traveller",I475&lt;=4,"Small Family",I475&gt;=5,"Large Family")</f>
        <v>Solo Traveller</v>
      </c>
      <c r="K475">
        <v>233734</v>
      </c>
      <c r="L475" s="9">
        <v>12.35</v>
      </c>
      <c r="M475" s="9" t="str" cm="1">
        <f t="array" ref="M475">_xlfn.IFS(L475&lt;=7.89,"Low Fare",L475&lt;=14.45,"Medium Fare",L475&lt;=31.28,"High Fare",L475&gt;31.28,"VIP / Luxury Fare")</f>
        <v>Medium Fare</v>
      </c>
      <c r="N475" t="s">
        <v>1736</v>
      </c>
      <c r="O475" t="s">
        <v>366</v>
      </c>
      <c r="P475">
        <v>0</v>
      </c>
    </row>
    <row r="476" spans="1:16">
      <c r="A476">
        <v>2</v>
      </c>
      <c r="B476" t="str" cm="1">
        <f t="array" ref="B476">_xlfn.IFS(A476=1,"First Class",A476=2,"Second Class",A476=3,"Third Class")</f>
        <v>Second Class</v>
      </c>
      <c r="C476" t="s">
        <v>727</v>
      </c>
      <c r="D476" t="s">
        <v>1</v>
      </c>
      <c r="E476">
        <v>45</v>
      </c>
      <c r="F476" t="str" cm="1">
        <f t="array" ref="F476">_xlfn.IFS(E476&lt;12,"Child",E476&lt;=19,"Teenage",E476&lt;=59,"Adult",E476&gt;60,"Senior",TRUE,"Unknown")</f>
        <v>Adult</v>
      </c>
      <c r="G476">
        <v>0</v>
      </c>
      <c r="H476">
        <v>0</v>
      </c>
      <c r="I476">
        <f t="shared" si="7"/>
        <v>1</v>
      </c>
      <c r="J476" t="str" cm="1">
        <f t="array" ref="J476">_xlfn.IFS(I476=1,"Solo Traveller",I476&lt;=4,"Small Family",I476&gt;=5,"Large Family")</f>
        <v>Solo Traveller</v>
      </c>
      <c r="K476">
        <v>223596</v>
      </c>
      <c r="L476" s="9">
        <v>13.5</v>
      </c>
      <c r="M476" s="9" t="str" cm="1">
        <f t="array" ref="M476">_xlfn.IFS(L476&lt;=7.89,"Low Fare",L476&lt;=14.45,"Medium Fare",L476&lt;=31.28,"High Fare",L476&gt;31.28,"VIP / Luxury Fare")</f>
        <v>Medium Fare</v>
      </c>
      <c r="N476" t="s">
        <v>1736</v>
      </c>
      <c r="O476" t="s">
        <v>3</v>
      </c>
      <c r="P476">
        <v>1</v>
      </c>
    </row>
    <row r="477" spans="1:16">
      <c r="A477">
        <v>2</v>
      </c>
      <c r="B477" t="str" cm="1">
        <f t="array" ref="B477">_xlfn.IFS(A477=1,"First Class",A477=2,"Second Class",A477=3,"Third Class")</f>
        <v>Second Class</v>
      </c>
      <c r="C477" t="s">
        <v>728</v>
      </c>
      <c r="D477" t="s">
        <v>5</v>
      </c>
      <c r="E477">
        <v>57</v>
      </c>
      <c r="F477" t="str" cm="1">
        <f t="array" ref="F477">_xlfn.IFS(E477&lt;12,"Child",E477&lt;=19,"Teenage",E477&lt;=59,"Adult",E477&gt;60,"Senior",TRUE,"Unknown")</f>
        <v>Adult</v>
      </c>
      <c r="G477">
        <v>0</v>
      </c>
      <c r="H477">
        <v>0</v>
      </c>
      <c r="I477">
        <f t="shared" si="7"/>
        <v>1</v>
      </c>
      <c r="J477" t="str" cm="1">
        <f t="array" ref="J477">_xlfn.IFS(I477=1,"Solo Traveller",I477&lt;=4,"Small Family",I477&gt;=5,"Large Family")</f>
        <v>Solo Traveller</v>
      </c>
      <c r="K477">
        <v>219533</v>
      </c>
      <c r="L477" s="9">
        <v>12.35</v>
      </c>
      <c r="M477" s="9" t="str" cm="1">
        <f t="array" ref="M477">_xlfn.IFS(L477&lt;=7.89,"Low Fare",L477&lt;=14.45,"Medium Fare",L477&lt;=31.28,"High Fare",L477&gt;31.28,"VIP / Luxury Fare")</f>
        <v>Medium Fare</v>
      </c>
      <c r="N477" t="s">
        <v>1736</v>
      </c>
      <c r="O477" t="s">
        <v>366</v>
      </c>
      <c r="P477">
        <v>0</v>
      </c>
    </row>
    <row r="478" spans="1:16">
      <c r="A478">
        <v>2</v>
      </c>
      <c r="B478" t="str" cm="1">
        <f t="array" ref="B478">_xlfn.IFS(A478=1,"First Class",A478=2,"Second Class",A478=3,"Third Class")</f>
        <v>Second Class</v>
      </c>
      <c r="C478" t="s">
        <v>729</v>
      </c>
      <c r="D478" t="s">
        <v>5</v>
      </c>
      <c r="E478">
        <v>28</v>
      </c>
      <c r="F478" t="str" cm="1">
        <f t="array" ref="F478">_xlfn.IFS(E478&lt;12,"Child",E478&lt;=19,"Teenage",E478&lt;=59,"Adult",E478&gt;60,"Senior",TRUE,"Unknown")</f>
        <v>Adult</v>
      </c>
      <c r="G478">
        <v>0</v>
      </c>
      <c r="H478">
        <v>0</v>
      </c>
      <c r="I478">
        <f t="shared" si="7"/>
        <v>1</v>
      </c>
      <c r="J478" t="str" cm="1">
        <f t="array" ref="J478">_xlfn.IFS(I478=1,"Solo Traveller",I478&lt;=4,"Small Family",I478&gt;=5,"Large Family")</f>
        <v>Solo Traveller</v>
      </c>
      <c r="K478">
        <v>239855</v>
      </c>
      <c r="L478" s="9">
        <v>0</v>
      </c>
      <c r="M478" s="9" t="str" cm="1">
        <f t="array" ref="M478">_xlfn.IFS(L478&lt;=7.89,"Low Fare",L478&lt;=14.45,"Medium Fare",L478&lt;=31.28,"High Fare",L478&gt;31.28,"VIP / Luxury Fare")</f>
        <v>Low Fare</v>
      </c>
      <c r="N478" t="s">
        <v>1736</v>
      </c>
      <c r="O478" t="s">
        <v>3</v>
      </c>
      <c r="P478">
        <v>0</v>
      </c>
    </row>
    <row r="479" spans="1:16">
      <c r="A479">
        <v>2</v>
      </c>
      <c r="B479" t="str" cm="1">
        <f t="array" ref="B479">_xlfn.IFS(A479=1,"First Class",A479=2,"Second Class",A479=3,"Third Class")</f>
        <v>Second Class</v>
      </c>
      <c r="C479" t="s">
        <v>730</v>
      </c>
      <c r="D479" t="s">
        <v>5</v>
      </c>
      <c r="E479">
        <v>31</v>
      </c>
      <c r="F479" t="str" cm="1">
        <f t="array" ref="F479">_xlfn.IFS(E479&lt;12,"Child",E479&lt;=19,"Teenage",E479&lt;=59,"Adult",E479&gt;60,"Senior",TRUE,"Unknown")</f>
        <v>Adult</v>
      </c>
      <c r="G479">
        <v>0</v>
      </c>
      <c r="H479">
        <v>0</v>
      </c>
      <c r="I479">
        <f t="shared" si="7"/>
        <v>1</v>
      </c>
      <c r="J479" t="str" cm="1">
        <f t="array" ref="J479">_xlfn.IFS(I479=1,"Solo Traveller",I479&lt;=4,"Small Family",I479&gt;=5,"Large Family")</f>
        <v>Solo Traveller</v>
      </c>
      <c r="K479" t="s">
        <v>731</v>
      </c>
      <c r="L479" s="9">
        <v>10.5</v>
      </c>
      <c r="M479" s="9" t="str" cm="1">
        <f t="array" ref="M479">_xlfn.IFS(L479&lt;=7.89,"Low Fare",L479&lt;=14.45,"Medium Fare",L479&lt;=31.28,"High Fare",L479&gt;31.28,"VIP / Luxury Fare")</f>
        <v>Medium Fare</v>
      </c>
      <c r="N479" t="s">
        <v>1736</v>
      </c>
      <c r="O479" t="s">
        <v>3</v>
      </c>
      <c r="P479">
        <v>0</v>
      </c>
    </row>
    <row r="480" spans="1:16">
      <c r="A480">
        <v>2</v>
      </c>
      <c r="B480" t="str" cm="1">
        <f t="array" ref="B480">_xlfn.IFS(A480=1,"First Class",A480=2,"Second Class",A480=3,"Third Class")</f>
        <v>Second Class</v>
      </c>
      <c r="C480" t="s">
        <v>732</v>
      </c>
      <c r="D480" t="s">
        <v>1</v>
      </c>
      <c r="E480">
        <v>26</v>
      </c>
      <c r="F480" t="str" cm="1">
        <f t="array" ref="F480">_xlfn.IFS(E480&lt;12,"Child",E480&lt;=19,"Teenage",E480&lt;=59,"Adult",E480&gt;60,"Senior",TRUE,"Unknown")</f>
        <v>Adult</v>
      </c>
      <c r="G480">
        <v>1</v>
      </c>
      <c r="H480">
        <v>1</v>
      </c>
      <c r="I480">
        <f t="shared" si="7"/>
        <v>3</v>
      </c>
      <c r="J480" t="str" cm="1">
        <f t="array" ref="J480">_xlfn.IFS(I480=1,"Solo Traveller",I480&lt;=4,"Small Family",I480&gt;=5,"Large Family")</f>
        <v>Small Family</v>
      </c>
      <c r="K480">
        <v>250651</v>
      </c>
      <c r="L480" s="9">
        <v>26</v>
      </c>
      <c r="M480" s="9" t="str" cm="1">
        <f t="array" ref="M480">_xlfn.IFS(L480&lt;=7.89,"Low Fare",L480&lt;=14.45,"Medium Fare",L480&lt;=31.28,"High Fare",L480&gt;31.28,"VIP / Luxury Fare")</f>
        <v>High Fare</v>
      </c>
      <c r="N480" t="s">
        <v>1736</v>
      </c>
      <c r="O480" t="s">
        <v>3</v>
      </c>
      <c r="P480">
        <v>0</v>
      </c>
    </row>
    <row r="481" spans="1:16">
      <c r="A481">
        <v>2</v>
      </c>
      <c r="B481" t="str" cm="1">
        <f t="array" ref="B481">_xlfn.IFS(A481=1,"First Class",A481=2,"Second Class",A481=3,"Third Class")</f>
        <v>Second Class</v>
      </c>
      <c r="C481" t="s">
        <v>733</v>
      </c>
      <c r="D481" t="s">
        <v>5</v>
      </c>
      <c r="E481">
        <v>30</v>
      </c>
      <c r="F481" t="str" cm="1">
        <f t="array" ref="F481">_xlfn.IFS(E481&lt;12,"Child",E481&lt;=19,"Teenage",E481&lt;=59,"Adult",E481&gt;60,"Senior",TRUE,"Unknown")</f>
        <v>Adult</v>
      </c>
      <c r="G481">
        <v>1</v>
      </c>
      <c r="H481">
        <v>1</v>
      </c>
      <c r="I481">
        <f t="shared" si="7"/>
        <v>3</v>
      </c>
      <c r="J481" t="str" cm="1">
        <f t="array" ref="J481">_xlfn.IFS(I481=1,"Solo Traveller",I481&lt;=4,"Small Family",I481&gt;=5,"Large Family")</f>
        <v>Small Family</v>
      </c>
      <c r="K481">
        <v>250651</v>
      </c>
      <c r="L481" s="9">
        <v>26</v>
      </c>
      <c r="M481" s="9" t="str" cm="1">
        <f t="array" ref="M481">_xlfn.IFS(L481&lt;=7.89,"Low Fare",L481&lt;=14.45,"Medium Fare",L481&lt;=31.28,"High Fare",L481&gt;31.28,"VIP / Luxury Fare")</f>
        <v>High Fare</v>
      </c>
      <c r="N481" t="s">
        <v>1736</v>
      </c>
      <c r="O481" t="s">
        <v>3</v>
      </c>
      <c r="P481">
        <v>0</v>
      </c>
    </row>
    <row r="482" spans="1:16">
      <c r="A482">
        <v>2</v>
      </c>
      <c r="B482" t="str" cm="1">
        <f t="array" ref="B482">_xlfn.IFS(A482=1,"First Class",A482=2,"Second Class",A482=3,"Third Class")</f>
        <v>Second Class</v>
      </c>
      <c r="C482" t="s">
        <v>734</v>
      </c>
      <c r="D482" t="s">
        <v>5</v>
      </c>
      <c r="E482">
        <v>28</v>
      </c>
      <c r="F482" t="str" cm="1">
        <f t="array" ref="F482">_xlfn.IFS(E482&lt;12,"Child",E482&lt;=19,"Teenage",E482&lt;=59,"Adult",E482&gt;60,"Senior",TRUE,"Unknown")</f>
        <v>Adult</v>
      </c>
      <c r="G482">
        <v>0</v>
      </c>
      <c r="H482">
        <v>0</v>
      </c>
      <c r="I482">
        <f t="shared" si="7"/>
        <v>1</v>
      </c>
      <c r="J482" t="str" cm="1">
        <f t="array" ref="J482">_xlfn.IFS(I482=1,"Solo Traveller",I482&lt;=4,"Small Family",I482&gt;=5,"Large Family")</f>
        <v>Solo Traveller</v>
      </c>
      <c r="K482">
        <v>240261</v>
      </c>
      <c r="L482" s="9">
        <v>10.708299999999999</v>
      </c>
      <c r="M482" s="9" t="str" cm="1">
        <f t="array" ref="M482">_xlfn.IFS(L482&lt;=7.89,"Low Fare",L482&lt;=14.45,"Medium Fare",L482&lt;=31.28,"High Fare",L482&gt;31.28,"VIP / Luxury Fare")</f>
        <v>Medium Fare</v>
      </c>
      <c r="N482" t="s">
        <v>1736</v>
      </c>
      <c r="O482" t="s">
        <v>366</v>
      </c>
      <c r="P482">
        <v>0</v>
      </c>
    </row>
    <row r="483" spans="1:16">
      <c r="A483">
        <v>2</v>
      </c>
      <c r="B483" t="str" cm="1">
        <f t="array" ref="B483">_xlfn.IFS(A483=1,"First Class",A483=2,"Second Class",A483=3,"Third Class")</f>
        <v>Second Class</v>
      </c>
      <c r="C483" t="s">
        <v>735</v>
      </c>
      <c r="D483" t="s">
        <v>1</v>
      </c>
      <c r="E483">
        <v>1</v>
      </c>
      <c r="F483" t="str" cm="1">
        <f t="array" ref="F483">_xlfn.IFS(E483&lt;12,"Child",E483&lt;=19,"Teenage",E483&lt;=59,"Adult",E483&gt;60,"Senior",TRUE,"Unknown")</f>
        <v>Child</v>
      </c>
      <c r="G483">
        <v>1</v>
      </c>
      <c r="H483">
        <v>2</v>
      </c>
      <c r="I483">
        <f t="shared" si="7"/>
        <v>4</v>
      </c>
      <c r="J483" t="str" cm="1">
        <f t="array" ref="J483">_xlfn.IFS(I483=1,"Solo Traveller",I483&lt;=4,"Small Family",I483&gt;=5,"Large Family")</f>
        <v>Small Family</v>
      </c>
      <c r="K483" t="s">
        <v>736</v>
      </c>
      <c r="L483" s="9">
        <v>41.5792</v>
      </c>
      <c r="M483" s="9" t="str" cm="1">
        <f t="array" ref="M483">_xlfn.IFS(L483&lt;=7.89,"Low Fare",L483&lt;=14.45,"Medium Fare",L483&lt;=31.28,"High Fare",L483&gt;31.28,"VIP / Luxury Fare")</f>
        <v>VIP / Luxury Fare</v>
      </c>
      <c r="N483" t="s">
        <v>1736</v>
      </c>
      <c r="O483" t="s">
        <v>20</v>
      </c>
      <c r="P483">
        <v>1</v>
      </c>
    </row>
    <row r="484" spans="1:16">
      <c r="A484">
        <v>2</v>
      </c>
      <c r="B484" t="str" cm="1">
        <f t="array" ref="B484">_xlfn.IFS(A484=1,"First Class",A484=2,"Second Class",A484=3,"Third Class")</f>
        <v>Second Class</v>
      </c>
      <c r="C484" t="s">
        <v>737</v>
      </c>
      <c r="D484" t="s">
        <v>1</v>
      </c>
      <c r="E484">
        <v>3</v>
      </c>
      <c r="F484" t="str" cm="1">
        <f t="array" ref="F484">_xlfn.IFS(E484&lt;12,"Child",E484&lt;=19,"Teenage",E484&lt;=59,"Adult",E484&gt;60,"Senior",TRUE,"Unknown")</f>
        <v>Child</v>
      </c>
      <c r="G484">
        <v>1</v>
      </c>
      <c r="H484">
        <v>2</v>
      </c>
      <c r="I484">
        <f t="shared" si="7"/>
        <v>4</v>
      </c>
      <c r="J484" t="str" cm="1">
        <f t="array" ref="J484">_xlfn.IFS(I484=1,"Solo Traveller",I484&lt;=4,"Small Family",I484&gt;=5,"Large Family")</f>
        <v>Small Family</v>
      </c>
      <c r="K484" t="s">
        <v>736</v>
      </c>
      <c r="L484" s="9">
        <v>41.5792</v>
      </c>
      <c r="M484" s="9" t="str" cm="1">
        <f t="array" ref="M484">_xlfn.IFS(L484&lt;=7.89,"Low Fare",L484&lt;=14.45,"Medium Fare",L484&lt;=31.28,"High Fare",L484&gt;31.28,"VIP / Luxury Fare")</f>
        <v>VIP / Luxury Fare</v>
      </c>
      <c r="N484" t="s">
        <v>1736</v>
      </c>
      <c r="O484" t="s">
        <v>20</v>
      </c>
      <c r="P484">
        <v>1</v>
      </c>
    </row>
    <row r="485" spans="1:16">
      <c r="A485">
        <v>2</v>
      </c>
      <c r="B485" t="str" cm="1">
        <f t="array" ref="B485">_xlfn.IFS(A485=1,"First Class",A485=2,"Second Class",A485=3,"Third Class")</f>
        <v>Second Class</v>
      </c>
      <c r="C485" t="s">
        <v>738</v>
      </c>
      <c r="D485" t="s">
        <v>5</v>
      </c>
      <c r="E485">
        <v>25</v>
      </c>
      <c r="F485" t="str" cm="1">
        <f t="array" ref="F485">_xlfn.IFS(E485&lt;12,"Child",E485&lt;=19,"Teenage",E485&lt;=59,"Adult",E485&gt;60,"Senior",TRUE,"Unknown")</f>
        <v>Adult</v>
      </c>
      <c r="G485">
        <v>1</v>
      </c>
      <c r="H485">
        <v>2</v>
      </c>
      <c r="I485">
        <f t="shared" si="7"/>
        <v>4</v>
      </c>
      <c r="J485" t="str" cm="1">
        <f t="array" ref="J485">_xlfn.IFS(I485=1,"Solo Traveller",I485&lt;=4,"Small Family",I485&gt;=5,"Large Family")</f>
        <v>Small Family</v>
      </c>
      <c r="K485" t="s">
        <v>736</v>
      </c>
      <c r="L485" s="9">
        <v>41.5792</v>
      </c>
      <c r="M485" s="9" t="str" cm="1">
        <f t="array" ref="M485">_xlfn.IFS(L485&lt;=7.89,"Low Fare",L485&lt;=14.45,"Medium Fare",L485&lt;=31.28,"High Fare",L485&gt;31.28,"VIP / Luxury Fare")</f>
        <v>VIP / Luxury Fare</v>
      </c>
      <c r="N485" t="s">
        <v>1736</v>
      </c>
      <c r="O485" t="s">
        <v>20</v>
      </c>
      <c r="P485">
        <v>0</v>
      </c>
    </row>
    <row r="486" spans="1:16">
      <c r="A486">
        <v>2</v>
      </c>
      <c r="B486" t="str" cm="1">
        <f t="array" ref="B486">_xlfn.IFS(A486=1,"First Class",A486=2,"Second Class",A486=3,"Third Class")</f>
        <v>Second Class</v>
      </c>
      <c r="C486" t="s">
        <v>739</v>
      </c>
      <c r="D486" t="s">
        <v>1</v>
      </c>
      <c r="E486">
        <v>22</v>
      </c>
      <c r="F486" t="str" cm="1">
        <f t="array" ref="F486">_xlfn.IFS(E486&lt;12,"Child",E486&lt;=19,"Teenage",E486&lt;=59,"Adult",E486&gt;60,"Senior",TRUE,"Unknown")</f>
        <v>Adult</v>
      </c>
      <c r="G486">
        <v>1</v>
      </c>
      <c r="H486">
        <v>2</v>
      </c>
      <c r="I486">
        <f t="shared" si="7"/>
        <v>4</v>
      </c>
      <c r="J486" t="str" cm="1">
        <f t="array" ref="J486">_xlfn.IFS(I486=1,"Solo Traveller",I486&lt;=4,"Small Family",I486&gt;=5,"Large Family")</f>
        <v>Small Family</v>
      </c>
      <c r="K486" t="s">
        <v>736</v>
      </c>
      <c r="L486" s="9">
        <v>41.5792</v>
      </c>
      <c r="M486" s="9" t="str" cm="1">
        <f t="array" ref="M486">_xlfn.IFS(L486&lt;=7.89,"Low Fare",L486&lt;=14.45,"Medium Fare",L486&lt;=31.28,"High Fare",L486&gt;31.28,"VIP / Luxury Fare")</f>
        <v>VIP / Luxury Fare</v>
      </c>
      <c r="N486" t="s">
        <v>1736</v>
      </c>
      <c r="O486" t="s">
        <v>20</v>
      </c>
      <c r="P486">
        <v>1</v>
      </c>
    </row>
    <row r="487" spans="1:16">
      <c r="A487">
        <v>2</v>
      </c>
      <c r="B487" t="str" cm="1">
        <f t="array" ref="B487">_xlfn.IFS(A487=1,"First Class",A487=2,"Second Class",A487=3,"Third Class")</f>
        <v>Second Class</v>
      </c>
      <c r="C487" t="s">
        <v>740</v>
      </c>
      <c r="D487" t="s">
        <v>1</v>
      </c>
      <c r="E487">
        <v>17</v>
      </c>
      <c r="F487" t="str" cm="1">
        <f t="array" ref="F487">_xlfn.IFS(E487&lt;12,"Child",E487&lt;=19,"Teenage",E487&lt;=59,"Adult",E487&gt;60,"Senior",TRUE,"Unknown")</f>
        <v>Teenage</v>
      </c>
      <c r="G487">
        <v>0</v>
      </c>
      <c r="H487">
        <v>0</v>
      </c>
      <c r="I487">
        <f t="shared" si="7"/>
        <v>1</v>
      </c>
      <c r="J487" t="str" cm="1">
        <f t="array" ref="J487">_xlfn.IFS(I487=1,"Solo Traveller",I487&lt;=4,"Small Family",I487&gt;=5,"Large Family")</f>
        <v>Solo Traveller</v>
      </c>
      <c r="K487" t="s">
        <v>741</v>
      </c>
      <c r="L487" s="9">
        <v>12</v>
      </c>
      <c r="M487" s="9" t="str" cm="1">
        <f t="array" ref="M487">_xlfn.IFS(L487&lt;=7.89,"Low Fare",L487&lt;=14.45,"Medium Fare",L487&lt;=31.28,"High Fare",L487&gt;31.28,"VIP / Luxury Fare")</f>
        <v>Medium Fare</v>
      </c>
      <c r="N487" t="s">
        <v>1736</v>
      </c>
      <c r="O487" t="s">
        <v>20</v>
      </c>
      <c r="P487">
        <v>1</v>
      </c>
    </row>
    <row r="488" spans="1:16">
      <c r="A488">
        <v>2</v>
      </c>
      <c r="B488" t="str" cm="1">
        <f t="array" ref="B488">_xlfn.IFS(A488=1,"First Class",A488=2,"Second Class",A488=3,"Third Class")</f>
        <v>Second Class</v>
      </c>
      <c r="C488" t="s">
        <v>742</v>
      </c>
      <c r="D488" t="s">
        <v>1</v>
      </c>
      <c r="E488">
        <v>28</v>
      </c>
      <c r="F488" t="str" cm="1">
        <f t="array" ref="F488">_xlfn.IFS(E488&lt;12,"Child",E488&lt;=19,"Teenage",E488&lt;=59,"Adult",E488&gt;60,"Senior",TRUE,"Unknown")</f>
        <v>Adult</v>
      </c>
      <c r="G488">
        <v>0</v>
      </c>
      <c r="H488">
        <v>0</v>
      </c>
      <c r="I488">
        <f t="shared" si="7"/>
        <v>1</v>
      </c>
      <c r="J488" t="str" cm="1">
        <f t="array" ref="J488">_xlfn.IFS(I488=1,"Solo Traveller",I488&lt;=4,"Small Family",I488&gt;=5,"Large Family")</f>
        <v>Solo Traveller</v>
      </c>
      <c r="K488">
        <v>248727</v>
      </c>
      <c r="L488" s="9">
        <v>33</v>
      </c>
      <c r="M488" s="9" t="str" cm="1">
        <f t="array" ref="M488">_xlfn.IFS(L488&lt;=7.89,"Low Fare",L488&lt;=14.45,"Medium Fare",L488&lt;=31.28,"High Fare",L488&gt;31.28,"VIP / Luxury Fare")</f>
        <v>VIP / Luxury Fare</v>
      </c>
      <c r="N488" t="s">
        <v>1736</v>
      </c>
      <c r="O488" t="s">
        <v>3</v>
      </c>
      <c r="P488">
        <v>1</v>
      </c>
    </row>
    <row r="489" spans="1:16">
      <c r="A489">
        <v>2</v>
      </c>
      <c r="B489" t="str" cm="1">
        <f t="array" ref="B489">_xlfn.IFS(A489=1,"First Class",A489=2,"Second Class",A489=3,"Third Class")</f>
        <v>Second Class</v>
      </c>
      <c r="C489" t="s">
        <v>743</v>
      </c>
      <c r="D489" t="s">
        <v>1</v>
      </c>
      <c r="E489">
        <v>34</v>
      </c>
      <c r="F489" t="str" cm="1">
        <f t="array" ref="F489">_xlfn.IFS(E489&lt;12,"Child",E489&lt;=19,"Teenage",E489&lt;=59,"Adult",E489&gt;60,"Senior",TRUE,"Unknown")</f>
        <v>Adult</v>
      </c>
      <c r="G489">
        <v>0</v>
      </c>
      <c r="H489">
        <v>0</v>
      </c>
      <c r="I489">
        <f t="shared" si="7"/>
        <v>1</v>
      </c>
      <c r="J489" t="str" cm="1">
        <f t="array" ref="J489">_xlfn.IFS(I489=1,"Solo Traveller",I489&lt;=4,"Small Family",I489&gt;=5,"Large Family")</f>
        <v>Solo Traveller</v>
      </c>
      <c r="K489" t="s">
        <v>744</v>
      </c>
      <c r="L489" s="9">
        <v>10.5</v>
      </c>
      <c r="M489" s="9" t="str" cm="1">
        <f t="array" ref="M489">_xlfn.IFS(L489&lt;=7.89,"Low Fare",L489&lt;=14.45,"Medium Fare",L489&lt;=31.28,"High Fare",L489&gt;31.28,"VIP / Luxury Fare")</f>
        <v>Medium Fare</v>
      </c>
      <c r="N489" t="s">
        <v>583</v>
      </c>
      <c r="O489" t="s">
        <v>3</v>
      </c>
      <c r="P489">
        <v>1</v>
      </c>
    </row>
    <row r="490" spans="1:16">
      <c r="A490">
        <v>2</v>
      </c>
      <c r="B490" t="str" cm="1">
        <f t="array" ref="B490">_xlfn.IFS(A490=1,"First Class",A490=2,"Second Class",A490=3,"Third Class")</f>
        <v>Second Class</v>
      </c>
      <c r="C490" t="s">
        <v>745</v>
      </c>
      <c r="D490" t="s">
        <v>5</v>
      </c>
      <c r="E490">
        <v>36</v>
      </c>
      <c r="F490" t="str" cm="1">
        <f t="array" ref="F490">_xlfn.IFS(E490&lt;12,"Child",E490&lt;=19,"Teenage",E490&lt;=59,"Adult",E490&gt;60,"Senior",TRUE,"Unknown")</f>
        <v>Adult</v>
      </c>
      <c r="G490">
        <v>0</v>
      </c>
      <c r="H490">
        <v>0</v>
      </c>
      <c r="I490">
        <f t="shared" si="7"/>
        <v>1</v>
      </c>
      <c r="J490" t="str" cm="1">
        <f t="array" ref="J490">_xlfn.IFS(I490=1,"Solo Traveller",I490&lt;=4,"Small Family",I490&gt;=5,"Large Family")</f>
        <v>Solo Traveller</v>
      </c>
      <c r="K490" t="s">
        <v>746</v>
      </c>
      <c r="L490" s="9">
        <v>12.875</v>
      </c>
      <c r="M490" s="9" t="str" cm="1">
        <f t="array" ref="M490">_xlfn.IFS(L490&lt;=7.89,"Low Fare",L490&lt;=14.45,"Medium Fare",L490&lt;=31.28,"High Fare",L490&gt;31.28,"VIP / Luxury Fare")</f>
        <v>Medium Fare</v>
      </c>
      <c r="N490" t="s">
        <v>562</v>
      </c>
      <c r="O490" t="s">
        <v>20</v>
      </c>
      <c r="P490">
        <v>0</v>
      </c>
    </row>
    <row r="491" spans="1:16">
      <c r="A491">
        <v>2</v>
      </c>
      <c r="B491" t="str" cm="1">
        <f t="array" ref="B491">_xlfn.IFS(A491=1,"First Class",A491=2,"Second Class",A491=3,"Third Class")</f>
        <v>Second Class</v>
      </c>
      <c r="C491" t="s">
        <v>747</v>
      </c>
      <c r="D491" t="s">
        <v>5</v>
      </c>
      <c r="E491">
        <v>24</v>
      </c>
      <c r="F491" t="str" cm="1">
        <f t="array" ref="F491">_xlfn.IFS(E491&lt;12,"Child",E491&lt;=19,"Teenage",E491&lt;=59,"Adult",E491&gt;60,"Senior",TRUE,"Unknown")</f>
        <v>Adult</v>
      </c>
      <c r="G491">
        <v>0</v>
      </c>
      <c r="H491">
        <v>0</v>
      </c>
      <c r="I491">
        <f t="shared" si="7"/>
        <v>1</v>
      </c>
      <c r="J491" t="str" cm="1">
        <f t="array" ref="J491">_xlfn.IFS(I491=1,"Solo Traveller",I491&lt;=4,"Small Family",I491&gt;=5,"Large Family")</f>
        <v>Solo Traveller</v>
      </c>
      <c r="K491" t="s">
        <v>748</v>
      </c>
      <c r="L491" s="9">
        <v>10.5</v>
      </c>
      <c r="M491" s="9" t="str" cm="1">
        <f t="array" ref="M491">_xlfn.IFS(L491&lt;=7.89,"Low Fare",L491&lt;=14.45,"Medium Fare",L491&lt;=31.28,"High Fare",L491&gt;31.28,"VIP / Luxury Fare")</f>
        <v>Medium Fare</v>
      </c>
      <c r="N491" t="s">
        <v>1736</v>
      </c>
      <c r="O491" t="s">
        <v>3</v>
      </c>
      <c r="P491">
        <v>0</v>
      </c>
    </row>
    <row r="492" spans="1:16">
      <c r="A492">
        <v>2</v>
      </c>
      <c r="B492" t="str" cm="1">
        <f t="array" ref="B492">_xlfn.IFS(A492=1,"First Class",A492=2,"Second Class",A492=3,"Third Class")</f>
        <v>Second Class</v>
      </c>
      <c r="C492" t="s">
        <v>749</v>
      </c>
      <c r="D492" t="s">
        <v>5</v>
      </c>
      <c r="E492">
        <v>61</v>
      </c>
      <c r="F492" t="str" cm="1">
        <f t="array" ref="F492">_xlfn.IFS(E492&lt;12,"Child",E492&lt;=19,"Teenage",E492&lt;=59,"Adult",E492&gt;60,"Senior",TRUE,"Unknown")</f>
        <v>Senior</v>
      </c>
      <c r="G492">
        <v>0</v>
      </c>
      <c r="H492">
        <v>0</v>
      </c>
      <c r="I492">
        <f t="shared" si="7"/>
        <v>1</v>
      </c>
      <c r="J492" t="str" cm="1">
        <f t="array" ref="J492">_xlfn.IFS(I492=1,"Solo Traveller",I492&lt;=4,"Small Family",I492&gt;=5,"Large Family")</f>
        <v>Solo Traveller</v>
      </c>
      <c r="K492">
        <v>235509</v>
      </c>
      <c r="L492" s="9">
        <v>12.35</v>
      </c>
      <c r="M492" s="9" t="str" cm="1">
        <f t="array" ref="M492">_xlfn.IFS(L492&lt;=7.89,"Low Fare",L492&lt;=14.45,"Medium Fare",L492&lt;=31.28,"High Fare",L492&gt;31.28,"VIP / Luxury Fare")</f>
        <v>Medium Fare</v>
      </c>
      <c r="N492" t="s">
        <v>1736</v>
      </c>
      <c r="O492" t="s">
        <v>366</v>
      </c>
      <c r="P492">
        <v>0</v>
      </c>
    </row>
    <row r="493" spans="1:16">
      <c r="A493">
        <v>2</v>
      </c>
      <c r="B493" t="str" cm="1">
        <f t="array" ref="B493">_xlfn.IFS(A493=1,"First Class",A493=2,"Second Class",A493=3,"Third Class")</f>
        <v>Second Class</v>
      </c>
      <c r="C493" t="s">
        <v>750</v>
      </c>
      <c r="D493" t="s">
        <v>5</v>
      </c>
      <c r="E493">
        <v>50</v>
      </c>
      <c r="F493" t="str" cm="1">
        <f t="array" ref="F493">_xlfn.IFS(E493&lt;12,"Child",E493&lt;=19,"Teenage",E493&lt;=59,"Adult",E493&gt;60,"Senior",TRUE,"Unknown")</f>
        <v>Adult</v>
      </c>
      <c r="G493">
        <v>1</v>
      </c>
      <c r="H493">
        <v>0</v>
      </c>
      <c r="I493">
        <f t="shared" si="7"/>
        <v>2</v>
      </c>
      <c r="J493" t="str" cm="1">
        <f t="array" ref="J493">_xlfn.IFS(I493=1,"Solo Traveller",I493&lt;=4,"Small Family",I493&gt;=5,"Large Family")</f>
        <v>Small Family</v>
      </c>
      <c r="K493" t="s">
        <v>751</v>
      </c>
      <c r="L493" s="9">
        <v>26</v>
      </c>
      <c r="M493" s="9" t="str" cm="1">
        <f t="array" ref="M493">_xlfn.IFS(L493&lt;=7.89,"Low Fare",L493&lt;=14.45,"Medium Fare",L493&lt;=31.28,"High Fare",L493&gt;31.28,"VIP / Luxury Fare")</f>
        <v>High Fare</v>
      </c>
      <c r="N493" t="s">
        <v>1736</v>
      </c>
      <c r="O493" t="s">
        <v>3</v>
      </c>
      <c r="P493">
        <v>0</v>
      </c>
    </row>
    <row r="494" spans="1:16">
      <c r="A494">
        <v>2</v>
      </c>
      <c r="B494" t="str" cm="1">
        <f t="array" ref="B494">_xlfn.IFS(A494=1,"First Class",A494=2,"Second Class",A494=3,"Third Class")</f>
        <v>Second Class</v>
      </c>
      <c r="C494" t="s">
        <v>752</v>
      </c>
      <c r="D494" t="s">
        <v>1</v>
      </c>
      <c r="E494">
        <v>42</v>
      </c>
      <c r="F494" t="str" cm="1">
        <f t="array" ref="F494">_xlfn.IFS(E494&lt;12,"Child",E494&lt;=19,"Teenage",E494&lt;=59,"Adult",E494&gt;60,"Senior",TRUE,"Unknown")</f>
        <v>Adult</v>
      </c>
      <c r="G494">
        <v>1</v>
      </c>
      <c r="H494">
        <v>0</v>
      </c>
      <c r="I494">
        <f t="shared" si="7"/>
        <v>2</v>
      </c>
      <c r="J494" t="str" cm="1">
        <f t="array" ref="J494">_xlfn.IFS(I494=1,"Solo Traveller",I494&lt;=4,"Small Family",I494&gt;=5,"Large Family")</f>
        <v>Small Family</v>
      </c>
      <c r="K494" t="s">
        <v>751</v>
      </c>
      <c r="L494" s="9">
        <v>26</v>
      </c>
      <c r="M494" s="9" t="str" cm="1">
        <f t="array" ref="M494">_xlfn.IFS(L494&lt;=7.89,"Low Fare",L494&lt;=14.45,"Medium Fare",L494&lt;=31.28,"High Fare",L494&gt;31.28,"VIP / Luxury Fare")</f>
        <v>High Fare</v>
      </c>
      <c r="N494" t="s">
        <v>1736</v>
      </c>
      <c r="O494" t="s">
        <v>3</v>
      </c>
      <c r="P494">
        <v>1</v>
      </c>
    </row>
    <row r="495" spans="1:16">
      <c r="A495">
        <v>2</v>
      </c>
      <c r="B495" t="str" cm="1">
        <f t="array" ref="B495">_xlfn.IFS(A495=1,"First Class",A495=2,"Second Class",A495=3,"Third Class")</f>
        <v>Second Class</v>
      </c>
      <c r="C495" t="s">
        <v>753</v>
      </c>
      <c r="D495" t="s">
        <v>1</v>
      </c>
      <c r="E495">
        <v>57</v>
      </c>
      <c r="F495" t="str" cm="1">
        <f t="array" ref="F495">_xlfn.IFS(E495&lt;12,"Child",E495&lt;=19,"Teenage",E495&lt;=59,"Adult",E495&gt;60,"Senior",TRUE,"Unknown")</f>
        <v>Adult</v>
      </c>
      <c r="G495">
        <v>0</v>
      </c>
      <c r="H495">
        <v>0</v>
      </c>
      <c r="I495">
        <f t="shared" si="7"/>
        <v>1</v>
      </c>
      <c r="J495" t="str" cm="1">
        <f t="array" ref="J495">_xlfn.IFS(I495=1,"Solo Traveller",I495&lt;=4,"Small Family",I495&gt;=5,"Large Family")</f>
        <v>Solo Traveller</v>
      </c>
      <c r="K495" t="s">
        <v>754</v>
      </c>
      <c r="L495" s="9">
        <v>10.5</v>
      </c>
      <c r="M495" s="9" t="str" cm="1">
        <f t="array" ref="M495">_xlfn.IFS(L495&lt;=7.89,"Low Fare",L495&lt;=14.45,"Medium Fare",L495&lt;=31.28,"High Fare",L495&gt;31.28,"VIP / Luxury Fare")</f>
        <v>Medium Fare</v>
      </c>
      <c r="N495" t="s">
        <v>755</v>
      </c>
      <c r="O495" t="s">
        <v>3</v>
      </c>
      <c r="P495">
        <v>0</v>
      </c>
    </row>
    <row r="496" spans="1:16">
      <c r="A496">
        <v>2</v>
      </c>
      <c r="B496" t="str" cm="1">
        <f t="array" ref="B496">_xlfn.IFS(A496=1,"First Class",A496=2,"Second Class",A496=3,"Third Class")</f>
        <v>Second Class</v>
      </c>
      <c r="C496" t="s">
        <v>756</v>
      </c>
      <c r="D496" t="s">
        <v>5</v>
      </c>
      <c r="E496">
        <v>28</v>
      </c>
      <c r="F496" t="str" cm="1">
        <f t="array" ref="F496">_xlfn.IFS(E496&lt;12,"Child",E496&lt;=19,"Teenage",E496&lt;=59,"Adult",E496&gt;60,"Senior",TRUE,"Unknown")</f>
        <v>Adult</v>
      </c>
      <c r="G496">
        <v>0</v>
      </c>
      <c r="H496">
        <v>0</v>
      </c>
      <c r="I496">
        <f t="shared" si="7"/>
        <v>1</v>
      </c>
      <c r="J496" t="str" cm="1">
        <f t="array" ref="J496">_xlfn.IFS(I496=1,"Solo Traveller",I496&lt;=4,"Small Family",I496&gt;=5,"Large Family")</f>
        <v>Solo Traveller</v>
      </c>
      <c r="K496">
        <v>237735</v>
      </c>
      <c r="L496" s="9">
        <v>15.0458</v>
      </c>
      <c r="M496" s="9" t="str" cm="1">
        <f t="array" ref="M496">_xlfn.IFS(L496&lt;=7.89,"Low Fare",L496&lt;=14.45,"Medium Fare",L496&lt;=31.28,"High Fare",L496&gt;31.28,"VIP / Luxury Fare")</f>
        <v>High Fare</v>
      </c>
      <c r="N496" t="s">
        <v>562</v>
      </c>
      <c r="O496" t="s">
        <v>20</v>
      </c>
      <c r="P496">
        <v>0</v>
      </c>
    </row>
    <row r="497" spans="1:16">
      <c r="A497">
        <v>2</v>
      </c>
      <c r="B497" t="str" cm="1">
        <f t="array" ref="B497">_xlfn.IFS(A497=1,"First Class",A497=2,"Second Class",A497=3,"Third Class")</f>
        <v>Second Class</v>
      </c>
      <c r="C497" t="s">
        <v>757</v>
      </c>
      <c r="D497" t="s">
        <v>5</v>
      </c>
      <c r="E497">
        <v>1</v>
      </c>
      <c r="F497" t="str" cm="1">
        <f t="array" ref="F497">_xlfn.IFS(E497&lt;12,"Child",E497&lt;=19,"Teenage",E497&lt;=59,"Adult",E497&gt;60,"Senior",TRUE,"Unknown")</f>
        <v>Child</v>
      </c>
      <c r="G497">
        <v>0</v>
      </c>
      <c r="H497">
        <v>2</v>
      </c>
      <c r="I497">
        <f t="shared" si="7"/>
        <v>3</v>
      </c>
      <c r="J497" t="str" cm="1">
        <f t="array" ref="J497">_xlfn.IFS(I497=1,"Solo Traveller",I497&lt;=4,"Small Family",I497&gt;=5,"Large Family")</f>
        <v>Small Family</v>
      </c>
      <c r="K497" t="s">
        <v>758</v>
      </c>
      <c r="L497" s="9">
        <v>37.004199999999997</v>
      </c>
      <c r="M497" s="9" t="str" cm="1">
        <f t="array" ref="M497">_xlfn.IFS(L497&lt;=7.89,"Low Fare",L497&lt;=14.45,"Medium Fare",L497&lt;=31.28,"High Fare",L497&gt;31.28,"VIP / Luxury Fare")</f>
        <v>VIP / Luxury Fare</v>
      </c>
      <c r="N497" t="s">
        <v>1736</v>
      </c>
      <c r="O497" t="s">
        <v>20</v>
      </c>
      <c r="P497">
        <v>1</v>
      </c>
    </row>
    <row r="498" spans="1:16">
      <c r="A498">
        <v>2</v>
      </c>
      <c r="B498" t="str" cm="1">
        <f t="array" ref="B498">_xlfn.IFS(A498=1,"First Class",A498=2,"Second Class",A498=3,"Third Class")</f>
        <v>Second Class</v>
      </c>
      <c r="C498" t="s">
        <v>759</v>
      </c>
      <c r="D498" t="s">
        <v>5</v>
      </c>
      <c r="E498">
        <v>31</v>
      </c>
      <c r="F498" t="str" cm="1">
        <f t="array" ref="F498">_xlfn.IFS(E498&lt;12,"Child",E498&lt;=19,"Teenage",E498&lt;=59,"Adult",E498&gt;60,"Senior",TRUE,"Unknown")</f>
        <v>Adult</v>
      </c>
      <c r="G498">
        <v>1</v>
      </c>
      <c r="H498">
        <v>1</v>
      </c>
      <c r="I498">
        <f t="shared" si="7"/>
        <v>3</v>
      </c>
      <c r="J498" t="str" cm="1">
        <f t="array" ref="J498">_xlfn.IFS(I498=1,"Solo Traveller",I498&lt;=4,"Small Family",I498&gt;=5,"Large Family")</f>
        <v>Small Family</v>
      </c>
      <c r="K498" t="s">
        <v>758</v>
      </c>
      <c r="L498" s="9">
        <v>37.004199999999997</v>
      </c>
      <c r="M498" s="9" t="str" cm="1">
        <f t="array" ref="M498">_xlfn.IFS(L498&lt;=7.89,"Low Fare",L498&lt;=14.45,"Medium Fare",L498&lt;=31.28,"High Fare",L498&gt;31.28,"VIP / Luxury Fare")</f>
        <v>VIP / Luxury Fare</v>
      </c>
      <c r="N498" t="s">
        <v>1736</v>
      </c>
      <c r="O498" t="s">
        <v>20</v>
      </c>
      <c r="P498">
        <v>0</v>
      </c>
    </row>
    <row r="499" spans="1:16">
      <c r="A499">
        <v>2</v>
      </c>
      <c r="B499" t="str" cm="1">
        <f t="array" ref="B499">_xlfn.IFS(A499=1,"First Class",A499=2,"Second Class",A499=3,"Third Class")</f>
        <v>Second Class</v>
      </c>
      <c r="C499" t="s">
        <v>760</v>
      </c>
      <c r="D499" t="s">
        <v>1</v>
      </c>
      <c r="E499">
        <v>24</v>
      </c>
      <c r="F499" t="str" cm="1">
        <f t="array" ref="F499">_xlfn.IFS(E499&lt;12,"Child",E499&lt;=19,"Teenage",E499&lt;=59,"Adult",E499&gt;60,"Senior",TRUE,"Unknown")</f>
        <v>Adult</v>
      </c>
      <c r="G499">
        <v>1</v>
      </c>
      <c r="H499">
        <v>1</v>
      </c>
      <c r="I499">
        <f t="shared" si="7"/>
        <v>3</v>
      </c>
      <c r="J499" t="str" cm="1">
        <f t="array" ref="J499">_xlfn.IFS(I499=1,"Solo Traveller",I499&lt;=4,"Small Family",I499&gt;=5,"Large Family")</f>
        <v>Small Family</v>
      </c>
      <c r="K499" t="s">
        <v>758</v>
      </c>
      <c r="L499" s="9">
        <v>37.004199999999997</v>
      </c>
      <c r="M499" s="9" t="str" cm="1">
        <f t="array" ref="M499">_xlfn.IFS(L499&lt;=7.89,"Low Fare",L499&lt;=14.45,"Medium Fare",L499&lt;=31.28,"High Fare",L499&gt;31.28,"VIP / Luxury Fare")</f>
        <v>VIP / Luxury Fare</v>
      </c>
      <c r="N499" t="s">
        <v>1736</v>
      </c>
      <c r="O499" t="s">
        <v>20</v>
      </c>
      <c r="P499">
        <v>1</v>
      </c>
    </row>
    <row r="500" spans="1:16">
      <c r="A500">
        <v>2</v>
      </c>
      <c r="B500" t="str" cm="1">
        <f t="array" ref="B500">_xlfn.IFS(A500=1,"First Class",A500=2,"Second Class",A500=3,"Third Class")</f>
        <v>Second Class</v>
      </c>
      <c r="C500" t="s">
        <v>761</v>
      </c>
      <c r="D500" t="s">
        <v>5</v>
      </c>
      <c r="E500">
        <v>28</v>
      </c>
      <c r="F500" t="str" cm="1">
        <f t="array" ref="F500">_xlfn.IFS(E500&lt;12,"Child",E500&lt;=19,"Teenage",E500&lt;=59,"Adult",E500&gt;60,"Senior",TRUE,"Unknown")</f>
        <v>Adult</v>
      </c>
      <c r="G500">
        <v>0</v>
      </c>
      <c r="H500">
        <v>0</v>
      </c>
      <c r="I500">
        <f t="shared" si="7"/>
        <v>1</v>
      </c>
      <c r="J500" t="str" cm="1">
        <f t="array" ref="J500">_xlfn.IFS(I500=1,"Solo Traveller",I500&lt;=4,"Small Family",I500&gt;=5,"Large Family")</f>
        <v>Solo Traveller</v>
      </c>
      <c r="K500" t="s">
        <v>762</v>
      </c>
      <c r="L500" s="9">
        <v>15.5792</v>
      </c>
      <c r="M500" s="9" t="str" cm="1">
        <f t="array" ref="M500">_xlfn.IFS(L500&lt;=7.89,"Low Fare",L500&lt;=14.45,"Medium Fare",L500&lt;=31.28,"High Fare",L500&gt;31.28,"VIP / Luxury Fare")</f>
        <v>High Fare</v>
      </c>
      <c r="N500" t="s">
        <v>1736</v>
      </c>
      <c r="O500" t="s">
        <v>20</v>
      </c>
      <c r="P500">
        <v>0</v>
      </c>
    </row>
    <row r="501" spans="1:16">
      <c r="A501">
        <v>2</v>
      </c>
      <c r="B501" t="str" cm="1">
        <f t="array" ref="B501">_xlfn.IFS(A501=1,"First Class",A501=2,"Second Class",A501=3,"Third Class")</f>
        <v>Second Class</v>
      </c>
      <c r="C501" t="s">
        <v>763</v>
      </c>
      <c r="D501" t="s">
        <v>5</v>
      </c>
      <c r="E501">
        <v>30</v>
      </c>
      <c r="F501" t="str" cm="1">
        <f t="array" ref="F501">_xlfn.IFS(E501&lt;12,"Child",E501&lt;=19,"Teenage",E501&lt;=59,"Adult",E501&gt;60,"Senior",TRUE,"Unknown")</f>
        <v>Adult</v>
      </c>
      <c r="G501">
        <v>0</v>
      </c>
      <c r="H501">
        <v>0</v>
      </c>
      <c r="I501">
        <f t="shared" si="7"/>
        <v>1</v>
      </c>
      <c r="J501" t="str" cm="1">
        <f t="array" ref="J501">_xlfn.IFS(I501=1,"Solo Traveller",I501&lt;=4,"Small Family",I501&gt;=5,"Large Family")</f>
        <v>Solo Traveller</v>
      </c>
      <c r="K501">
        <v>28228</v>
      </c>
      <c r="L501" s="9">
        <v>13</v>
      </c>
      <c r="M501" s="9" t="str" cm="1">
        <f t="array" ref="M501">_xlfn.IFS(L501&lt;=7.89,"Low Fare",L501&lt;=14.45,"Medium Fare",L501&lt;=31.28,"High Fare",L501&gt;31.28,"VIP / Luxury Fare")</f>
        <v>Medium Fare</v>
      </c>
      <c r="N501" t="s">
        <v>1736</v>
      </c>
      <c r="O501" t="s">
        <v>3</v>
      </c>
      <c r="P501">
        <v>0</v>
      </c>
    </row>
    <row r="502" spans="1:16">
      <c r="A502">
        <v>2</v>
      </c>
      <c r="B502" t="str" cm="1">
        <f t="array" ref="B502">_xlfn.IFS(A502=1,"First Class",A502=2,"Second Class",A502=3,"Third Class")</f>
        <v>Second Class</v>
      </c>
      <c r="C502" t="s">
        <v>764</v>
      </c>
      <c r="D502" t="s">
        <v>5</v>
      </c>
      <c r="E502">
        <v>40</v>
      </c>
      <c r="F502" t="str" cm="1">
        <f t="array" ref="F502">_xlfn.IFS(E502&lt;12,"Child",E502&lt;=19,"Teenage",E502&lt;=59,"Adult",E502&gt;60,"Senior",TRUE,"Unknown")</f>
        <v>Adult</v>
      </c>
      <c r="G502">
        <v>0</v>
      </c>
      <c r="H502">
        <v>0</v>
      </c>
      <c r="I502">
        <f t="shared" si="7"/>
        <v>1</v>
      </c>
      <c r="J502" t="str" cm="1">
        <f t="array" ref="J502">_xlfn.IFS(I502=1,"Solo Traveller",I502&lt;=4,"Small Family",I502&gt;=5,"Large Family")</f>
        <v>Solo Traveller</v>
      </c>
      <c r="K502">
        <v>239059</v>
      </c>
      <c r="L502" s="9">
        <v>16</v>
      </c>
      <c r="M502" s="9" t="str" cm="1">
        <f t="array" ref="M502">_xlfn.IFS(L502&lt;=7.89,"Low Fare",L502&lt;=14.45,"Medium Fare",L502&lt;=31.28,"High Fare",L502&gt;31.28,"VIP / Luxury Fare")</f>
        <v>High Fare</v>
      </c>
      <c r="N502" t="s">
        <v>1736</v>
      </c>
      <c r="O502" t="s">
        <v>3</v>
      </c>
      <c r="P502">
        <v>0</v>
      </c>
    </row>
    <row r="503" spans="1:16">
      <c r="A503">
        <v>2</v>
      </c>
      <c r="B503" t="str" cm="1">
        <f t="array" ref="B503">_xlfn.IFS(A503=1,"First Class",A503=2,"Second Class",A503=3,"Third Class")</f>
        <v>Second Class</v>
      </c>
      <c r="C503" t="s">
        <v>765</v>
      </c>
      <c r="D503" t="s">
        <v>5</v>
      </c>
      <c r="E503">
        <v>32</v>
      </c>
      <c r="F503" t="str" cm="1">
        <f t="array" ref="F503">_xlfn.IFS(E503&lt;12,"Child",E503&lt;=19,"Teenage",E503&lt;=59,"Adult",E503&gt;60,"Senior",TRUE,"Unknown")</f>
        <v>Adult</v>
      </c>
      <c r="G503">
        <v>0</v>
      </c>
      <c r="H503">
        <v>0</v>
      </c>
      <c r="I503">
        <f t="shared" si="7"/>
        <v>1</v>
      </c>
      <c r="J503" t="str" cm="1">
        <f t="array" ref="J503">_xlfn.IFS(I503=1,"Solo Traveller",I503&lt;=4,"Small Family",I503&gt;=5,"Large Family")</f>
        <v>Solo Traveller</v>
      </c>
      <c r="K503">
        <v>237216</v>
      </c>
      <c r="L503" s="9">
        <v>13.5</v>
      </c>
      <c r="M503" s="9" t="str" cm="1">
        <f t="array" ref="M503">_xlfn.IFS(L503&lt;=7.89,"Low Fare",L503&lt;=14.45,"Medium Fare",L503&lt;=31.28,"High Fare",L503&gt;31.28,"VIP / Luxury Fare")</f>
        <v>Medium Fare</v>
      </c>
      <c r="N503" t="s">
        <v>1736</v>
      </c>
      <c r="O503" t="s">
        <v>3</v>
      </c>
      <c r="P503">
        <v>0</v>
      </c>
    </row>
    <row r="504" spans="1:16">
      <c r="A504">
        <v>2</v>
      </c>
      <c r="B504" t="str" cm="1">
        <f t="array" ref="B504">_xlfn.IFS(A504=1,"First Class",A504=2,"Second Class",A504=3,"Third Class")</f>
        <v>Second Class</v>
      </c>
      <c r="C504" t="s">
        <v>766</v>
      </c>
      <c r="D504" t="s">
        <v>5</v>
      </c>
      <c r="E504">
        <v>30</v>
      </c>
      <c r="F504" t="str" cm="1">
        <f t="array" ref="F504">_xlfn.IFS(E504&lt;12,"Child",E504&lt;=19,"Teenage",E504&lt;=59,"Adult",E504&gt;60,"Senior",TRUE,"Unknown")</f>
        <v>Adult</v>
      </c>
      <c r="G504">
        <v>0</v>
      </c>
      <c r="H504">
        <v>0</v>
      </c>
      <c r="I504">
        <f t="shared" si="7"/>
        <v>1</v>
      </c>
      <c r="J504" t="str" cm="1">
        <f t="array" ref="J504">_xlfn.IFS(I504=1,"Solo Traveller",I504&lt;=4,"Small Family",I504&gt;=5,"Large Family")</f>
        <v>Solo Traveller</v>
      </c>
      <c r="K504">
        <v>233478</v>
      </c>
      <c r="L504" s="9">
        <v>13</v>
      </c>
      <c r="M504" s="9" t="str" cm="1">
        <f t="array" ref="M504">_xlfn.IFS(L504&lt;=7.89,"Low Fare",L504&lt;=14.45,"Medium Fare",L504&lt;=31.28,"High Fare",L504&gt;31.28,"VIP / Luxury Fare")</f>
        <v>Medium Fare</v>
      </c>
      <c r="N504" t="s">
        <v>1736</v>
      </c>
      <c r="O504" t="s">
        <v>3</v>
      </c>
      <c r="P504">
        <v>0</v>
      </c>
    </row>
    <row r="505" spans="1:16">
      <c r="A505">
        <v>2</v>
      </c>
      <c r="B505" t="str" cm="1">
        <f t="array" ref="B505">_xlfn.IFS(A505=1,"First Class",A505=2,"Second Class",A505=3,"Third Class")</f>
        <v>Second Class</v>
      </c>
      <c r="C505" t="s">
        <v>767</v>
      </c>
      <c r="D505" t="s">
        <v>5</v>
      </c>
      <c r="E505">
        <v>46</v>
      </c>
      <c r="F505" t="str" cm="1">
        <f t="array" ref="F505">_xlfn.IFS(E505&lt;12,"Child",E505&lt;=19,"Teenage",E505&lt;=59,"Adult",E505&gt;60,"Senior",TRUE,"Unknown")</f>
        <v>Adult</v>
      </c>
      <c r="G505">
        <v>0</v>
      </c>
      <c r="H505">
        <v>0</v>
      </c>
      <c r="I505">
        <f t="shared" si="7"/>
        <v>1</v>
      </c>
      <c r="J505" t="str" cm="1">
        <f t="array" ref="J505">_xlfn.IFS(I505=1,"Solo Traveller",I505&lt;=4,"Small Family",I505&gt;=5,"Large Family")</f>
        <v>Solo Traveller</v>
      </c>
      <c r="K505">
        <v>28403</v>
      </c>
      <c r="L505" s="9">
        <v>26</v>
      </c>
      <c r="M505" s="9" t="str" cm="1">
        <f t="array" ref="M505">_xlfn.IFS(L505&lt;=7.89,"Low Fare",L505&lt;=14.45,"Medium Fare",L505&lt;=31.28,"High Fare",L505&gt;31.28,"VIP / Luxury Fare")</f>
        <v>High Fare</v>
      </c>
      <c r="N505" t="s">
        <v>1736</v>
      </c>
      <c r="O505" t="s">
        <v>3</v>
      </c>
      <c r="P505">
        <v>0</v>
      </c>
    </row>
    <row r="506" spans="1:16">
      <c r="A506">
        <v>2</v>
      </c>
      <c r="B506" t="str" cm="1">
        <f t="array" ref="B506">_xlfn.IFS(A506=1,"First Class",A506=2,"Second Class",A506=3,"Third Class")</f>
        <v>Second Class</v>
      </c>
      <c r="C506" t="s">
        <v>768</v>
      </c>
      <c r="D506" t="s">
        <v>1</v>
      </c>
      <c r="E506">
        <v>13</v>
      </c>
      <c r="F506" t="str" cm="1">
        <f t="array" ref="F506">_xlfn.IFS(E506&lt;12,"Child",E506&lt;=19,"Teenage",E506&lt;=59,"Adult",E506&gt;60,"Senior",TRUE,"Unknown")</f>
        <v>Teenage</v>
      </c>
      <c r="G506">
        <v>0</v>
      </c>
      <c r="H506">
        <v>1</v>
      </c>
      <c r="I506">
        <f t="shared" si="7"/>
        <v>2</v>
      </c>
      <c r="J506" t="str" cm="1">
        <f t="array" ref="J506">_xlfn.IFS(I506=1,"Solo Traveller",I506&lt;=4,"Small Family",I506&gt;=5,"Large Family")</f>
        <v>Small Family</v>
      </c>
      <c r="K506">
        <v>250644</v>
      </c>
      <c r="L506" s="9">
        <v>19.5</v>
      </c>
      <c r="M506" s="9" t="str" cm="1">
        <f t="array" ref="M506">_xlfn.IFS(L506&lt;=7.89,"Low Fare",L506&lt;=14.45,"Medium Fare",L506&lt;=31.28,"High Fare",L506&gt;31.28,"VIP / Luxury Fare")</f>
        <v>High Fare</v>
      </c>
      <c r="N506" t="s">
        <v>1736</v>
      </c>
      <c r="O506" t="s">
        <v>3</v>
      </c>
      <c r="P506">
        <v>1</v>
      </c>
    </row>
    <row r="507" spans="1:16">
      <c r="A507">
        <v>2</v>
      </c>
      <c r="B507" t="str" cm="1">
        <f t="array" ref="B507">_xlfn.IFS(A507=1,"First Class",A507=2,"Second Class",A507=3,"Third Class")</f>
        <v>Second Class</v>
      </c>
      <c r="C507" t="s">
        <v>769</v>
      </c>
      <c r="D507" t="s">
        <v>1</v>
      </c>
      <c r="E507">
        <v>41</v>
      </c>
      <c r="F507" t="str" cm="1">
        <f t="array" ref="F507">_xlfn.IFS(E507&lt;12,"Child",E507&lt;=19,"Teenage",E507&lt;=59,"Adult",E507&gt;60,"Senior",TRUE,"Unknown")</f>
        <v>Adult</v>
      </c>
      <c r="G507">
        <v>0</v>
      </c>
      <c r="H507">
        <v>1</v>
      </c>
      <c r="I507">
        <f t="shared" si="7"/>
        <v>2</v>
      </c>
      <c r="J507" t="str" cm="1">
        <f t="array" ref="J507">_xlfn.IFS(I507=1,"Solo Traveller",I507&lt;=4,"Small Family",I507&gt;=5,"Large Family")</f>
        <v>Small Family</v>
      </c>
      <c r="K507">
        <v>250644</v>
      </c>
      <c r="L507" s="9">
        <v>19.5</v>
      </c>
      <c r="M507" s="9" t="str" cm="1">
        <f t="array" ref="M507">_xlfn.IFS(L507&lt;=7.89,"Low Fare",L507&lt;=14.45,"Medium Fare",L507&lt;=31.28,"High Fare",L507&gt;31.28,"VIP / Luxury Fare")</f>
        <v>High Fare</v>
      </c>
      <c r="N507" t="s">
        <v>1736</v>
      </c>
      <c r="O507" t="s">
        <v>3</v>
      </c>
      <c r="P507">
        <v>1</v>
      </c>
    </row>
    <row r="508" spans="1:16">
      <c r="A508">
        <v>2</v>
      </c>
      <c r="B508" t="str" cm="1">
        <f t="array" ref="B508">_xlfn.IFS(A508=1,"First Class",A508=2,"Second Class",A508=3,"Third Class")</f>
        <v>Second Class</v>
      </c>
      <c r="C508" t="s">
        <v>770</v>
      </c>
      <c r="D508" t="s">
        <v>5</v>
      </c>
      <c r="E508">
        <v>19</v>
      </c>
      <c r="F508" t="str" cm="1">
        <f t="array" ref="F508">_xlfn.IFS(E508&lt;12,"Child",E508&lt;=19,"Teenage",E508&lt;=59,"Adult",E508&gt;60,"Senior",TRUE,"Unknown")</f>
        <v>Teenage</v>
      </c>
      <c r="G508">
        <v>0</v>
      </c>
      <c r="H508">
        <v>0</v>
      </c>
      <c r="I508">
        <f t="shared" si="7"/>
        <v>1</v>
      </c>
      <c r="J508" t="str" cm="1">
        <f t="array" ref="J508">_xlfn.IFS(I508=1,"Solo Traveller",I508&lt;=4,"Small Family",I508&gt;=5,"Large Family")</f>
        <v>Solo Traveller</v>
      </c>
      <c r="K508" t="s">
        <v>771</v>
      </c>
      <c r="L508" s="9">
        <v>10.5</v>
      </c>
      <c r="M508" s="9" t="str" cm="1">
        <f t="array" ref="M508">_xlfn.IFS(L508&lt;=7.89,"Low Fare",L508&lt;=14.45,"Medium Fare",L508&lt;=31.28,"High Fare",L508&gt;31.28,"VIP / Luxury Fare")</f>
        <v>Medium Fare</v>
      </c>
      <c r="N508" t="s">
        <v>1736</v>
      </c>
      <c r="O508" t="s">
        <v>3</v>
      </c>
      <c r="P508">
        <v>1</v>
      </c>
    </row>
    <row r="509" spans="1:16">
      <c r="A509">
        <v>2</v>
      </c>
      <c r="B509" t="str" cm="1">
        <f t="array" ref="B509">_xlfn.IFS(A509=1,"First Class",A509=2,"Second Class",A509=3,"Third Class")</f>
        <v>Second Class</v>
      </c>
      <c r="C509" t="s">
        <v>772</v>
      </c>
      <c r="D509" t="s">
        <v>5</v>
      </c>
      <c r="E509">
        <v>39</v>
      </c>
      <c r="F509" t="str" cm="1">
        <f t="array" ref="F509">_xlfn.IFS(E509&lt;12,"Child",E509&lt;=19,"Teenage",E509&lt;=59,"Adult",E509&gt;60,"Senior",TRUE,"Unknown")</f>
        <v>Adult</v>
      </c>
      <c r="G509">
        <v>0</v>
      </c>
      <c r="H509">
        <v>0</v>
      </c>
      <c r="I509">
        <f t="shared" si="7"/>
        <v>1</v>
      </c>
      <c r="J509" t="str" cm="1">
        <f t="array" ref="J509">_xlfn.IFS(I509=1,"Solo Traveller",I509&lt;=4,"Small Family",I509&gt;=5,"Large Family")</f>
        <v>Solo Traveller</v>
      </c>
      <c r="K509">
        <v>248723</v>
      </c>
      <c r="L509" s="9">
        <v>13</v>
      </c>
      <c r="M509" s="9" t="str" cm="1">
        <f t="array" ref="M509">_xlfn.IFS(L509&lt;=7.89,"Low Fare",L509&lt;=14.45,"Medium Fare",L509&lt;=31.28,"High Fare",L509&gt;31.28,"VIP / Luxury Fare")</f>
        <v>Medium Fare</v>
      </c>
      <c r="N509" t="s">
        <v>1736</v>
      </c>
      <c r="O509" t="s">
        <v>3</v>
      </c>
      <c r="P509">
        <v>0</v>
      </c>
    </row>
    <row r="510" spans="1:16">
      <c r="A510">
        <v>2</v>
      </c>
      <c r="B510" t="str" cm="1">
        <f t="array" ref="B510">_xlfn.IFS(A510=1,"First Class",A510=2,"Second Class",A510=3,"Third Class")</f>
        <v>Second Class</v>
      </c>
      <c r="C510" t="s">
        <v>773</v>
      </c>
      <c r="D510" t="s">
        <v>5</v>
      </c>
      <c r="E510">
        <v>48</v>
      </c>
      <c r="F510" t="str" cm="1">
        <f t="array" ref="F510">_xlfn.IFS(E510&lt;12,"Child",E510&lt;=19,"Teenage",E510&lt;=59,"Adult",E510&gt;60,"Senior",TRUE,"Unknown")</f>
        <v>Adult</v>
      </c>
      <c r="G510">
        <v>0</v>
      </c>
      <c r="H510">
        <v>0</v>
      </c>
      <c r="I510">
        <f t="shared" si="7"/>
        <v>1</v>
      </c>
      <c r="J510" t="str" cm="1">
        <f t="array" ref="J510">_xlfn.IFS(I510=1,"Solo Traveller",I510&lt;=4,"Small Family",I510&gt;=5,"Large Family")</f>
        <v>Solo Traveller</v>
      </c>
      <c r="K510">
        <v>234360</v>
      </c>
      <c r="L510" s="9">
        <v>13</v>
      </c>
      <c r="M510" s="9" t="str" cm="1">
        <f t="array" ref="M510">_xlfn.IFS(L510&lt;=7.89,"Low Fare",L510&lt;=14.45,"Medium Fare",L510&lt;=31.28,"High Fare",L510&gt;31.28,"VIP / Luxury Fare")</f>
        <v>Medium Fare</v>
      </c>
      <c r="N510" t="s">
        <v>1736</v>
      </c>
      <c r="O510" t="s">
        <v>3</v>
      </c>
      <c r="P510">
        <v>0</v>
      </c>
    </row>
    <row r="511" spans="1:16">
      <c r="A511">
        <v>2</v>
      </c>
      <c r="B511" t="str" cm="1">
        <f t="array" ref="B511">_xlfn.IFS(A511=1,"First Class",A511=2,"Second Class",A511=3,"Third Class")</f>
        <v>Second Class</v>
      </c>
      <c r="C511" t="s">
        <v>774</v>
      </c>
      <c r="D511" t="s">
        <v>5</v>
      </c>
      <c r="E511">
        <v>70</v>
      </c>
      <c r="F511" t="str" cm="1">
        <f t="array" ref="F511">_xlfn.IFS(E511&lt;12,"Child",E511&lt;=19,"Teenage",E511&lt;=59,"Adult",E511&gt;60,"Senior",TRUE,"Unknown")</f>
        <v>Senior</v>
      </c>
      <c r="G511">
        <v>0</v>
      </c>
      <c r="H511">
        <v>0</v>
      </c>
      <c r="I511">
        <f t="shared" si="7"/>
        <v>1</v>
      </c>
      <c r="J511" t="str" cm="1">
        <f t="array" ref="J511">_xlfn.IFS(I511=1,"Solo Traveller",I511&lt;=4,"Small Family",I511&gt;=5,"Large Family")</f>
        <v>Solo Traveller</v>
      </c>
      <c r="K511" t="s">
        <v>775</v>
      </c>
      <c r="L511" s="9">
        <v>10.5</v>
      </c>
      <c r="M511" s="9" t="str" cm="1">
        <f t="array" ref="M511">_xlfn.IFS(L511&lt;=7.89,"Low Fare",L511&lt;=14.45,"Medium Fare",L511&lt;=31.28,"High Fare",L511&gt;31.28,"VIP / Luxury Fare")</f>
        <v>Medium Fare</v>
      </c>
      <c r="N511" t="s">
        <v>1736</v>
      </c>
      <c r="O511" t="s">
        <v>3</v>
      </c>
      <c r="P511">
        <v>0</v>
      </c>
    </row>
    <row r="512" spans="1:16">
      <c r="A512">
        <v>2</v>
      </c>
      <c r="B512" t="str" cm="1">
        <f t="array" ref="B512">_xlfn.IFS(A512=1,"First Class",A512=2,"Second Class",A512=3,"Third Class")</f>
        <v>Second Class</v>
      </c>
      <c r="C512" t="s">
        <v>776</v>
      </c>
      <c r="D512" t="s">
        <v>5</v>
      </c>
      <c r="E512">
        <v>27</v>
      </c>
      <c r="F512" t="str" cm="1">
        <f t="array" ref="F512">_xlfn.IFS(E512&lt;12,"Child",E512&lt;=19,"Teenage",E512&lt;=59,"Adult",E512&gt;60,"Senior",TRUE,"Unknown")</f>
        <v>Adult</v>
      </c>
      <c r="G512">
        <v>0</v>
      </c>
      <c r="H512">
        <v>0</v>
      </c>
      <c r="I512">
        <f t="shared" si="7"/>
        <v>1</v>
      </c>
      <c r="J512" t="str" cm="1">
        <f t="array" ref="J512">_xlfn.IFS(I512=1,"Solo Traveller",I512&lt;=4,"Small Family",I512&gt;=5,"Large Family")</f>
        <v>Solo Traveller</v>
      </c>
      <c r="K512">
        <v>211536</v>
      </c>
      <c r="L512" s="9">
        <v>13</v>
      </c>
      <c r="M512" s="9" t="str" cm="1">
        <f t="array" ref="M512">_xlfn.IFS(L512&lt;=7.89,"Low Fare",L512&lt;=14.45,"Medium Fare",L512&lt;=31.28,"High Fare",L512&gt;31.28,"VIP / Luxury Fare")</f>
        <v>Medium Fare</v>
      </c>
      <c r="N512" t="s">
        <v>1736</v>
      </c>
      <c r="O512" t="s">
        <v>3</v>
      </c>
      <c r="P512">
        <v>0</v>
      </c>
    </row>
    <row r="513" spans="1:16">
      <c r="A513">
        <v>2</v>
      </c>
      <c r="B513" t="str" cm="1">
        <f t="array" ref="B513">_xlfn.IFS(A513=1,"First Class",A513=2,"Second Class",A513=3,"Third Class")</f>
        <v>Second Class</v>
      </c>
      <c r="C513" t="s">
        <v>777</v>
      </c>
      <c r="D513" t="s">
        <v>5</v>
      </c>
      <c r="E513">
        <v>54</v>
      </c>
      <c r="F513" t="str" cm="1">
        <f t="array" ref="F513">_xlfn.IFS(E513&lt;12,"Child",E513&lt;=19,"Teenage",E513&lt;=59,"Adult",E513&gt;60,"Senior",TRUE,"Unknown")</f>
        <v>Adult</v>
      </c>
      <c r="G513">
        <v>0</v>
      </c>
      <c r="H513">
        <v>0</v>
      </c>
      <c r="I513">
        <f t="shared" si="7"/>
        <v>1</v>
      </c>
      <c r="J513" t="str" cm="1">
        <f t="array" ref="J513">_xlfn.IFS(I513=1,"Solo Traveller",I513&lt;=4,"Small Family",I513&gt;=5,"Large Family")</f>
        <v>Solo Traveller</v>
      </c>
      <c r="K513">
        <v>29011</v>
      </c>
      <c r="L513" s="9">
        <v>14</v>
      </c>
      <c r="M513" s="9" t="str" cm="1">
        <f t="array" ref="M513">_xlfn.IFS(L513&lt;=7.89,"Low Fare",L513&lt;=14.45,"Medium Fare",L513&lt;=31.28,"High Fare",L513&gt;31.28,"VIP / Luxury Fare")</f>
        <v>Medium Fare</v>
      </c>
      <c r="N513" t="s">
        <v>1736</v>
      </c>
      <c r="O513" t="s">
        <v>3</v>
      </c>
      <c r="P513">
        <v>0</v>
      </c>
    </row>
    <row r="514" spans="1:16">
      <c r="A514">
        <v>2</v>
      </c>
      <c r="B514" t="str" cm="1">
        <f t="array" ref="B514">_xlfn.IFS(A514=1,"First Class",A514=2,"Second Class",A514=3,"Third Class")</f>
        <v>Second Class</v>
      </c>
      <c r="C514" t="s">
        <v>778</v>
      </c>
      <c r="D514" t="s">
        <v>5</v>
      </c>
      <c r="E514">
        <v>39</v>
      </c>
      <c r="F514" t="str" cm="1">
        <f t="array" ref="F514">_xlfn.IFS(E514&lt;12,"Child",E514&lt;=19,"Teenage",E514&lt;=59,"Adult",E514&gt;60,"Senior",TRUE,"Unknown")</f>
        <v>Adult</v>
      </c>
      <c r="G514">
        <v>0</v>
      </c>
      <c r="H514">
        <v>0</v>
      </c>
      <c r="I514">
        <f t="shared" si="7"/>
        <v>1</v>
      </c>
      <c r="J514" t="str" cm="1">
        <f t="array" ref="J514">_xlfn.IFS(I514=1,"Solo Traveller",I514&lt;=4,"Small Family",I514&gt;=5,"Large Family")</f>
        <v>Solo Traveller</v>
      </c>
      <c r="K514">
        <v>250655</v>
      </c>
      <c r="L514" s="9">
        <v>26</v>
      </c>
      <c r="M514" s="9" t="str" cm="1">
        <f t="array" ref="M514">_xlfn.IFS(L514&lt;=7.89,"Low Fare",L514&lt;=14.45,"Medium Fare",L514&lt;=31.28,"High Fare",L514&gt;31.28,"VIP / Luxury Fare")</f>
        <v>High Fare</v>
      </c>
      <c r="N514" t="s">
        <v>1736</v>
      </c>
      <c r="O514" t="s">
        <v>3</v>
      </c>
      <c r="P514">
        <v>0</v>
      </c>
    </row>
    <row r="515" spans="1:16">
      <c r="A515">
        <v>2</v>
      </c>
      <c r="B515" t="str" cm="1">
        <f t="array" ref="B515">_xlfn.IFS(A515=1,"First Class",A515=2,"Second Class",A515=3,"Third Class")</f>
        <v>Second Class</v>
      </c>
      <c r="C515" t="s">
        <v>779</v>
      </c>
      <c r="D515" t="s">
        <v>5</v>
      </c>
      <c r="E515">
        <v>16</v>
      </c>
      <c r="F515" t="str" cm="1">
        <f t="array" ref="F515">_xlfn.IFS(E515&lt;12,"Child",E515&lt;=19,"Teenage",E515&lt;=59,"Adult",E515&gt;60,"Senior",TRUE,"Unknown")</f>
        <v>Teenage</v>
      </c>
      <c r="G515">
        <v>0</v>
      </c>
      <c r="H515">
        <v>0</v>
      </c>
      <c r="I515">
        <f t="shared" si="7"/>
        <v>1</v>
      </c>
      <c r="J515" t="str" cm="1">
        <f t="array" ref="J515">_xlfn.IFS(I515=1,"Solo Traveller",I515&lt;=4,"Small Family",I515&gt;=5,"Large Family")</f>
        <v>Solo Traveller</v>
      </c>
      <c r="K515" t="s">
        <v>754</v>
      </c>
      <c r="L515" s="9">
        <v>10.5</v>
      </c>
      <c r="M515" s="9" t="str" cm="1">
        <f t="array" ref="M515">_xlfn.IFS(L515&lt;=7.89,"Low Fare",L515&lt;=14.45,"Medium Fare",L515&lt;=31.28,"High Fare",L515&gt;31.28,"VIP / Luxury Fare")</f>
        <v>Medium Fare</v>
      </c>
      <c r="N515" t="s">
        <v>1736</v>
      </c>
      <c r="O515" t="s">
        <v>3</v>
      </c>
      <c r="P515">
        <v>0</v>
      </c>
    </row>
    <row r="516" spans="1:16">
      <c r="A516">
        <v>2</v>
      </c>
      <c r="B516" t="str" cm="1">
        <f t="array" ref="B516">_xlfn.IFS(A516=1,"First Class",A516=2,"Second Class",A516=3,"Third Class")</f>
        <v>Second Class</v>
      </c>
      <c r="C516" t="s">
        <v>780</v>
      </c>
      <c r="D516" t="s">
        <v>5</v>
      </c>
      <c r="E516">
        <v>62</v>
      </c>
      <c r="F516" t="str" cm="1">
        <f t="array" ref="F516">_xlfn.IFS(E516&lt;12,"Child",E516&lt;=19,"Teenage",E516&lt;=59,"Adult",E516&gt;60,"Senior",TRUE,"Unknown")</f>
        <v>Senior</v>
      </c>
      <c r="G516">
        <v>0</v>
      </c>
      <c r="H516">
        <v>0</v>
      </c>
      <c r="I516">
        <f t="shared" si="7"/>
        <v>1</v>
      </c>
      <c r="J516" t="str" cm="1">
        <f t="array" ref="J516">_xlfn.IFS(I516=1,"Solo Traveller",I516&lt;=4,"Small Family",I516&gt;=5,"Large Family")</f>
        <v>Solo Traveller</v>
      </c>
      <c r="K516">
        <v>240276</v>
      </c>
      <c r="L516" s="9">
        <v>9.6875</v>
      </c>
      <c r="M516" s="9" t="str" cm="1">
        <f t="array" ref="M516">_xlfn.IFS(L516&lt;=7.89,"Low Fare",L516&lt;=14.45,"Medium Fare",L516&lt;=31.28,"High Fare",L516&gt;31.28,"VIP / Luxury Fare")</f>
        <v>Medium Fare</v>
      </c>
      <c r="N516" t="s">
        <v>1736</v>
      </c>
      <c r="O516" t="s">
        <v>366</v>
      </c>
      <c r="P516">
        <v>0</v>
      </c>
    </row>
    <row r="517" spans="1:16">
      <c r="A517">
        <v>2</v>
      </c>
      <c r="B517" t="str" cm="1">
        <f t="array" ref="B517">_xlfn.IFS(A517=1,"First Class",A517=2,"Second Class",A517=3,"Third Class")</f>
        <v>Second Class</v>
      </c>
      <c r="C517" t="s">
        <v>781</v>
      </c>
      <c r="D517" t="s">
        <v>5</v>
      </c>
      <c r="E517">
        <v>32.5</v>
      </c>
      <c r="F517" t="str" cm="1">
        <f t="array" ref="F517">_xlfn.IFS(E517&lt;12,"Child",E517&lt;=19,"Teenage",E517&lt;=59,"Adult",E517&gt;60,"Senior",TRUE,"Unknown")</f>
        <v>Adult</v>
      </c>
      <c r="G517">
        <v>1</v>
      </c>
      <c r="H517">
        <v>0</v>
      </c>
      <c r="I517">
        <f t="shared" si="7"/>
        <v>2</v>
      </c>
      <c r="J517" t="str" cm="1">
        <f t="array" ref="J517">_xlfn.IFS(I517=1,"Solo Traveller",I517&lt;=4,"Small Family",I517&gt;=5,"Large Family")</f>
        <v>Small Family</v>
      </c>
      <c r="K517">
        <v>237736</v>
      </c>
      <c r="L517" s="9">
        <v>30.070799999999998</v>
      </c>
      <c r="M517" s="9" t="str" cm="1">
        <f t="array" ref="M517">_xlfn.IFS(L517&lt;=7.89,"Low Fare",L517&lt;=14.45,"Medium Fare",L517&lt;=31.28,"High Fare",L517&gt;31.28,"VIP / Luxury Fare")</f>
        <v>High Fare</v>
      </c>
      <c r="N517" t="s">
        <v>1736</v>
      </c>
      <c r="O517" t="s">
        <v>20</v>
      </c>
      <c r="P517">
        <v>0</v>
      </c>
    </row>
    <row r="518" spans="1:16">
      <c r="A518">
        <v>2</v>
      </c>
      <c r="B518" t="str" cm="1">
        <f t="array" ref="B518">_xlfn.IFS(A518=1,"First Class",A518=2,"Second Class",A518=3,"Third Class")</f>
        <v>Second Class</v>
      </c>
      <c r="C518" t="s">
        <v>782</v>
      </c>
      <c r="D518" t="s">
        <v>1</v>
      </c>
      <c r="E518">
        <v>14</v>
      </c>
      <c r="F518" t="str" cm="1">
        <f t="array" ref="F518">_xlfn.IFS(E518&lt;12,"Child",E518&lt;=19,"Teenage",E518&lt;=59,"Adult",E518&gt;60,"Senior",TRUE,"Unknown")</f>
        <v>Teenage</v>
      </c>
      <c r="G518">
        <v>1</v>
      </c>
      <c r="H518">
        <v>0</v>
      </c>
      <c r="I518">
        <f t="shared" ref="I518:I581" si="8">G518+H518+1</f>
        <v>2</v>
      </c>
      <c r="J518" t="str" cm="1">
        <f t="array" ref="J518">_xlfn.IFS(I518=1,"Solo Traveller",I518&lt;=4,"Small Family",I518&gt;=5,"Large Family")</f>
        <v>Small Family</v>
      </c>
      <c r="K518">
        <v>237736</v>
      </c>
      <c r="L518" s="9">
        <v>30.070799999999998</v>
      </c>
      <c r="M518" s="9" t="str" cm="1">
        <f t="array" ref="M518">_xlfn.IFS(L518&lt;=7.89,"Low Fare",L518&lt;=14.45,"Medium Fare",L518&lt;=31.28,"High Fare",L518&gt;31.28,"VIP / Luxury Fare")</f>
        <v>High Fare</v>
      </c>
      <c r="N518" t="s">
        <v>1736</v>
      </c>
      <c r="O518" t="s">
        <v>20</v>
      </c>
      <c r="P518">
        <v>1</v>
      </c>
    </row>
    <row r="519" spans="1:16">
      <c r="A519">
        <v>2</v>
      </c>
      <c r="B519" t="str" cm="1">
        <f t="array" ref="B519">_xlfn.IFS(A519=1,"First Class",A519=2,"Second Class",A519=3,"Third Class")</f>
        <v>Second Class</v>
      </c>
      <c r="C519" t="s">
        <v>783</v>
      </c>
      <c r="D519" t="s">
        <v>5</v>
      </c>
      <c r="E519">
        <v>2</v>
      </c>
      <c r="F519" t="str" cm="1">
        <f t="array" ref="F519">_xlfn.IFS(E519&lt;12,"Child",E519&lt;=19,"Teenage",E519&lt;=59,"Adult",E519&gt;60,"Senior",TRUE,"Unknown")</f>
        <v>Child</v>
      </c>
      <c r="G519">
        <v>1</v>
      </c>
      <c r="H519">
        <v>1</v>
      </c>
      <c r="I519">
        <f t="shared" si="8"/>
        <v>3</v>
      </c>
      <c r="J519" t="str" cm="1">
        <f t="array" ref="J519">_xlfn.IFS(I519=1,"Solo Traveller",I519&lt;=4,"Small Family",I519&gt;=5,"Large Family")</f>
        <v>Small Family</v>
      </c>
      <c r="K519">
        <v>230080</v>
      </c>
      <c r="L519" s="9">
        <v>26</v>
      </c>
      <c r="M519" s="9" t="str" cm="1">
        <f t="array" ref="M519">_xlfn.IFS(L519&lt;=7.89,"Low Fare",L519&lt;=14.45,"Medium Fare",L519&lt;=31.28,"High Fare",L519&gt;31.28,"VIP / Luxury Fare")</f>
        <v>High Fare</v>
      </c>
      <c r="N519" t="s">
        <v>784</v>
      </c>
      <c r="O519" t="s">
        <v>3</v>
      </c>
      <c r="P519">
        <v>1</v>
      </c>
    </row>
    <row r="520" spans="1:16">
      <c r="A520">
        <v>2</v>
      </c>
      <c r="B520" t="str" cm="1">
        <f t="array" ref="B520">_xlfn.IFS(A520=1,"First Class",A520=2,"Second Class",A520=3,"Third Class")</f>
        <v>Second Class</v>
      </c>
      <c r="C520" t="s">
        <v>785</v>
      </c>
      <c r="D520" t="s">
        <v>5</v>
      </c>
      <c r="E520">
        <v>3</v>
      </c>
      <c r="F520" t="str" cm="1">
        <f t="array" ref="F520">_xlfn.IFS(E520&lt;12,"Child",E520&lt;=19,"Teenage",E520&lt;=59,"Adult",E520&gt;60,"Senior",TRUE,"Unknown")</f>
        <v>Child</v>
      </c>
      <c r="G520">
        <v>1</v>
      </c>
      <c r="H520">
        <v>1</v>
      </c>
      <c r="I520">
        <f t="shared" si="8"/>
        <v>3</v>
      </c>
      <c r="J520" t="str" cm="1">
        <f t="array" ref="J520">_xlfn.IFS(I520=1,"Solo Traveller",I520&lt;=4,"Small Family",I520&gt;=5,"Large Family")</f>
        <v>Small Family</v>
      </c>
      <c r="K520">
        <v>230080</v>
      </c>
      <c r="L520" s="9">
        <v>26</v>
      </c>
      <c r="M520" s="9" t="str" cm="1">
        <f t="array" ref="M520">_xlfn.IFS(L520&lt;=7.89,"Low Fare",L520&lt;=14.45,"Medium Fare",L520&lt;=31.28,"High Fare",L520&gt;31.28,"VIP / Luxury Fare")</f>
        <v>High Fare</v>
      </c>
      <c r="N520" t="s">
        <v>784</v>
      </c>
      <c r="O520" t="s">
        <v>3</v>
      </c>
      <c r="P520">
        <v>1</v>
      </c>
    </row>
    <row r="521" spans="1:16">
      <c r="A521">
        <v>2</v>
      </c>
      <c r="B521" t="str" cm="1">
        <f t="array" ref="B521">_xlfn.IFS(A521=1,"First Class",A521=2,"Second Class",A521=3,"Third Class")</f>
        <v>Second Class</v>
      </c>
      <c r="C521" t="s">
        <v>786</v>
      </c>
      <c r="D521" t="s">
        <v>5</v>
      </c>
      <c r="E521">
        <v>36.5</v>
      </c>
      <c r="F521" t="str" cm="1">
        <f t="array" ref="F521">_xlfn.IFS(E521&lt;12,"Child",E521&lt;=19,"Teenage",E521&lt;=59,"Adult",E521&gt;60,"Senior",TRUE,"Unknown")</f>
        <v>Adult</v>
      </c>
      <c r="G521">
        <v>0</v>
      </c>
      <c r="H521">
        <v>2</v>
      </c>
      <c r="I521">
        <f t="shared" si="8"/>
        <v>3</v>
      </c>
      <c r="J521" t="str" cm="1">
        <f t="array" ref="J521">_xlfn.IFS(I521=1,"Solo Traveller",I521&lt;=4,"Small Family",I521&gt;=5,"Large Family")</f>
        <v>Small Family</v>
      </c>
      <c r="K521">
        <v>230080</v>
      </c>
      <c r="L521" s="9">
        <v>26</v>
      </c>
      <c r="M521" s="9" t="str" cm="1">
        <f t="array" ref="M521">_xlfn.IFS(L521&lt;=7.89,"Low Fare",L521&lt;=14.45,"Medium Fare",L521&lt;=31.28,"High Fare",L521&gt;31.28,"VIP / Luxury Fare")</f>
        <v>High Fare</v>
      </c>
      <c r="N521" t="s">
        <v>784</v>
      </c>
      <c r="O521" t="s">
        <v>3</v>
      </c>
      <c r="P521">
        <v>0</v>
      </c>
    </row>
    <row r="522" spans="1:16">
      <c r="A522">
        <v>2</v>
      </c>
      <c r="B522" t="str" cm="1">
        <f t="array" ref="B522">_xlfn.IFS(A522=1,"First Class",A522=2,"Second Class",A522=3,"Third Class")</f>
        <v>Second Class</v>
      </c>
      <c r="C522" t="s">
        <v>787</v>
      </c>
      <c r="D522" t="s">
        <v>5</v>
      </c>
      <c r="E522">
        <v>26</v>
      </c>
      <c r="F522" t="str" cm="1">
        <f t="array" ref="F522">_xlfn.IFS(E522&lt;12,"Child",E522&lt;=19,"Teenage",E522&lt;=59,"Adult",E522&gt;60,"Senior",TRUE,"Unknown")</f>
        <v>Adult</v>
      </c>
      <c r="G522">
        <v>0</v>
      </c>
      <c r="H522">
        <v>0</v>
      </c>
      <c r="I522">
        <f t="shared" si="8"/>
        <v>1</v>
      </c>
      <c r="J522" t="str" cm="1">
        <f t="array" ref="J522">_xlfn.IFS(I522=1,"Solo Traveller",I522&lt;=4,"Small Family",I522&gt;=5,"Large Family")</f>
        <v>Solo Traveller</v>
      </c>
      <c r="K522">
        <v>244368</v>
      </c>
      <c r="L522" s="9">
        <v>13</v>
      </c>
      <c r="M522" s="9" t="str" cm="1">
        <f t="array" ref="M522">_xlfn.IFS(L522&lt;=7.89,"Low Fare",L522&lt;=14.45,"Medium Fare",L522&lt;=31.28,"High Fare",L522&gt;31.28,"VIP / Luxury Fare")</f>
        <v>Medium Fare</v>
      </c>
      <c r="N522" t="s">
        <v>784</v>
      </c>
      <c r="O522" t="s">
        <v>3</v>
      </c>
      <c r="P522">
        <v>0</v>
      </c>
    </row>
    <row r="523" spans="1:16">
      <c r="A523">
        <v>2</v>
      </c>
      <c r="B523" t="str" cm="1">
        <f t="array" ref="B523">_xlfn.IFS(A523=1,"First Class",A523=2,"Second Class",A523=3,"Third Class")</f>
        <v>Second Class</v>
      </c>
      <c r="C523" t="s">
        <v>788</v>
      </c>
      <c r="D523" t="s">
        <v>5</v>
      </c>
      <c r="E523">
        <v>19</v>
      </c>
      <c r="F523" t="str" cm="1">
        <f t="array" ref="F523">_xlfn.IFS(E523&lt;12,"Child",E523&lt;=19,"Teenage",E523&lt;=59,"Adult",E523&gt;60,"Senior",TRUE,"Unknown")</f>
        <v>Teenage</v>
      </c>
      <c r="G523">
        <v>1</v>
      </c>
      <c r="H523">
        <v>1</v>
      </c>
      <c r="I523">
        <f t="shared" si="8"/>
        <v>3</v>
      </c>
      <c r="J523" t="str" cm="1">
        <f t="array" ref="J523">_xlfn.IFS(I523=1,"Solo Traveller",I523&lt;=4,"Small Family",I523&gt;=5,"Large Family")</f>
        <v>Small Family</v>
      </c>
      <c r="K523" t="s">
        <v>626</v>
      </c>
      <c r="L523" s="9">
        <v>36.75</v>
      </c>
      <c r="M523" s="9" t="str" cm="1">
        <f t="array" ref="M523">_xlfn.IFS(L523&lt;=7.89,"Low Fare",L523&lt;=14.45,"Medium Fare",L523&lt;=31.28,"High Fare",L523&gt;31.28,"VIP / Luxury Fare")</f>
        <v>VIP / Luxury Fare</v>
      </c>
      <c r="N523" t="s">
        <v>1736</v>
      </c>
      <c r="O523" t="s">
        <v>3</v>
      </c>
      <c r="P523">
        <v>0</v>
      </c>
    </row>
    <row r="524" spans="1:16">
      <c r="A524">
        <v>2</v>
      </c>
      <c r="B524" t="str" cm="1">
        <f t="array" ref="B524">_xlfn.IFS(A524=1,"First Class",A524=2,"Second Class",A524=3,"Third Class")</f>
        <v>Second Class</v>
      </c>
      <c r="C524" t="s">
        <v>789</v>
      </c>
      <c r="D524" t="s">
        <v>5</v>
      </c>
      <c r="E524">
        <v>28</v>
      </c>
      <c r="F524" t="str" cm="1">
        <f t="array" ref="F524">_xlfn.IFS(E524&lt;12,"Child",E524&lt;=19,"Teenage",E524&lt;=59,"Adult",E524&gt;60,"Senior",TRUE,"Unknown")</f>
        <v>Adult</v>
      </c>
      <c r="G524">
        <v>0</v>
      </c>
      <c r="H524">
        <v>0</v>
      </c>
      <c r="I524">
        <f t="shared" si="8"/>
        <v>1</v>
      </c>
      <c r="J524" t="str" cm="1">
        <f t="array" ref="J524">_xlfn.IFS(I524=1,"Solo Traveller",I524&lt;=4,"Small Family",I524&gt;=5,"Large Family")</f>
        <v>Solo Traveller</v>
      </c>
      <c r="K524">
        <v>218629</v>
      </c>
      <c r="L524" s="9">
        <v>13.5</v>
      </c>
      <c r="M524" s="9" t="str" cm="1">
        <f t="array" ref="M524">_xlfn.IFS(L524&lt;=7.89,"Low Fare",L524&lt;=14.45,"Medium Fare",L524&lt;=31.28,"High Fare",L524&gt;31.28,"VIP / Luxury Fare")</f>
        <v>Medium Fare</v>
      </c>
      <c r="N524" t="s">
        <v>1736</v>
      </c>
      <c r="O524" t="s">
        <v>3</v>
      </c>
      <c r="P524">
        <v>0</v>
      </c>
    </row>
    <row r="525" spans="1:16">
      <c r="A525">
        <v>2</v>
      </c>
      <c r="B525" t="str" cm="1">
        <f t="array" ref="B525">_xlfn.IFS(A525=1,"First Class",A525=2,"Second Class",A525=3,"Third Class")</f>
        <v>Second Class</v>
      </c>
      <c r="C525" t="s">
        <v>790</v>
      </c>
      <c r="D525" t="s">
        <v>5</v>
      </c>
      <c r="E525">
        <v>20</v>
      </c>
      <c r="F525" t="str" cm="1">
        <f t="array" ref="F525">_xlfn.IFS(E525&lt;12,"Child",E525&lt;=19,"Teenage",E525&lt;=59,"Adult",E525&gt;60,"Senior",TRUE,"Unknown")</f>
        <v>Adult</v>
      </c>
      <c r="G525">
        <v>0</v>
      </c>
      <c r="H525">
        <v>0</v>
      </c>
      <c r="I525">
        <f t="shared" si="8"/>
        <v>1</v>
      </c>
      <c r="J525" t="str" cm="1">
        <f t="array" ref="J525">_xlfn.IFS(I525=1,"Solo Traveller",I525&lt;=4,"Small Family",I525&gt;=5,"Large Family")</f>
        <v>Solo Traveller</v>
      </c>
      <c r="K525" t="s">
        <v>791</v>
      </c>
      <c r="L525" s="9">
        <v>13.862500000000001</v>
      </c>
      <c r="M525" s="9" t="str" cm="1">
        <f t="array" ref="M525">_xlfn.IFS(L525&lt;=7.89,"Low Fare",L525&lt;=14.45,"Medium Fare",L525&lt;=31.28,"High Fare",L525&gt;31.28,"VIP / Luxury Fare")</f>
        <v>Medium Fare</v>
      </c>
      <c r="N525" t="s">
        <v>792</v>
      </c>
      <c r="O525" t="s">
        <v>20</v>
      </c>
      <c r="P525">
        <v>1</v>
      </c>
    </row>
    <row r="526" spans="1:16">
      <c r="A526">
        <v>2</v>
      </c>
      <c r="B526" t="str" cm="1">
        <f t="array" ref="B526">_xlfn.IFS(A526=1,"First Class",A526=2,"Second Class",A526=3,"Third Class")</f>
        <v>Second Class</v>
      </c>
      <c r="C526" t="s">
        <v>793</v>
      </c>
      <c r="D526" t="s">
        <v>1</v>
      </c>
      <c r="E526">
        <v>29</v>
      </c>
      <c r="F526" t="str" cm="1">
        <f t="array" ref="F526">_xlfn.IFS(E526&lt;12,"Child",E526&lt;=19,"Teenage",E526&lt;=59,"Adult",E526&gt;60,"Senior",TRUE,"Unknown")</f>
        <v>Adult</v>
      </c>
      <c r="G526">
        <v>0</v>
      </c>
      <c r="H526">
        <v>0</v>
      </c>
      <c r="I526">
        <f t="shared" si="8"/>
        <v>1</v>
      </c>
      <c r="J526" t="str" cm="1">
        <f t="array" ref="J526">_xlfn.IFS(I526=1,"Solo Traveller",I526&lt;=4,"Small Family",I526&gt;=5,"Large Family")</f>
        <v>Solo Traveller</v>
      </c>
      <c r="K526" t="s">
        <v>794</v>
      </c>
      <c r="L526" s="9">
        <v>10.5</v>
      </c>
      <c r="M526" s="9" t="str" cm="1">
        <f t="array" ref="M526">_xlfn.IFS(L526&lt;=7.89,"Low Fare",L526&lt;=14.45,"Medium Fare",L526&lt;=31.28,"High Fare",L526&gt;31.28,"VIP / Luxury Fare")</f>
        <v>Medium Fare</v>
      </c>
      <c r="N526" t="s">
        <v>583</v>
      </c>
      <c r="O526" t="s">
        <v>3</v>
      </c>
      <c r="P526">
        <v>1</v>
      </c>
    </row>
    <row r="527" spans="1:16">
      <c r="A527">
        <v>2</v>
      </c>
      <c r="B527" t="str" cm="1">
        <f t="array" ref="B527">_xlfn.IFS(A527=1,"First Class",A527=2,"Second Class",A527=3,"Third Class")</f>
        <v>Second Class</v>
      </c>
      <c r="C527" t="s">
        <v>795</v>
      </c>
      <c r="D527" t="s">
        <v>5</v>
      </c>
      <c r="E527">
        <v>39</v>
      </c>
      <c r="F527" t="str" cm="1">
        <f t="array" ref="F527">_xlfn.IFS(E527&lt;12,"Child",E527&lt;=19,"Teenage",E527&lt;=59,"Adult",E527&gt;60,"Senior",TRUE,"Unknown")</f>
        <v>Adult</v>
      </c>
      <c r="G527">
        <v>0</v>
      </c>
      <c r="H527">
        <v>0</v>
      </c>
      <c r="I527">
        <f t="shared" si="8"/>
        <v>1</v>
      </c>
      <c r="J527" t="str" cm="1">
        <f t="array" ref="J527">_xlfn.IFS(I527=1,"Solo Traveller",I527&lt;=4,"Small Family",I527&gt;=5,"Large Family")</f>
        <v>Solo Traveller</v>
      </c>
      <c r="K527">
        <v>28213</v>
      </c>
      <c r="L527" s="9">
        <v>13</v>
      </c>
      <c r="M527" s="9" t="str" cm="1">
        <f t="array" ref="M527">_xlfn.IFS(L527&lt;=7.89,"Low Fare",L527&lt;=14.45,"Medium Fare",L527&lt;=31.28,"High Fare",L527&gt;31.28,"VIP / Luxury Fare")</f>
        <v>Medium Fare</v>
      </c>
      <c r="N527" t="s">
        <v>1736</v>
      </c>
      <c r="O527" t="s">
        <v>3</v>
      </c>
      <c r="P527">
        <v>0</v>
      </c>
    </row>
    <row r="528" spans="1:16">
      <c r="A528">
        <v>2</v>
      </c>
      <c r="B528" t="str" cm="1">
        <f t="array" ref="B528">_xlfn.IFS(A528=1,"First Class",A528=2,"Second Class",A528=3,"Third Class")</f>
        <v>Second Class</v>
      </c>
      <c r="C528" t="s">
        <v>796</v>
      </c>
      <c r="D528" t="s">
        <v>5</v>
      </c>
      <c r="E528">
        <v>22</v>
      </c>
      <c r="F528" t="str" cm="1">
        <f t="array" ref="F528">_xlfn.IFS(E528&lt;12,"Child",E528&lt;=19,"Teenage",E528&lt;=59,"Adult",E528&gt;60,"Senior",TRUE,"Unknown")</f>
        <v>Adult</v>
      </c>
      <c r="G528">
        <v>0</v>
      </c>
      <c r="H528">
        <v>0</v>
      </c>
      <c r="I528">
        <f t="shared" si="8"/>
        <v>1</v>
      </c>
      <c r="J528" t="str" cm="1">
        <f t="array" ref="J528">_xlfn.IFS(I528=1,"Solo Traveller",I528&lt;=4,"Small Family",I528&gt;=5,"Large Family")</f>
        <v>Solo Traveller</v>
      </c>
      <c r="K528" t="s">
        <v>797</v>
      </c>
      <c r="L528" s="9">
        <v>10.5</v>
      </c>
      <c r="M528" s="9" t="str" cm="1">
        <f t="array" ref="M528">_xlfn.IFS(L528&lt;=7.89,"Low Fare",L528&lt;=14.45,"Medium Fare",L528&lt;=31.28,"High Fare",L528&gt;31.28,"VIP / Luxury Fare")</f>
        <v>Medium Fare</v>
      </c>
      <c r="N528" t="s">
        <v>1736</v>
      </c>
      <c r="O528" t="s">
        <v>3</v>
      </c>
      <c r="P528">
        <v>1</v>
      </c>
    </row>
    <row r="529" spans="1:16">
      <c r="A529">
        <v>2</v>
      </c>
      <c r="B529" t="str" cm="1">
        <f t="array" ref="B529">_xlfn.IFS(A529=1,"First Class",A529=2,"Second Class",A529=3,"Third Class")</f>
        <v>Second Class</v>
      </c>
      <c r="C529" t="s">
        <v>798</v>
      </c>
      <c r="D529" t="s">
        <v>5</v>
      </c>
      <c r="E529">
        <v>28</v>
      </c>
      <c r="F529" t="str" cm="1">
        <f t="array" ref="F529">_xlfn.IFS(E529&lt;12,"Child",E529&lt;=19,"Teenage",E529&lt;=59,"Adult",E529&gt;60,"Senior",TRUE,"Unknown")</f>
        <v>Adult</v>
      </c>
      <c r="G529">
        <v>0</v>
      </c>
      <c r="H529">
        <v>0</v>
      </c>
      <c r="I529">
        <f t="shared" si="8"/>
        <v>1</v>
      </c>
      <c r="J529" t="str" cm="1">
        <f t="array" ref="J529">_xlfn.IFS(I529=1,"Solo Traveller",I529&lt;=4,"Small Family",I529&gt;=5,"Large Family")</f>
        <v>Solo Traveller</v>
      </c>
      <c r="K529" t="s">
        <v>799</v>
      </c>
      <c r="L529" s="9">
        <v>13.862500000000001</v>
      </c>
      <c r="M529" s="9" t="str" cm="1">
        <f t="array" ref="M529">_xlfn.IFS(L529&lt;=7.89,"Low Fare",L529&lt;=14.45,"Medium Fare",L529&lt;=31.28,"High Fare",L529&gt;31.28,"VIP / Luxury Fare")</f>
        <v>Medium Fare</v>
      </c>
      <c r="N529" t="s">
        <v>1736</v>
      </c>
      <c r="O529" t="s">
        <v>20</v>
      </c>
      <c r="P529">
        <v>1</v>
      </c>
    </row>
    <row r="530" spans="1:16">
      <c r="A530">
        <v>2</v>
      </c>
      <c r="B530" t="str" cm="1">
        <f t="array" ref="B530">_xlfn.IFS(A530=1,"First Class",A530=2,"Second Class",A530=3,"Third Class")</f>
        <v>Second Class</v>
      </c>
      <c r="C530" t="s">
        <v>800</v>
      </c>
      <c r="D530" t="s">
        <v>5</v>
      </c>
      <c r="E530">
        <v>23</v>
      </c>
      <c r="F530" t="str" cm="1">
        <f t="array" ref="F530">_xlfn.IFS(E530&lt;12,"Child",E530&lt;=19,"Teenage",E530&lt;=59,"Adult",E530&gt;60,"Senior",TRUE,"Unknown")</f>
        <v>Adult</v>
      </c>
      <c r="G530">
        <v>0</v>
      </c>
      <c r="H530">
        <v>0</v>
      </c>
      <c r="I530">
        <f t="shared" si="8"/>
        <v>1</v>
      </c>
      <c r="J530" t="str" cm="1">
        <f t="array" ref="J530">_xlfn.IFS(I530=1,"Solo Traveller",I530&lt;=4,"Small Family",I530&gt;=5,"Large Family")</f>
        <v>Solo Traveller</v>
      </c>
      <c r="K530">
        <v>244278</v>
      </c>
      <c r="L530" s="9">
        <v>10.5</v>
      </c>
      <c r="M530" s="9" t="str" cm="1">
        <f t="array" ref="M530">_xlfn.IFS(L530&lt;=7.89,"Low Fare",L530&lt;=14.45,"Medium Fare",L530&lt;=31.28,"High Fare",L530&gt;31.28,"VIP / Luxury Fare")</f>
        <v>Medium Fare</v>
      </c>
      <c r="N530" t="s">
        <v>1736</v>
      </c>
      <c r="O530" t="s">
        <v>3</v>
      </c>
      <c r="P530">
        <v>0</v>
      </c>
    </row>
    <row r="531" spans="1:16">
      <c r="A531">
        <v>2</v>
      </c>
      <c r="B531" t="str" cm="1">
        <f t="array" ref="B531">_xlfn.IFS(A531=1,"First Class",A531=2,"Second Class",A531=3,"Third Class")</f>
        <v>Second Class</v>
      </c>
      <c r="C531" t="s">
        <v>801</v>
      </c>
      <c r="D531" t="s">
        <v>5</v>
      </c>
      <c r="E531">
        <v>29</v>
      </c>
      <c r="F531" t="str" cm="1">
        <f t="array" ref="F531">_xlfn.IFS(E531&lt;12,"Child",E531&lt;=19,"Teenage",E531&lt;=59,"Adult",E531&gt;60,"Senior",TRUE,"Unknown")</f>
        <v>Adult</v>
      </c>
      <c r="G531">
        <v>0</v>
      </c>
      <c r="H531">
        <v>0</v>
      </c>
      <c r="I531">
        <f t="shared" si="8"/>
        <v>1</v>
      </c>
      <c r="J531" t="str" cm="1">
        <f t="array" ref="J531">_xlfn.IFS(I531=1,"Solo Traveller",I531&lt;=4,"Small Family",I531&gt;=5,"Large Family")</f>
        <v>Solo Traveller</v>
      </c>
      <c r="K531" t="s">
        <v>802</v>
      </c>
      <c r="L531" s="9">
        <v>13.8583</v>
      </c>
      <c r="M531" s="9" t="str" cm="1">
        <f t="array" ref="M531">_xlfn.IFS(L531&lt;=7.89,"Low Fare",L531&lt;=14.45,"Medium Fare",L531&lt;=31.28,"High Fare",L531&gt;31.28,"VIP / Luxury Fare")</f>
        <v>Medium Fare</v>
      </c>
      <c r="N531" t="s">
        <v>1736</v>
      </c>
      <c r="O531" t="s">
        <v>20</v>
      </c>
      <c r="P531">
        <v>1</v>
      </c>
    </row>
    <row r="532" spans="1:16">
      <c r="A532">
        <v>2</v>
      </c>
      <c r="B532" t="str" cm="1">
        <f t="array" ref="B532">_xlfn.IFS(A532=1,"First Class",A532=2,"Second Class",A532=3,"Third Class")</f>
        <v>Second Class</v>
      </c>
      <c r="C532" t="s">
        <v>803</v>
      </c>
      <c r="D532" t="s">
        <v>5</v>
      </c>
      <c r="E532">
        <v>28</v>
      </c>
      <c r="F532" t="str" cm="1">
        <f t="array" ref="F532">_xlfn.IFS(E532&lt;12,"Child",E532&lt;=19,"Teenage",E532&lt;=59,"Adult",E532&gt;60,"Senior",TRUE,"Unknown")</f>
        <v>Adult</v>
      </c>
      <c r="G532">
        <v>0</v>
      </c>
      <c r="H532">
        <v>0</v>
      </c>
      <c r="I532">
        <f t="shared" si="8"/>
        <v>1</v>
      </c>
      <c r="J532" t="str" cm="1">
        <f t="array" ref="J532">_xlfn.IFS(I532=1,"Solo Traveller",I532&lt;=4,"Small Family",I532&gt;=5,"Large Family")</f>
        <v>Solo Traveller</v>
      </c>
      <c r="K532" t="s">
        <v>804</v>
      </c>
      <c r="L532" s="9">
        <v>10.5</v>
      </c>
      <c r="M532" s="9" t="str" cm="1">
        <f t="array" ref="M532">_xlfn.IFS(L532&lt;=7.89,"Low Fare",L532&lt;=14.45,"Medium Fare",L532&lt;=31.28,"High Fare",L532&gt;31.28,"VIP / Luxury Fare")</f>
        <v>Medium Fare</v>
      </c>
      <c r="N532" t="s">
        <v>1736</v>
      </c>
      <c r="O532" t="s">
        <v>3</v>
      </c>
      <c r="P532">
        <v>0</v>
      </c>
    </row>
    <row r="533" spans="1:16">
      <c r="A533">
        <v>2</v>
      </c>
      <c r="B533" t="str" cm="1">
        <f t="array" ref="B533">_xlfn.IFS(A533=1,"First Class",A533=2,"Second Class",A533=3,"Third Class")</f>
        <v>Second Class</v>
      </c>
      <c r="C533" t="s">
        <v>805</v>
      </c>
      <c r="D533" t="s">
        <v>5</v>
      </c>
      <c r="E533">
        <v>28</v>
      </c>
      <c r="F533" t="str" cm="1">
        <f t="array" ref="F533">_xlfn.IFS(E533&lt;12,"Child",E533&lt;=19,"Teenage",E533&lt;=59,"Adult",E533&gt;60,"Senior",TRUE,"Unknown")</f>
        <v>Adult</v>
      </c>
      <c r="G533">
        <v>0</v>
      </c>
      <c r="H533">
        <v>0</v>
      </c>
      <c r="I533">
        <f t="shared" si="8"/>
        <v>1</v>
      </c>
      <c r="J533" t="str" cm="1">
        <f t="array" ref="J533">_xlfn.IFS(I533=1,"Solo Traveller",I533&lt;=4,"Small Family",I533&gt;=5,"Large Family")</f>
        <v>Solo Traveller</v>
      </c>
      <c r="K533">
        <v>239853</v>
      </c>
      <c r="L533" s="9">
        <v>0</v>
      </c>
      <c r="M533" s="9" t="str" cm="1">
        <f t="array" ref="M533">_xlfn.IFS(L533&lt;=7.89,"Low Fare",L533&lt;=14.45,"Medium Fare",L533&lt;=31.28,"High Fare",L533&gt;31.28,"VIP / Luxury Fare")</f>
        <v>Low Fare</v>
      </c>
      <c r="N533" t="s">
        <v>1736</v>
      </c>
      <c r="O533" t="s">
        <v>3</v>
      </c>
      <c r="P533">
        <v>0</v>
      </c>
    </row>
    <row r="534" spans="1:16">
      <c r="A534">
        <v>2</v>
      </c>
      <c r="B534" t="str" cm="1">
        <f t="array" ref="B534">_xlfn.IFS(A534=1,"First Class",A534=2,"Second Class",A534=3,"Third Class")</f>
        <v>Second Class</v>
      </c>
      <c r="C534" t="s">
        <v>806</v>
      </c>
      <c r="D534" t="s">
        <v>1</v>
      </c>
      <c r="E534">
        <v>50</v>
      </c>
      <c r="F534" t="str" cm="1">
        <f t="array" ref="F534">_xlfn.IFS(E534&lt;12,"Child",E534&lt;=19,"Teenage",E534&lt;=59,"Adult",E534&gt;60,"Senior",TRUE,"Unknown")</f>
        <v>Adult</v>
      </c>
      <c r="G534">
        <v>0</v>
      </c>
      <c r="H534">
        <v>1</v>
      </c>
      <c r="I534">
        <f t="shared" si="8"/>
        <v>2</v>
      </c>
      <c r="J534" t="str" cm="1">
        <f t="array" ref="J534">_xlfn.IFS(I534=1,"Solo Traveller",I534&lt;=4,"Small Family",I534&gt;=5,"Large Family")</f>
        <v>Small Family</v>
      </c>
      <c r="K534">
        <v>230433</v>
      </c>
      <c r="L534" s="9">
        <v>26</v>
      </c>
      <c r="M534" s="9" t="str" cm="1">
        <f t="array" ref="M534">_xlfn.IFS(L534&lt;=7.89,"Low Fare",L534&lt;=14.45,"Medium Fare",L534&lt;=31.28,"High Fare",L534&gt;31.28,"VIP / Luxury Fare")</f>
        <v>High Fare</v>
      </c>
      <c r="N534" t="s">
        <v>1736</v>
      </c>
      <c r="O534" t="s">
        <v>3</v>
      </c>
      <c r="P534">
        <v>1</v>
      </c>
    </row>
    <row r="535" spans="1:16">
      <c r="A535">
        <v>2</v>
      </c>
      <c r="B535" t="str" cm="1">
        <f t="array" ref="B535">_xlfn.IFS(A535=1,"First Class",A535=2,"Second Class",A535=3,"Third Class")</f>
        <v>Second Class</v>
      </c>
      <c r="C535" t="s">
        <v>807</v>
      </c>
      <c r="D535" t="s">
        <v>5</v>
      </c>
      <c r="E535">
        <v>19</v>
      </c>
      <c r="F535" t="str" cm="1">
        <f t="array" ref="F535">_xlfn.IFS(E535&lt;12,"Child",E535&lt;=19,"Teenage",E535&lt;=59,"Adult",E535&gt;60,"Senior",TRUE,"Unknown")</f>
        <v>Teenage</v>
      </c>
      <c r="G535">
        <v>0</v>
      </c>
      <c r="H535">
        <v>0</v>
      </c>
      <c r="I535">
        <f t="shared" si="8"/>
        <v>1</v>
      </c>
      <c r="J535" t="str" cm="1">
        <f t="array" ref="J535">_xlfn.IFS(I535=1,"Solo Traveller",I535&lt;=4,"Small Family",I535&gt;=5,"Large Family")</f>
        <v>Solo Traveller</v>
      </c>
      <c r="K535">
        <v>28665</v>
      </c>
      <c r="L535" s="9">
        <v>10.5</v>
      </c>
      <c r="M535" s="9" t="str" cm="1">
        <f t="array" ref="M535">_xlfn.IFS(L535&lt;=7.89,"Low Fare",L535&lt;=14.45,"Medium Fare",L535&lt;=31.28,"High Fare",L535&gt;31.28,"VIP / Luxury Fare")</f>
        <v>Medium Fare</v>
      </c>
      <c r="N535" t="s">
        <v>1736</v>
      </c>
      <c r="O535" t="s">
        <v>3</v>
      </c>
      <c r="P535">
        <v>0</v>
      </c>
    </row>
    <row r="536" spans="1:16">
      <c r="A536">
        <v>2</v>
      </c>
      <c r="B536" t="str" cm="1">
        <f t="array" ref="B536">_xlfn.IFS(A536=1,"First Class",A536=2,"Second Class",A536=3,"Third Class")</f>
        <v>Second Class</v>
      </c>
      <c r="C536" t="s">
        <v>808</v>
      </c>
      <c r="D536" t="s">
        <v>5</v>
      </c>
      <c r="E536">
        <v>28</v>
      </c>
      <c r="F536" t="str" cm="1">
        <f t="array" ref="F536">_xlfn.IFS(E536&lt;12,"Child",E536&lt;=19,"Teenage",E536&lt;=59,"Adult",E536&gt;60,"Senior",TRUE,"Unknown")</f>
        <v>Adult</v>
      </c>
      <c r="G536">
        <v>0</v>
      </c>
      <c r="H536">
        <v>0</v>
      </c>
      <c r="I536">
        <f t="shared" si="8"/>
        <v>1</v>
      </c>
      <c r="J536" t="str" cm="1">
        <f t="array" ref="J536">_xlfn.IFS(I536=1,"Solo Traveller",I536&lt;=4,"Small Family",I536&gt;=5,"Large Family")</f>
        <v>Solo Traveller</v>
      </c>
      <c r="K536" t="s">
        <v>809</v>
      </c>
      <c r="L536" s="9">
        <v>15.05</v>
      </c>
      <c r="M536" s="9" t="str" cm="1">
        <f t="array" ref="M536">_xlfn.IFS(L536&lt;=7.89,"Low Fare",L536&lt;=14.45,"Medium Fare",L536&lt;=31.28,"High Fare",L536&gt;31.28,"VIP / Luxury Fare")</f>
        <v>High Fare</v>
      </c>
      <c r="N536" t="s">
        <v>1736</v>
      </c>
      <c r="O536" t="s">
        <v>20</v>
      </c>
      <c r="P536">
        <v>0</v>
      </c>
    </row>
    <row r="537" spans="1:16">
      <c r="A537">
        <v>2</v>
      </c>
      <c r="B537" t="str" cm="1">
        <f t="array" ref="B537">_xlfn.IFS(A537=1,"First Class",A537=2,"Second Class",A537=3,"Third Class")</f>
        <v>Second Class</v>
      </c>
      <c r="C537" t="s">
        <v>810</v>
      </c>
      <c r="D537" t="s">
        <v>5</v>
      </c>
      <c r="E537">
        <v>41</v>
      </c>
      <c r="F537" t="str" cm="1">
        <f t="array" ref="F537">_xlfn.IFS(E537&lt;12,"Child",E537&lt;=19,"Teenage",E537&lt;=59,"Adult",E537&gt;60,"Senior",TRUE,"Unknown")</f>
        <v>Adult</v>
      </c>
      <c r="G537">
        <v>0</v>
      </c>
      <c r="H537">
        <v>0</v>
      </c>
      <c r="I537">
        <f t="shared" si="8"/>
        <v>1</v>
      </c>
      <c r="J537" t="str" cm="1">
        <f t="array" ref="J537">_xlfn.IFS(I537=1,"Solo Traveller",I537&lt;=4,"Small Family",I537&gt;=5,"Large Family")</f>
        <v>Solo Traveller</v>
      </c>
      <c r="K537">
        <v>237393</v>
      </c>
      <c r="L537" s="9">
        <v>13</v>
      </c>
      <c r="M537" s="9" t="str" cm="1">
        <f t="array" ref="M537">_xlfn.IFS(L537&lt;=7.89,"Low Fare",L537&lt;=14.45,"Medium Fare",L537&lt;=31.28,"High Fare",L537&gt;31.28,"VIP / Luxury Fare")</f>
        <v>Medium Fare</v>
      </c>
      <c r="N537" t="s">
        <v>1736</v>
      </c>
      <c r="O537" t="s">
        <v>3</v>
      </c>
      <c r="P537">
        <v>0</v>
      </c>
    </row>
    <row r="538" spans="1:16">
      <c r="A538">
        <v>2</v>
      </c>
      <c r="B538" t="str" cm="1">
        <f t="array" ref="B538">_xlfn.IFS(A538=1,"First Class",A538=2,"Second Class",A538=3,"Third Class")</f>
        <v>Second Class</v>
      </c>
      <c r="C538" t="s">
        <v>811</v>
      </c>
      <c r="D538" t="s">
        <v>1</v>
      </c>
      <c r="E538">
        <v>21</v>
      </c>
      <c r="F538" t="str" cm="1">
        <f t="array" ref="F538">_xlfn.IFS(E538&lt;12,"Child",E538&lt;=19,"Teenage",E538&lt;=59,"Adult",E538&gt;60,"Senior",TRUE,"Unknown")</f>
        <v>Adult</v>
      </c>
      <c r="G538">
        <v>0</v>
      </c>
      <c r="H538">
        <v>1</v>
      </c>
      <c r="I538">
        <f t="shared" si="8"/>
        <v>2</v>
      </c>
      <c r="J538" t="str" cm="1">
        <f t="array" ref="J538">_xlfn.IFS(I538=1,"Solo Traveller",I538&lt;=4,"Small Family",I538&gt;=5,"Large Family")</f>
        <v>Small Family</v>
      </c>
      <c r="K538" t="s">
        <v>812</v>
      </c>
      <c r="L538" s="9">
        <v>21</v>
      </c>
      <c r="M538" s="9" t="str" cm="1">
        <f t="array" ref="M538">_xlfn.IFS(L538&lt;=7.89,"Low Fare",L538&lt;=14.45,"Medium Fare",L538&lt;=31.28,"High Fare",L538&gt;31.28,"VIP / Luxury Fare")</f>
        <v>High Fare</v>
      </c>
      <c r="N538" t="s">
        <v>1736</v>
      </c>
      <c r="O538" t="s">
        <v>3</v>
      </c>
      <c r="P538">
        <v>1</v>
      </c>
    </row>
    <row r="539" spans="1:16">
      <c r="A539">
        <v>2</v>
      </c>
      <c r="B539" t="str" cm="1">
        <f t="array" ref="B539">_xlfn.IFS(A539=1,"First Class",A539=2,"Second Class",A539=3,"Third Class")</f>
        <v>Second Class</v>
      </c>
      <c r="C539" t="s">
        <v>813</v>
      </c>
      <c r="D539" t="s">
        <v>1</v>
      </c>
      <c r="E539">
        <v>19</v>
      </c>
      <c r="F539" t="str" cm="1">
        <f t="array" ref="F539">_xlfn.IFS(E539&lt;12,"Child",E539&lt;=19,"Teenage",E539&lt;=59,"Adult",E539&gt;60,"Senior",TRUE,"Unknown")</f>
        <v>Teenage</v>
      </c>
      <c r="G539">
        <v>0</v>
      </c>
      <c r="H539">
        <v>0</v>
      </c>
      <c r="I539">
        <f t="shared" si="8"/>
        <v>1</v>
      </c>
      <c r="J539" t="str" cm="1">
        <f t="array" ref="J539">_xlfn.IFS(I539=1,"Solo Traveller",I539&lt;=4,"Small Family",I539&gt;=5,"Large Family")</f>
        <v>Solo Traveller</v>
      </c>
      <c r="K539">
        <v>250655</v>
      </c>
      <c r="L539" s="9">
        <v>26</v>
      </c>
      <c r="M539" s="9" t="str" cm="1">
        <f t="array" ref="M539">_xlfn.IFS(L539&lt;=7.89,"Low Fare",L539&lt;=14.45,"Medium Fare",L539&lt;=31.28,"High Fare",L539&gt;31.28,"VIP / Luxury Fare")</f>
        <v>High Fare</v>
      </c>
      <c r="N539" t="s">
        <v>1736</v>
      </c>
      <c r="O539" t="s">
        <v>3</v>
      </c>
      <c r="P539">
        <v>1</v>
      </c>
    </row>
    <row r="540" spans="1:16">
      <c r="A540">
        <v>2</v>
      </c>
      <c r="B540" t="str" cm="1">
        <f t="array" ref="B540">_xlfn.IFS(A540=1,"First Class",A540=2,"Second Class",A540=3,"Third Class")</f>
        <v>Second Class</v>
      </c>
      <c r="C540" t="s">
        <v>814</v>
      </c>
      <c r="D540" t="s">
        <v>5</v>
      </c>
      <c r="E540">
        <v>43</v>
      </c>
      <c r="F540" t="str" cm="1">
        <f t="array" ref="F540">_xlfn.IFS(E540&lt;12,"Child",E540&lt;=19,"Teenage",E540&lt;=59,"Adult",E540&gt;60,"Senior",TRUE,"Unknown")</f>
        <v>Adult</v>
      </c>
      <c r="G540">
        <v>0</v>
      </c>
      <c r="H540">
        <v>1</v>
      </c>
      <c r="I540">
        <f t="shared" si="8"/>
        <v>2</v>
      </c>
      <c r="J540" t="str" cm="1">
        <f t="array" ref="J540">_xlfn.IFS(I540=1,"Solo Traveller",I540&lt;=4,"Small Family",I540&gt;=5,"Large Family")</f>
        <v>Small Family</v>
      </c>
      <c r="K540" t="s">
        <v>812</v>
      </c>
      <c r="L540" s="9">
        <v>21</v>
      </c>
      <c r="M540" s="9" t="str" cm="1">
        <f t="array" ref="M540">_xlfn.IFS(L540&lt;=7.89,"Low Fare",L540&lt;=14.45,"Medium Fare",L540&lt;=31.28,"High Fare",L540&gt;31.28,"VIP / Luxury Fare")</f>
        <v>High Fare</v>
      </c>
      <c r="N540" t="s">
        <v>1736</v>
      </c>
      <c r="O540" t="s">
        <v>3</v>
      </c>
      <c r="P540">
        <v>0</v>
      </c>
    </row>
    <row r="541" spans="1:16">
      <c r="A541">
        <v>2</v>
      </c>
      <c r="B541" t="str" cm="1">
        <f t="array" ref="B541">_xlfn.IFS(A541=1,"First Class",A541=2,"Second Class",A541=3,"Third Class")</f>
        <v>Second Class</v>
      </c>
      <c r="C541" t="s">
        <v>815</v>
      </c>
      <c r="D541" t="s">
        <v>1</v>
      </c>
      <c r="E541">
        <v>32</v>
      </c>
      <c r="F541" t="str" cm="1">
        <f t="array" ref="F541">_xlfn.IFS(E541&lt;12,"Child",E541&lt;=19,"Teenage",E541&lt;=59,"Adult",E541&gt;60,"Senior",TRUE,"Unknown")</f>
        <v>Adult</v>
      </c>
      <c r="G541">
        <v>0</v>
      </c>
      <c r="H541">
        <v>0</v>
      </c>
      <c r="I541">
        <f t="shared" si="8"/>
        <v>1</v>
      </c>
      <c r="J541" t="str" cm="1">
        <f t="array" ref="J541">_xlfn.IFS(I541=1,"Solo Traveller",I541&lt;=4,"Small Family",I541&gt;=5,"Large Family")</f>
        <v>Solo Traveller</v>
      </c>
      <c r="K541">
        <v>234604</v>
      </c>
      <c r="L541" s="9">
        <v>13</v>
      </c>
      <c r="M541" s="9" t="str" cm="1">
        <f t="array" ref="M541">_xlfn.IFS(L541&lt;=7.89,"Low Fare",L541&lt;=14.45,"Medium Fare",L541&lt;=31.28,"High Fare",L541&gt;31.28,"VIP / Luxury Fare")</f>
        <v>Medium Fare</v>
      </c>
      <c r="N541" t="s">
        <v>1736</v>
      </c>
      <c r="O541" t="s">
        <v>3</v>
      </c>
      <c r="P541">
        <v>1</v>
      </c>
    </row>
    <row r="542" spans="1:16">
      <c r="A542">
        <v>2</v>
      </c>
      <c r="B542" t="str" cm="1">
        <f t="array" ref="B542">_xlfn.IFS(A542=1,"First Class",A542=2,"Second Class",A542=3,"Third Class")</f>
        <v>Second Class</v>
      </c>
      <c r="C542" t="s">
        <v>816</v>
      </c>
      <c r="D542" t="s">
        <v>5</v>
      </c>
      <c r="E542">
        <v>34</v>
      </c>
      <c r="F542" t="str" cm="1">
        <f t="array" ref="F542">_xlfn.IFS(E542&lt;12,"Child",E542&lt;=19,"Teenage",E542&lt;=59,"Adult",E542&gt;60,"Senior",TRUE,"Unknown")</f>
        <v>Adult</v>
      </c>
      <c r="G542">
        <v>0</v>
      </c>
      <c r="H542">
        <v>0</v>
      </c>
      <c r="I542">
        <f t="shared" si="8"/>
        <v>1</v>
      </c>
      <c r="J542" t="str" cm="1">
        <f t="array" ref="J542">_xlfn.IFS(I542=1,"Solo Traveller",I542&lt;=4,"Small Family",I542&gt;=5,"Large Family")</f>
        <v>Solo Traveller</v>
      </c>
      <c r="K542">
        <v>250647</v>
      </c>
      <c r="L542" s="9">
        <v>13</v>
      </c>
      <c r="M542" s="9" t="str" cm="1">
        <f t="array" ref="M542">_xlfn.IFS(L542&lt;=7.89,"Low Fare",L542&lt;=14.45,"Medium Fare",L542&lt;=31.28,"High Fare",L542&gt;31.28,"VIP / Luxury Fare")</f>
        <v>Medium Fare</v>
      </c>
      <c r="N542" t="s">
        <v>1736</v>
      </c>
      <c r="O542" t="s">
        <v>3</v>
      </c>
      <c r="P542">
        <v>0</v>
      </c>
    </row>
    <row r="543" spans="1:16">
      <c r="A543">
        <v>2</v>
      </c>
      <c r="B543" t="str" cm="1">
        <f t="array" ref="B543">_xlfn.IFS(A543=1,"First Class",A543=2,"Second Class",A543=3,"Third Class")</f>
        <v>Second Class</v>
      </c>
      <c r="C543" t="s">
        <v>817</v>
      </c>
      <c r="D543" t="s">
        <v>5</v>
      </c>
      <c r="E543">
        <v>30</v>
      </c>
      <c r="F543" t="str" cm="1">
        <f t="array" ref="F543">_xlfn.IFS(E543&lt;12,"Child",E543&lt;=19,"Teenage",E543&lt;=59,"Adult",E543&gt;60,"Senior",TRUE,"Unknown")</f>
        <v>Adult</v>
      </c>
      <c r="G543">
        <v>0</v>
      </c>
      <c r="H543">
        <v>0</v>
      </c>
      <c r="I543">
        <f t="shared" si="8"/>
        <v>1</v>
      </c>
      <c r="J543" t="str" cm="1">
        <f t="array" ref="J543">_xlfn.IFS(I543=1,"Solo Traveller",I543&lt;=4,"Small Family",I543&gt;=5,"Large Family")</f>
        <v>Solo Traveller</v>
      </c>
      <c r="K543" t="s">
        <v>818</v>
      </c>
      <c r="L543" s="9">
        <v>12.737500000000001</v>
      </c>
      <c r="M543" s="9" t="str" cm="1">
        <f t="array" ref="M543">_xlfn.IFS(L543&lt;=7.89,"Low Fare",L543&lt;=14.45,"Medium Fare",L543&lt;=31.28,"High Fare",L543&gt;31.28,"VIP / Luxury Fare")</f>
        <v>Medium Fare</v>
      </c>
      <c r="N543" t="s">
        <v>1736</v>
      </c>
      <c r="O543" t="s">
        <v>20</v>
      </c>
      <c r="P543">
        <v>1</v>
      </c>
    </row>
    <row r="544" spans="1:16">
      <c r="A544">
        <v>2</v>
      </c>
      <c r="B544" t="str" cm="1">
        <f t="array" ref="B544">_xlfn.IFS(A544=1,"First Class",A544=2,"Second Class",A544=3,"Third Class")</f>
        <v>Second Class</v>
      </c>
      <c r="C544" t="s">
        <v>819</v>
      </c>
      <c r="D544" t="s">
        <v>5</v>
      </c>
      <c r="E544">
        <v>27</v>
      </c>
      <c r="F544" t="str" cm="1">
        <f t="array" ref="F544">_xlfn.IFS(E544&lt;12,"Child",E544&lt;=19,"Teenage",E544&lt;=59,"Adult",E544&gt;60,"Senior",TRUE,"Unknown")</f>
        <v>Adult</v>
      </c>
      <c r="G544">
        <v>0</v>
      </c>
      <c r="H544">
        <v>0</v>
      </c>
      <c r="I544">
        <f t="shared" si="8"/>
        <v>1</v>
      </c>
      <c r="J544" t="str" cm="1">
        <f t="array" ref="J544">_xlfn.IFS(I544=1,"Solo Traveller",I544&lt;=4,"Small Family",I544&gt;=5,"Large Family")</f>
        <v>Solo Traveller</v>
      </c>
      <c r="K544" t="s">
        <v>820</v>
      </c>
      <c r="L544" s="9">
        <v>15.033300000000001</v>
      </c>
      <c r="M544" s="9" t="str" cm="1">
        <f t="array" ref="M544">_xlfn.IFS(L544&lt;=7.89,"Low Fare",L544&lt;=14.45,"Medium Fare",L544&lt;=31.28,"High Fare",L544&gt;31.28,"VIP / Luxury Fare")</f>
        <v>High Fare</v>
      </c>
      <c r="N544" t="s">
        <v>1736</v>
      </c>
      <c r="O544" t="s">
        <v>20</v>
      </c>
      <c r="P544">
        <v>0</v>
      </c>
    </row>
    <row r="545" spans="1:16">
      <c r="A545">
        <v>2</v>
      </c>
      <c r="B545" t="str" cm="1">
        <f t="array" ref="B545">_xlfn.IFS(A545=1,"First Class",A545=2,"Second Class",A545=3,"Third Class")</f>
        <v>Second Class</v>
      </c>
      <c r="C545" t="s">
        <v>821</v>
      </c>
      <c r="D545" t="s">
        <v>1</v>
      </c>
      <c r="E545">
        <v>2</v>
      </c>
      <c r="F545" t="str" cm="1">
        <f t="array" ref="F545">_xlfn.IFS(E545&lt;12,"Child",E545&lt;=19,"Teenage",E545&lt;=59,"Adult",E545&gt;60,"Senior",TRUE,"Unknown")</f>
        <v>Child</v>
      </c>
      <c r="G545">
        <v>1</v>
      </c>
      <c r="H545">
        <v>1</v>
      </c>
      <c r="I545">
        <f t="shared" si="8"/>
        <v>3</v>
      </c>
      <c r="J545" t="str" cm="1">
        <f t="array" ref="J545">_xlfn.IFS(I545=1,"Solo Traveller",I545&lt;=4,"Small Family",I545&gt;=5,"Large Family")</f>
        <v>Small Family</v>
      </c>
      <c r="K545">
        <v>26360</v>
      </c>
      <c r="L545" s="9">
        <v>26</v>
      </c>
      <c r="M545" s="9" t="str" cm="1">
        <f t="array" ref="M545">_xlfn.IFS(L545&lt;=7.89,"Low Fare",L545&lt;=14.45,"Medium Fare",L545&lt;=31.28,"High Fare",L545&gt;31.28,"VIP / Luxury Fare")</f>
        <v>High Fare</v>
      </c>
      <c r="N545" t="s">
        <v>1736</v>
      </c>
      <c r="O545" t="s">
        <v>3</v>
      </c>
      <c r="P545">
        <v>1</v>
      </c>
    </row>
    <row r="546" spans="1:16">
      <c r="A546">
        <v>2</v>
      </c>
      <c r="B546" t="str" cm="1">
        <f t="array" ref="B546">_xlfn.IFS(A546=1,"First Class",A546=2,"Second Class",A546=3,"Third Class")</f>
        <v>Second Class</v>
      </c>
      <c r="C546" t="s">
        <v>822</v>
      </c>
      <c r="D546" t="s">
        <v>1</v>
      </c>
      <c r="E546">
        <v>8</v>
      </c>
      <c r="F546" t="str" cm="1">
        <f t="array" ref="F546">_xlfn.IFS(E546&lt;12,"Child",E546&lt;=19,"Teenage",E546&lt;=59,"Adult",E546&gt;60,"Senior",TRUE,"Unknown")</f>
        <v>Child</v>
      </c>
      <c r="G546">
        <v>1</v>
      </c>
      <c r="H546">
        <v>1</v>
      </c>
      <c r="I546">
        <f t="shared" si="8"/>
        <v>3</v>
      </c>
      <c r="J546" t="str" cm="1">
        <f t="array" ref="J546">_xlfn.IFS(I546=1,"Solo Traveller",I546&lt;=4,"Small Family",I546&gt;=5,"Large Family")</f>
        <v>Small Family</v>
      </c>
      <c r="K546">
        <v>26360</v>
      </c>
      <c r="L546" s="9">
        <v>26</v>
      </c>
      <c r="M546" s="9" t="str" cm="1">
        <f t="array" ref="M546">_xlfn.IFS(L546&lt;=7.89,"Low Fare",L546&lt;=14.45,"Medium Fare",L546&lt;=31.28,"High Fare",L546&gt;31.28,"VIP / Luxury Fare")</f>
        <v>High Fare</v>
      </c>
      <c r="N546" t="s">
        <v>1736</v>
      </c>
      <c r="O546" t="s">
        <v>3</v>
      </c>
      <c r="P546">
        <v>1</v>
      </c>
    </row>
    <row r="547" spans="1:16">
      <c r="A547">
        <v>2</v>
      </c>
      <c r="B547" t="str" cm="1">
        <f t="array" ref="B547">_xlfn.IFS(A547=1,"First Class",A547=2,"Second Class",A547=3,"Third Class")</f>
        <v>Second Class</v>
      </c>
      <c r="C547" t="s">
        <v>823</v>
      </c>
      <c r="D547" t="s">
        <v>1</v>
      </c>
      <c r="E547">
        <v>33</v>
      </c>
      <c r="F547" t="str" cm="1">
        <f t="array" ref="F547">_xlfn.IFS(E547&lt;12,"Child",E547&lt;=19,"Teenage",E547&lt;=59,"Adult",E547&gt;60,"Senior",TRUE,"Unknown")</f>
        <v>Adult</v>
      </c>
      <c r="G547">
        <v>0</v>
      </c>
      <c r="H547">
        <v>2</v>
      </c>
      <c r="I547">
        <f t="shared" si="8"/>
        <v>3</v>
      </c>
      <c r="J547" t="str" cm="1">
        <f t="array" ref="J547">_xlfn.IFS(I547=1,"Solo Traveller",I547&lt;=4,"Small Family",I547&gt;=5,"Large Family")</f>
        <v>Small Family</v>
      </c>
      <c r="K547">
        <v>26360</v>
      </c>
      <c r="L547" s="9">
        <v>26</v>
      </c>
      <c r="M547" s="9" t="str" cm="1">
        <f t="array" ref="M547">_xlfn.IFS(L547&lt;=7.89,"Low Fare",L547&lt;=14.45,"Medium Fare",L547&lt;=31.28,"High Fare",L547&gt;31.28,"VIP / Luxury Fare")</f>
        <v>High Fare</v>
      </c>
      <c r="N547" t="s">
        <v>1736</v>
      </c>
      <c r="O547" t="s">
        <v>3</v>
      </c>
      <c r="P547">
        <v>1</v>
      </c>
    </row>
    <row r="548" spans="1:16">
      <c r="A548">
        <v>2</v>
      </c>
      <c r="B548" t="str" cm="1">
        <f t="array" ref="B548">_xlfn.IFS(A548=1,"First Class",A548=2,"Second Class",A548=3,"Third Class")</f>
        <v>Second Class</v>
      </c>
      <c r="C548" t="s">
        <v>824</v>
      </c>
      <c r="D548" t="s">
        <v>5</v>
      </c>
      <c r="E548">
        <v>36</v>
      </c>
      <c r="F548" t="str" cm="1">
        <f t="array" ref="F548">_xlfn.IFS(E548&lt;12,"Child",E548&lt;=19,"Teenage",E548&lt;=59,"Adult",E548&gt;60,"Senior",TRUE,"Unknown")</f>
        <v>Adult</v>
      </c>
      <c r="G548">
        <v>0</v>
      </c>
      <c r="H548">
        <v>0</v>
      </c>
      <c r="I548">
        <f t="shared" si="8"/>
        <v>1</v>
      </c>
      <c r="J548" t="str" cm="1">
        <f t="array" ref="J548">_xlfn.IFS(I548=1,"Solo Traveller",I548&lt;=4,"Small Family",I548&gt;=5,"Large Family")</f>
        <v>Solo Traveller</v>
      </c>
      <c r="K548" t="s">
        <v>825</v>
      </c>
      <c r="L548" s="9">
        <v>10.5</v>
      </c>
      <c r="M548" s="9" t="str" cm="1">
        <f t="array" ref="M548">_xlfn.IFS(L548&lt;=7.89,"Low Fare",L548&lt;=14.45,"Medium Fare",L548&lt;=31.28,"High Fare",L548&gt;31.28,"VIP / Luxury Fare")</f>
        <v>Medium Fare</v>
      </c>
      <c r="N548" t="s">
        <v>1736</v>
      </c>
      <c r="O548" t="s">
        <v>3</v>
      </c>
      <c r="P548">
        <v>0</v>
      </c>
    </row>
    <row r="549" spans="1:16">
      <c r="A549">
        <v>2</v>
      </c>
      <c r="B549" t="str" cm="1">
        <f t="array" ref="B549">_xlfn.IFS(A549=1,"First Class",A549=2,"Second Class",A549=3,"Third Class")</f>
        <v>Second Class</v>
      </c>
      <c r="C549" t="s">
        <v>826</v>
      </c>
      <c r="D549" t="s">
        <v>5</v>
      </c>
      <c r="E549">
        <v>34</v>
      </c>
      <c r="F549" t="str" cm="1">
        <f t="array" ref="F549">_xlfn.IFS(E549&lt;12,"Child",E549&lt;=19,"Teenage",E549&lt;=59,"Adult",E549&gt;60,"Senior",TRUE,"Unknown")</f>
        <v>Adult</v>
      </c>
      <c r="G549">
        <v>1</v>
      </c>
      <c r="H549">
        <v>0</v>
      </c>
      <c r="I549">
        <f t="shared" si="8"/>
        <v>2</v>
      </c>
      <c r="J549" t="str" cm="1">
        <f t="array" ref="J549">_xlfn.IFS(I549=1,"Solo Traveller",I549&lt;=4,"Small Family",I549&gt;=5,"Large Family")</f>
        <v>Small Family</v>
      </c>
      <c r="K549">
        <v>31027</v>
      </c>
      <c r="L549" s="9">
        <v>21</v>
      </c>
      <c r="M549" s="9" t="str" cm="1">
        <f t="array" ref="M549">_xlfn.IFS(L549&lt;=7.89,"Low Fare",L549&lt;=14.45,"Medium Fare",L549&lt;=31.28,"High Fare",L549&gt;31.28,"VIP / Luxury Fare")</f>
        <v>High Fare</v>
      </c>
      <c r="N549" t="s">
        <v>1736</v>
      </c>
      <c r="O549" t="s">
        <v>3</v>
      </c>
      <c r="P549">
        <v>0</v>
      </c>
    </row>
    <row r="550" spans="1:16">
      <c r="A550">
        <v>2</v>
      </c>
      <c r="B550" t="str" cm="1">
        <f t="array" ref="B550">_xlfn.IFS(A550=1,"First Class",A550=2,"Second Class",A550=3,"Third Class")</f>
        <v>Second Class</v>
      </c>
      <c r="C550" t="s">
        <v>827</v>
      </c>
      <c r="D550" t="s">
        <v>1</v>
      </c>
      <c r="E550">
        <v>30</v>
      </c>
      <c r="F550" t="str" cm="1">
        <f t="array" ref="F550">_xlfn.IFS(E550&lt;12,"Child",E550&lt;=19,"Teenage",E550&lt;=59,"Adult",E550&gt;60,"Senior",TRUE,"Unknown")</f>
        <v>Adult</v>
      </c>
      <c r="G550">
        <v>3</v>
      </c>
      <c r="H550">
        <v>0</v>
      </c>
      <c r="I550">
        <f t="shared" si="8"/>
        <v>4</v>
      </c>
      <c r="J550" t="str" cm="1">
        <f t="array" ref="J550">_xlfn.IFS(I550=1,"Solo Traveller",I550&lt;=4,"Small Family",I550&gt;=5,"Large Family")</f>
        <v>Small Family</v>
      </c>
      <c r="K550">
        <v>31027</v>
      </c>
      <c r="L550" s="9">
        <v>21</v>
      </c>
      <c r="M550" s="9" t="str" cm="1">
        <f t="array" ref="M550">_xlfn.IFS(L550&lt;=7.89,"Low Fare",L550&lt;=14.45,"Medium Fare",L550&lt;=31.28,"High Fare",L550&gt;31.28,"VIP / Luxury Fare")</f>
        <v>High Fare</v>
      </c>
      <c r="N550" t="s">
        <v>1736</v>
      </c>
      <c r="O550" t="s">
        <v>3</v>
      </c>
      <c r="P550">
        <v>1</v>
      </c>
    </row>
    <row r="551" spans="1:16">
      <c r="A551">
        <v>2</v>
      </c>
      <c r="B551" t="str" cm="1">
        <f t="array" ref="B551">_xlfn.IFS(A551=1,"First Class",A551=2,"Second Class",A551=3,"Third Class")</f>
        <v>Second Class</v>
      </c>
      <c r="C551" t="s">
        <v>828</v>
      </c>
      <c r="D551" t="s">
        <v>1</v>
      </c>
      <c r="E551">
        <v>28</v>
      </c>
      <c r="F551" t="str" cm="1">
        <f t="array" ref="F551">_xlfn.IFS(E551&lt;12,"Child",E551&lt;=19,"Teenage",E551&lt;=59,"Adult",E551&gt;60,"Senior",TRUE,"Unknown")</f>
        <v>Adult</v>
      </c>
      <c r="G551">
        <v>0</v>
      </c>
      <c r="H551">
        <v>0</v>
      </c>
      <c r="I551">
        <f t="shared" si="8"/>
        <v>1</v>
      </c>
      <c r="J551" t="str" cm="1">
        <f t="array" ref="J551">_xlfn.IFS(I551=1,"Solo Traveller",I551&lt;=4,"Small Family",I551&gt;=5,"Large Family")</f>
        <v>Solo Traveller</v>
      </c>
      <c r="K551">
        <v>230434</v>
      </c>
      <c r="L551" s="9">
        <v>13</v>
      </c>
      <c r="M551" s="9" t="str" cm="1">
        <f t="array" ref="M551">_xlfn.IFS(L551&lt;=7.89,"Low Fare",L551&lt;=14.45,"Medium Fare",L551&lt;=31.28,"High Fare",L551&gt;31.28,"VIP / Luxury Fare")</f>
        <v>Medium Fare</v>
      </c>
      <c r="N551" t="s">
        <v>1736</v>
      </c>
      <c r="O551" t="s">
        <v>3</v>
      </c>
      <c r="P551">
        <v>1</v>
      </c>
    </row>
    <row r="552" spans="1:16">
      <c r="A552">
        <v>2</v>
      </c>
      <c r="B552" t="str" cm="1">
        <f t="array" ref="B552">_xlfn.IFS(A552=1,"First Class",A552=2,"Second Class",A552=3,"Third Class")</f>
        <v>Second Class</v>
      </c>
      <c r="C552" t="s">
        <v>829</v>
      </c>
      <c r="D552" t="s">
        <v>5</v>
      </c>
      <c r="E552">
        <v>23</v>
      </c>
      <c r="F552" t="str" cm="1">
        <f t="array" ref="F552">_xlfn.IFS(E552&lt;12,"Child",E552&lt;=19,"Teenage",E552&lt;=59,"Adult",E552&gt;60,"Senior",TRUE,"Unknown")</f>
        <v>Adult</v>
      </c>
      <c r="G552">
        <v>0</v>
      </c>
      <c r="H552">
        <v>0</v>
      </c>
      <c r="I552">
        <f t="shared" si="8"/>
        <v>1</v>
      </c>
      <c r="J552" t="str" cm="1">
        <f t="array" ref="J552">_xlfn.IFS(I552=1,"Solo Traveller",I552&lt;=4,"Small Family",I552&gt;=5,"Large Family")</f>
        <v>Solo Traveller</v>
      </c>
      <c r="K552" t="s">
        <v>830</v>
      </c>
      <c r="L552" s="9">
        <v>15.0458</v>
      </c>
      <c r="M552" s="9" t="str" cm="1">
        <f t="array" ref="M552">_xlfn.IFS(L552&lt;=7.89,"Low Fare",L552&lt;=14.45,"Medium Fare",L552&lt;=31.28,"High Fare",L552&gt;31.28,"VIP / Luxury Fare")</f>
        <v>High Fare</v>
      </c>
      <c r="N552" t="s">
        <v>1736</v>
      </c>
      <c r="O552" t="s">
        <v>20</v>
      </c>
      <c r="P552">
        <v>0</v>
      </c>
    </row>
    <row r="553" spans="1:16">
      <c r="A553">
        <v>2</v>
      </c>
      <c r="B553" t="str" cm="1">
        <f t="array" ref="B553">_xlfn.IFS(A553=1,"First Class",A553=2,"Second Class",A553=3,"Third Class")</f>
        <v>Second Class</v>
      </c>
      <c r="C553" t="s">
        <v>831</v>
      </c>
      <c r="D553" t="s">
        <v>5</v>
      </c>
      <c r="E553">
        <v>0.83330000000000004</v>
      </c>
      <c r="F553" t="str" cm="1">
        <f t="array" ref="F553">_xlfn.IFS(E553&lt;12,"Child",E553&lt;=19,"Teenage",E553&lt;=59,"Adult",E553&gt;60,"Senior",TRUE,"Unknown")</f>
        <v>Child</v>
      </c>
      <c r="G553">
        <v>1</v>
      </c>
      <c r="H553">
        <v>1</v>
      </c>
      <c r="I553">
        <f t="shared" si="8"/>
        <v>3</v>
      </c>
      <c r="J553" t="str" cm="1">
        <f t="array" ref="J553">_xlfn.IFS(I553=1,"Solo Traveller",I553&lt;=4,"Small Family",I553&gt;=5,"Large Family")</f>
        <v>Small Family</v>
      </c>
      <c r="K553">
        <v>29106</v>
      </c>
      <c r="L553" s="9">
        <v>18.75</v>
      </c>
      <c r="M553" s="9" t="str" cm="1">
        <f t="array" ref="M553">_xlfn.IFS(L553&lt;=7.89,"Low Fare",L553&lt;=14.45,"Medium Fare",L553&lt;=31.28,"High Fare",L553&gt;31.28,"VIP / Luxury Fare")</f>
        <v>High Fare</v>
      </c>
      <c r="N553" t="s">
        <v>1736</v>
      </c>
      <c r="O553" t="s">
        <v>3</v>
      </c>
      <c r="P553">
        <v>1</v>
      </c>
    </row>
    <row r="554" spans="1:16">
      <c r="A554">
        <v>2</v>
      </c>
      <c r="B554" t="str" cm="1">
        <f t="array" ref="B554">_xlfn.IFS(A554=1,"First Class",A554=2,"Second Class",A554=3,"Third Class")</f>
        <v>Second Class</v>
      </c>
      <c r="C554" t="s">
        <v>832</v>
      </c>
      <c r="D554" t="s">
        <v>5</v>
      </c>
      <c r="E554">
        <v>3</v>
      </c>
      <c r="F554" t="str" cm="1">
        <f t="array" ref="F554">_xlfn.IFS(E554&lt;12,"Child",E554&lt;=19,"Teenage",E554&lt;=59,"Adult",E554&gt;60,"Senior",TRUE,"Unknown")</f>
        <v>Child</v>
      </c>
      <c r="G554">
        <v>1</v>
      </c>
      <c r="H554">
        <v>1</v>
      </c>
      <c r="I554">
        <f t="shared" si="8"/>
        <v>3</v>
      </c>
      <c r="J554" t="str" cm="1">
        <f t="array" ref="J554">_xlfn.IFS(I554=1,"Solo Traveller",I554&lt;=4,"Small Family",I554&gt;=5,"Large Family")</f>
        <v>Small Family</v>
      </c>
      <c r="K554">
        <v>29106</v>
      </c>
      <c r="L554" s="9">
        <v>18.75</v>
      </c>
      <c r="M554" s="9" t="str" cm="1">
        <f t="array" ref="M554">_xlfn.IFS(L554&lt;=7.89,"Low Fare",L554&lt;=14.45,"Medium Fare",L554&lt;=31.28,"High Fare",L554&gt;31.28,"VIP / Luxury Fare")</f>
        <v>High Fare</v>
      </c>
      <c r="N554" t="s">
        <v>1736</v>
      </c>
      <c r="O554" t="s">
        <v>3</v>
      </c>
      <c r="P554">
        <v>1</v>
      </c>
    </row>
    <row r="555" spans="1:16">
      <c r="A555">
        <v>2</v>
      </c>
      <c r="B555" t="str" cm="1">
        <f t="array" ref="B555">_xlfn.IFS(A555=1,"First Class",A555=2,"Second Class",A555=3,"Third Class")</f>
        <v>Second Class</v>
      </c>
      <c r="C555" t="s">
        <v>833</v>
      </c>
      <c r="D555" t="s">
        <v>1</v>
      </c>
      <c r="E555">
        <v>24</v>
      </c>
      <c r="F555" t="str" cm="1">
        <f t="array" ref="F555">_xlfn.IFS(E555&lt;12,"Child",E555&lt;=19,"Teenage",E555&lt;=59,"Adult",E555&gt;60,"Senior",TRUE,"Unknown")</f>
        <v>Adult</v>
      </c>
      <c r="G555">
        <v>2</v>
      </c>
      <c r="H555">
        <v>3</v>
      </c>
      <c r="I555">
        <f t="shared" si="8"/>
        <v>6</v>
      </c>
      <c r="J555" t="str" cm="1">
        <f t="array" ref="J555">_xlfn.IFS(I555=1,"Solo Traveller",I555&lt;=4,"Small Family",I555&gt;=5,"Large Family")</f>
        <v>Large Family</v>
      </c>
      <c r="K555">
        <v>29106</v>
      </c>
      <c r="L555" s="9">
        <v>18.75</v>
      </c>
      <c r="M555" s="9" t="str" cm="1">
        <f t="array" ref="M555">_xlfn.IFS(L555&lt;=7.89,"Low Fare",L555&lt;=14.45,"Medium Fare",L555&lt;=31.28,"High Fare",L555&gt;31.28,"VIP / Luxury Fare")</f>
        <v>High Fare</v>
      </c>
      <c r="N555" t="s">
        <v>1736</v>
      </c>
      <c r="O555" t="s">
        <v>3</v>
      </c>
      <c r="P555">
        <v>1</v>
      </c>
    </row>
    <row r="556" spans="1:16">
      <c r="A556">
        <v>2</v>
      </c>
      <c r="B556" t="str" cm="1">
        <f t="array" ref="B556">_xlfn.IFS(A556=1,"First Class",A556=2,"Second Class",A556=3,"Third Class")</f>
        <v>Second Class</v>
      </c>
      <c r="C556" t="s">
        <v>834</v>
      </c>
      <c r="D556" t="s">
        <v>1</v>
      </c>
      <c r="E556">
        <v>50</v>
      </c>
      <c r="F556" t="str" cm="1">
        <f t="array" ref="F556">_xlfn.IFS(E556&lt;12,"Child",E556&lt;=19,"Teenage",E556&lt;=59,"Adult",E556&gt;60,"Senior",TRUE,"Unknown")</f>
        <v>Adult</v>
      </c>
      <c r="G556">
        <v>0</v>
      </c>
      <c r="H556">
        <v>0</v>
      </c>
      <c r="I556">
        <f t="shared" si="8"/>
        <v>1</v>
      </c>
      <c r="J556" t="str" cm="1">
        <f t="array" ref="J556">_xlfn.IFS(I556=1,"Solo Traveller",I556&lt;=4,"Small Family",I556&gt;=5,"Large Family")</f>
        <v>Solo Traveller</v>
      </c>
      <c r="K556" t="s">
        <v>835</v>
      </c>
      <c r="L556" s="9">
        <v>10.5</v>
      </c>
      <c r="M556" s="9" t="str" cm="1">
        <f t="array" ref="M556">_xlfn.IFS(L556&lt;=7.89,"Low Fare",L556&lt;=14.45,"Medium Fare",L556&lt;=31.28,"High Fare",L556&gt;31.28,"VIP / Luxury Fare")</f>
        <v>Medium Fare</v>
      </c>
      <c r="N556" t="s">
        <v>1736</v>
      </c>
      <c r="O556" t="s">
        <v>3</v>
      </c>
      <c r="P556">
        <v>1</v>
      </c>
    </row>
    <row r="557" spans="1:16">
      <c r="A557">
        <v>2</v>
      </c>
      <c r="B557" t="str" cm="1">
        <f t="array" ref="B557">_xlfn.IFS(A557=1,"First Class",A557=2,"Second Class",A557=3,"Third Class")</f>
        <v>Second Class</v>
      </c>
      <c r="C557" t="s">
        <v>836</v>
      </c>
      <c r="D557" t="s">
        <v>5</v>
      </c>
      <c r="E557">
        <v>19</v>
      </c>
      <c r="F557" t="str" cm="1">
        <f t="array" ref="F557">_xlfn.IFS(E557&lt;12,"Child",E557&lt;=19,"Teenage",E557&lt;=59,"Adult",E557&gt;60,"Senior",TRUE,"Unknown")</f>
        <v>Teenage</v>
      </c>
      <c r="G557">
        <v>0</v>
      </c>
      <c r="H557">
        <v>0</v>
      </c>
      <c r="I557">
        <f t="shared" si="8"/>
        <v>1</v>
      </c>
      <c r="J557" t="str" cm="1">
        <f t="array" ref="J557">_xlfn.IFS(I557=1,"Solo Traveller",I557&lt;=4,"Small Family",I557&gt;=5,"Large Family")</f>
        <v>Solo Traveller</v>
      </c>
      <c r="K557">
        <v>28004</v>
      </c>
      <c r="L557" s="9">
        <v>10.5</v>
      </c>
      <c r="M557" s="9" t="str" cm="1">
        <f t="array" ref="M557">_xlfn.IFS(L557&lt;=7.89,"Low Fare",L557&lt;=14.45,"Medium Fare",L557&lt;=31.28,"High Fare",L557&gt;31.28,"VIP / Luxury Fare")</f>
        <v>Medium Fare</v>
      </c>
      <c r="N557" t="s">
        <v>1736</v>
      </c>
      <c r="O557" t="s">
        <v>3</v>
      </c>
      <c r="P557">
        <v>0</v>
      </c>
    </row>
    <row r="558" spans="1:16">
      <c r="A558">
        <v>2</v>
      </c>
      <c r="B558" t="str" cm="1">
        <f t="array" ref="B558">_xlfn.IFS(A558=1,"First Class",A558=2,"Second Class",A558=3,"Third Class")</f>
        <v>Second Class</v>
      </c>
      <c r="C558" t="s">
        <v>837</v>
      </c>
      <c r="D558" t="s">
        <v>1</v>
      </c>
      <c r="E558">
        <v>21</v>
      </c>
      <c r="F558" t="str" cm="1">
        <f t="array" ref="F558">_xlfn.IFS(E558&lt;12,"Child",E558&lt;=19,"Teenage",E558&lt;=59,"Adult",E558&gt;60,"Senior",TRUE,"Unknown")</f>
        <v>Adult</v>
      </c>
      <c r="G558">
        <v>0</v>
      </c>
      <c r="H558">
        <v>0</v>
      </c>
      <c r="I558">
        <f t="shared" si="8"/>
        <v>1</v>
      </c>
      <c r="J558" t="str" cm="1">
        <f t="array" ref="J558">_xlfn.IFS(I558=1,"Solo Traveller",I558&lt;=4,"Small Family",I558&gt;=5,"Large Family")</f>
        <v>Solo Traveller</v>
      </c>
      <c r="K558" t="s">
        <v>838</v>
      </c>
      <c r="L558" s="9">
        <v>10.5</v>
      </c>
      <c r="M558" s="9" t="str" cm="1">
        <f t="array" ref="M558">_xlfn.IFS(L558&lt;=7.89,"Low Fare",L558&lt;=14.45,"Medium Fare",L558&lt;=31.28,"High Fare",L558&gt;31.28,"VIP / Luxury Fare")</f>
        <v>Medium Fare</v>
      </c>
      <c r="N558" t="s">
        <v>1736</v>
      </c>
      <c r="O558" t="s">
        <v>3</v>
      </c>
      <c r="P558">
        <v>1</v>
      </c>
    </row>
    <row r="559" spans="1:16">
      <c r="A559">
        <v>2</v>
      </c>
      <c r="B559" t="str" cm="1">
        <f t="array" ref="B559">_xlfn.IFS(A559=1,"First Class",A559=2,"Second Class",A559=3,"Third Class")</f>
        <v>Second Class</v>
      </c>
      <c r="C559" t="s">
        <v>839</v>
      </c>
      <c r="D559" t="s">
        <v>5</v>
      </c>
      <c r="E559">
        <v>26</v>
      </c>
      <c r="F559" t="str" cm="1">
        <f t="array" ref="F559">_xlfn.IFS(E559&lt;12,"Child",E559&lt;=19,"Teenage",E559&lt;=59,"Adult",E559&gt;60,"Senior",TRUE,"Unknown")</f>
        <v>Adult</v>
      </c>
      <c r="G559">
        <v>0</v>
      </c>
      <c r="H559">
        <v>0</v>
      </c>
      <c r="I559">
        <f t="shared" si="8"/>
        <v>1</v>
      </c>
      <c r="J559" t="str" cm="1">
        <f t="array" ref="J559">_xlfn.IFS(I559=1,"Solo Traveller",I559&lt;=4,"Small Family",I559&gt;=5,"Large Family")</f>
        <v>Solo Traveller</v>
      </c>
      <c r="K559">
        <v>248659</v>
      </c>
      <c r="L559" s="9">
        <v>13</v>
      </c>
      <c r="M559" s="9" t="str" cm="1">
        <f t="array" ref="M559">_xlfn.IFS(L559&lt;=7.89,"Low Fare",L559&lt;=14.45,"Medium Fare",L559&lt;=31.28,"High Fare",L559&gt;31.28,"VIP / Luxury Fare")</f>
        <v>Medium Fare</v>
      </c>
      <c r="N559" t="s">
        <v>1736</v>
      </c>
      <c r="O559" t="s">
        <v>3</v>
      </c>
      <c r="P559">
        <v>0</v>
      </c>
    </row>
    <row r="560" spans="1:16">
      <c r="A560">
        <v>2</v>
      </c>
      <c r="B560" t="str" cm="1">
        <f t="array" ref="B560">_xlfn.IFS(A560=1,"First Class",A560=2,"Second Class",A560=3,"Third Class")</f>
        <v>Second Class</v>
      </c>
      <c r="C560" t="s">
        <v>840</v>
      </c>
      <c r="D560" t="s">
        <v>5</v>
      </c>
      <c r="E560">
        <v>25</v>
      </c>
      <c r="F560" t="str" cm="1">
        <f t="array" ref="F560">_xlfn.IFS(E560&lt;12,"Child",E560&lt;=19,"Teenage",E560&lt;=59,"Adult",E560&gt;60,"Senior",TRUE,"Unknown")</f>
        <v>Adult</v>
      </c>
      <c r="G560">
        <v>0</v>
      </c>
      <c r="H560">
        <v>0</v>
      </c>
      <c r="I560">
        <f t="shared" si="8"/>
        <v>1</v>
      </c>
      <c r="J560" t="str" cm="1">
        <f t="array" ref="J560">_xlfn.IFS(I560=1,"Solo Traveller",I560&lt;=4,"Small Family",I560&gt;=5,"Large Family")</f>
        <v>Solo Traveller</v>
      </c>
      <c r="K560">
        <v>244361</v>
      </c>
      <c r="L560" s="9">
        <v>13</v>
      </c>
      <c r="M560" s="9" t="str" cm="1">
        <f t="array" ref="M560">_xlfn.IFS(L560&lt;=7.89,"Low Fare",L560&lt;=14.45,"Medium Fare",L560&lt;=31.28,"High Fare",L560&gt;31.28,"VIP / Luxury Fare")</f>
        <v>Medium Fare</v>
      </c>
      <c r="N560" t="s">
        <v>1736</v>
      </c>
      <c r="O560" t="s">
        <v>3</v>
      </c>
      <c r="P560">
        <v>0</v>
      </c>
    </row>
    <row r="561" spans="1:16">
      <c r="A561">
        <v>2</v>
      </c>
      <c r="B561" t="str" cm="1">
        <f t="array" ref="B561">_xlfn.IFS(A561=1,"First Class",A561=2,"Second Class",A561=3,"Third Class")</f>
        <v>Second Class</v>
      </c>
      <c r="C561" t="s">
        <v>841</v>
      </c>
      <c r="D561" t="s">
        <v>5</v>
      </c>
      <c r="E561">
        <v>27</v>
      </c>
      <c r="F561" t="str" cm="1">
        <f t="array" ref="F561">_xlfn.IFS(E561&lt;12,"Child",E561&lt;=19,"Teenage",E561&lt;=59,"Adult",E561&gt;60,"Senior",TRUE,"Unknown")</f>
        <v>Adult</v>
      </c>
      <c r="G561">
        <v>0</v>
      </c>
      <c r="H561">
        <v>0</v>
      </c>
      <c r="I561">
        <f t="shared" si="8"/>
        <v>1</v>
      </c>
      <c r="J561" t="str" cm="1">
        <f t="array" ref="J561">_xlfn.IFS(I561=1,"Solo Traveller",I561&lt;=4,"Small Family",I561&gt;=5,"Large Family")</f>
        <v>Solo Traveller</v>
      </c>
      <c r="K561">
        <v>244358</v>
      </c>
      <c r="L561" s="9">
        <v>26</v>
      </c>
      <c r="M561" s="9" t="str" cm="1">
        <f t="array" ref="M561">_xlfn.IFS(L561&lt;=7.89,"Low Fare",L561&lt;=14.45,"Medium Fare",L561&lt;=31.28,"High Fare",L561&gt;31.28,"VIP / Luxury Fare")</f>
        <v>High Fare</v>
      </c>
      <c r="N561" t="s">
        <v>1736</v>
      </c>
      <c r="O561" t="s">
        <v>3</v>
      </c>
      <c r="P561">
        <v>0</v>
      </c>
    </row>
    <row r="562" spans="1:16">
      <c r="A562">
        <v>2</v>
      </c>
      <c r="B562" t="str" cm="1">
        <f t="array" ref="B562">_xlfn.IFS(A562=1,"First Class",A562=2,"Second Class",A562=3,"Third Class")</f>
        <v>Second Class</v>
      </c>
      <c r="C562" t="s">
        <v>842</v>
      </c>
      <c r="D562" t="s">
        <v>1</v>
      </c>
      <c r="E562">
        <v>25</v>
      </c>
      <c r="F562" t="str" cm="1">
        <f t="array" ref="F562">_xlfn.IFS(E562&lt;12,"Child",E562&lt;=19,"Teenage",E562&lt;=59,"Adult",E562&gt;60,"Senior",TRUE,"Unknown")</f>
        <v>Adult</v>
      </c>
      <c r="G562">
        <v>0</v>
      </c>
      <c r="H562">
        <v>1</v>
      </c>
      <c r="I562">
        <f t="shared" si="8"/>
        <v>2</v>
      </c>
      <c r="J562" t="str" cm="1">
        <f t="array" ref="J562">_xlfn.IFS(I562=1,"Solo Traveller",I562&lt;=4,"Small Family",I562&gt;=5,"Large Family")</f>
        <v>Small Family</v>
      </c>
      <c r="K562">
        <v>230433</v>
      </c>
      <c r="L562" s="9">
        <v>26</v>
      </c>
      <c r="M562" s="9" t="str" cm="1">
        <f t="array" ref="M562">_xlfn.IFS(L562&lt;=7.89,"Low Fare",L562&lt;=14.45,"Medium Fare",L562&lt;=31.28,"High Fare",L562&gt;31.28,"VIP / Luxury Fare")</f>
        <v>High Fare</v>
      </c>
      <c r="N562" t="s">
        <v>1736</v>
      </c>
      <c r="O562" t="s">
        <v>3</v>
      </c>
      <c r="P562">
        <v>1</v>
      </c>
    </row>
    <row r="563" spans="1:16">
      <c r="A563">
        <v>2</v>
      </c>
      <c r="B563" t="str" cm="1">
        <f t="array" ref="B563">_xlfn.IFS(A563=1,"First Class",A563=2,"Second Class",A563=3,"Third Class")</f>
        <v>Second Class</v>
      </c>
      <c r="C563" t="s">
        <v>843</v>
      </c>
      <c r="D563" t="s">
        <v>1</v>
      </c>
      <c r="E563">
        <v>18</v>
      </c>
      <c r="F563" t="str" cm="1">
        <f t="array" ref="F563">_xlfn.IFS(E563&lt;12,"Child",E563&lt;=19,"Teenage",E563&lt;=59,"Adult",E563&gt;60,"Senior",TRUE,"Unknown")</f>
        <v>Teenage</v>
      </c>
      <c r="G563">
        <v>0</v>
      </c>
      <c r="H563">
        <v>2</v>
      </c>
      <c r="I563">
        <f t="shared" si="8"/>
        <v>3</v>
      </c>
      <c r="J563" t="str" cm="1">
        <f t="array" ref="J563">_xlfn.IFS(I563=1,"Solo Traveller",I563&lt;=4,"Small Family",I563&gt;=5,"Large Family")</f>
        <v>Small Family</v>
      </c>
      <c r="K563">
        <v>250652</v>
      </c>
      <c r="L563" s="9">
        <v>13</v>
      </c>
      <c r="M563" s="9" t="str" cm="1">
        <f t="array" ref="M563">_xlfn.IFS(L563&lt;=7.89,"Low Fare",L563&lt;=14.45,"Medium Fare",L563&lt;=31.28,"High Fare",L563&gt;31.28,"VIP / Luxury Fare")</f>
        <v>Medium Fare</v>
      </c>
      <c r="N563" t="s">
        <v>1736</v>
      </c>
      <c r="O563" t="s">
        <v>3</v>
      </c>
      <c r="P563">
        <v>1</v>
      </c>
    </row>
    <row r="564" spans="1:16">
      <c r="A564">
        <v>2</v>
      </c>
      <c r="B564" t="str" cm="1">
        <f t="array" ref="B564">_xlfn.IFS(A564=1,"First Class",A564=2,"Second Class",A564=3,"Third Class")</f>
        <v>Second Class</v>
      </c>
      <c r="C564" t="s">
        <v>844</v>
      </c>
      <c r="D564" t="s">
        <v>1</v>
      </c>
      <c r="E564">
        <v>20</v>
      </c>
      <c r="F564" t="str" cm="1">
        <f t="array" ref="F564">_xlfn.IFS(E564&lt;12,"Child",E564&lt;=19,"Teenage",E564&lt;=59,"Adult",E564&gt;60,"Senior",TRUE,"Unknown")</f>
        <v>Adult</v>
      </c>
      <c r="G564">
        <v>0</v>
      </c>
      <c r="H564">
        <v>0</v>
      </c>
      <c r="I564">
        <f t="shared" si="8"/>
        <v>1</v>
      </c>
      <c r="J564" t="str" cm="1">
        <f t="array" ref="J564">_xlfn.IFS(I564=1,"Solo Traveller",I564&lt;=4,"Small Family",I564&gt;=5,"Large Family")</f>
        <v>Solo Traveller</v>
      </c>
      <c r="K564" t="s">
        <v>626</v>
      </c>
      <c r="L564" s="9">
        <v>36.75</v>
      </c>
      <c r="M564" s="9" t="str" cm="1">
        <f t="array" ref="M564">_xlfn.IFS(L564&lt;=7.89,"Low Fare",L564&lt;=14.45,"Medium Fare",L564&lt;=31.28,"High Fare",L564&gt;31.28,"VIP / Luxury Fare")</f>
        <v>VIP / Luxury Fare</v>
      </c>
      <c r="N564" t="s">
        <v>1736</v>
      </c>
      <c r="O564" t="s">
        <v>3</v>
      </c>
      <c r="P564">
        <v>1</v>
      </c>
    </row>
    <row r="565" spans="1:16">
      <c r="A565">
        <v>2</v>
      </c>
      <c r="B565" t="str" cm="1">
        <f t="array" ref="B565">_xlfn.IFS(A565=1,"First Class",A565=2,"Second Class",A565=3,"Third Class")</f>
        <v>Second Class</v>
      </c>
      <c r="C565" t="s">
        <v>845</v>
      </c>
      <c r="D565" t="s">
        <v>1</v>
      </c>
      <c r="E565">
        <v>30</v>
      </c>
      <c r="F565" t="str" cm="1">
        <f t="array" ref="F565">_xlfn.IFS(E565&lt;12,"Child",E565&lt;=19,"Teenage",E565&lt;=59,"Adult",E565&gt;60,"Senior",TRUE,"Unknown")</f>
        <v>Adult</v>
      </c>
      <c r="G565">
        <v>0</v>
      </c>
      <c r="H565">
        <v>0</v>
      </c>
      <c r="I565">
        <f t="shared" si="8"/>
        <v>1</v>
      </c>
      <c r="J565" t="str" cm="1">
        <f t="array" ref="J565">_xlfn.IFS(I565=1,"Solo Traveller",I565&lt;=4,"Small Family",I565&gt;=5,"Large Family")</f>
        <v>Solo Traveller</v>
      </c>
      <c r="K565">
        <v>250648</v>
      </c>
      <c r="L565" s="9">
        <v>13</v>
      </c>
      <c r="M565" s="9" t="str" cm="1">
        <f t="array" ref="M565">_xlfn.IFS(L565&lt;=7.89,"Low Fare",L565&lt;=14.45,"Medium Fare",L565&lt;=31.28,"High Fare",L565&gt;31.28,"VIP / Luxury Fare")</f>
        <v>Medium Fare</v>
      </c>
      <c r="N565" t="s">
        <v>1736</v>
      </c>
      <c r="O565" t="s">
        <v>3</v>
      </c>
      <c r="P565">
        <v>1</v>
      </c>
    </row>
    <row r="566" spans="1:16">
      <c r="A566">
        <v>2</v>
      </c>
      <c r="B566" t="str" cm="1">
        <f t="array" ref="B566">_xlfn.IFS(A566=1,"First Class",A566=2,"Second Class",A566=3,"Third Class")</f>
        <v>Second Class</v>
      </c>
      <c r="C566" t="s">
        <v>846</v>
      </c>
      <c r="D566" t="s">
        <v>5</v>
      </c>
      <c r="E566">
        <v>59</v>
      </c>
      <c r="F566" t="str" cm="1">
        <f t="array" ref="F566">_xlfn.IFS(E566&lt;12,"Child",E566&lt;=19,"Teenage",E566&lt;=59,"Adult",E566&gt;60,"Senior",TRUE,"Unknown")</f>
        <v>Adult</v>
      </c>
      <c r="G566">
        <v>0</v>
      </c>
      <c r="H566">
        <v>0</v>
      </c>
      <c r="I566">
        <f t="shared" si="8"/>
        <v>1</v>
      </c>
      <c r="J566" t="str" cm="1">
        <f t="array" ref="J566">_xlfn.IFS(I566=1,"Solo Traveller",I566&lt;=4,"Small Family",I566&gt;=5,"Large Family")</f>
        <v>Solo Traveller</v>
      </c>
      <c r="K566">
        <v>237442</v>
      </c>
      <c r="L566" s="9">
        <v>13.5</v>
      </c>
      <c r="M566" s="9" t="str" cm="1">
        <f t="array" ref="M566">_xlfn.IFS(L566&lt;=7.89,"Low Fare",L566&lt;=14.45,"Medium Fare",L566&lt;=31.28,"High Fare",L566&gt;31.28,"VIP / Luxury Fare")</f>
        <v>Medium Fare</v>
      </c>
      <c r="N566" t="s">
        <v>1736</v>
      </c>
      <c r="O566" t="s">
        <v>3</v>
      </c>
      <c r="P566">
        <v>0</v>
      </c>
    </row>
    <row r="567" spans="1:16">
      <c r="A567">
        <v>2</v>
      </c>
      <c r="B567" t="str" cm="1">
        <f t="array" ref="B567">_xlfn.IFS(A567=1,"First Class",A567=2,"Second Class",A567=3,"Third Class")</f>
        <v>Second Class</v>
      </c>
      <c r="C567" t="s">
        <v>847</v>
      </c>
      <c r="D567" t="s">
        <v>1</v>
      </c>
      <c r="E567">
        <v>30</v>
      </c>
      <c r="F567" t="str" cm="1">
        <f t="array" ref="F567">_xlfn.IFS(E567&lt;12,"Child",E567&lt;=19,"Teenage",E567&lt;=59,"Adult",E567&gt;60,"Senior",TRUE,"Unknown")</f>
        <v>Adult</v>
      </c>
      <c r="G567">
        <v>0</v>
      </c>
      <c r="H567">
        <v>0</v>
      </c>
      <c r="I567">
        <f t="shared" si="8"/>
        <v>1</v>
      </c>
      <c r="J567" t="str" cm="1">
        <f t="array" ref="J567">_xlfn.IFS(I567=1,"Solo Traveller",I567&lt;=4,"Small Family",I567&gt;=5,"Large Family")</f>
        <v>Solo Traveller</v>
      </c>
      <c r="K567">
        <v>234818</v>
      </c>
      <c r="L567" s="9">
        <v>12.35</v>
      </c>
      <c r="M567" s="9" t="str" cm="1">
        <f t="array" ref="M567">_xlfn.IFS(L567&lt;=7.89,"Low Fare",L567&lt;=14.45,"Medium Fare",L567&lt;=31.28,"High Fare",L567&gt;31.28,"VIP / Luxury Fare")</f>
        <v>Medium Fare</v>
      </c>
      <c r="N567" t="s">
        <v>1736</v>
      </c>
      <c r="O567" t="s">
        <v>366</v>
      </c>
      <c r="P567">
        <v>1</v>
      </c>
    </row>
    <row r="568" spans="1:16">
      <c r="A568">
        <v>2</v>
      </c>
      <c r="B568" t="str" cm="1">
        <f t="array" ref="B568">_xlfn.IFS(A568=1,"First Class",A568=2,"Second Class",A568=3,"Third Class")</f>
        <v>Second Class</v>
      </c>
      <c r="C568" t="s">
        <v>848</v>
      </c>
      <c r="D568" t="s">
        <v>5</v>
      </c>
      <c r="E568">
        <v>35</v>
      </c>
      <c r="F568" t="str" cm="1">
        <f t="array" ref="F568">_xlfn.IFS(E568&lt;12,"Child",E568&lt;=19,"Teenage",E568&lt;=59,"Adult",E568&gt;60,"Senior",TRUE,"Unknown")</f>
        <v>Adult</v>
      </c>
      <c r="G568">
        <v>0</v>
      </c>
      <c r="H568">
        <v>0</v>
      </c>
      <c r="I568">
        <f t="shared" si="8"/>
        <v>1</v>
      </c>
      <c r="J568" t="str" cm="1">
        <f t="array" ref="J568">_xlfn.IFS(I568=1,"Solo Traveller",I568&lt;=4,"Small Family",I568&gt;=5,"Large Family")</f>
        <v>Solo Traveller</v>
      </c>
      <c r="K568">
        <v>28206</v>
      </c>
      <c r="L568" s="9">
        <v>10.5</v>
      </c>
      <c r="M568" s="9" t="str" cm="1">
        <f t="array" ref="M568">_xlfn.IFS(L568&lt;=7.89,"Low Fare",L568&lt;=14.45,"Medium Fare",L568&lt;=31.28,"High Fare",L568&gt;31.28,"VIP / Luxury Fare")</f>
        <v>Medium Fare</v>
      </c>
      <c r="N568" t="s">
        <v>1736</v>
      </c>
      <c r="O568" t="s">
        <v>3</v>
      </c>
      <c r="P568">
        <v>0</v>
      </c>
    </row>
    <row r="569" spans="1:16">
      <c r="A569">
        <v>2</v>
      </c>
      <c r="B569" t="str" cm="1">
        <f t="array" ref="B569">_xlfn.IFS(A569=1,"First Class",A569=2,"Second Class",A569=3,"Third Class")</f>
        <v>Second Class</v>
      </c>
      <c r="C569" t="s">
        <v>849</v>
      </c>
      <c r="D569" t="s">
        <v>1</v>
      </c>
      <c r="E569">
        <v>40</v>
      </c>
      <c r="F569" t="str" cm="1">
        <f t="array" ref="F569">_xlfn.IFS(E569&lt;12,"Child",E569&lt;=19,"Teenage",E569&lt;=59,"Adult",E569&gt;60,"Senior",TRUE,"Unknown")</f>
        <v>Adult</v>
      </c>
      <c r="G569">
        <v>0</v>
      </c>
      <c r="H569">
        <v>0</v>
      </c>
      <c r="I569">
        <f t="shared" si="8"/>
        <v>1</v>
      </c>
      <c r="J569" t="str" cm="1">
        <f t="array" ref="J569">_xlfn.IFS(I569=1,"Solo Traveller",I569&lt;=4,"Small Family",I569&gt;=5,"Large Family")</f>
        <v>Solo Traveller</v>
      </c>
      <c r="K569">
        <v>31418</v>
      </c>
      <c r="L569" s="9">
        <v>13</v>
      </c>
      <c r="M569" s="9" t="str" cm="1">
        <f t="array" ref="M569">_xlfn.IFS(L569&lt;=7.89,"Low Fare",L569&lt;=14.45,"Medium Fare",L569&lt;=31.28,"High Fare",L569&gt;31.28,"VIP / Luxury Fare")</f>
        <v>Medium Fare</v>
      </c>
      <c r="N569" t="s">
        <v>1736</v>
      </c>
      <c r="O569" t="s">
        <v>3</v>
      </c>
      <c r="P569">
        <v>1</v>
      </c>
    </row>
    <row r="570" spans="1:16">
      <c r="A570">
        <v>2</v>
      </c>
      <c r="B570" t="str" cm="1">
        <f t="array" ref="B570">_xlfn.IFS(A570=1,"First Class",A570=2,"Second Class",A570=3,"Third Class")</f>
        <v>Second Class</v>
      </c>
      <c r="C570" t="s">
        <v>850</v>
      </c>
      <c r="D570" t="s">
        <v>5</v>
      </c>
      <c r="E570">
        <v>25</v>
      </c>
      <c r="F570" t="str" cm="1">
        <f t="array" ref="F570">_xlfn.IFS(E570&lt;12,"Child",E570&lt;=19,"Teenage",E570&lt;=59,"Adult",E570&gt;60,"Senior",TRUE,"Unknown")</f>
        <v>Adult</v>
      </c>
      <c r="G570">
        <v>0</v>
      </c>
      <c r="H570">
        <v>0</v>
      </c>
      <c r="I570">
        <f t="shared" si="8"/>
        <v>1</v>
      </c>
      <c r="J570" t="str" cm="1">
        <f t="array" ref="J570">_xlfn.IFS(I570=1,"Solo Traveller",I570&lt;=4,"Small Family",I570&gt;=5,"Large Family")</f>
        <v>Solo Traveller</v>
      </c>
      <c r="K570" t="s">
        <v>851</v>
      </c>
      <c r="L570" s="9">
        <v>13</v>
      </c>
      <c r="M570" s="9" t="str" cm="1">
        <f t="array" ref="M570">_xlfn.IFS(L570&lt;=7.89,"Low Fare",L570&lt;=14.45,"Medium Fare",L570&lt;=31.28,"High Fare",L570&gt;31.28,"VIP / Luxury Fare")</f>
        <v>Medium Fare</v>
      </c>
      <c r="N570" t="s">
        <v>1736</v>
      </c>
      <c r="O570" t="s">
        <v>3</v>
      </c>
      <c r="P570">
        <v>0</v>
      </c>
    </row>
    <row r="571" spans="1:16">
      <c r="A571">
        <v>2</v>
      </c>
      <c r="B571" t="str" cm="1">
        <f t="array" ref="B571">_xlfn.IFS(A571=1,"First Class",A571=2,"Second Class",A571=3,"Third Class")</f>
        <v>Second Class</v>
      </c>
      <c r="C571" t="s">
        <v>852</v>
      </c>
      <c r="D571" t="s">
        <v>5</v>
      </c>
      <c r="E571">
        <v>41</v>
      </c>
      <c r="F571" t="str" cm="1">
        <f t="array" ref="F571">_xlfn.IFS(E571&lt;12,"Child",E571&lt;=19,"Teenage",E571&lt;=59,"Adult",E571&gt;60,"Senior",TRUE,"Unknown")</f>
        <v>Adult</v>
      </c>
      <c r="G571">
        <v>0</v>
      </c>
      <c r="H571">
        <v>0</v>
      </c>
      <c r="I571">
        <f t="shared" si="8"/>
        <v>1</v>
      </c>
      <c r="J571" t="str" cm="1">
        <f t="array" ref="J571">_xlfn.IFS(I571=1,"Solo Traveller",I571&lt;=4,"Small Family",I571&gt;=5,"Large Family")</f>
        <v>Solo Traveller</v>
      </c>
      <c r="K571">
        <v>237734</v>
      </c>
      <c r="L571" s="9">
        <v>15.0458</v>
      </c>
      <c r="M571" s="9" t="str" cm="1">
        <f t="array" ref="M571">_xlfn.IFS(L571&lt;=7.89,"Low Fare",L571&lt;=14.45,"Medium Fare",L571&lt;=31.28,"High Fare",L571&gt;31.28,"VIP / Luxury Fare")</f>
        <v>High Fare</v>
      </c>
      <c r="N571" t="s">
        <v>1736</v>
      </c>
      <c r="O571" t="s">
        <v>20</v>
      </c>
      <c r="P571">
        <v>0</v>
      </c>
    </row>
    <row r="572" spans="1:16">
      <c r="A572">
        <v>2</v>
      </c>
      <c r="B572" t="str" cm="1">
        <f t="array" ref="B572">_xlfn.IFS(A572=1,"First Class",A572=2,"Second Class",A572=3,"Third Class")</f>
        <v>Second Class</v>
      </c>
      <c r="C572" t="s">
        <v>853</v>
      </c>
      <c r="D572" t="s">
        <v>5</v>
      </c>
      <c r="E572">
        <v>25</v>
      </c>
      <c r="F572" t="str" cm="1">
        <f t="array" ref="F572">_xlfn.IFS(E572&lt;12,"Child",E572&lt;=19,"Teenage",E572&lt;=59,"Adult",E572&gt;60,"Senior",TRUE,"Unknown")</f>
        <v>Adult</v>
      </c>
      <c r="G572">
        <v>0</v>
      </c>
      <c r="H572">
        <v>0</v>
      </c>
      <c r="I572">
        <f t="shared" si="8"/>
        <v>1</v>
      </c>
      <c r="J572" t="str" cm="1">
        <f t="array" ref="J572">_xlfn.IFS(I572=1,"Solo Traveller",I572&lt;=4,"Small Family",I572&gt;=5,"Large Family")</f>
        <v>Solo Traveller</v>
      </c>
      <c r="K572" t="s">
        <v>854</v>
      </c>
      <c r="L572" s="9">
        <v>10.5</v>
      </c>
      <c r="M572" s="9" t="str" cm="1">
        <f t="array" ref="M572">_xlfn.IFS(L572&lt;=7.89,"Low Fare",L572&lt;=14.45,"Medium Fare",L572&lt;=31.28,"High Fare",L572&gt;31.28,"VIP / Luxury Fare")</f>
        <v>Medium Fare</v>
      </c>
      <c r="N572" t="s">
        <v>1736</v>
      </c>
      <c r="O572" t="s">
        <v>3</v>
      </c>
      <c r="P572">
        <v>0</v>
      </c>
    </row>
    <row r="573" spans="1:16">
      <c r="A573">
        <v>2</v>
      </c>
      <c r="B573" t="str" cm="1">
        <f t="array" ref="B573">_xlfn.IFS(A573=1,"First Class",A573=2,"Second Class",A573=3,"Third Class")</f>
        <v>Second Class</v>
      </c>
      <c r="C573" t="s">
        <v>855</v>
      </c>
      <c r="D573" t="s">
        <v>5</v>
      </c>
      <c r="E573">
        <v>18.5</v>
      </c>
      <c r="F573" t="str" cm="1">
        <f t="array" ref="F573">_xlfn.IFS(E573&lt;12,"Child",E573&lt;=19,"Teenage",E573&lt;=59,"Adult",E573&gt;60,"Senior",TRUE,"Unknown")</f>
        <v>Teenage</v>
      </c>
      <c r="G573">
        <v>0</v>
      </c>
      <c r="H573">
        <v>0</v>
      </c>
      <c r="I573">
        <f t="shared" si="8"/>
        <v>1</v>
      </c>
      <c r="J573" t="str" cm="1">
        <f t="array" ref="J573">_xlfn.IFS(I573=1,"Solo Traveller",I573&lt;=4,"Small Family",I573&gt;=5,"Large Family")</f>
        <v>Solo Traveller</v>
      </c>
      <c r="K573">
        <v>248734</v>
      </c>
      <c r="L573" s="9">
        <v>13</v>
      </c>
      <c r="M573" s="9" t="str" cm="1">
        <f t="array" ref="M573">_xlfn.IFS(L573&lt;=7.89,"Low Fare",L573&lt;=14.45,"Medium Fare",L573&lt;=31.28,"High Fare",L573&gt;31.28,"VIP / Luxury Fare")</f>
        <v>Medium Fare</v>
      </c>
      <c r="N573" t="s">
        <v>856</v>
      </c>
      <c r="O573" t="s">
        <v>3</v>
      </c>
      <c r="P573">
        <v>0</v>
      </c>
    </row>
    <row r="574" spans="1:16">
      <c r="A574">
        <v>2</v>
      </c>
      <c r="B574" t="str" cm="1">
        <f t="array" ref="B574">_xlfn.IFS(A574=1,"First Class",A574=2,"Second Class",A574=3,"Third Class")</f>
        <v>Second Class</v>
      </c>
      <c r="C574" t="s">
        <v>857</v>
      </c>
      <c r="D574" t="s">
        <v>5</v>
      </c>
      <c r="E574">
        <v>14</v>
      </c>
      <c r="F574" t="str" cm="1">
        <f t="array" ref="F574">_xlfn.IFS(E574&lt;12,"Child",E574&lt;=19,"Teenage",E574&lt;=59,"Adult",E574&gt;60,"Senior",TRUE,"Unknown")</f>
        <v>Teenage</v>
      </c>
      <c r="G574">
        <v>0</v>
      </c>
      <c r="H574">
        <v>0</v>
      </c>
      <c r="I574">
        <f t="shared" si="8"/>
        <v>1</v>
      </c>
      <c r="J574" t="str" cm="1">
        <f t="array" ref="J574">_xlfn.IFS(I574=1,"Solo Traveller",I574&lt;=4,"Small Family",I574&gt;=5,"Large Family")</f>
        <v>Solo Traveller</v>
      </c>
      <c r="K574">
        <v>220845</v>
      </c>
      <c r="L574" s="9">
        <v>65</v>
      </c>
      <c r="M574" s="9" t="str" cm="1">
        <f t="array" ref="M574">_xlfn.IFS(L574&lt;=7.89,"Low Fare",L574&lt;=14.45,"Medium Fare",L574&lt;=31.28,"High Fare",L574&gt;31.28,"VIP / Luxury Fare")</f>
        <v>VIP / Luxury Fare</v>
      </c>
      <c r="N574" t="s">
        <v>1736</v>
      </c>
      <c r="O574" t="s">
        <v>3</v>
      </c>
      <c r="P574">
        <v>0</v>
      </c>
    </row>
    <row r="575" spans="1:16">
      <c r="A575">
        <v>2</v>
      </c>
      <c r="B575" t="str" cm="1">
        <f t="array" ref="B575">_xlfn.IFS(A575=1,"First Class",A575=2,"Second Class",A575=3,"Third Class")</f>
        <v>Second Class</v>
      </c>
      <c r="C575" t="s">
        <v>858</v>
      </c>
      <c r="D575" t="s">
        <v>1</v>
      </c>
      <c r="E575">
        <v>50</v>
      </c>
      <c r="F575" t="str" cm="1">
        <f t="array" ref="F575">_xlfn.IFS(E575&lt;12,"Child",E575&lt;=19,"Teenage",E575&lt;=59,"Adult",E575&gt;60,"Senior",TRUE,"Unknown")</f>
        <v>Adult</v>
      </c>
      <c r="G575">
        <v>0</v>
      </c>
      <c r="H575">
        <v>0</v>
      </c>
      <c r="I575">
        <f t="shared" si="8"/>
        <v>1</v>
      </c>
      <c r="J575" t="str" cm="1">
        <f t="array" ref="J575">_xlfn.IFS(I575=1,"Solo Traveller",I575&lt;=4,"Small Family",I575&gt;=5,"Large Family")</f>
        <v>Solo Traveller</v>
      </c>
      <c r="K575" t="s">
        <v>859</v>
      </c>
      <c r="L575" s="9">
        <v>10.5</v>
      </c>
      <c r="M575" s="9" t="str" cm="1">
        <f t="array" ref="M575">_xlfn.IFS(L575&lt;=7.89,"Low Fare",L575&lt;=14.45,"Medium Fare",L575&lt;=31.28,"High Fare",L575&gt;31.28,"VIP / Luxury Fare")</f>
        <v>Medium Fare</v>
      </c>
      <c r="N575" t="s">
        <v>1736</v>
      </c>
      <c r="O575" t="s">
        <v>3</v>
      </c>
      <c r="P575">
        <v>1</v>
      </c>
    </row>
    <row r="576" spans="1:16">
      <c r="A576">
        <v>2</v>
      </c>
      <c r="B576" t="str" cm="1">
        <f t="array" ref="B576">_xlfn.IFS(A576=1,"First Class",A576=2,"Second Class",A576=3,"Third Class")</f>
        <v>Second Class</v>
      </c>
      <c r="C576" t="s">
        <v>860</v>
      </c>
      <c r="D576" t="s">
        <v>5</v>
      </c>
      <c r="E576">
        <v>23</v>
      </c>
      <c r="F576" t="str" cm="1">
        <f t="array" ref="F576">_xlfn.IFS(E576&lt;12,"Child",E576&lt;=19,"Teenage",E576&lt;=59,"Adult",E576&gt;60,"Senior",TRUE,"Unknown")</f>
        <v>Adult</v>
      </c>
      <c r="G576">
        <v>0</v>
      </c>
      <c r="H576">
        <v>0</v>
      </c>
      <c r="I576">
        <f t="shared" si="8"/>
        <v>1</v>
      </c>
      <c r="J576" t="str" cm="1">
        <f t="array" ref="J576">_xlfn.IFS(I576=1,"Solo Traveller",I576&lt;=4,"Small Family",I576&gt;=5,"Large Family")</f>
        <v>Solo Traveller</v>
      </c>
      <c r="K576">
        <v>233639</v>
      </c>
      <c r="L576" s="9">
        <v>13</v>
      </c>
      <c r="M576" s="9" t="str" cm="1">
        <f t="array" ref="M576">_xlfn.IFS(L576&lt;=7.89,"Low Fare",L576&lt;=14.45,"Medium Fare",L576&lt;=31.28,"High Fare",L576&gt;31.28,"VIP / Luxury Fare")</f>
        <v>Medium Fare</v>
      </c>
      <c r="N576" t="s">
        <v>1736</v>
      </c>
      <c r="O576" t="s">
        <v>3</v>
      </c>
      <c r="P576">
        <v>0</v>
      </c>
    </row>
    <row r="577" spans="1:16">
      <c r="A577">
        <v>2</v>
      </c>
      <c r="B577" t="str" cm="1">
        <f t="array" ref="B577">_xlfn.IFS(A577=1,"First Class",A577=2,"Second Class",A577=3,"Third Class")</f>
        <v>Second Class</v>
      </c>
      <c r="C577" t="s">
        <v>861</v>
      </c>
      <c r="D577" t="s">
        <v>1</v>
      </c>
      <c r="E577">
        <v>28</v>
      </c>
      <c r="F577" t="str" cm="1">
        <f t="array" ref="F577">_xlfn.IFS(E577&lt;12,"Child",E577&lt;=19,"Teenage",E577&lt;=59,"Adult",E577&gt;60,"Senior",TRUE,"Unknown")</f>
        <v>Adult</v>
      </c>
      <c r="G577">
        <v>0</v>
      </c>
      <c r="H577">
        <v>0</v>
      </c>
      <c r="I577">
        <f t="shared" si="8"/>
        <v>1</v>
      </c>
      <c r="J577" t="str" cm="1">
        <f t="array" ref="J577">_xlfn.IFS(I577=1,"Solo Traveller",I577&lt;=4,"Small Family",I577&gt;=5,"Large Family")</f>
        <v>Solo Traveller</v>
      </c>
      <c r="K577">
        <v>240929</v>
      </c>
      <c r="L577" s="9">
        <v>12.65</v>
      </c>
      <c r="M577" s="9" t="str" cm="1">
        <f t="array" ref="M577">_xlfn.IFS(L577&lt;=7.89,"Low Fare",L577&lt;=14.45,"Medium Fare",L577&lt;=31.28,"High Fare",L577&gt;31.28,"VIP / Luxury Fare")</f>
        <v>Medium Fare</v>
      </c>
      <c r="N577" t="s">
        <v>1736</v>
      </c>
      <c r="O577" t="s">
        <v>3</v>
      </c>
      <c r="P577">
        <v>1</v>
      </c>
    </row>
    <row r="578" spans="1:16">
      <c r="A578">
        <v>2</v>
      </c>
      <c r="B578" t="str" cm="1">
        <f t="array" ref="B578">_xlfn.IFS(A578=1,"First Class",A578=2,"Second Class",A578=3,"Third Class")</f>
        <v>Second Class</v>
      </c>
      <c r="C578" t="s">
        <v>862</v>
      </c>
      <c r="D578" t="s">
        <v>1</v>
      </c>
      <c r="E578">
        <v>27</v>
      </c>
      <c r="F578" t="str" cm="1">
        <f t="array" ref="F578">_xlfn.IFS(E578&lt;12,"Child",E578&lt;=19,"Teenage",E578&lt;=59,"Adult",E578&gt;60,"Senior",TRUE,"Unknown")</f>
        <v>Adult</v>
      </c>
      <c r="G578">
        <v>0</v>
      </c>
      <c r="H578">
        <v>0</v>
      </c>
      <c r="I578">
        <f t="shared" si="8"/>
        <v>1</v>
      </c>
      <c r="J578" t="str" cm="1">
        <f t="array" ref="J578">_xlfn.IFS(I578=1,"Solo Traveller",I578&lt;=4,"Small Family",I578&gt;=5,"Large Family")</f>
        <v>Solo Traveller</v>
      </c>
      <c r="K578">
        <v>34218</v>
      </c>
      <c r="L578" s="9">
        <v>10.5</v>
      </c>
      <c r="M578" s="9" t="str" cm="1">
        <f t="array" ref="M578">_xlfn.IFS(L578&lt;=7.89,"Low Fare",L578&lt;=14.45,"Medium Fare",L578&lt;=31.28,"High Fare",L578&gt;31.28,"VIP / Luxury Fare")</f>
        <v>Medium Fare</v>
      </c>
      <c r="N578" t="s">
        <v>725</v>
      </c>
      <c r="O578" t="s">
        <v>3</v>
      </c>
      <c r="P578">
        <v>1</v>
      </c>
    </row>
    <row r="579" spans="1:16">
      <c r="A579">
        <v>2</v>
      </c>
      <c r="B579" t="str" cm="1">
        <f t="array" ref="B579">_xlfn.IFS(A579=1,"First Class",A579=2,"Second Class",A579=3,"Third Class")</f>
        <v>Second Class</v>
      </c>
      <c r="C579" t="s">
        <v>863</v>
      </c>
      <c r="D579" t="s">
        <v>5</v>
      </c>
      <c r="E579">
        <v>29</v>
      </c>
      <c r="F579" t="str" cm="1">
        <f t="array" ref="F579">_xlfn.IFS(E579&lt;12,"Child",E579&lt;=19,"Teenage",E579&lt;=59,"Adult",E579&gt;60,"Senior",TRUE,"Unknown")</f>
        <v>Adult</v>
      </c>
      <c r="G579">
        <v>1</v>
      </c>
      <c r="H579">
        <v>0</v>
      </c>
      <c r="I579">
        <f t="shared" si="8"/>
        <v>2</v>
      </c>
      <c r="J579" t="str" cm="1">
        <f t="array" ref="J579">_xlfn.IFS(I579=1,"Solo Traveller",I579&lt;=4,"Small Family",I579&gt;=5,"Large Family")</f>
        <v>Small Family</v>
      </c>
      <c r="K579">
        <v>11668</v>
      </c>
      <c r="L579" s="9">
        <v>21</v>
      </c>
      <c r="M579" s="9" t="str" cm="1">
        <f t="array" ref="M579">_xlfn.IFS(L579&lt;=7.89,"Low Fare",L579&lt;=14.45,"Medium Fare",L579&lt;=31.28,"High Fare",L579&gt;31.28,"VIP / Luxury Fare")</f>
        <v>High Fare</v>
      </c>
      <c r="N579" t="s">
        <v>1736</v>
      </c>
      <c r="O579" t="s">
        <v>3</v>
      </c>
      <c r="P579">
        <v>0</v>
      </c>
    </row>
    <row r="580" spans="1:16">
      <c r="A580">
        <v>2</v>
      </c>
      <c r="B580" t="str" cm="1">
        <f t="array" ref="B580">_xlfn.IFS(A580=1,"First Class",A580=2,"Second Class",A580=3,"Third Class")</f>
        <v>Second Class</v>
      </c>
      <c r="C580" t="s">
        <v>864</v>
      </c>
      <c r="D580" t="s">
        <v>1</v>
      </c>
      <c r="E580">
        <v>27</v>
      </c>
      <c r="F580" t="str" cm="1">
        <f t="array" ref="F580">_xlfn.IFS(E580&lt;12,"Child",E580&lt;=19,"Teenage",E580&lt;=59,"Adult",E580&gt;60,"Senior",TRUE,"Unknown")</f>
        <v>Adult</v>
      </c>
      <c r="G580">
        <v>1</v>
      </c>
      <c r="H580">
        <v>0</v>
      </c>
      <c r="I580">
        <f t="shared" si="8"/>
        <v>2</v>
      </c>
      <c r="J580" t="str" cm="1">
        <f t="array" ref="J580">_xlfn.IFS(I580=1,"Solo Traveller",I580&lt;=4,"Small Family",I580&gt;=5,"Large Family")</f>
        <v>Small Family</v>
      </c>
      <c r="K580">
        <v>11668</v>
      </c>
      <c r="L580" s="9">
        <v>21</v>
      </c>
      <c r="M580" s="9" t="str" cm="1">
        <f t="array" ref="M580">_xlfn.IFS(L580&lt;=7.89,"Low Fare",L580&lt;=14.45,"Medium Fare",L580&lt;=31.28,"High Fare",L580&gt;31.28,"VIP / Luxury Fare")</f>
        <v>High Fare</v>
      </c>
      <c r="N580" t="s">
        <v>1736</v>
      </c>
      <c r="O580" t="s">
        <v>3</v>
      </c>
      <c r="P580">
        <v>0</v>
      </c>
    </row>
    <row r="581" spans="1:16">
      <c r="A581">
        <v>2</v>
      </c>
      <c r="B581" t="str" cm="1">
        <f t="array" ref="B581">_xlfn.IFS(A581=1,"First Class",A581=2,"Second Class",A581=3,"Third Class")</f>
        <v>Second Class</v>
      </c>
      <c r="C581" t="s">
        <v>865</v>
      </c>
      <c r="D581" t="s">
        <v>5</v>
      </c>
      <c r="E581">
        <v>40</v>
      </c>
      <c r="F581" t="str" cm="1">
        <f t="array" ref="F581">_xlfn.IFS(E581&lt;12,"Child",E581&lt;=19,"Teenage",E581&lt;=59,"Adult",E581&gt;60,"Senior",TRUE,"Unknown")</f>
        <v>Adult</v>
      </c>
      <c r="G581">
        <v>0</v>
      </c>
      <c r="H581">
        <v>0</v>
      </c>
      <c r="I581">
        <f t="shared" si="8"/>
        <v>1</v>
      </c>
      <c r="J581" t="str" cm="1">
        <f t="array" ref="J581">_xlfn.IFS(I581=1,"Solo Traveller",I581&lt;=4,"Small Family",I581&gt;=5,"Large Family")</f>
        <v>Solo Traveller</v>
      </c>
      <c r="K581">
        <v>28221</v>
      </c>
      <c r="L581" s="9">
        <v>13</v>
      </c>
      <c r="M581" s="9" t="str" cm="1">
        <f t="array" ref="M581">_xlfn.IFS(L581&lt;=7.89,"Low Fare",L581&lt;=14.45,"Medium Fare",L581&lt;=31.28,"High Fare",L581&gt;31.28,"VIP / Luxury Fare")</f>
        <v>Medium Fare</v>
      </c>
      <c r="N581" t="s">
        <v>1736</v>
      </c>
      <c r="O581" t="s">
        <v>3</v>
      </c>
      <c r="P581">
        <v>0</v>
      </c>
    </row>
    <row r="582" spans="1:16">
      <c r="A582">
        <v>2</v>
      </c>
      <c r="B582" t="str" cm="1">
        <f t="array" ref="B582">_xlfn.IFS(A582=1,"First Class",A582=2,"Second Class",A582=3,"Third Class")</f>
        <v>Second Class</v>
      </c>
      <c r="C582" t="s">
        <v>866</v>
      </c>
      <c r="D582" t="s">
        <v>1</v>
      </c>
      <c r="E582">
        <v>31</v>
      </c>
      <c r="F582" t="str" cm="1">
        <f t="array" ref="F582">_xlfn.IFS(E582&lt;12,"Child",E582&lt;=19,"Teenage",E582&lt;=59,"Adult",E582&gt;60,"Senior",TRUE,"Unknown")</f>
        <v>Adult</v>
      </c>
      <c r="G582">
        <v>0</v>
      </c>
      <c r="H582">
        <v>0</v>
      </c>
      <c r="I582">
        <f t="shared" ref="I582:I645" si="9">G582+H582+1</f>
        <v>1</v>
      </c>
      <c r="J582" t="str" cm="1">
        <f t="array" ref="J582">_xlfn.IFS(I582=1,"Solo Traveller",I582&lt;=4,"Small Family",I582&gt;=5,"Large Family")</f>
        <v>Solo Traveller</v>
      </c>
      <c r="K582" t="s">
        <v>597</v>
      </c>
      <c r="L582" s="9">
        <v>21</v>
      </c>
      <c r="M582" s="9" t="str" cm="1">
        <f t="array" ref="M582">_xlfn.IFS(L582&lt;=7.89,"Low Fare",L582&lt;=14.45,"Medium Fare",L582&lt;=31.28,"High Fare",L582&gt;31.28,"VIP / Luxury Fare")</f>
        <v>High Fare</v>
      </c>
      <c r="N582" t="s">
        <v>1736</v>
      </c>
      <c r="O582" t="s">
        <v>3</v>
      </c>
      <c r="P582">
        <v>1</v>
      </c>
    </row>
    <row r="583" spans="1:16">
      <c r="A583">
        <v>2</v>
      </c>
      <c r="B583" t="str" cm="1">
        <f t="array" ref="B583">_xlfn.IFS(A583=1,"First Class",A583=2,"Second Class",A583=3,"Third Class")</f>
        <v>Second Class</v>
      </c>
      <c r="C583" t="s">
        <v>867</v>
      </c>
      <c r="D583" t="s">
        <v>5</v>
      </c>
      <c r="E583">
        <v>30</v>
      </c>
      <c r="F583" t="str" cm="1">
        <f t="array" ref="F583">_xlfn.IFS(E583&lt;12,"Child",E583&lt;=19,"Teenage",E583&lt;=59,"Adult",E583&gt;60,"Senior",TRUE,"Unknown")</f>
        <v>Adult</v>
      </c>
      <c r="G583">
        <v>1</v>
      </c>
      <c r="H583">
        <v>0</v>
      </c>
      <c r="I583">
        <f t="shared" si="9"/>
        <v>2</v>
      </c>
      <c r="J583" t="str" cm="1">
        <f t="array" ref="J583">_xlfn.IFS(I583=1,"Solo Traveller",I583&lt;=4,"Small Family",I583&gt;=5,"Large Family")</f>
        <v>Small Family</v>
      </c>
      <c r="K583" t="s">
        <v>868</v>
      </c>
      <c r="L583" s="9">
        <v>21</v>
      </c>
      <c r="M583" s="9" t="str" cm="1">
        <f t="array" ref="M583">_xlfn.IFS(L583&lt;=7.89,"Low Fare",L583&lt;=14.45,"Medium Fare",L583&lt;=31.28,"High Fare",L583&gt;31.28,"VIP / Luxury Fare")</f>
        <v>High Fare</v>
      </c>
      <c r="N583" t="s">
        <v>1736</v>
      </c>
      <c r="O583" t="s">
        <v>3</v>
      </c>
      <c r="P583">
        <v>0</v>
      </c>
    </row>
    <row r="584" spans="1:16">
      <c r="A584">
        <v>2</v>
      </c>
      <c r="B584" t="str" cm="1">
        <f t="array" ref="B584">_xlfn.IFS(A584=1,"First Class",A584=2,"Second Class",A584=3,"Third Class")</f>
        <v>Second Class</v>
      </c>
      <c r="C584" t="s">
        <v>869</v>
      </c>
      <c r="D584" t="s">
        <v>5</v>
      </c>
      <c r="E584">
        <v>23</v>
      </c>
      <c r="F584" t="str" cm="1">
        <f t="array" ref="F584">_xlfn.IFS(E584&lt;12,"Child",E584&lt;=19,"Teenage",E584&lt;=59,"Adult",E584&gt;60,"Senior",TRUE,"Unknown")</f>
        <v>Adult</v>
      </c>
      <c r="G584">
        <v>1</v>
      </c>
      <c r="H584">
        <v>0</v>
      </c>
      <c r="I584">
        <f t="shared" si="9"/>
        <v>2</v>
      </c>
      <c r="J584" t="str" cm="1">
        <f t="array" ref="J584">_xlfn.IFS(I584=1,"Solo Traveller",I584&lt;=4,"Small Family",I584&gt;=5,"Large Family")</f>
        <v>Small Family</v>
      </c>
      <c r="K584">
        <v>28666</v>
      </c>
      <c r="L584" s="9">
        <v>10.5</v>
      </c>
      <c r="M584" s="9" t="str" cm="1">
        <f t="array" ref="M584">_xlfn.IFS(L584&lt;=7.89,"Low Fare",L584&lt;=14.45,"Medium Fare",L584&lt;=31.28,"High Fare",L584&gt;31.28,"VIP / Luxury Fare")</f>
        <v>Medium Fare</v>
      </c>
      <c r="N584" t="s">
        <v>1736</v>
      </c>
      <c r="O584" t="s">
        <v>3</v>
      </c>
      <c r="P584">
        <v>0</v>
      </c>
    </row>
    <row r="585" spans="1:16">
      <c r="A585">
        <v>2</v>
      </c>
      <c r="B585" t="str" cm="1">
        <f t="array" ref="B585">_xlfn.IFS(A585=1,"First Class",A585=2,"Second Class",A585=3,"Third Class")</f>
        <v>Second Class</v>
      </c>
      <c r="C585" t="s">
        <v>870</v>
      </c>
      <c r="D585" t="s">
        <v>1</v>
      </c>
      <c r="E585">
        <v>31</v>
      </c>
      <c r="F585" t="str" cm="1">
        <f t="array" ref="F585">_xlfn.IFS(E585&lt;12,"Child",E585&lt;=19,"Teenage",E585&lt;=59,"Adult",E585&gt;60,"Senior",TRUE,"Unknown")</f>
        <v>Adult</v>
      </c>
      <c r="G585">
        <v>0</v>
      </c>
      <c r="H585">
        <v>0</v>
      </c>
      <c r="I585">
        <f t="shared" si="9"/>
        <v>1</v>
      </c>
      <c r="J585" t="str" cm="1">
        <f t="array" ref="J585">_xlfn.IFS(I585=1,"Solo Traveller",I585&lt;=4,"Small Family",I585&gt;=5,"Large Family")</f>
        <v>Solo Traveller</v>
      </c>
      <c r="K585" t="s">
        <v>868</v>
      </c>
      <c r="L585" s="9">
        <v>21</v>
      </c>
      <c r="M585" s="9" t="str" cm="1">
        <f t="array" ref="M585">_xlfn.IFS(L585&lt;=7.89,"Low Fare",L585&lt;=14.45,"Medium Fare",L585&lt;=31.28,"High Fare",L585&gt;31.28,"VIP / Luxury Fare")</f>
        <v>High Fare</v>
      </c>
      <c r="N585" t="s">
        <v>1736</v>
      </c>
      <c r="O585" t="s">
        <v>3</v>
      </c>
      <c r="P585">
        <v>1</v>
      </c>
    </row>
    <row r="586" spans="1:16">
      <c r="A586">
        <v>2</v>
      </c>
      <c r="B586" t="str" cm="1">
        <f t="array" ref="B586">_xlfn.IFS(A586=1,"First Class",A586=2,"Second Class",A586=3,"Third Class")</f>
        <v>Second Class</v>
      </c>
      <c r="C586" t="s">
        <v>871</v>
      </c>
      <c r="D586" t="s">
        <v>5</v>
      </c>
      <c r="E586">
        <v>28</v>
      </c>
      <c r="F586" t="str" cm="1">
        <f t="array" ref="F586">_xlfn.IFS(E586&lt;12,"Child",E586&lt;=19,"Teenage",E586&lt;=59,"Adult",E586&gt;60,"Senior",TRUE,"Unknown")</f>
        <v>Adult</v>
      </c>
      <c r="G586">
        <v>0</v>
      </c>
      <c r="H586">
        <v>0</v>
      </c>
      <c r="I586">
        <f t="shared" si="9"/>
        <v>1</v>
      </c>
      <c r="J586" t="str" cm="1">
        <f t="array" ref="J586">_xlfn.IFS(I586=1,"Solo Traveller",I586&lt;=4,"Small Family",I586&gt;=5,"Large Family")</f>
        <v>Solo Traveller</v>
      </c>
      <c r="K586">
        <v>239856</v>
      </c>
      <c r="L586" s="9">
        <v>0</v>
      </c>
      <c r="M586" s="9" t="str" cm="1">
        <f t="array" ref="M586">_xlfn.IFS(L586&lt;=7.89,"Low Fare",L586&lt;=14.45,"Medium Fare",L586&lt;=31.28,"High Fare",L586&gt;31.28,"VIP / Luxury Fare")</f>
        <v>Low Fare</v>
      </c>
      <c r="N586" t="s">
        <v>1736</v>
      </c>
      <c r="O586" t="s">
        <v>3</v>
      </c>
      <c r="P586">
        <v>0</v>
      </c>
    </row>
    <row r="587" spans="1:16">
      <c r="A587">
        <v>2</v>
      </c>
      <c r="B587" t="str" cm="1">
        <f t="array" ref="B587">_xlfn.IFS(A587=1,"First Class",A587=2,"Second Class",A587=3,"Third Class")</f>
        <v>Second Class</v>
      </c>
      <c r="C587" t="s">
        <v>872</v>
      </c>
      <c r="D587" t="s">
        <v>1</v>
      </c>
      <c r="E587">
        <v>12</v>
      </c>
      <c r="F587" t="str" cm="1">
        <f t="array" ref="F587">_xlfn.IFS(E587&lt;12,"Child",E587&lt;=19,"Teenage",E587&lt;=59,"Adult",E587&gt;60,"Senior",TRUE,"Unknown")</f>
        <v>Teenage</v>
      </c>
      <c r="G587">
        <v>0</v>
      </c>
      <c r="H587">
        <v>0</v>
      </c>
      <c r="I587">
        <f t="shared" si="9"/>
        <v>1</v>
      </c>
      <c r="J587" t="str" cm="1">
        <f t="array" ref="J587">_xlfn.IFS(I587=1,"Solo Traveller",I587&lt;=4,"Small Family",I587&gt;=5,"Large Family")</f>
        <v>Solo Traveller</v>
      </c>
      <c r="K587" t="s">
        <v>873</v>
      </c>
      <c r="L587" s="9">
        <v>15.75</v>
      </c>
      <c r="M587" s="9" t="str" cm="1">
        <f t="array" ref="M587">_xlfn.IFS(L587&lt;=7.89,"Low Fare",L587&lt;=14.45,"Medium Fare",L587&lt;=31.28,"High Fare",L587&gt;31.28,"VIP / Luxury Fare")</f>
        <v>High Fare</v>
      </c>
      <c r="N587" t="s">
        <v>1736</v>
      </c>
      <c r="O587" t="s">
        <v>3</v>
      </c>
      <c r="P587">
        <v>1</v>
      </c>
    </row>
    <row r="588" spans="1:16">
      <c r="A588">
        <v>2</v>
      </c>
      <c r="B588" t="str" cm="1">
        <f t="array" ref="B588">_xlfn.IFS(A588=1,"First Class",A588=2,"Second Class",A588=3,"Third Class")</f>
        <v>Second Class</v>
      </c>
      <c r="C588" t="s">
        <v>874</v>
      </c>
      <c r="D588" t="s">
        <v>1</v>
      </c>
      <c r="E588">
        <v>40</v>
      </c>
      <c r="F588" t="str" cm="1">
        <f t="array" ref="F588">_xlfn.IFS(E588&lt;12,"Child",E588&lt;=19,"Teenage",E588&lt;=59,"Adult",E588&gt;60,"Senior",TRUE,"Unknown")</f>
        <v>Adult</v>
      </c>
      <c r="G588">
        <v>0</v>
      </c>
      <c r="H588">
        <v>0</v>
      </c>
      <c r="I588">
        <f t="shared" si="9"/>
        <v>1</v>
      </c>
      <c r="J588" t="str" cm="1">
        <f t="array" ref="J588">_xlfn.IFS(I588=1,"Solo Traveller",I588&lt;=4,"Small Family",I588&gt;=5,"Large Family")</f>
        <v>Solo Traveller</v>
      </c>
      <c r="K588" t="s">
        <v>873</v>
      </c>
      <c r="L588" s="9">
        <v>15.75</v>
      </c>
      <c r="M588" s="9" t="str" cm="1">
        <f t="array" ref="M588">_xlfn.IFS(L588&lt;=7.89,"Low Fare",L588&lt;=14.45,"Medium Fare",L588&lt;=31.28,"High Fare",L588&gt;31.28,"VIP / Luxury Fare")</f>
        <v>High Fare</v>
      </c>
      <c r="N588" t="s">
        <v>1736</v>
      </c>
      <c r="O588" t="s">
        <v>3</v>
      </c>
      <c r="P588">
        <v>1</v>
      </c>
    </row>
    <row r="589" spans="1:16">
      <c r="A589">
        <v>2</v>
      </c>
      <c r="B589" t="str" cm="1">
        <f t="array" ref="B589">_xlfn.IFS(A589=1,"First Class",A589=2,"Second Class",A589=3,"Third Class")</f>
        <v>Second Class</v>
      </c>
      <c r="C589" t="s">
        <v>875</v>
      </c>
      <c r="D589" t="s">
        <v>1</v>
      </c>
      <c r="E589">
        <v>32.5</v>
      </c>
      <c r="F589" t="str" cm="1">
        <f t="array" ref="F589">_xlfn.IFS(E589&lt;12,"Child",E589&lt;=19,"Teenage",E589&lt;=59,"Adult",E589&gt;60,"Senior",TRUE,"Unknown")</f>
        <v>Adult</v>
      </c>
      <c r="G589">
        <v>0</v>
      </c>
      <c r="H589">
        <v>0</v>
      </c>
      <c r="I589">
        <f t="shared" si="9"/>
        <v>1</v>
      </c>
      <c r="J589" t="str" cm="1">
        <f t="array" ref="J589">_xlfn.IFS(I589=1,"Solo Traveller",I589&lt;=4,"Small Family",I589&gt;=5,"Large Family")</f>
        <v>Solo Traveller</v>
      </c>
      <c r="K589">
        <v>27267</v>
      </c>
      <c r="L589" s="9">
        <v>13</v>
      </c>
      <c r="M589" s="9" t="str" cm="1">
        <f t="array" ref="M589">_xlfn.IFS(L589&lt;=7.89,"Low Fare",L589&lt;=14.45,"Medium Fare",L589&lt;=31.28,"High Fare",L589&gt;31.28,"VIP / Luxury Fare")</f>
        <v>Medium Fare</v>
      </c>
      <c r="N589" t="s">
        <v>725</v>
      </c>
      <c r="O589" t="s">
        <v>3</v>
      </c>
      <c r="P589">
        <v>1</v>
      </c>
    </row>
    <row r="590" spans="1:16">
      <c r="A590">
        <v>2</v>
      </c>
      <c r="B590" t="str" cm="1">
        <f t="array" ref="B590">_xlfn.IFS(A590=1,"First Class",A590=2,"Second Class",A590=3,"Third Class")</f>
        <v>Second Class</v>
      </c>
      <c r="C590" t="s">
        <v>876</v>
      </c>
      <c r="D590" t="s">
        <v>5</v>
      </c>
      <c r="E590">
        <v>27</v>
      </c>
      <c r="F590" t="str" cm="1">
        <f t="array" ref="F590">_xlfn.IFS(E590&lt;12,"Child",E590&lt;=19,"Teenage",E590&lt;=59,"Adult",E590&gt;60,"Senior",TRUE,"Unknown")</f>
        <v>Adult</v>
      </c>
      <c r="G590">
        <v>1</v>
      </c>
      <c r="H590">
        <v>0</v>
      </c>
      <c r="I590">
        <f t="shared" si="9"/>
        <v>2</v>
      </c>
      <c r="J590" t="str" cm="1">
        <f t="array" ref="J590">_xlfn.IFS(I590=1,"Solo Traveller",I590&lt;=4,"Small Family",I590&gt;=5,"Large Family")</f>
        <v>Small Family</v>
      </c>
      <c r="K590">
        <v>228414</v>
      </c>
      <c r="L590" s="9">
        <v>26</v>
      </c>
      <c r="M590" s="9" t="str" cm="1">
        <f t="array" ref="M590">_xlfn.IFS(L590&lt;=7.89,"Low Fare",L590&lt;=14.45,"Medium Fare",L590&lt;=31.28,"High Fare",L590&gt;31.28,"VIP / Luxury Fare")</f>
        <v>High Fare</v>
      </c>
      <c r="N590" t="s">
        <v>1736</v>
      </c>
      <c r="O590" t="s">
        <v>3</v>
      </c>
      <c r="P590">
        <v>0</v>
      </c>
    </row>
    <row r="591" spans="1:16">
      <c r="A591">
        <v>2</v>
      </c>
      <c r="B591" t="str" cm="1">
        <f t="array" ref="B591">_xlfn.IFS(A591=1,"First Class",A591=2,"Second Class",A591=3,"Third Class")</f>
        <v>Second Class</v>
      </c>
      <c r="C591" t="s">
        <v>877</v>
      </c>
      <c r="D591" t="s">
        <v>1</v>
      </c>
      <c r="E591">
        <v>29</v>
      </c>
      <c r="F591" t="str" cm="1">
        <f t="array" ref="F591">_xlfn.IFS(E591&lt;12,"Child",E591&lt;=19,"Teenage",E591&lt;=59,"Adult",E591&gt;60,"Senior",TRUE,"Unknown")</f>
        <v>Adult</v>
      </c>
      <c r="G591">
        <v>1</v>
      </c>
      <c r="H591">
        <v>0</v>
      </c>
      <c r="I591">
        <f t="shared" si="9"/>
        <v>2</v>
      </c>
      <c r="J591" t="str" cm="1">
        <f t="array" ref="J591">_xlfn.IFS(I591=1,"Solo Traveller",I591&lt;=4,"Small Family",I591&gt;=5,"Large Family")</f>
        <v>Small Family</v>
      </c>
      <c r="K591">
        <v>228414</v>
      </c>
      <c r="L591" s="9">
        <v>26</v>
      </c>
      <c r="M591" s="9" t="str" cm="1">
        <f t="array" ref="M591">_xlfn.IFS(L591&lt;=7.89,"Low Fare",L591&lt;=14.45,"Medium Fare",L591&lt;=31.28,"High Fare",L591&gt;31.28,"VIP / Luxury Fare")</f>
        <v>High Fare</v>
      </c>
      <c r="N591" t="s">
        <v>1736</v>
      </c>
      <c r="O591" t="s">
        <v>3</v>
      </c>
      <c r="P591">
        <v>1</v>
      </c>
    </row>
    <row r="592" spans="1:16">
      <c r="A592">
        <v>2</v>
      </c>
      <c r="B592" t="str" cm="1">
        <f t="array" ref="B592">_xlfn.IFS(A592=1,"First Class",A592=2,"Second Class",A592=3,"Third Class")</f>
        <v>Second Class</v>
      </c>
      <c r="C592" t="s">
        <v>878</v>
      </c>
      <c r="D592" t="s">
        <v>5</v>
      </c>
      <c r="E592">
        <v>2</v>
      </c>
      <c r="F592" t="str" cm="1">
        <f t="array" ref="F592">_xlfn.IFS(E592&lt;12,"Child",E592&lt;=19,"Teenage",E592&lt;=59,"Adult",E592&gt;60,"Senior",TRUE,"Unknown")</f>
        <v>Child</v>
      </c>
      <c r="G592">
        <v>1</v>
      </c>
      <c r="H592">
        <v>1</v>
      </c>
      <c r="I592">
        <f t="shared" si="9"/>
        <v>3</v>
      </c>
      <c r="J592" t="str" cm="1">
        <f t="array" ref="J592">_xlfn.IFS(I592=1,"Solo Traveller",I592&lt;=4,"Small Family",I592&gt;=5,"Large Family")</f>
        <v>Small Family</v>
      </c>
      <c r="K592">
        <v>29103</v>
      </c>
      <c r="L592" s="9">
        <v>23</v>
      </c>
      <c r="M592" s="9" t="str" cm="1">
        <f t="array" ref="M592">_xlfn.IFS(L592&lt;=7.89,"Low Fare",L592&lt;=14.45,"Medium Fare",L592&lt;=31.28,"High Fare",L592&gt;31.28,"VIP / Luxury Fare")</f>
        <v>High Fare</v>
      </c>
      <c r="N592" t="s">
        <v>1736</v>
      </c>
      <c r="O592" t="s">
        <v>3</v>
      </c>
      <c r="P592">
        <v>1</v>
      </c>
    </row>
    <row r="593" spans="1:16">
      <c r="A593">
        <v>2</v>
      </c>
      <c r="B593" t="str" cm="1">
        <f t="array" ref="B593">_xlfn.IFS(A593=1,"First Class",A593=2,"Second Class",A593=3,"Third Class")</f>
        <v>Second Class</v>
      </c>
      <c r="C593" t="s">
        <v>879</v>
      </c>
      <c r="D593" t="s">
        <v>1</v>
      </c>
      <c r="E593">
        <v>4</v>
      </c>
      <c r="F593" t="str" cm="1">
        <f t="array" ref="F593">_xlfn.IFS(E593&lt;12,"Child",E593&lt;=19,"Teenage",E593&lt;=59,"Adult",E593&gt;60,"Senior",TRUE,"Unknown")</f>
        <v>Child</v>
      </c>
      <c r="G593">
        <v>1</v>
      </c>
      <c r="H593">
        <v>1</v>
      </c>
      <c r="I593">
        <f t="shared" si="9"/>
        <v>3</v>
      </c>
      <c r="J593" t="str" cm="1">
        <f t="array" ref="J593">_xlfn.IFS(I593=1,"Solo Traveller",I593&lt;=4,"Small Family",I593&gt;=5,"Large Family")</f>
        <v>Small Family</v>
      </c>
      <c r="K593">
        <v>29103</v>
      </c>
      <c r="L593" s="9">
        <v>23</v>
      </c>
      <c r="M593" s="9" t="str" cm="1">
        <f t="array" ref="M593">_xlfn.IFS(L593&lt;=7.89,"Low Fare",L593&lt;=14.45,"Medium Fare",L593&lt;=31.28,"High Fare",L593&gt;31.28,"VIP / Luxury Fare")</f>
        <v>High Fare</v>
      </c>
      <c r="N593" t="s">
        <v>1736</v>
      </c>
      <c r="O593" t="s">
        <v>3</v>
      </c>
      <c r="P593">
        <v>1</v>
      </c>
    </row>
    <row r="594" spans="1:16">
      <c r="A594">
        <v>2</v>
      </c>
      <c r="B594" t="str" cm="1">
        <f t="array" ref="B594">_xlfn.IFS(A594=1,"First Class",A594=2,"Second Class",A594=3,"Third Class")</f>
        <v>Second Class</v>
      </c>
      <c r="C594" t="s">
        <v>880</v>
      </c>
      <c r="D594" t="s">
        <v>1</v>
      </c>
      <c r="E594">
        <v>29</v>
      </c>
      <c r="F594" t="str" cm="1">
        <f t="array" ref="F594">_xlfn.IFS(E594&lt;12,"Child",E594&lt;=19,"Teenage",E594&lt;=59,"Adult",E594&gt;60,"Senior",TRUE,"Unknown")</f>
        <v>Adult</v>
      </c>
      <c r="G594">
        <v>0</v>
      </c>
      <c r="H594">
        <v>2</v>
      </c>
      <c r="I594">
        <f t="shared" si="9"/>
        <v>3</v>
      </c>
      <c r="J594" t="str" cm="1">
        <f t="array" ref="J594">_xlfn.IFS(I594=1,"Solo Traveller",I594&lt;=4,"Small Family",I594&gt;=5,"Large Family")</f>
        <v>Small Family</v>
      </c>
      <c r="K594">
        <v>29103</v>
      </c>
      <c r="L594" s="9">
        <v>23</v>
      </c>
      <c r="M594" s="9" t="str" cm="1">
        <f t="array" ref="M594">_xlfn.IFS(L594&lt;=7.89,"Low Fare",L594&lt;=14.45,"Medium Fare",L594&lt;=31.28,"High Fare",L594&gt;31.28,"VIP / Luxury Fare")</f>
        <v>High Fare</v>
      </c>
      <c r="N594" t="s">
        <v>1736</v>
      </c>
      <c r="O594" t="s">
        <v>3</v>
      </c>
      <c r="P594">
        <v>1</v>
      </c>
    </row>
    <row r="595" spans="1:16">
      <c r="A595">
        <v>2</v>
      </c>
      <c r="B595" t="str" cm="1">
        <f t="array" ref="B595">_xlfn.IFS(A595=1,"First Class",A595=2,"Second Class",A595=3,"Third Class")</f>
        <v>Second Class</v>
      </c>
      <c r="C595" t="s">
        <v>881</v>
      </c>
      <c r="D595" t="s">
        <v>1</v>
      </c>
      <c r="E595">
        <v>0.91669999999999996</v>
      </c>
      <c r="F595" t="str" cm="1">
        <f t="array" ref="F595">_xlfn.IFS(E595&lt;12,"Child",E595&lt;=19,"Teenage",E595&lt;=59,"Adult",E595&gt;60,"Senior",TRUE,"Unknown")</f>
        <v>Child</v>
      </c>
      <c r="G595">
        <v>1</v>
      </c>
      <c r="H595">
        <v>2</v>
      </c>
      <c r="I595">
        <f t="shared" si="9"/>
        <v>4</v>
      </c>
      <c r="J595" t="str" cm="1">
        <f t="array" ref="J595">_xlfn.IFS(I595=1,"Solo Traveller",I595&lt;=4,"Small Family",I595&gt;=5,"Large Family")</f>
        <v>Small Family</v>
      </c>
      <c r="K595" t="s">
        <v>882</v>
      </c>
      <c r="L595" s="9">
        <v>27.75</v>
      </c>
      <c r="M595" s="9" t="str" cm="1">
        <f t="array" ref="M595">_xlfn.IFS(L595&lt;=7.89,"Low Fare",L595&lt;=14.45,"Medium Fare",L595&lt;=31.28,"High Fare",L595&gt;31.28,"VIP / Luxury Fare")</f>
        <v>High Fare</v>
      </c>
      <c r="N595" t="s">
        <v>1736</v>
      </c>
      <c r="O595" t="s">
        <v>3</v>
      </c>
      <c r="P595">
        <v>1</v>
      </c>
    </row>
    <row r="596" spans="1:16">
      <c r="A596">
        <v>2</v>
      </c>
      <c r="B596" t="str" cm="1">
        <f t="array" ref="B596">_xlfn.IFS(A596=1,"First Class",A596=2,"Second Class",A596=3,"Third Class")</f>
        <v>Second Class</v>
      </c>
      <c r="C596" t="s">
        <v>883</v>
      </c>
      <c r="D596" t="s">
        <v>1</v>
      </c>
      <c r="E596">
        <v>5</v>
      </c>
      <c r="F596" t="str" cm="1">
        <f t="array" ref="F596">_xlfn.IFS(E596&lt;12,"Child",E596&lt;=19,"Teenage",E596&lt;=59,"Adult",E596&gt;60,"Senior",TRUE,"Unknown")</f>
        <v>Child</v>
      </c>
      <c r="G596">
        <v>1</v>
      </c>
      <c r="H596">
        <v>2</v>
      </c>
      <c r="I596">
        <f t="shared" si="9"/>
        <v>4</v>
      </c>
      <c r="J596" t="str" cm="1">
        <f t="array" ref="J596">_xlfn.IFS(I596=1,"Solo Traveller",I596&lt;=4,"Small Family",I596&gt;=5,"Large Family")</f>
        <v>Small Family</v>
      </c>
      <c r="K596" t="s">
        <v>882</v>
      </c>
      <c r="L596" s="9">
        <v>27.75</v>
      </c>
      <c r="M596" s="9" t="str" cm="1">
        <f t="array" ref="M596">_xlfn.IFS(L596&lt;=7.89,"Low Fare",L596&lt;=14.45,"Medium Fare",L596&lt;=31.28,"High Fare",L596&gt;31.28,"VIP / Luxury Fare")</f>
        <v>High Fare</v>
      </c>
      <c r="N596" t="s">
        <v>1736</v>
      </c>
      <c r="O596" t="s">
        <v>3</v>
      </c>
      <c r="P596">
        <v>1</v>
      </c>
    </row>
    <row r="597" spans="1:16">
      <c r="A597">
        <v>2</v>
      </c>
      <c r="B597" t="str" cm="1">
        <f t="array" ref="B597">_xlfn.IFS(A597=1,"First Class",A597=2,"Second Class",A597=3,"Third Class")</f>
        <v>Second Class</v>
      </c>
      <c r="C597" t="s">
        <v>884</v>
      </c>
      <c r="D597" t="s">
        <v>5</v>
      </c>
      <c r="E597">
        <v>36</v>
      </c>
      <c r="F597" t="str" cm="1">
        <f t="array" ref="F597">_xlfn.IFS(E597&lt;12,"Child",E597&lt;=19,"Teenage",E597&lt;=59,"Adult",E597&gt;60,"Senior",TRUE,"Unknown")</f>
        <v>Adult</v>
      </c>
      <c r="G597">
        <v>1</v>
      </c>
      <c r="H597">
        <v>2</v>
      </c>
      <c r="I597">
        <f t="shared" si="9"/>
        <v>4</v>
      </c>
      <c r="J597" t="str" cm="1">
        <f t="array" ref="J597">_xlfn.IFS(I597=1,"Solo Traveller",I597&lt;=4,"Small Family",I597&gt;=5,"Large Family")</f>
        <v>Small Family</v>
      </c>
      <c r="K597" t="s">
        <v>882</v>
      </c>
      <c r="L597" s="9">
        <v>27.75</v>
      </c>
      <c r="M597" s="9" t="str" cm="1">
        <f t="array" ref="M597">_xlfn.IFS(L597&lt;=7.89,"Low Fare",L597&lt;=14.45,"Medium Fare",L597&lt;=31.28,"High Fare",L597&gt;31.28,"VIP / Luxury Fare")</f>
        <v>High Fare</v>
      </c>
      <c r="N597" t="s">
        <v>1736</v>
      </c>
      <c r="O597" t="s">
        <v>3</v>
      </c>
      <c r="P597">
        <v>0</v>
      </c>
    </row>
    <row r="598" spans="1:16">
      <c r="A598">
        <v>2</v>
      </c>
      <c r="B598" t="str" cm="1">
        <f t="array" ref="B598">_xlfn.IFS(A598=1,"First Class",A598=2,"Second Class",A598=3,"Third Class")</f>
        <v>Second Class</v>
      </c>
      <c r="C598" t="s">
        <v>885</v>
      </c>
      <c r="D598" t="s">
        <v>1</v>
      </c>
      <c r="E598">
        <v>33</v>
      </c>
      <c r="F598" t="str" cm="1">
        <f t="array" ref="F598">_xlfn.IFS(E598&lt;12,"Child",E598&lt;=19,"Teenage",E598&lt;=59,"Adult",E598&gt;60,"Senior",TRUE,"Unknown")</f>
        <v>Adult</v>
      </c>
      <c r="G598">
        <v>1</v>
      </c>
      <c r="H598">
        <v>2</v>
      </c>
      <c r="I598">
        <f t="shared" si="9"/>
        <v>4</v>
      </c>
      <c r="J598" t="str" cm="1">
        <f t="array" ref="J598">_xlfn.IFS(I598=1,"Solo Traveller",I598&lt;=4,"Small Family",I598&gt;=5,"Large Family")</f>
        <v>Small Family</v>
      </c>
      <c r="K598" t="s">
        <v>882</v>
      </c>
      <c r="L598" s="9">
        <v>27.75</v>
      </c>
      <c r="M598" s="9" t="str" cm="1">
        <f t="array" ref="M598">_xlfn.IFS(L598&lt;=7.89,"Low Fare",L598&lt;=14.45,"Medium Fare",L598&lt;=31.28,"High Fare",L598&gt;31.28,"VIP / Luxury Fare")</f>
        <v>High Fare</v>
      </c>
      <c r="N598" t="s">
        <v>1736</v>
      </c>
      <c r="O598" t="s">
        <v>3</v>
      </c>
      <c r="P598">
        <v>1</v>
      </c>
    </row>
    <row r="599" spans="1:16">
      <c r="A599">
        <v>2</v>
      </c>
      <c r="B599" t="str" cm="1">
        <f t="array" ref="B599">_xlfn.IFS(A599=1,"First Class",A599=2,"Second Class",A599=3,"Third Class")</f>
        <v>Second Class</v>
      </c>
      <c r="C599" t="s">
        <v>886</v>
      </c>
      <c r="D599" t="s">
        <v>5</v>
      </c>
      <c r="E599">
        <v>66</v>
      </c>
      <c r="F599" t="str" cm="1">
        <f t="array" ref="F599">_xlfn.IFS(E599&lt;12,"Child",E599&lt;=19,"Teenage",E599&lt;=59,"Adult",E599&gt;60,"Senior",TRUE,"Unknown")</f>
        <v>Senior</v>
      </c>
      <c r="G599">
        <v>0</v>
      </c>
      <c r="H599">
        <v>0</v>
      </c>
      <c r="I599">
        <f t="shared" si="9"/>
        <v>1</v>
      </c>
      <c r="J599" t="str" cm="1">
        <f t="array" ref="J599">_xlfn.IFS(I599=1,"Solo Traveller",I599&lt;=4,"Small Family",I599&gt;=5,"Large Family")</f>
        <v>Solo Traveller</v>
      </c>
      <c r="K599" t="s">
        <v>887</v>
      </c>
      <c r="L599" s="9">
        <v>10.5</v>
      </c>
      <c r="M599" s="9" t="str" cm="1">
        <f t="array" ref="M599">_xlfn.IFS(L599&lt;=7.89,"Low Fare",L599&lt;=14.45,"Medium Fare",L599&lt;=31.28,"High Fare",L599&gt;31.28,"VIP / Luxury Fare")</f>
        <v>Medium Fare</v>
      </c>
      <c r="N599" t="s">
        <v>1736</v>
      </c>
      <c r="O599" t="s">
        <v>3</v>
      </c>
      <c r="P599">
        <v>0</v>
      </c>
    </row>
    <row r="600" spans="1:16">
      <c r="A600">
        <v>2</v>
      </c>
      <c r="B600" t="str" cm="1">
        <f t="array" ref="B600">_xlfn.IFS(A600=1,"First Class",A600=2,"Second Class",A600=3,"Third Class")</f>
        <v>Second Class</v>
      </c>
      <c r="C600" t="s">
        <v>888</v>
      </c>
      <c r="D600" t="s">
        <v>5</v>
      </c>
      <c r="E600">
        <v>28</v>
      </c>
      <c r="F600" t="str" cm="1">
        <f t="array" ref="F600">_xlfn.IFS(E600&lt;12,"Child",E600&lt;=19,"Teenage",E600&lt;=59,"Adult",E600&gt;60,"Senior",TRUE,"Unknown")</f>
        <v>Adult</v>
      </c>
      <c r="G600">
        <v>0</v>
      </c>
      <c r="H600">
        <v>0</v>
      </c>
      <c r="I600">
        <f t="shared" si="9"/>
        <v>1</v>
      </c>
      <c r="J600" t="str" cm="1">
        <f t="array" ref="J600">_xlfn.IFS(I600=1,"Solo Traveller",I600&lt;=4,"Small Family",I600&gt;=5,"Large Family")</f>
        <v>Solo Traveller</v>
      </c>
      <c r="K600" t="s">
        <v>889</v>
      </c>
      <c r="L600" s="9">
        <v>12.875</v>
      </c>
      <c r="M600" s="9" t="str" cm="1">
        <f t="array" ref="M600">_xlfn.IFS(L600&lt;=7.89,"Low Fare",L600&lt;=14.45,"Medium Fare",L600&lt;=31.28,"High Fare",L600&gt;31.28,"VIP / Luxury Fare")</f>
        <v>Medium Fare</v>
      </c>
      <c r="N600" t="s">
        <v>1736</v>
      </c>
      <c r="O600" t="s">
        <v>3</v>
      </c>
      <c r="P600">
        <v>0</v>
      </c>
    </row>
    <row r="601" spans="1:16">
      <c r="A601">
        <v>2</v>
      </c>
      <c r="B601" t="str" cm="1">
        <f t="array" ref="B601">_xlfn.IFS(A601=1,"First Class",A601=2,"Second Class",A601=3,"Third Class")</f>
        <v>Second Class</v>
      </c>
      <c r="C601" t="s">
        <v>890</v>
      </c>
      <c r="D601" t="s">
        <v>5</v>
      </c>
      <c r="E601">
        <v>31</v>
      </c>
      <c r="F601" t="str" cm="1">
        <f t="array" ref="F601">_xlfn.IFS(E601&lt;12,"Child",E601&lt;=19,"Teenage",E601&lt;=59,"Adult",E601&gt;60,"Senior",TRUE,"Unknown")</f>
        <v>Adult</v>
      </c>
      <c r="G601">
        <v>0</v>
      </c>
      <c r="H601">
        <v>0</v>
      </c>
      <c r="I601">
        <f t="shared" si="9"/>
        <v>1</v>
      </c>
      <c r="J601" t="str" cm="1">
        <f t="array" ref="J601">_xlfn.IFS(I601=1,"Solo Traveller",I601&lt;=4,"Small Family",I601&gt;=5,"Large Family")</f>
        <v>Solo Traveller</v>
      </c>
      <c r="K601">
        <v>244270</v>
      </c>
      <c r="L601" s="9">
        <v>13</v>
      </c>
      <c r="M601" s="9" t="str" cm="1">
        <f t="array" ref="M601">_xlfn.IFS(L601&lt;=7.89,"Low Fare",L601&lt;=14.45,"Medium Fare",L601&lt;=31.28,"High Fare",L601&gt;31.28,"VIP / Luxury Fare")</f>
        <v>Medium Fare</v>
      </c>
      <c r="N601" t="s">
        <v>1736</v>
      </c>
      <c r="O601" t="s">
        <v>3</v>
      </c>
      <c r="P601">
        <v>1</v>
      </c>
    </row>
    <row r="602" spans="1:16">
      <c r="A602">
        <v>2</v>
      </c>
      <c r="B602" t="str" cm="1">
        <f t="array" ref="B602">_xlfn.IFS(A602=1,"First Class",A602=2,"Second Class",A602=3,"Third Class")</f>
        <v>Second Class</v>
      </c>
      <c r="C602" t="s">
        <v>891</v>
      </c>
      <c r="D602" t="s">
        <v>5</v>
      </c>
      <c r="E602">
        <v>28</v>
      </c>
      <c r="F602" t="str" cm="1">
        <f t="array" ref="F602">_xlfn.IFS(E602&lt;12,"Child",E602&lt;=19,"Teenage",E602&lt;=59,"Adult",E602&gt;60,"Senior",TRUE,"Unknown")</f>
        <v>Adult</v>
      </c>
      <c r="G602">
        <v>0</v>
      </c>
      <c r="H602">
        <v>0</v>
      </c>
      <c r="I602">
        <f t="shared" si="9"/>
        <v>1</v>
      </c>
      <c r="J602" t="str" cm="1">
        <f t="array" ref="J602">_xlfn.IFS(I602=1,"Solo Traveller",I602&lt;=4,"Small Family",I602&gt;=5,"Large Family")</f>
        <v>Solo Traveller</v>
      </c>
      <c r="K602">
        <v>244373</v>
      </c>
      <c r="L602" s="9">
        <v>13</v>
      </c>
      <c r="M602" s="9" t="str" cm="1">
        <f t="array" ref="M602">_xlfn.IFS(L602&lt;=7.89,"Low Fare",L602&lt;=14.45,"Medium Fare",L602&lt;=31.28,"High Fare",L602&gt;31.28,"VIP / Luxury Fare")</f>
        <v>Medium Fare</v>
      </c>
      <c r="N602" t="s">
        <v>1736</v>
      </c>
      <c r="O602" t="s">
        <v>3</v>
      </c>
      <c r="P602">
        <v>1</v>
      </c>
    </row>
    <row r="603" spans="1:16">
      <c r="A603">
        <v>2</v>
      </c>
      <c r="B603" t="str" cm="1">
        <f t="array" ref="B603">_xlfn.IFS(A603=1,"First Class",A603=2,"Second Class",A603=3,"Third Class")</f>
        <v>Second Class</v>
      </c>
      <c r="C603" t="s">
        <v>892</v>
      </c>
      <c r="D603" t="s">
        <v>1</v>
      </c>
      <c r="E603">
        <v>26</v>
      </c>
      <c r="F603" t="str" cm="1">
        <f t="array" ref="F603">_xlfn.IFS(E603&lt;12,"Child",E603&lt;=19,"Teenage",E603&lt;=59,"Adult",E603&gt;60,"Senior",TRUE,"Unknown")</f>
        <v>Adult</v>
      </c>
      <c r="G603">
        <v>0</v>
      </c>
      <c r="H603">
        <v>0</v>
      </c>
      <c r="I603">
        <f t="shared" si="9"/>
        <v>1</v>
      </c>
      <c r="J603" t="str" cm="1">
        <f t="array" ref="J603">_xlfn.IFS(I603=1,"Solo Traveller",I603&lt;=4,"Small Family",I603&gt;=5,"Large Family")</f>
        <v>Solo Traveller</v>
      </c>
      <c r="K603">
        <v>220844</v>
      </c>
      <c r="L603" s="9">
        <v>13.5</v>
      </c>
      <c r="M603" s="9" t="str" cm="1">
        <f t="array" ref="M603">_xlfn.IFS(L603&lt;=7.89,"Low Fare",L603&lt;=14.45,"Medium Fare",L603&lt;=31.28,"High Fare",L603&gt;31.28,"VIP / Luxury Fare")</f>
        <v>Medium Fare</v>
      </c>
      <c r="N603" t="s">
        <v>1736</v>
      </c>
      <c r="O603" t="s">
        <v>3</v>
      </c>
      <c r="P603">
        <v>1</v>
      </c>
    </row>
    <row r="604" spans="1:16">
      <c r="A604">
        <v>2</v>
      </c>
      <c r="B604" t="str" cm="1">
        <f t="array" ref="B604">_xlfn.IFS(A604=1,"First Class",A604=2,"Second Class",A604=3,"Third Class")</f>
        <v>Second Class</v>
      </c>
      <c r="C604" t="s">
        <v>893</v>
      </c>
      <c r="D604" t="s">
        <v>1</v>
      </c>
      <c r="E604">
        <v>24</v>
      </c>
      <c r="F604" t="str" cm="1">
        <f t="array" ref="F604">_xlfn.IFS(E604&lt;12,"Child",E604&lt;=19,"Teenage",E604&lt;=59,"Adult",E604&gt;60,"Senior",TRUE,"Unknown")</f>
        <v>Adult</v>
      </c>
      <c r="G604">
        <v>0</v>
      </c>
      <c r="H604">
        <v>0</v>
      </c>
      <c r="I604">
        <f t="shared" si="9"/>
        <v>1</v>
      </c>
      <c r="J604" t="str" cm="1">
        <f t="array" ref="J604">_xlfn.IFS(I604=1,"Solo Traveller",I604&lt;=4,"Small Family",I604&gt;=5,"Large Family")</f>
        <v>Solo Traveller</v>
      </c>
      <c r="K604">
        <v>248747</v>
      </c>
      <c r="L604" s="9">
        <v>13</v>
      </c>
      <c r="M604" s="9" t="str" cm="1">
        <f t="array" ref="M604">_xlfn.IFS(L604&lt;=7.89,"Low Fare",L604&lt;=14.45,"Medium Fare",L604&lt;=31.28,"High Fare",L604&gt;31.28,"VIP / Luxury Fare")</f>
        <v>Medium Fare</v>
      </c>
      <c r="N604" t="s">
        <v>1736</v>
      </c>
      <c r="O604" t="s">
        <v>3</v>
      </c>
      <c r="P604">
        <v>0</v>
      </c>
    </row>
    <row r="605" spans="1:16">
      <c r="A605">
        <v>3</v>
      </c>
      <c r="B605" t="str" cm="1">
        <f t="array" ref="B605">_xlfn.IFS(A605=1,"First Class",A605=2,"Second Class",A605=3,"Third Class")</f>
        <v>Third Class</v>
      </c>
      <c r="C605" t="s">
        <v>894</v>
      </c>
      <c r="D605" t="s">
        <v>5</v>
      </c>
      <c r="E605">
        <v>42</v>
      </c>
      <c r="F605" t="str" cm="1">
        <f t="array" ref="F605">_xlfn.IFS(E605&lt;12,"Child",E605&lt;=19,"Teenage",E605&lt;=59,"Adult",E605&gt;60,"Senior",TRUE,"Unknown")</f>
        <v>Adult</v>
      </c>
      <c r="G605">
        <v>0</v>
      </c>
      <c r="H605">
        <v>0</v>
      </c>
      <c r="I605">
        <f t="shared" si="9"/>
        <v>1</v>
      </c>
      <c r="J605" t="str" cm="1">
        <f t="array" ref="J605">_xlfn.IFS(I605=1,"Solo Traveller",I605&lt;=4,"Small Family",I605&gt;=5,"Large Family")</f>
        <v>Solo Traveller</v>
      </c>
      <c r="K605" t="s">
        <v>895</v>
      </c>
      <c r="L605" s="9">
        <v>7.55</v>
      </c>
      <c r="M605" s="9" t="str" cm="1">
        <f t="array" ref="M605">_xlfn.IFS(L605&lt;=7.89,"Low Fare",L605&lt;=14.45,"Medium Fare",L605&lt;=31.28,"High Fare",L605&gt;31.28,"VIP / Luxury Fare")</f>
        <v>Low Fare</v>
      </c>
      <c r="N605" t="s">
        <v>1736</v>
      </c>
      <c r="O605" t="s">
        <v>3</v>
      </c>
      <c r="P605">
        <v>0</v>
      </c>
    </row>
    <row r="606" spans="1:16">
      <c r="A606">
        <v>3</v>
      </c>
      <c r="B606" t="str" cm="1">
        <f t="array" ref="B606">_xlfn.IFS(A606=1,"First Class",A606=2,"Second Class",A606=3,"Third Class")</f>
        <v>Third Class</v>
      </c>
      <c r="C606" t="s">
        <v>896</v>
      </c>
      <c r="D606" t="s">
        <v>5</v>
      </c>
      <c r="E606">
        <v>13</v>
      </c>
      <c r="F606" t="str" cm="1">
        <f t="array" ref="F606">_xlfn.IFS(E606&lt;12,"Child",E606&lt;=19,"Teenage",E606&lt;=59,"Adult",E606&gt;60,"Senior",TRUE,"Unknown")</f>
        <v>Teenage</v>
      </c>
      <c r="G606">
        <v>0</v>
      </c>
      <c r="H606">
        <v>2</v>
      </c>
      <c r="I606">
        <f t="shared" si="9"/>
        <v>3</v>
      </c>
      <c r="J606" t="str" cm="1">
        <f t="array" ref="J606">_xlfn.IFS(I606=1,"Solo Traveller",I606&lt;=4,"Small Family",I606&gt;=5,"Large Family")</f>
        <v>Small Family</v>
      </c>
      <c r="K606" t="s">
        <v>897</v>
      </c>
      <c r="L606" s="9">
        <v>20.25</v>
      </c>
      <c r="M606" s="9" t="str" cm="1">
        <f t="array" ref="M606">_xlfn.IFS(L606&lt;=7.89,"Low Fare",L606&lt;=14.45,"Medium Fare",L606&lt;=31.28,"High Fare",L606&gt;31.28,"VIP / Luxury Fare")</f>
        <v>High Fare</v>
      </c>
      <c r="N606" t="s">
        <v>1736</v>
      </c>
      <c r="O606" t="s">
        <v>3</v>
      </c>
      <c r="P606">
        <v>0</v>
      </c>
    </row>
    <row r="607" spans="1:16">
      <c r="A607">
        <v>3</v>
      </c>
      <c r="B607" t="str" cm="1">
        <f t="array" ref="B607">_xlfn.IFS(A607=1,"First Class",A607=2,"Second Class",A607=3,"Third Class")</f>
        <v>Third Class</v>
      </c>
      <c r="C607" t="s">
        <v>898</v>
      </c>
      <c r="D607" t="s">
        <v>5</v>
      </c>
      <c r="E607">
        <v>16</v>
      </c>
      <c r="F607" t="str" cm="1">
        <f t="array" ref="F607">_xlfn.IFS(E607&lt;12,"Child",E607&lt;=19,"Teenage",E607&lt;=59,"Adult",E607&gt;60,"Senior",TRUE,"Unknown")</f>
        <v>Teenage</v>
      </c>
      <c r="G607">
        <v>1</v>
      </c>
      <c r="H607">
        <v>1</v>
      </c>
      <c r="I607">
        <f t="shared" si="9"/>
        <v>3</v>
      </c>
      <c r="J607" t="str" cm="1">
        <f t="array" ref="J607">_xlfn.IFS(I607=1,"Solo Traveller",I607&lt;=4,"Small Family",I607&gt;=5,"Large Family")</f>
        <v>Small Family</v>
      </c>
      <c r="K607" t="s">
        <v>897</v>
      </c>
      <c r="L607" s="9">
        <v>20.25</v>
      </c>
      <c r="M607" s="9" t="str" cm="1">
        <f t="array" ref="M607">_xlfn.IFS(L607&lt;=7.89,"Low Fare",L607&lt;=14.45,"Medium Fare",L607&lt;=31.28,"High Fare",L607&gt;31.28,"VIP / Luxury Fare")</f>
        <v>High Fare</v>
      </c>
      <c r="N607" t="s">
        <v>1736</v>
      </c>
      <c r="O607" t="s">
        <v>3</v>
      </c>
      <c r="P607">
        <v>0</v>
      </c>
    </row>
    <row r="608" spans="1:16">
      <c r="A608">
        <v>3</v>
      </c>
      <c r="B608" t="str" cm="1">
        <f t="array" ref="B608">_xlfn.IFS(A608=1,"First Class",A608=2,"Second Class",A608=3,"Third Class")</f>
        <v>Third Class</v>
      </c>
      <c r="C608" t="s">
        <v>899</v>
      </c>
      <c r="D608" t="s">
        <v>1</v>
      </c>
      <c r="E608">
        <v>35</v>
      </c>
      <c r="F608" t="str" cm="1">
        <f t="array" ref="F608">_xlfn.IFS(E608&lt;12,"Child",E608&lt;=19,"Teenage",E608&lt;=59,"Adult",E608&gt;60,"Senior",TRUE,"Unknown")</f>
        <v>Adult</v>
      </c>
      <c r="G608">
        <v>1</v>
      </c>
      <c r="H608">
        <v>1</v>
      </c>
      <c r="I608">
        <f t="shared" si="9"/>
        <v>3</v>
      </c>
      <c r="J608" t="str" cm="1">
        <f t="array" ref="J608">_xlfn.IFS(I608=1,"Solo Traveller",I608&lt;=4,"Small Family",I608&gt;=5,"Large Family")</f>
        <v>Small Family</v>
      </c>
      <c r="K608" t="s">
        <v>897</v>
      </c>
      <c r="L608" s="9">
        <v>20.25</v>
      </c>
      <c r="M608" s="9" t="str" cm="1">
        <f t="array" ref="M608">_xlfn.IFS(L608&lt;=7.89,"Low Fare",L608&lt;=14.45,"Medium Fare",L608&lt;=31.28,"High Fare",L608&gt;31.28,"VIP / Luxury Fare")</f>
        <v>High Fare</v>
      </c>
      <c r="N608" t="s">
        <v>1736</v>
      </c>
      <c r="O608" t="s">
        <v>3</v>
      </c>
      <c r="P608">
        <v>1</v>
      </c>
    </row>
    <row r="609" spans="1:16">
      <c r="A609">
        <v>3</v>
      </c>
      <c r="B609" t="str" cm="1">
        <f t="array" ref="B609">_xlfn.IFS(A609=1,"First Class",A609=2,"Second Class",A609=3,"Third Class")</f>
        <v>Third Class</v>
      </c>
      <c r="C609" t="s">
        <v>900</v>
      </c>
      <c r="D609" t="s">
        <v>1</v>
      </c>
      <c r="E609">
        <v>16</v>
      </c>
      <c r="F609" t="str" cm="1">
        <f t="array" ref="F609">_xlfn.IFS(E609&lt;12,"Child",E609&lt;=19,"Teenage",E609&lt;=59,"Adult",E609&gt;60,"Senior",TRUE,"Unknown")</f>
        <v>Teenage</v>
      </c>
      <c r="G609">
        <v>0</v>
      </c>
      <c r="H609">
        <v>0</v>
      </c>
      <c r="I609">
        <f t="shared" si="9"/>
        <v>1</v>
      </c>
      <c r="J609" t="str" cm="1">
        <f t="array" ref="J609">_xlfn.IFS(I609=1,"Solo Traveller",I609&lt;=4,"Small Family",I609&gt;=5,"Large Family")</f>
        <v>Solo Traveller</v>
      </c>
      <c r="K609">
        <v>348125</v>
      </c>
      <c r="L609" s="9">
        <v>7.65</v>
      </c>
      <c r="M609" s="9" t="str" cm="1">
        <f t="array" ref="M609">_xlfn.IFS(L609&lt;=7.89,"Low Fare",L609&lt;=14.45,"Medium Fare",L609&lt;=31.28,"High Fare",L609&gt;31.28,"VIP / Luxury Fare")</f>
        <v>Low Fare</v>
      </c>
      <c r="N609" t="s">
        <v>1736</v>
      </c>
      <c r="O609" t="s">
        <v>3</v>
      </c>
      <c r="P609">
        <v>1</v>
      </c>
    </row>
    <row r="610" spans="1:16">
      <c r="A610">
        <v>3</v>
      </c>
      <c r="B610" t="str" cm="1">
        <f t="array" ref="B610">_xlfn.IFS(A610=1,"First Class",A610=2,"Second Class",A610=3,"Third Class")</f>
        <v>Third Class</v>
      </c>
      <c r="C610" t="s">
        <v>901</v>
      </c>
      <c r="D610" t="s">
        <v>5</v>
      </c>
      <c r="E610">
        <v>25</v>
      </c>
      <c r="F610" t="str" cm="1">
        <f t="array" ref="F610">_xlfn.IFS(E610&lt;12,"Child",E610&lt;=19,"Teenage",E610&lt;=59,"Adult",E610&gt;60,"Senior",TRUE,"Unknown")</f>
        <v>Adult</v>
      </c>
      <c r="G610">
        <v>0</v>
      </c>
      <c r="H610">
        <v>0</v>
      </c>
      <c r="I610">
        <f t="shared" si="9"/>
        <v>1</v>
      </c>
      <c r="J610" t="str" cm="1">
        <f t="array" ref="J610">_xlfn.IFS(I610=1,"Solo Traveller",I610&lt;=4,"Small Family",I610&gt;=5,"Large Family")</f>
        <v>Solo Traveller</v>
      </c>
      <c r="K610">
        <v>348122</v>
      </c>
      <c r="L610" s="9">
        <v>7.65</v>
      </c>
      <c r="M610" s="9" t="str" cm="1">
        <f t="array" ref="M610">_xlfn.IFS(L610&lt;=7.89,"Low Fare",L610&lt;=14.45,"Medium Fare",L610&lt;=31.28,"High Fare",L610&gt;31.28,"VIP / Luxury Fare")</f>
        <v>Low Fare</v>
      </c>
      <c r="N610" t="s">
        <v>902</v>
      </c>
      <c r="O610" t="s">
        <v>3</v>
      </c>
      <c r="P610">
        <v>1</v>
      </c>
    </row>
    <row r="611" spans="1:16">
      <c r="A611">
        <v>3</v>
      </c>
      <c r="B611" t="str" cm="1">
        <f t="array" ref="B611">_xlfn.IFS(A611=1,"First Class",A611=2,"Second Class",A611=3,"Third Class")</f>
        <v>Third Class</v>
      </c>
      <c r="C611" t="s">
        <v>903</v>
      </c>
      <c r="D611" t="s">
        <v>5</v>
      </c>
      <c r="E611">
        <v>20</v>
      </c>
      <c r="F611" t="str" cm="1">
        <f t="array" ref="F611">_xlfn.IFS(E611&lt;12,"Child",E611&lt;=19,"Teenage",E611&lt;=59,"Adult",E611&gt;60,"Senior",TRUE,"Unknown")</f>
        <v>Adult</v>
      </c>
      <c r="G611">
        <v>0</v>
      </c>
      <c r="H611">
        <v>0</v>
      </c>
      <c r="I611">
        <f t="shared" si="9"/>
        <v>1</v>
      </c>
      <c r="J611" t="str" cm="1">
        <f t="array" ref="J611">_xlfn.IFS(I611=1,"Solo Traveller",I611&lt;=4,"Small Family",I611&gt;=5,"Large Family")</f>
        <v>Solo Traveller</v>
      </c>
      <c r="K611" t="s">
        <v>904</v>
      </c>
      <c r="L611" s="9">
        <v>7.9249999999999998</v>
      </c>
      <c r="M611" s="9" t="str" cm="1">
        <f t="array" ref="M611">_xlfn.IFS(L611&lt;=7.89,"Low Fare",L611&lt;=14.45,"Medium Fare",L611&lt;=31.28,"High Fare",L611&gt;31.28,"VIP / Luxury Fare")</f>
        <v>Medium Fare</v>
      </c>
      <c r="N611" t="s">
        <v>1736</v>
      </c>
      <c r="O611" t="s">
        <v>3</v>
      </c>
      <c r="P611">
        <v>1</v>
      </c>
    </row>
    <row r="612" spans="1:16">
      <c r="A612">
        <v>3</v>
      </c>
      <c r="B612" t="str" cm="1">
        <f t="array" ref="B612">_xlfn.IFS(A612=1,"First Class",A612=2,"Second Class",A612=3,"Third Class")</f>
        <v>Third Class</v>
      </c>
      <c r="C612" t="s">
        <v>905</v>
      </c>
      <c r="D612" t="s">
        <v>1</v>
      </c>
      <c r="E612">
        <v>18</v>
      </c>
      <c r="F612" t="str" cm="1">
        <f t="array" ref="F612">_xlfn.IFS(E612&lt;12,"Child",E612&lt;=19,"Teenage",E612&lt;=59,"Adult",E612&gt;60,"Senior",TRUE,"Unknown")</f>
        <v>Teenage</v>
      </c>
      <c r="G612">
        <v>0</v>
      </c>
      <c r="H612">
        <v>0</v>
      </c>
      <c r="I612">
        <f t="shared" si="9"/>
        <v>1</v>
      </c>
      <c r="J612" t="str" cm="1">
        <f t="array" ref="J612">_xlfn.IFS(I612=1,"Solo Traveller",I612&lt;=4,"Small Family",I612&gt;=5,"Large Family")</f>
        <v>Solo Traveller</v>
      </c>
      <c r="K612">
        <v>2657</v>
      </c>
      <c r="L612" s="9">
        <v>7.2291999999999996</v>
      </c>
      <c r="M612" s="9" t="str" cm="1">
        <f t="array" ref="M612">_xlfn.IFS(L612&lt;=7.89,"Low Fare",L612&lt;=14.45,"Medium Fare",L612&lt;=31.28,"High Fare",L612&gt;31.28,"VIP / Luxury Fare")</f>
        <v>Low Fare</v>
      </c>
      <c r="N612" t="s">
        <v>1736</v>
      </c>
      <c r="O612" t="s">
        <v>20</v>
      </c>
      <c r="P612">
        <v>1</v>
      </c>
    </row>
    <row r="613" spans="1:16">
      <c r="A613">
        <v>3</v>
      </c>
      <c r="B613" t="str" cm="1">
        <f t="array" ref="B613">_xlfn.IFS(A613=1,"First Class",A613=2,"Second Class",A613=3,"Third Class")</f>
        <v>Third Class</v>
      </c>
      <c r="C613" t="s">
        <v>906</v>
      </c>
      <c r="D613" t="s">
        <v>5</v>
      </c>
      <c r="E613">
        <v>30</v>
      </c>
      <c r="F613" t="str" cm="1">
        <f t="array" ref="F613">_xlfn.IFS(E613&lt;12,"Child",E613&lt;=19,"Teenage",E613&lt;=59,"Adult",E613&gt;60,"Senior",TRUE,"Unknown")</f>
        <v>Adult</v>
      </c>
      <c r="G613">
        <v>0</v>
      </c>
      <c r="H613">
        <v>0</v>
      </c>
      <c r="I613">
        <f t="shared" si="9"/>
        <v>1</v>
      </c>
      <c r="J613" t="str" cm="1">
        <f t="array" ref="J613">_xlfn.IFS(I613=1,"Solo Traveller",I613&lt;=4,"Small Family",I613&gt;=5,"Large Family")</f>
        <v>Solo Traveller</v>
      </c>
      <c r="K613" t="s">
        <v>907</v>
      </c>
      <c r="L613" s="9">
        <v>7.25</v>
      </c>
      <c r="M613" s="9" t="str" cm="1">
        <f t="array" ref="M613">_xlfn.IFS(L613&lt;=7.89,"Low Fare",L613&lt;=14.45,"Medium Fare",L613&lt;=31.28,"High Fare",L613&gt;31.28,"VIP / Luxury Fare")</f>
        <v>Low Fare</v>
      </c>
      <c r="N613" t="s">
        <v>1736</v>
      </c>
      <c r="O613" t="s">
        <v>3</v>
      </c>
      <c r="P613">
        <v>0</v>
      </c>
    </row>
    <row r="614" spans="1:16">
      <c r="A614">
        <v>3</v>
      </c>
      <c r="B614" t="str" cm="1">
        <f t="array" ref="B614">_xlfn.IFS(A614=1,"First Class",A614=2,"Second Class",A614=3,"Third Class")</f>
        <v>Third Class</v>
      </c>
      <c r="C614" t="s">
        <v>908</v>
      </c>
      <c r="D614" t="s">
        <v>5</v>
      </c>
      <c r="E614">
        <v>26</v>
      </c>
      <c r="F614" t="str" cm="1">
        <f t="array" ref="F614">_xlfn.IFS(E614&lt;12,"Child",E614&lt;=19,"Teenage",E614&lt;=59,"Adult",E614&gt;60,"Senior",TRUE,"Unknown")</f>
        <v>Adult</v>
      </c>
      <c r="G614">
        <v>0</v>
      </c>
      <c r="H614">
        <v>0</v>
      </c>
      <c r="I614">
        <f t="shared" si="9"/>
        <v>1</v>
      </c>
      <c r="J614" t="str" cm="1">
        <f t="array" ref="J614">_xlfn.IFS(I614=1,"Solo Traveller",I614&lt;=4,"Small Family",I614&gt;=5,"Large Family")</f>
        <v>Solo Traveller</v>
      </c>
      <c r="K614">
        <v>341826</v>
      </c>
      <c r="L614" s="9">
        <v>8.0500000000000007</v>
      </c>
      <c r="M614" s="9" t="str" cm="1">
        <f t="array" ref="M614">_xlfn.IFS(L614&lt;=7.89,"Low Fare",L614&lt;=14.45,"Medium Fare",L614&lt;=31.28,"High Fare",L614&gt;31.28,"VIP / Luxury Fare")</f>
        <v>Medium Fare</v>
      </c>
      <c r="N614" t="s">
        <v>1736</v>
      </c>
      <c r="O614" t="s">
        <v>3</v>
      </c>
      <c r="P614">
        <v>0</v>
      </c>
    </row>
    <row r="615" spans="1:16">
      <c r="A615">
        <v>3</v>
      </c>
      <c r="B615" t="str" cm="1">
        <f t="array" ref="B615">_xlfn.IFS(A615=1,"First Class",A615=2,"Second Class",A615=3,"Third Class")</f>
        <v>Third Class</v>
      </c>
      <c r="C615" t="s">
        <v>909</v>
      </c>
      <c r="D615" t="s">
        <v>1</v>
      </c>
      <c r="E615">
        <v>40</v>
      </c>
      <c r="F615" t="str" cm="1">
        <f t="array" ref="F615">_xlfn.IFS(E615&lt;12,"Child",E615&lt;=19,"Teenage",E615&lt;=59,"Adult",E615&gt;60,"Senior",TRUE,"Unknown")</f>
        <v>Adult</v>
      </c>
      <c r="G615">
        <v>1</v>
      </c>
      <c r="H615">
        <v>0</v>
      </c>
      <c r="I615">
        <f t="shared" si="9"/>
        <v>2</v>
      </c>
      <c r="J615" t="str" cm="1">
        <f t="array" ref="J615">_xlfn.IFS(I615=1,"Solo Traveller",I615&lt;=4,"Small Family",I615&gt;=5,"Large Family")</f>
        <v>Small Family</v>
      </c>
      <c r="K615">
        <v>7546</v>
      </c>
      <c r="L615" s="9">
        <v>9.4749999999999996</v>
      </c>
      <c r="M615" s="9" t="str" cm="1">
        <f t="array" ref="M615">_xlfn.IFS(L615&lt;=7.89,"Low Fare",L615&lt;=14.45,"Medium Fare",L615&lt;=31.28,"High Fare",L615&gt;31.28,"VIP / Luxury Fare")</f>
        <v>Medium Fare</v>
      </c>
      <c r="N615" t="s">
        <v>1736</v>
      </c>
      <c r="O615" t="s">
        <v>3</v>
      </c>
      <c r="P615">
        <v>0</v>
      </c>
    </row>
    <row r="616" spans="1:16">
      <c r="A616">
        <v>3</v>
      </c>
      <c r="B616" t="str" cm="1">
        <f t="array" ref="B616">_xlfn.IFS(A616=1,"First Class",A616=2,"Second Class",A616=3,"Third Class")</f>
        <v>Third Class</v>
      </c>
      <c r="C616" t="s">
        <v>910</v>
      </c>
      <c r="D616" t="s">
        <v>5</v>
      </c>
      <c r="E616">
        <v>0.83330000000000004</v>
      </c>
      <c r="F616" t="str" cm="1">
        <f t="array" ref="F616">_xlfn.IFS(E616&lt;12,"Child",E616&lt;=19,"Teenage",E616&lt;=59,"Adult",E616&gt;60,"Senior",TRUE,"Unknown")</f>
        <v>Child</v>
      </c>
      <c r="G616">
        <v>0</v>
      </c>
      <c r="H616">
        <v>1</v>
      </c>
      <c r="I616">
        <f t="shared" si="9"/>
        <v>2</v>
      </c>
      <c r="J616" t="str" cm="1">
        <f t="array" ref="J616">_xlfn.IFS(I616=1,"Solo Traveller",I616&lt;=4,"Small Family",I616&gt;=5,"Large Family")</f>
        <v>Small Family</v>
      </c>
      <c r="K616">
        <v>392091</v>
      </c>
      <c r="L616" s="9">
        <v>9.35</v>
      </c>
      <c r="M616" s="9" t="str" cm="1">
        <f t="array" ref="M616">_xlfn.IFS(L616&lt;=7.89,"Low Fare",L616&lt;=14.45,"Medium Fare",L616&lt;=31.28,"High Fare",L616&gt;31.28,"VIP / Luxury Fare")</f>
        <v>Medium Fare</v>
      </c>
      <c r="N616" t="s">
        <v>1736</v>
      </c>
      <c r="O616" t="s">
        <v>3</v>
      </c>
      <c r="P616">
        <v>1</v>
      </c>
    </row>
    <row r="617" spans="1:16">
      <c r="A617">
        <v>3</v>
      </c>
      <c r="B617" t="str" cm="1">
        <f t="array" ref="B617">_xlfn.IFS(A617=1,"First Class",A617=2,"Second Class",A617=3,"Third Class")</f>
        <v>Third Class</v>
      </c>
      <c r="C617" t="s">
        <v>911</v>
      </c>
      <c r="D617" t="s">
        <v>1</v>
      </c>
      <c r="E617">
        <v>18</v>
      </c>
      <c r="F617" t="str" cm="1">
        <f t="array" ref="F617">_xlfn.IFS(E617&lt;12,"Child",E617&lt;=19,"Teenage",E617&lt;=59,"Adult",E617&gt;60,"Senior",TRUE,"Unknown")</f>
        <v>Teenage</v>
      </c>
      <c r="G617">
        <v>0</v>
      </c>
      <c r="H617">
        <v>1</v>
      </c>
      <c r="I617">
        <f t="shared" si="9"/>
        <v>2</v>
      </c>
      <c r="J617" t="str" cm="1">
        <f t="array" ref="J617">_xlfn.IFS(I617=1,"Solo Traveller",I617&lt;=4,"Small Family",I617&gt;=5,"Large Family")</f>
        <v>Small Family</v>
      </c>
      <c r="K617">
        <v>392091</v>
      </c>
      <c r="L617" s="9">
        <v>9.35</v>
      </c>
      <c r="M617" s="9" t="str" cm="1">
        <f t="array" ref="M617">_xlfn.IFS(L617&lt;=7.89,"Low Fare",L617&lt;=14.45,"Medium Fare",L617&lt;=31.28,"High Fare",L617&gt;31.28,"VIP / Luxury Fare")</f>
        <v>Medium Fare</v>
      </c>
      <c r="N617" t="s">
        <v>1736</v>
      </c>
      <c r="O617" t="s">
        <v>3</v>
      </c>
      <c r="P617">
        <v>1</v>
      </c>
    </row>
    <row r="618" spans="1:16">
      <c r="A618">
        <v>3</v>
      </c>
      <c r="B618" t="str" cm="1">
        <f t="array" ref="B618">_xlfn.IFS(A618=1,"First Class",A618=2,"Second Class",A618=3,"Third Class")</f>
        <v>Third Class</v>
      </c>
      <c r="C618" t="s">
        <v>912</v>
      </c>
      <c r="D618" t="s">
        <v>5</v>
      </c>
      <c r="E618">
        <v>26</v>
      </c>
      <c r="F618" t="str" cm="1">
        <f t="array" ref="F618">_xlfn.IFS(E618&lt;12,"Child",E618&lt;=19,"Teenage",E618&lt;=59,"Adult",E618&gt;60,"Senior",TRUE,"Unknown")</f>
        <v>Adult</v>
      </c>
      <c r="G618">
        <v>0</v>
      </c>
      <c r="H618">
        <v>0</v>
      </c>
      <c r="I618">
        <f t="shared" si="9"/>
        <v>1</v>
      </c>
      <c r="J618" t="str" cm="1">
        <f t="array" ref="J618">_xlfn.IFS(I618=1,"Solo Traveller",I618&lt;=4,"Small Family",I618&gt;=5,"Large Family")</f>
        <v>Solo Traveller</v>
      </c>
      <c r="K618">
        <v>2699</v>
      </c>
      <c r="L618" s="9">
        <v>18.787500000000001</v>
      </c>
      <c r="M618" s="9" t="str" cm="1">
        <f t="array" ref="M618">_xlfn.IFS(L618&lt;=7.89,"Low Fare",L618&lt;=14.45,"Medium Fare",L618&lt;=31.28,"High Fare",L618&gt;31.28,"VIP / Luxury Fare")</f>
        <v>High Fare</v>
      </c>
      <c r="N618" t="s">
        <v>1736</v>
      </c>
      <c r="O618" t="s">
        <v>20</v>
      </c>
      <c r="P618">
        <v>1</v>
      </c>
    </row>
    <row r="619" spans="1:16">
      <c r="A619">
        <v>3</v>
      </c>
      <c r="B619" t="str" cm="1">
        <f t="array" ref="B619">_xlfn.IFS(A619=1,"First Class",A619=2,"Second Class",A619=3,"Third Class")</f>
        <v>Third Class</v>
      </c>
      <c r="C619" t="s">
        <v>913</v>
      </c>
      <c r="D619" t="s">
        <v>5</v>
      </c>
      <c r="E619">
        <v>26</v>
      </c>
      <c r="F619" t="str" cm="1">
        <f t="array" ref="F619">_xlfn.IFS(E619&lt;12,"Child",E619&lt;=19,"Teenage",E619&lt;=59,"Adult",E619&gt;60,"Senior",TRUE,"Unknown")</f>
        <v>Adult</v>
      </c>
      <c r="G619">
        <v>0</v>
      </c>
      <c r="H619">
        <v>0</v>
      </c>
      <c r="I619">
        <f t="shared" si="9"/>
        <v>1</v>
      </c>
      <c r="J619" t="str" cm="1">
        <f t="array" ref="J619">_xlfn.IFS(I619=1,"Solo Traveller",I619&lt;=4,"Small Family",I619&gt;=5,"Large Family")</f>
        <v>Solo Traveller</v>
      </c>
      <c r="K619">
        <v>3474</v>
      </c>
      <c r="L619" s="9">
        <v>7.8875000000000002</v>
      </c>
      <c r="M619" s="9" t="str" cm="1">
        <f t="array" ref="M619">_xlfn.IFS(L619&lt;=7.89,"Low Fare",L619&lt;=14.45,"Medium Fare",L619&lt;=31.28,"High Fare",L619&gt;31.28,"VIP / Luxury Fare")</f>
        <v>Low Fare</v>
      </c>
      <c r="N619" t="s">
        <v>1736</v>
      </c>
      <c r="O619" t="s">
        <v>3</v>
      </c>
      <c r="P619">
        <v>0</v>
      </c>
    </row>
    <row r="620" spans="1:16">
      <c r="A620">
        <v>3</v>
      </c>
      <c r="B620" t="str" cm="1">
        <f t="array" ref="B620">_xlfn.IFS(A620=1,"First Class",A620=2,"Second Class",A620=3,"Third Class")</f>
        <v>Third Class</v>
      </c>
      <c r="C620" t="s">
        <v>914</v>
      </c>
      <c r="D620" t="s">
        <v>5</v>
      </c>
      <c r="E620">
        <v>20</v>
      </c>
      <c r="F620" t="str" cm="1">
        <f t="array" ref="F620">_xlfn.IFS(E620&lt;12,"Child",E620&lt;=19,"Teenage",E620&lt;=59,"Adult",E620&gt;60,"Senior",TRUE,"Unknown")</f>
        <v>Adult</v>
      </c>
      <c r="G620">
        <v>0</v>
      </c>
      <c r="H620">
        <v>0</v>
      </c>
      <c r="I620">
        <f t="shared" si="9"/>
        <v>1</v>
      </c>
      <c r="J620" t="str" cm="1">
        <f t="array" ref="J620">_xlfn.IFS(I620=1,"Solo Traveller",I620&lt;=4,"Small Family",I620&gt;=5,"Large Family")</f>
        <v>Solo Traveller</v>
      </c>
      <c r="K620" t="s">
        <v>915</v>
      </c>
      <c r="L620" s="9">
        <v>7.9249999999999998</v>
      </c>
      <c r="M620" s="9" t="str" cm="1">
        <f t="array" ref="M620">_xlfn.IFS(L620&lt;=7.89,"Low Fare",L620&lt;=14.45,"Medium Fare",L620&lt;=31.28,"High Fare",L620&gt;31.28,"VIP / Luxury Fare")</f>
        <v>Medium Fare</v>
      </c>
      <c r="N620" t="s">
        <v>1736</v>
      </c>
      <c r="O620" t="s">
        <v>3</v>
      </c>
      <c r="P620">
        <v>0</v>
      </c>
    </row>
    <row r="621" spans="1:16">
      <c r="A621">
        <v>3</v>
      </c>
      <c r="B621" t="str" cm="1">
        <f t="array" ref="B621">_xlfn.IFS(A621=1,"First Class",A621=2,"Second Class",A621=3,"Third Class")</f>
        <v>Third Class</v>
      </c>
      <c r="C621" t="s">
        <v>916</v>
      </c>
      <c r="D621" t="s">
        <v>5</v>
      </c>
      <c r="E621">
        <v>24</v>
      </c>
      <c r="F621" t="str" cm="1">
        <f t="array" ref="F621">_xlfn.IFS(E621&lt;12,"Child",E621&lt;=19,"Teenage",E621&lt;=59,"Adult",E621&gt;60,"Senior",TRUE,"Unknown")</f>
        <v>Adult</v>
      </c>
      <c r="G621">
        <v>0</v>
      </c>
      <c r="H621">
        <v>0</v>
      </c>
      <c r="I621">
        <f t="shared" si="9"/>
        <v>1</v>
      </c>
      <c r="J621" t="str" cm="1">
        <f t="array" ref="J621">_xlfn.IFS(I621=1,"Solo Traveller",I621&lt;=4,"Small Family",I621&gt;=5,"Large Family")</f>
        <v>Solo Traveller</v>
      </c>
      <c r="K621" t="s">
        <v>917</v>
      </c>
      <c r="L621" s="9">
        <v>7.05</v>
      </c>
      <c r="M621" s="9" t="str" cm="1">
        <f t="array" ref="M621">_xlfn.IFS(L621&lt;=7.89,"Low Fare",L621&lt;=14.45,"Medium Fare",L621&lt;=31.28,"High Fare",L621&gt;31.28,"VIP / Luxury Fare")</f>
        <v>Low Fare</v>
      </c>
      <c r="N621" t="s">
        <v>1736</v>
      </c>
      <c r="O621" t="s">
        <v>3</v>
      </c>
      <c r="P621">
        <v>0</v>
      </c>
    </row>
    <row r="622" spans="1:16">
      <c r="A622">
        <v>3</v>
      </c>
      <c r="B622" t="str" cm="1">
        <f t="array" ref="B622">_xlfn.IFS(A622=1,"First Class",A622=2,"Second Class",A622=3,"Third Class")</f>
        <v>Third Class</v>
      </c>
      <c r="C622" t="s">
        <v>918</v>
      </c>
      <c r="D622" t="s">
        <v>5</v>
      </c>
      <c r="E622">
        <v>25</v>
      </c>
      <c r="F622" t="str" cm="1">
        <f t="array" ref="F622">_xlfn.IFS(E622&lt;12,"Child",E622&lt;=19,"Teenage",E622&lt;=59,"Adult",E622&gt;60,"Senior",TRUE,"Unknown")</f>
        <v>Adult</v>
      </c>
      <c r="G622">
        <v>0</v>
      </c>
      <c r="H622">
        <v>0</v>
      </c>
      <c r="I622">
        <f t="shared" si="9"/>
        <v>1</v>
      </c>
      <c r="J622" t="str" cm="1">
        <f t="array" ref="J622">_xlfn.IFS(I622=1,"Solo Traveller",I622&lt;=4,"Small Family",I622&gt;=5,"Large Family")</f>
        <v>Solo Traveller</v>
      </c>
      <c r="K622" t="s">
        <v>919</v>
      </c>
      <c r="L622" s="9">
        <v>7.05</v>
      </c>
      <c r="M622" s="9" t="str" cm="1">
        <f t="array" ref="M622">_xlfn.IFS(L622&lt;=7.89,"Low Fare",L622&lt;=14.45,"Medium Fare",L622&lt;=31.28,"High Fare",L622&gt;31.28,"VIP / Luxury Fare")</f>
        <v>Low Fare</v>
      </c>
      <c r="N622" t="s">
        <v>1736</v>
      </c>
      <c r="O622" t="s">
        <v>3</v>
      </c>
      <c r="P622">
        <v>0</v>
      </c>
    </row>
    <row r="623" spans="1:16">
      <c r="A623">
        <v>3</v>
      </c>
      <c r="B623" t="str" cm="1">
        <f t="array" ref="B623">_xlfn.IFS(A623=1,"First Class",A623=2,"Second Class",A623=3,"Third Class")</f>
        <v>Third Class</v>
      </c>
      <c r="C623" t="s">
        <v>920</v>
      </c>
      <c r="D623" t="s">
        <v>5</v>
      </c>
      <c r="E623">
        <v>35</v>
      </c>
      <c r="F623" t="str" cm="1">
        <f t="array" ref="F623">_xlfn.IFS(E623&lt;12,"Child",E623&lt;=19,"Teenage",E623&lt;=59,"Adult",E623&gt;60,"Senior",TRUE,"Unknown")</f>
        <v>Adult</v>
      </c>
      <c r="G623">
        <v>0</v>
      </c>
      <c r="H623">
        <v>0</v>
      </c>
      <c r="I623">
        <f t="shared" si="9"/>
        <v>1</v>
      </c>
      <c r="J623" t="str" cm="1">
        <f t="array" ref="J623">_xlfn.IFS(I623=1,"Solo Traveller",I623&lt;=4,"Small Family",I623&gt;=5,"Large Family")</f>
        <v>Solo Traveller</v>
      </c>
      <c r="K623">
        <v>373450</v>
      </c>
      <c r="L623" s="9">
        <v>8.0500000000000007</v>
      </c>
      <c r="M623" s="9" t="str" cm="1">
        <f t="array" ref="M623">_xlfn.IFS(L623&lt;=7.89,"Low Fare",L623&lt;=14.45,"Medium Fare",L623&lt;=31.28,"High Fare",L623&gt;31.28,"VIP / Luxury Fare")</f>
        <v>Medium Fare</v>
      </c>
      <c r="N623" t="s">
        <v>1736</v>
      </c>
      <c r="O623" t="s">
        <v>3</v>
      </c>
      <c r="P623">
        <v>0</v>
      </c>
    </row>
    <row r="624" spans="1:16">
      <c r="A624">
        <v>3</v>
      </c>
      <c r="B624" t="str" cm="1">
        <f t="array" ref="B624">_xlfn.IFS(A624=1,"First Class",A624=2,"Second Class",A624=3,"Third Class")</f>
        <v>Third Class</v>
      </c>
      <c r="C624" t="s">
        <v>921</v>
      </c>
      <c r="D624" t="s">
        <v>5</v>
      </c>
      <c r="E624">
        <v>18</v>
      </c>
      <c r="F624" t="str" cm="1">
        <f t="array" ref="F624">_xlfn.IFS(E624&lt;12,"Child",E624&lt;=19,"Teenage",E624&lt;=59,"Adult",E624&gt;60,"Senior",TRUE,"Unknown")</f>
        <v>Teenage</v>
      </c>
      <c r="G624">
        <v>0</v>
      </c>
      <c r="H624">
        <v>0</v>
      </c>
      <c r="I624">
        <f t="shared" si="9"/>
        <v>1</v>
      </c>
      <c r="J624" t="str" cm="1">
        <f t="array" ref="J624">_xlfn.IFS(I624=1,"Solo Traveller",I624&lt;=4,"Small Family",I624&gt;=5,"Large Family")</f>
        <v>Solo Traveller</v>
      </c>
      <c r="K624">
        <v>2223</v>
      </c>
      <c r="L624" s="9">
        <v>8.3000000000000007</v>
      </c>
      <c r="M624" s="9" t="str" cm="1">
        <f t="array" ref="M624">_xlfn.IFS(L624&lt;=7.89,"Low Fare",L624&lt;=14.45,"Medium Fare",L624&lt;=31.28,"High Fare",L624&gt;31.28,"VIP / Luxury Fare")</f>
        <v>Medium Fare</v>
      </c>
      <c r="N624" t="s">
        <v>1736</v>
      </c>
      <c r="O624" t="s">
        <v>3</v>
      </c>
      <c r="P624">
        <v>0</v>
      </c>
    </row>
    <row r="625" spans="1:16">
      <c r="A625">
        <v>3</v>
      </c>
      <c r="B625" t="str" cm="1">
        <f t="array" ref="B625">_xlfn.IFS(A625=1,"First Class",A625=2,"Second Class",A625=3,"Third Class")</f>
        <v>Third Class</v>
      </c>
      <c r="C625" t="s">
        <v>922</v>
      </c>
      <c r="D625" t="s">
        <v>5</v>
      </c>
      <c r="E625">
        <v>32</v>
      </c>
      <c r="F625" t="str" cm="1">
        <f t="array" ref="F625">_xlfn.IFS(E625&lt;12,"Child",E625&lt;=19,"Teenage",E625&lt;=59,"Adult",E625&gt;60,"Senior",TRUE,"Unknown")</f>
        <v>Adult</v>
      </c>
      <c r="G625">
        <v>0</v>
      </c>
      <c r="H625">
        <v>0</v>
      </c>
      <c r="I625">
        <f t="shared" si="9"/>
        <v>1</v>
      </c>
      <c r="J625" t="str" cm="1">
        <f t="array" ref="J625">_xlfn.IFS(I625=1,"Solo Traveller",I625&lt;=4,"Small Family",I625&gt;=5,"Large Family")</f>
        <v>Solo Traveller</v>
      </c>
      <c r="K625" t="s">
        <v>923</v>
      </c>
      <c r="L625" s="9">
        <v>22.524999999999999</v>
      </c>
      <c r="M625" s="9" t="str" cm="1">
        <f t="array" ref="M625">_xlfn.IFS(L625&lt;=7.89,"Low Fare",L625&lt;=14.45,"Medium Fare",L625&lt;=31.28,"High Fare",L625&gt;31.28,"VIP / Luxury Fare")</f>
        <v>High Fare</v>
      </c>
      <c r="N625" t="s">
        <v>1736</v>
      </c>
      <c r="O625" t="s">
        <v>3</v>
      </c>
      <c r="P625">
        <v>0</v>
      </c>
    </row>
    <row r="626" spans="1:16">
      <c r="A626">
        <v>3</v>
      </c>
      <c r="B626" t="str" cm="1">
        <f t="array" ref="B626">_xlfn.IFS(A626=1,"First Class",A626=2,"Second Class",A626=3,"Third Class")</f>
        <v>Third Class</v>
      </c>
      <c r="C626" t="s">
        <v>924</v>
      </c>
      <c r="D626" t="s">
        <v>1</v>
      </c>
      <c r="E626">
        <v>19</v>
      </c>
      <c r="F626" t="str" cm="1">
        <f t="array" ref="F626">_xlfn.IFS(E626&lt;12,"Child",E626&lt;=19,"Teenage",E626&lt;=59,"Adult",E626&gt;60,"Senior",TRUE,"Unknown")</f>
        <v>Teenage</v>
      </c>
      <c r="G626">
        <v>1</v>
      </c>
      <c r="H626">
        <v>0</v>
      </c>
      <c r="I626">
        <f t="shared" si="9"/>
        <v>2</v>
      </c>
      <c r="J626" t="str" cm="1">
        <f t="array" ref="J626">_xlfn.IFS(I626=1,"Solo Traveller",I626&lt;=4,"Small Family",I626&gt;=5,"Large Family")</f>
        <v>Small Family</v>
      </c>
      <c r="K626">
        <v>350046</v>
      </c>
      <c r="L626" s="9">
        <v>7.8541999999999996</v>
      </c>
      <c r="M626" s="9" t="str" cm="1">
        <f t="array" ref="M626">_xlfn.IFS(L626&lt;=7.89,"Low Fare",L626&lt;=14.45,"Medium Fare",L626&lt;=31.28,"High Fare",L626&gt;31.28,"VIP / Luxury Fare")</f>
        <v>Low Fare</v>
      </c>
      <c r="N626" t="s">
        <v>1736</v>
      </c>
      <c r="O626" t="s">
        <v>3</v>
      </c>
      <c r="P626">
        <v>1</v>
      </c>
    </row>
    <row r="627" spans="1:16">
      <c r="A627">
        <v>3</v>
      </c>
      <c r="B627" t="str" cm="1">
        <f t="array" ref="B627">_xlfn.IFS(A627=1,"First Class",A627=2,"Second Class",A627=3,"Third Class")</f>
        <v>Third Class</v>
      </c>
      <c r="C627" t="s">
        <v>925</v>
      </c>
      <c r="D627" t="s">
        <v>5</v>
      </c>
      <c r="E627">
        <v>4</v>
      </c>
      <c r="F627" t="str" cm="1">
        <f t="array" ref="F627">_xlfn.IFS(E627&lt;12,"Child",E627&lt;=19,"Teenage",E627&lt;=59,"Adult",E627&gt;60,"Senior",TRUE,"Unknown")</f>
        <v>Child</v>
      </c>
      <c r="G627">
        <v>4</v>
      </c>
      <c r="H627">
        <v>2</v>
      </c>
      <c r="I627">
        <f t="shared" si="9"/>
        <v>7</v>
      </c>
      <c r="J627" t="str" cm="1">
        <f t="array" ref="J627">_xlfn.IFS(I627=1,"Solo Traveller",I627&lt;=4,"Small Family",I627&gt;=5,"Large Family")</f>
        <v>Large Family</v>
      </c>
      <c r="K627">
        <v>347082</v>
      </c>
      <c r="L627" s="9">
        <v>31.274999999999999</v>
      </c>
      <c r="M627" s="9" t="str" cm="1">
        <f t="array" ref="M627">_xlfn.IFS(L627&lt;=7.89,"Low Fare",L627&lt;=14.45,"Medium Fare",L627&lt;=31.28,"High Fare",L627&gt;31.28,"VIP / Luxury Fare")</f>
        <v>High Fare</v>
      </c>
      <c r="N627" t="s">
        <v>1736</v>
      </c>
      <c r="O627" t="s">
        <v>3</v>
      </c>
      <c r="P627">
        <v>0</v>
      </c>
    </row>
    <row r="628" spans="1:16">
      <c r="A628">
        <v>3</v>
      </c>
      <c r="B628" t="str" cm="1">
        <f t="array" ref="B628">_xlfn.IFS(A628=1,"First Class",A628=2,"Second Class",A628=3,"Third Class")</f>
        <v>Third Class</v>
      </c>
      <c r="C628" t="s">
        <v>926</v>
      </c>
      <c r="D628" t="s">
        <v>1</v>
      </c>
      <c r="E628">
        <v>6</v>
      </c>
      <c r="F628" t="str" cm="1">
        <f t="array" ref="F628">_xlfn.IFS(E628&lt;12,"Child",E628&lt;=19,"Teenage",E628&lt;=59,"Adult",E628&gt;60,"Senior",TRUE,"Unknown")</f>
        <v>Child</v>
      </c>
      <c r="G628">
        <v>4</v>
      </c>
      <c r="H628">
        <v>2</v>
      </c>
      <c r="I628">
        <f t="shared" si="9"/>
        <v>7</v>
      </c>
      <c r="J628" t="str" cm="1">
        <f t="array" ref="J628">_xlfn.IFS(I628=1,"Solo Traveller",I628&lt;=4,"Small Family",I628&gt;=5,"Large Family")</f>
        <v>Large Family</v>
      </c>
      <c r="K628">
        <v>347082</v>
      </c>
      <c r="L628" s="9">
        <v>31.274999999999999</v>
      </c>
      <c r="M628" s="9" t="str" cm="1">
        <f t="array" ref="M628">_xlfn.IFS(L628&lt;=7.89,"Low Fare",L628&lt;=14.45,"Medium Fare",L628&lt;=31.28,"High Fare",L628&gt;31.28,"VIP / Luxury Fare")</f>
        <v>High Fare</v>
      </c>
      <c r="N628" t="s">
        <v>1736</v>
      </c>
      <c r="O628" t="s">
        <v>3</v>
      </c>
      <c r="P628">
        <v>0</v>
      </c>
    </row>
    <row r="629" spans="1:16">
      <c r="A629">
        <v>3</v>
      </c>
      <c r="B629" t="str" cm="1">
        <f t="array" ref="B629">_xlfn.IFS(A629=1,"First Class",A629=2,"Second Class",A629=3,"Third Class")</f>
        <v>Third Class</v>
      </c>
      <c r="C629" t="s">
        <v>927</v>
      </c>
      <c r="D629" t="s">
        <v>1</v>
      </c>
      <c r="E629">
        <v>2</v>
      </c>
      <c r="F629" t="str" cm="1">
        <f t="array" ref="F629">_xlfn.IFS(E629&lt;12,"Child",E629&lt;=19,"Teenage",E629&lt;=59,"Adult",E629&gt;60,"Senior",TRUE,"Unknown")</f>
        <v>Child</v>
      </c>
      <c r="G629">
        <v>4</v>
      </c>
      <c r="H629">
        <v>2</v>
      </c>
      <c r="I629">
        <f t="shared" si="9"/>
        <v>7</v>
      </c>
      <c r="J629" t="str" cm="1">
        <f t="array" ref="J629">_xlfn.IFS(I629=1,"Solo Traveller",I629&lt;=4,"Small Family",I629&gt;=5,"Large Family")</f>
        <v>Large Family</v>
      </c>
      <c r="K629">
        <v>347082</v>
      </c>
      <c r="L629" s="9">
        <v>31.274999999999999</v>
      </c>
      <c r="M629" s="9" t="str" cm="1">
        <f t="array" ref="M629">_xlfn.IFS(L629&lt;=7.89,"Low Fare",L629&lt;=14.45,"Medium Fare",L629&lt;=31.28,"High Fare",L629&gt;31.28,"VIP / Luxury Fare")</f>
        <v>High Fare</v>
      </c>
      <c r="N629" t="s">
        <v>1736</v>
      </c>
      <c r="O629" t="s">
        <v>3</v>
      </c>
      <c r="P629">
        <v>0</v>
      </c>
    </row>
    <row r="630" spans="1:16">
      <c r="A630">
        <v>3</v>
      </c>
      <c r="B630" t="str" cm="1">
        <f t="array" ref="B630">_xlfn.IFS(A630=1,"First Class",A630=2,"Second Class",A630=3,"Third Class")</f>
        <v>Third Class</v>
      </c>
      <c r="C630" t="s">
        <v>928</v>
      </c>
      <c r="D630" t="s">
        <v>1</v>
      </c>
      <c r="E630">
        <v>17</v>
      </c>
      <c r="F630" t="str" cm="1">
        <f t="array" ref="F630">_xlfn.IFS(E630&lt;12,"Child",E630&lt;=19,"Teenage",E630&lt;=59,"Adult",E630&gt;60,"Senior",TRUE,"Unknown")</f>
        <v>Teenage</v>
      </c>
      <c r="G630">
        <v>4</v>
      </c>
      <c r="H630">
        <v>2</v>
      </c>
      <c r="I630">
        <f t="shared" si="9"/>
        <v>7</v>
      </c>
      <c r="J630" t="str" cm="1">
        <f t="array" ref="J630">_xlfn.IFS(I630=1,"Solo Traveller",I630&lt;=4,"Small Family",I630&gt;=5,"Large Family")</f>
        <v>Large Family</v>
      </c>
      <c r="K630">
        <v>3101281</v>
      </c>
      <c r="L630" s="9">
        <v>7.9249999999999998</v>
      </c>
      <c r="M630" s="9" t="str" cm="1">
        <f t="array" ref="M630">_xlfn.IFS(L630&lt;=7.89,"Low Fare",L630&lt;=14.45,"Medium Fare",L630&lt;=31.28,"High Fare",L630&gt;31.28,"VIP / Luxury Fare")</f>
        <v>Medium Fare</v>
      </c>
      <c r="N630" t="s">
        <v>1736</v>
      </c>
      <c r="O630" t="s">
        <v>3</v>
      </c>
      <c r="P630">
        <v>1</v>
      </c>
    </row>
    <row r="631" spans="1:16">
      <c r="A631">
        <v>3</v>
      </c>
      <c r="B631" t="str" cm="1">
        <f t="array" ref="B631">_xlfn.IFS(A631=1,"First Class",A631=2,"Second Class",A631=3,"Third Class")</f>
        <v>Third Class</v>
      </c>
      <c r="C631" t="s">
        <v>929</v>
      </c>
      <c r="D631" t="s">
        <v>1</v>
      </c>
      <c r="E631">
        <v>38</v>
      </c>
      <c r="F631" t="str" cm="1">
        <f t="array" ref="F631">_xlfn.IFS(E631&lt;12,"Child",E631&lt;=19,"Teenage",E631&lt;=59,"Adult",E631&gt;60,"Senior",TRUE,"Unknown")</f>
        <v>Adult</v>
      </c>
      <c r="G631">
        <v>4</v>
      </c>
      <c r="H631">
        <v>2</v>
      </c>
      <c r="I631">
        <f t="shared" si="9"/>
        <v>7</v>
      </c>
      <c r="J631" t="str" cm="1">
        <f t="array" ref="J631">_xlfn.IFS(I631=1,"Solo Traveller",I631&lt;=4,"Small Family",I631&gt;=5,"Large Family")</f>
        <v>Large Family</v>
      </c>
      <c r="K631">
        <v>347091</v>
      </c>
      <c r="L631" s="9">
        <v>7.7750000000000004</v>
      </c>
      <c r="M631" s="9" t="str" cm="1">
        <f t="array" ref="M631">_xlfn.IFS(L631&lt;=7.89,"Low Fare",L631&lt;=14.45,"Medium Fare",L631&lt;=31.28,"High Fare",L631&gt;31.28,"VIP / Luxury Fare")</f>
        <v>Low Fare</v>
      </c>
      <c r="N631" t="s">
        <v>1736</v>
      </c>
      <c r="O631" t="s">
        <v>3</v>
      </c>
      <c r="P631">
        <v>0</v>
      </c>
    </row>
    <row r="632" spans="1:16">
      <c r="A632">
        <v>3</v>
      </c>
      <c r="B632" t="str" cm="1">
        <f t="array" ref="B632">_xlfn.IFS(A632=1,"First Class",A632=2,"Second Class",A632=3,"Third Class")</f>
        <v>Third Class</v>
      </c>
      <c r="C632" t="s">
        <v>930</v>
      </c>
      <c r="D632" t="s">
        <v>1</v>
      </c>
      <c r="E632">
        <v>9</v>
      </c>
      <c r="F632" t="str" cm="1">
        <f t="array" ref="F632">_xlfn.IFS(E632&lt;12,"Child",E632&lt;=19,"Teenage",E632&lt;=59,"Adult",E632&gt;60,"Senior",TRUE,"Unknown")</f>
        <v>Child</v>
      </c>
      <c r="G632">
        <v>4</v>
      </c>
      <c r="H632">
        <v>2</v>
      </c>
      <c r="I632">
        <f t="shared" si="9"/>
        <v>7</v>
      </c>
      <c r="J632" t="str" cm="1">
        <f t="array" ref="J632">_xlfn.IFS(I632=1,"Solo Traveller",I632&lt;=4,"Small Family",I632&gt;=5,"Large Family")</f>
        <v>Large Family</v>
      </c>
      <c r="K632">
        <v>347082</v>
      </c>
      <c r="L632" s="9">
        <v>31.274999999999999</v>
      </c>
      <c r="M632" s="9" t="str" cm="1">
        <f t="array" ref="M632">_xlfn.IFS(L632&lt;=7.89,"Low Fare",L632&lt;=14.45,"Medium Fare",L632&lt;=31.28,"High Fare",L632&gt;31.28,"VIP / Luxury Fare")</f>
        <v>High Fare</v>
      </c>
      <c r="N632" t="s">
        <v>1736</v>
      </c>
      <c r="O632" t="s">
        <v>3</v>
      </c>
      <c r="P632">
        <v>0</v>
      </c>
    </row>
    <row r="633" spans="1:16">
      <c r="A633">
        <v>3</v>
      </c>
      <c r="B633" t="str" cm="1">
        <f t="array" ref="B633">_xlfn.IFS(A633=1,"First Class",A633=2,"Second Class",A633=3,"Third Class")</f>
        <v>Third Class</v>
      </c>
      <c r="C633" t="s">
        <v>931</v>
      </c>
      <c r="D633" t="s">
        <v>1</v>
      </c>
      <c r="E633">
        <v>11</v>
      </c>
      <c r="F633" t="str" cm="1">
        <f t="array" ref="F633">_xlfn.IFS(E633&lt;12,"Child",E633&lt;=19,"Teenage",E633&lt;=59,"Adult",E633&gt;60,"Senior",TRUE,"Unknown")</f>
        <v>Child</v>
      </c>
      <c r="G633">
        <v>4</v>
      </c>
      <c r="H633">
        <v>2</v>
      </c>
      <c r="I633">
        <f t="shared" si="9"/>
        <v>7</v>
      </c>
      <c r="J633" t="str" cm="1">
        <f t="array" ref="J633">_xlfn.IFS(I633=1,"Solo Traveller",I633&lt;=4,"Small Family",I633&gt;=5,"Large Family")</f>
        <v>Large Family</v>
      </c>
      <c r="K633">
        <v>347082</v>
      </c>
      <c r="L633" s="9">
        <v>31.274999999999999</v>
      </c>
      <c r="M633" s="9" t="str" cm="1">
        <f t="array" ref="M633">_xlfn.IFS(L633&lt;=7.89,"Low Fare",L633&lt;=14.45,"Medium Fare",L633&lt;=31.28,"High Fare",L633&gt;31.28,"VIP / Luxury Fare")</f>
        <v>High Fare</v>
      </c>
      <c r="N633" t="s">
        <v>1736</v>
      </c>
      <c r="O633" t="s">
        <v>3</v>
      </c>
      <c r="P633">
        <v>0</v>
      </c>
    </row>
    <row r="634" spans="1:16">
      <c r="A634">
        <v>3</v>
      </c>
      <c r="B634" t="str" cm="1">
        <f t="array" ref="B634">_xlfn.IFS(A634=1,"First Class",A634=2,"Second Class",A634=3,"Third Class")</f>
        <v>Third Class</v>
      </c>
      <c r="C634" t="s">
        <v>932</v>
      </c>
      <c r="D634" t="s">
        <v>5</v>
      </c>
      <c r="E634">
        <v>39</v>
      </c>
      <c r="F634" t="str" cm="1">
        <f t="array" ref="F634">_xlfn.IFS(E634&lt;12,"Child",E634&lt;=19,"Teenage",E634&lt;=59,"Adult",E634&gt;60,"Senior",TRUE,"Unknown")</f>
        <v>Adult</v>
      </c>
      <c r="G634">
        <v>1</v>
      </c>
      <c r="H634">
        <v>5</v>
      </c>
      <c r="I634">
        <f t="shared" si="9"/>
        <v>7</v>
      </c>
      <c r="J634" t="str" cm="1">
        <f t="array" ref="J634">_xlfn.IFS(I634=1,"Solo Traveller",I634&lt;=4,"Small Family",I634&gt;=5,"Large Family")</f>
        <v>Large Family</v>
      </c>
      <c r="K634">
        <v>347082</v>
      </c>
      <c r="L634" s="9">
        <v>31.274999999999999</v>
      </c>
      <c r="M634" s="9" t="str" cm="1">
        <f t="array" ref="M634">_xlfn.IFS(L634&lt;=7.89,"Low Fare",L634&lt;=14.45,"Medium Fare",L634&lt;=31.28,"High Fare",L634&gt;31.28,"VIP / Luxury Fare")</f>
        <v>High Fare</v>
      </c>
      <c r="N634" t="s">
        <v>1736</v>
      </c>
      <c r="O634" t="s">
        <v>3</v>
      </c>
      <c r="P634">
        <v>0</v>
      </c>
    </row>
    <row r="635" spans="1:16">
      <c r="A635">
        <v>3</v>
      </c>
      <c r="B635" t="str" cm="1">
        <f t="array" ref="B635">_xlfn.IFS(A635=1,"First Class",A635=2,"Second Class",A635=3,"Third Class")</f>
        <v>Third Class</v>
      </c>
      <c r="C635" t="s">
        <v>933</v>
      </c>
      <c r="D635" t="s">
        <v>5</v>
      </c>
      <c r="E635">
        <v>27</v>
      </c>
      <c r="F635" t="str" cm="1">
        <f t="array" ref="F635">_xlfn.IFS(E635&lt;12,"Child",E635&lt;=19,"Teenage",E635&lt;=59,"Adult",E635&gt;60,"Senior",TRUE,"Unknown")</f>
        <v>Adult</v>
      </c>
      <c r="G635">
        <v>0</v>
      </c>
      <c r="H635">
        <v>0</v>
      </c>
      <c r="I635">
        <f t="shared" si="9"/>
        <v>1</v>
      </c>
      <c r="J635" t="str" cm="1">
        <f t="array" ref="J635">_xlfn.IFS(I635=1,"Solo Traveller",I635&lt;=4,"Small Family",I635&gt;=5,"Large Family")</f>
        <v>Solo Traveller</v>
      </c>
      <c r="K635">
        <v>350043</v>
      </c>
      <c r="L635" s="9">
        <v>7.7957999999999998</v>
      </c>
      <c r="M635" s="9" t="str" cm="1">
        <f t="array" ref="M635">_xlfn.IFS(L635&lt;=7.89,"Low Fare",L635&lt;=14.45,"Medium Fare",L635&lt;=31.28,"High Fare",L635&gt;31.28,"VIP / Luxury Fare")</f>
        <v>Low Fare</v>
      </c>
      <c r="N635" t="s">
        <v>1736</v>
      </c>
      <c r="O635" t="s">
        <v>3</v>
      </c>
      <c r="P635">
        <v>1</v>
      </c>
    </row>
    <row r="636" spans="1:16">
      <c r="A636">
        <v>3</v>
      </c>
      <c r="B636" t="str" cm="1">
        <f t="array" ref="B636">_xlfn.IFS(A636=1,"First Class",A636=2,"Second Class",A636=3,"Third Class")</f>
        <v>Third Class</v>
      </c>
      <c r="C636" t="s">
        <v>934</v>
      </c>
      <c r="D636" t="s">
        <v>5</v>
      </c>
      <c r="E636">
        <v>26</v>
      </c>
      <c r="F636" t="str" cm="1">
        <f t="array" ref="F636">_xlfn.IFS(E636&lt;12,"Child",E636&lt;=19,"Teenage",E636&lt;=59,"Adult",E636&gt;60,"Senior",TRUE,"Unknown")</f>
        <v>Adult</v>
      </c>
      <c r="G636">
        <v>0</v>
      </c>
      <c r="H636">
        <v>0</v>
      </c>
      <c r="I636">
        <f t="shared" si="9"/>
        <v>1</v>
      </c>
      <c r="J636" t="str" cm="1">
        <f t="array" ref="J636">_xlfn.IFS(I636=1,"Solo Traveller",I636&lt;=4,"Small Family",I636&gt;=5,"Large Family")</f>
        <v>Solo Traveller</v>
      </c>
      <c r="K636">
        <v>347075</v>
      </c>
      <c r="L636" s="9">
        <v>7.7750000000000004</v>
      </c>
      <c r="M636" s="9" t="str" cm="1">
        <f t="array" ref="M636">_xlfn.IFS(L636&lt;=7.89,"Low Fare",L636&lt;=14.45,"Medium Fare",L636&lt;=31.28,"High Fare",L636&gt;31.28,"VIP / Luxury Fare")</f>
        <v>Low Fare</v>
      </c>
      <c r="N636" t="s">
        <v>1736</v>
      </c>
      <c r="O636" t="s">
        <v>3</v>
      </c>
      <c r="P636">
        <v>0</v>
      </c>
    </row>
    <row r="637" spans="1:16">
      <c r="A637">
        <v>3</v>
      </c>
      <c r="B637" t="str" cm="1">
        <f t="array" ref="B637">_xlfn.IFS(A637=1,"First Class",A637=2,"Second Class",A637=3,"Third Class")</f>
        <v>Third Class</v>
      </c>
      <c r="C637" t="s">
        <v>935</v>
      </c>
      <c r="D637" t="s">
        <v>1</v>
      </c>
      <c r="E637">
        <v>39</v>
      </c>
      <c r="F637" t="str" cm="1">
        <f t="array" ref="F637">_xlfn.IFS(E637&lt;12,"Child",E637&lt;=19,"Teenage",E637&lt;=59,"Adult",E637&gt;60,"Senior",TRUE,"Unknown")</f>
        <v>Adult</v>
      </c>
      <c r="G637">
        <v>1</v>
      </c>
      <c r="H637">
        <v>5</v>
      </c>
      <c r="I637">
        <f t="shared" si="9"/>
        <v>7</v>
      </c>
      <c r="J637" t="str" cm="1">
        <f t="array" ref="J637">_xlfn.IFS(I637=1,"Solo Traveller",I637&lt;=4,"Small Family",I637&gt;=5,"Large Family")</f>
        <v>Large Family</v>
      </c>
      <c r="K637">
        <v>347082</v>
      </c>
      <c r="L637" s="9">
        <v>31.274999999999999</v>
      </c>
      <c r="M637" s="9" t="str" cm="1">
        <f t="array" ref="M637">_xlfn.IFS(L637&lt;=7.89,"Low Fare",L637&lt;=14.45,"Medium Fare",L637&lt;=31.28,"High Fare",L637&gt;31.28,"VIP / Luxury Fare")</f>
        <v>High Fare</v>
      </c>
      <c r="N637" t="s">
        <v>1736</v>
      </c>
      <c r="O637" t="s">
        <v>3</v>
      </c>
      <c r="P637">
        <v>0</v>
      </c>
    </row>
    <row r="638" spans="1:16">
      <c r="A638">
        <v>3</v>
      </c>
      <c r="B638" t="str" cm="1">
        <f t="array" ref="B638">_xlfn.IFS(A638=1,"First Class",A638=2,"Second Class",A638=3,"Third Class")</f>
        <v>Third Class</v>
      </c>
      <c r="C638" t="s">
        <v>936</v>
      </c>
      <c r="D638" t="s">
        <v>5</v>
      </c>
      <c r="E638">
        <v>20</v>
      </c>
      <c r="F638" t="str" cm="1">
        <f t="array" ref="F638">_xlfn.IFS(E638&lt;12,"Child",E638&lt;=19,"Teenage",E638&lt;=59,"Adult",E638&gt;60,"Senior",TRUE,"Unknown")</f>
        <v>Adult</v>
      </c>
      <c r="G638">
        <v>0</v>
      </c>
      <c r="H638">
        <v>0</v>
      </c>
      <c r="I638">
        <f t="shared" si="9"/>
        <v>1</v>
      </c>
      <c r="J638" t="str" cm="1">
        <f t="array" ref="J638">_xlfn.IFS(I638=1,"Solo Traveller",I638&lt;=4,"Small Family",I638&gt;=5,"Large Family")</f>
        <v>Solo Traveller</v>
      </c>
      <c r="K638">
        <v>347466</v>
      </c>
      <c r="L638" s="9">
        <v>7.8541999999999996</v>
      </c>
      <c r="M638" s="9" t="str" cm="1">
        <f t="array" ref="M638">_xlfn.IFS(L638&lt;=7.89,"Low Fare",L638&lt;=14.45,"Medium Fare",L638&lt;=31.28,"High Fare",L638&gt;31.28,"VIP / Luxury Fare")</f>
        <v>Low Fare</v>
      </c>
      <c r="N638" t="s">
        <v>1736</v>
      </c>
      <c r="O638" t="s">
        <v>3</v>
      </c>
      <c r="P638">
        <v>0</v>
      </c>
    </row>
    <row r="639" spans="1:16">
      <c r="A639">
        <v>3</v>
      </c>
      <c r="B639" t="str" cm="1">
        <f t="array" ref="B639">_xlfn.IFS(A639=1,"First Class",A639=2,"Second Class",A639=3,"Third Class")</f>
        <v>Third Class</v>
      </c>
      <c r="C639" t="s">
        <v>937</v>
      </c>
      <c r="D639" t="s">
        <v>5</v>
      </c>
      <c r="E639">
        <v>26</v>
      </c>
      <c r="F639" t="str" cm="1">
        <f t="array" ref="F639">_xlfn.IFS(E639&lt;12,"Child",E639&lt;=19,"Teenage",E639&lt;=59,"Adult",E639&gt;60,"Senior",TRUE,"Unknown")</f>
        <v>Adult</v>
      </c>
      <c r="G639">
        <v>0</v>
      </c>
      <c r="H639">
        <v>0</v>
      </c>
      <c r="I639">
        <f t="shared" si="9"/>
        <v>1</v>
      </c>
      <c r="J639" t="str" cm="1">
        <f t="array" ref="J639">_xlfn.IFS(I639=1,"Solo Traveller",I639&lt;=4,"Small Family",I639&gt;=5,"Large Family")</f>
        <v>Solo Traveller</v>
      </c>
      <c r="K639">
        <v>349202</v>
      </c>
      <c r="L639" s="9">
        <v>7.8958000000000004</v>
      </c>
      <c r="M639" s="9" t="str" cm="1">
        <f t="array" ref="M639">_xlfn.IFS(L639&lt;=7.89,"Low Fare",L639&lt;=14.45,"Medium Fare",L639&lt;=31.28,"High Fare",L639&gt;31.28,"VIP / Luxury Fare")</f>
        <v>Medium Fare</v>
      </c>
      <c r="N639" t="s">
        <v>1736</v>
      </c>
      <c r="O639" t="s">
        <v>3</v>
      </c>
      <c r="P639">
        <v>0</v>
      </c>
    </row>
    <row r="640" spans="1:16">
      <c r="A640">
        <v>3</v>
      </c>
      <c r="B640" t="str" cm="1">
        <f t="array" ref="B640">_xlfn.IFS(A640=1,"First Class",A640=2,"Second Class",A640=3,"Third Class")</f>
        <v>Third Class</v>
      </c>
      <c r="C640" t="s">
        <v>938</v>
      </c>
      <c r="D640" t="s">
        <v>5</v>
      </c>
      <c r="E640">
        <v>25</v>
      </c>
      <c r="F640" t="str" cm="1">
        <f t="array" ref="F640">_xlfn.IFS(E640&lt;12,"Child",E640&lt;=19,"Teenage",E640&lt;=59,"Adult",E640&gt;60,"Senior",TRUE,"Unknown")</f>
        <v>Adult</v>
      </c>
      <c r="G640">
        <v>1</v>
      </c>
      <c r="H640">
        <v>0</v>
      </c>
      <c r="I640">
        <f t="shared" si="9"/>
        <v>2</v>
      </c>
      <c r="J640" t="str" cm="1">
        <f t="array" ref="J640">_xlfn.IFS(I640=1,"Solo Traveller",I640&lt;=4,"Small Family",I640&gt;=5,"Large Family")</f>
        <v>Small Family</v>
      </c>
      <c r="K640">
        <v>349237</v>
      </c>
      <c r="L640" s="9">
        <v>17.8</v>
      </c>
      <c r="M640" s="9" t="str" cm="1">
        <f t="array" ref="M640">_xlfn.IFS(L640&lt;=7.89,"Low Fare",L640&lt;=14.45,"Medium Fare",L640&lt;=31.28,"High Fare",L640&gt;31.28,"VIP / Luxury Fare")</f>
        <v>High Fare</v>
      </c>
      <c r="N640" t="s">
        <v>1736</v>
      </c>
      <c r="O640" t="s">
        <v>3</v>
      </c>
      <c r="P640">
        <v>0</v>
      </c>
    </row>
    <row r="641" spans="1:16">
      <c r="A641">
        <v>3</v>
      </c>
      <c r="B641" t="str" cm="1">
        <f t="array" ref="B641">_xlfn.IFS(A641=1,"First Class",A641=2,"Second Class",A641=3,"Third Class")</f>
        <v>Third Class</v>
      </c>
      <c r="C641" t="s">
        <v>939</v>
      </c>
      <c r="D641" t="s">
        <v>1</v>
      </c>
      <c r="E641">
        <v>18</v>
      </c>
      <c r="F641" t="str" cm="1">
        <f t="array" ref="F641">_xlfn.IFS(E641&lt;12,"Child",E641&lt;=19,"Teenage",E641&lt;=59,"Adult",E641&gt;60,"Senior",TRUE,"Unknown")</f>
        <v>Teenage</v>
      </c>
      <c r="G641">
        <v>1</v>
      </c>
      <c r="H641">
        <v>0</v>
      </c>
      <c r="I641">
        <f t="shared" si="9"/>
        <v>2</v>
      </c>
      <c r="J641" t="str" cm="1">
        <f t="array" ref="J641">_xlfn.IFS(I641=1,"Solo Traveller",I641&lt;=4,"Small Family",I641&gt;=5,"Large Family")</f>
        <v>Small Family</v>
      </c>
      <c r="K641">
        <v>349237</v>
      </c>
      <c r="L641" s="9">
        <v>17.8</v>
      </c>
      <c r="M641" s="9" t="str" cm="1">
        <f t="array" ref="M641">_xlfn.IFS(L641&lt;=7.89,"Low Fare",L641&lt;=14.45,"Medium Fare",L641&lt;=31.28,"High Fare",L641&gt;31.28,"VIP / Luxury Fare")</f>
        <v>High Fare</v>
      </c>
      <c r="N641" t="s">
        <v>1736</v>
      </c>
      <c r="O641" t="s">
        <v>3</v>
      </c>
      <c r="P641">
        <v>0</v>
      </c>
    </row>
    <row r="642" spans="1:16">
      <c r="A642">
        <v>3</v>
      </c>
      <c r="B642" t="str" cm="1">
        <f t="array" ref="B642">_xlfn.IFS(A642=1,"First Class",A642=2,"Second Class",A642=3,"Third Class")</f>
        <v>Third Class</v>
      </c>
      <c r="C642" t="s">
        <v>940</v>
      </c>
      <c r="D642" t="s">
        <v>5</v>
      </c>
      <c r="E642">
        <v>24</v>
      </c>
      <c r="F642" t="str" cm="1">
        <f t="array" ref="F642">_xlfn.IFS(E642&lt;12,"Child",E642&lt;=19,"Teenage",E642&lt;=59,"Adult",E642&gt;60,"Senior",TRUE,"Unknown")</f>
        <v>Adult</v>
      </c>
      <c r="G642">
        <v>0</v>
      </c>
      <c r="H642">
        <v>0</v>
      </c>
      <c r="I642">
        <f t="shared" si="9"/>
        <v>1</v>
      </c>
      <c r="J642" t="str" cm="1">
        <f t="array" ref="J642">_xlfn.IFS(I642=1,"Solo Traveller",I642&lt;=4,"Small Family",I642&gt;=5,"Large Family")</f>
        <v>Solo Traveller</v>
      </c>
      <c r="K642">
        <v>349911</v>
      </c>
      <c r="L642" s="9">
        <v>7.7750000000000004</v>
      </c>
      <c r="M642" s="9" t="str" cm="1">
        <f t="array" ref="M642">_xlfn.IFS(L642&lt;=7.89,"Low Fare",L642&lt;=14.45,"Medium Fare",L642&lt;=31.28,"High Fare",L642&gt;31.28,"VIP / Luxury Fare")</f>
        <v>Low Fare</v>
      </c>
      <c r="N642" t="s">
        <v>1736</v>
      </c>
      <c r="O642" t="s">
        <v>3</v>
      </c>
      <c r="P642">
        <v>0</v>
      </c>
    </row>
    <row r="643" spans="1:16">
      <c r="A643">
        <v>3</v>
      </c>
      <c r="B643" t="str" cm="1">
        <f t="array" ref="B643">_xlfn.IFS(A643=1,"First Class",A643=2,"Second Class",A643=3,"Third Class")</f>
        <v>Third Class</v>
      </c>
      <c r="C643" t="s">
        <v>941</v>
      </c>
      <c r="D643" t="s">
        <v>5</v>
      </c>
      <c r="E643">
        <v>35</v>
      </c>
      <c r="F643" t="str" cm="1">
        <f t="array" ref="F643">_xlfn.IFS(E643&lt;12,"Child",E643&lt;=19,"Teenage",E643&lt;=59,"Adult",E643&gt;60,"Senior",TRUE,"Unknown")</f>
        <v>Adult</v>
      </c>
      <c r="G643">
        <v>0</v>
      </c>
      <c r="H643">
        <v>0</v>
      </c>
      <c r="I643">
        <f t="shared" si="9"/>
        <v>1</v>
      </c>
      <c r="J643" t="str" cm="1">
        <f t="array" ref="J643">_xlfn.IFS(I643=1,"Solo Traveller",I643&lt;=4,"Small Family",I643&gt;=5,"Large Family")</f>
        <v>Solo Traveller</v>
      </c>
      <c r="K643" t="s">
        <v>942</v>
      </c>
      <c r="L643" s="9">
        <v>7.05</v>
      </c>
      <c r="M643" s="9" t="str" cm="1">
        <f t="array" ref="M643">_xlfn.IFS(L643&lt;=7.89,"Low Fare",L643&lt;=14.45,"Medium Fare",L643&lt;=31.28,"High Fare",L643&gt;31.28,"VIP / Luxury Fare")</f>
        <v>Low Fare</v>
      </c>
      <c r="N643" t="s">
        <v>1736</v>
      </c>
      <c r="O643" t="s">
        <v>3</v>
      </c>
      <c r="P643">
        <v>0</v>
      </c>
    </row>
    <row r="644" spans="1:16">
      <c r="A644">
        <v>3</v>
      </c>
      <c r="B644" t="str" cm="1">
        <f t="array" ref="B644">_xlfn.IFS(A644=1,"First Class",A644=2,"Second Class",A644=3,"Third Class")</f>
        <v>Third Class</v>
      </c>
      <c r="C644" t="s">
        <v>943</v>
      </c>
      <c r="D644" t="s">
        <v>5</v>
      </c>
      <c r="E644">
        <v>5</v>
      </c>
      <c r="F644" t="str" cm="1">
        <f t="array" ref="F644">_xlfn.IFS(E644&lt;12,"Child",E644&lt;=19,"Teenage",E644&lt;=59,"Adult",E644&gt;60,"Senior",TRUE,"Unknown")</f>
        <v>Child</v>
      </c>
      <c r="G644">
        <v>4</v>
      </c>
      <c r="H644">
        <v>2</v>
      </c>
      <c r="I644">
        <f t="shared" si="9"/>
        <v>7</v>
      </c>
      <c r="J644" t="str" cm="1">
        <f t="array" ref="J644">_xlfn.IFS(I644=1,"Solo Traveller",I644&lt;=4,"Small Family",I644&gt;=5,"Large Family")</f>
        <v>Large Family</v>
      </c>
      <c r="K644">
        <v>347077</v>
      </c>
      <c r="L644" s="9">
        <v>31.387499999999999</v>
      </c>
      <c r="M644" s="9" t="str" cm="1">
        <f t="array" ref="M644">_xlfn.IFS(L644&lt;=7.89,"Low Fare",L644&lt;=14.45,"Medium Fare",L644&lt;=31.28,"High Fare",L644&gt;31.28,"VIP / Luxury Fare")</f>
        <v>VIP / Luxury Fare</v>
      </c>
      <c r="N644" t="s">
        <v>1736</v>
      </c>
      <c r="O644" t="s">
        <v>3</v>
      </c>
      <c r="P644">
        <v>0</v>
      </c>
    </row>
    <row r="645" spans="1:16">
      <c r="A645">
        <v>3</v>
      </c>
      <c r="B645" t="str" cm="1">
        <f t="array" ref="B645">_xlfn.IFS(A645=1,"First Class",A645=2,"Second Class",A645=3,"Third Class")</f>
        <v>Third Class</v>
      </c>
      <c r="C645" t="s">
        <v>944</v>
      </c>
      <c r="D645" t="s">
        <v>5</v>
      </c>
      <c r="E645">
        <v>9</v>
      </c>
      <c r="F645" t="str" cm="1">
        <f t="array" ref="F645">_xlfn.IFS(E645&lt;12,"Child",E645&lt;=19,"Teenage",E645&lt;=59,"Adult",E645&gt;60,"Senior",TRUE,"Unknown")</f>
        <v>Child</v>
      </c>
      <c r="G645">
        <v>4</v>
      </c>
      <c r="H645">
        <v>2</v>
      </c>
      <c r="I645">
        <f t="shared" si="9"/>
        <v>7</v>
      </c>
      <c r="J645" t="str" cm="1">
        <f t="array" ref="J645">_xlfn.IFS(I645=1,"Solo Traveller",I645&lt;=4,"Small Family",I645&gt;=5,"Large Family")</f>
        <v>Large Family</v>
      </c>
      <c r="K645">
        <v>347077</v>
      </c>
      <c r="L645" s="9">
        <v>31.387499999999999</v>
      </c>
      <c r="M645" s="9" t="str" cm="1">
        <f t="array" ref="M645">_xlfn.IFS(L645&lt;=7.89,"Low Fare",L645&lt;=14.45,"Medium Fare",L645&lt;=31.28,"High Fare",L645&gt;31.28,"VIP / Luxury Fare")</f>
        <v>VIP / Luxury Fare</v>
      </c>
      <c r="N645" t="s">
        <v>1736</v>
      </c>
      <c r="O645" t="s">
        <v>3</v>
      </c>
      <c r="P645">
        <v>0</v>
      </c>
    </row>
    <row r="646" spans="1:16">
      <c r="A646">
        <v>3</v>
      </c>
      <c r="B646" t="str" cm="1">
        <f t="array" ref="B646">_xlfn.IFS(A646=1,"First Class",A646=2,"Second Class",A646=3,"Third Class")</f>
        <v>Third Class</v>
      </c>
      <c r="C646" t="s">
        <v>945</v>
      </c>
      <c r="D646" t="s">
        <v>5</v>
      </c>
      <c r="E646">
        <v>3</v>
      </c>
      <c r="F646" t="str" cm="1">
        <f t="array" ref="F646">_xlfn.IFS(E646&lt;12,"Child",E646&lt;=19,"Teenage",E646&lt;=59,"Adult",E646&gt;60,"Senior",TRUE,"Unknown")</f>
        <v>Child</v>
      </c>
      <c r="G646">
        <v>4</v>
      </c>
      <c r="H646">
        <v>2</v>
      </c>
      <c r="I646">
        <f t="shared" ref="I646:I709" si="10">G646+H646+1</f>
        <v>7</v>
      </c>
      <c r="J646" t="str" cm="1">
        <f t="array" ref="J646">_xlfn.IFS(I646=1,"Solo Traveller",I646&lt;=4,"Small Family",I646&gt;=5,"Large Family")</f>
        <v>Large Family</v>
      </c>
      <c r="K646">
        <v>347077</v>
      </c>
      <c r="L646" s="9">
        <v>31.387499999999999</v>
      </c>
      <c r="M646" s="9" t="str" cm="1">
        <f t="array" ref="M646">_xlfn.IFS(L646&lt;=7.89,"Low Fare",L646&lt;=14.45,"Medium Fare",L646&lt;=31.28,"High Fare",L646&gt;31.28,"VIP / Luxury Fare")</f>
        <v>VIP / Luxury Fare</v>
      </c>
      <c r="N646" t="s">
        <v>1736</v>
      </c>
      <c r="O646" t="s">
        <v>3</v>
      </c>
      <c r="P646">
        <v>1</v>
      </c>
    </row>
    <row r="647" spans="1:16">
      <c r="A647">
        <v>3</v>
      </c>
      <c r="B647" t="str" cm="1">
        <f t="array" ref="B647">_xlfn.IFS(A647=1,"First Class",A647=2,"Second Class",A647=3,"Third Class")</f>
        <v>Third Class</v>
      </c>
      <c r="C647" t="s">
        <v>946</v>
      </c>
      <c r="D647" t="s">
        <v>5</v>
      </c>
      <c r="E647">
        <v>13</v>
      </c>
      <c r="F647" t="str" cm="1">
        <f t="array" ref="F647">_xlfn.IFS(E647&lt;12,"Child",E647&lt;=19,"Teenage",E647&lt;=59,"Adult",E647&gt;60,"Senior",TRUE,"Unknown")</f>
        <v>Teenage</v>
      </c>
      <c r="G647">
        <v>4</v>
      </c>
      <c r="H647">
        <v>2</v>
      </c>
      <c r="I647">
        <f t="shared" si="10"/>
        <v>7</v>
      </c>
      <c r="J647" t="str" cm="1">
        <f t="array" ref="J647">_xlfn.IFS(I647=1,"Solo Traveller",I647&lt;=4,"Small Family",I647&gt;=5,"Large Family")</f>
        <v>Large Family</v>
      </c>
      <c r="K647">
        <v>347077</v>
      </c>
      <c r="L647" s="9">
        <v>31.387499999999999</v>
      </c>
      <c r="M647" s="9" t="str" cm="1">
        <f t="array" ref="M647">_xlfn.IFS(L647&lt;=7.89,"Low Fare",L647&lt;=14.45,"Medium Fare",L647&lt;=31.28,"High Fare",L647&gt;31.28,"VIP / Luxury Fare")</f>
        <v>VIP / Luxury Fare</v>
      </c>
      <c r="N647" t="s">
        <v>1736</v>
      </c>
      <c r="O647" t="s">
        <v>3</v>
      </c>
      <c r="P647">
        <v>0</v>
      </c>
    </row>
    <row r="648" spans="1:16">
      <c r="A648">
        <v>3</v>
      </c>
      <c r="B648" t="str" cm="1">
        <f t="array" ref="B648">_xlfn.IFS(A648=1,"First Class",A648=2,"Second Class",A648=3,"Third Class")</f>
        <v>Third Class</v>
      </c>
      <c r="C648" t="s">
        <v>947</v>
      </c>
      <c r="D648" t="s">
        <v>1</v>
      </c>
      <c r="E648">
        <v>5</v>
      </c>
      <c r="F648" t="str" cm="1">
        <f t="array" ref="F648">_xlfn.IFS(E648&lt;12,"Child",E648&lt;=19,"Teenage",E648&lt;=59,"Adult",E648&gt;60,"Senior",TRUE,"Unknown")</f>
        <v>Child</v>
      </c>
      <c r="G648">
        <v>4</v>
      </c>
      <c r="H648">
        <v>2</v>
      </c>
      <c r="I648">
        <f t="shared" si="10"/>
        <v>7</v>
      </c>
      <c r="J648" t="str" cm="1">
        <f t="array" ref="J648">_xlfn.IFS(I648=1,"Solo Traveller",I648&lt;=4,"Small Family",I648&gt;=5,"Large Family")</f>
        <v>Large Family</v>
      </c>
      <c r="K648">
        <v>347077</v>
      </c>
      <c r="L648" s="9">
        <v>31.387499999999999</v>
      </c>
      <c r="M648" s="9" t="str" cm="1">
        <f t="array" ref="M648">_xlfn.IFS(L648&lt;=7.89,"Low Fare",L648&lt;=14.45,"Medium Fare",L648&lt;=31.28,"High Fare",L648&gt;31.28,"VIP / Luxury Fare")</f>
        <v>VIP / Luxury Fare</v>
      </c>
      <c r="N648" t="s">
        <v>1736</v>
      </c>
      <c r="O648" t="s">
        <v>3</v>
      </c>
      <c r="P648">
        <v>1</v>
      </c>
    </row>
    <row r="649" spans="1:16">
      <c r="A649">
        <v>3</v>
      </c>
      <c r="B649" t="str" cm="1">
        <f t="array" ref="B649">_xlfn.IFS(A649=1,"First Class",A649=2,"Second Class",A649=3,"Third Class")</f>
        <v>Third Class</v>
      </c>
      <c r="C649" t="s">
        <v>948</v>
      </c>
      <c r="D649" t="s">
        <v>5</v>
      </c>
      <c r="E649">
        <v>40</v>
      </c>
      <c r="F649" t="str" cm="1">
        <f t="array" ref="F649">_xlfn.IFS(E649&lt;12,"Child",E649&lt;=19,"Teenage",E649&lt;=59,"Adult",E649&gt;60,"Senior",TRUE,"Unknown")</f>
        <v>Adult</v>
      </c>
      <c r="G649">
        <v>1</v>
      </c>
      <c r="H649">
        <v>5</v>
      </c>
      <c r="I649">
        <f t="shared" si="10"/>
        <v>7</v>
      </c>
      <c r="J649" t="str" cm="1">
        <f t="array" ref="J649">_xlfn.IFS(I649=1,"Solo Traveller",I649&lt;=4,"Small Family",I649&gt;=5,"Large Family")</f>
        <v>Large Family</v>
      </c>
      <c r="K649">
        <v>347077</v>
      </c>
      <c r="L649" s="9">
        <v>31.387499999999999</v>
      </c>
      <c r="M649" s="9" t="str" cm="1">
        <f t="array" ref="M649">_xlfn.IFS(L649&lt;=7.89,"Low Fare",L649&lt;=14.45,"Medium Fare",L649&lt;=31.28,"High Fare",L649&gt;31.28,"VIP / Luxury Fare")</f>
        <v>VIP / Luxury Fare</v>
      </c>
      <c r="N649" t="s">
        <v>1736</v>
      </c>
      <c r="O649" t="s">
        <v>3</v>
      </c>
      <c r="P649">
        <v>0</v>
      </c>
    </row>
    <row r="650" spans="1:16">
      <c r="A650">
        <v>3</v>
      </c>
      <c r="B650" t="str" cm="1">
        <f t="array" ref="B650">_xlfn.IFS(A650=1,"First Class",A650=2,"Second Class",A650=3,"Third Class")</f>
        <v>Third Class</v>
      </c>
      <c r="C650" t="s">
        <v>949</v>
      </c>
      <c r="D650" t="s">
        <v>5</v>
      </c>
      <c r="E650">
        <v>23</v>
      </c>
      <c r="F650" t="str" cm="1">
        <f t="array" ref="F650">_xlfn.IFS(E650&lt;12,"Child",E650&lt;=19,"Teenage",E650&lt;=59,"Adult",E650&gt;60,"Senior",TRUE,"Unknown")</f>
        <v>Adult</v>
      </c>
      <c r="G650">
        <v>0</v>
      </c>
      <c r="H650">
        <v>0</v>
      </c>
      <c r="I650">
        <f t="shared" si="10"/>
        <v>1</v>
      </c>
      <c r="J650" t="str" cm="1">
        <f t="array" ref="J650">_xlfn.IFS(I650=1,"Solo Traveller",I650&lt;=4,"Small Family",I650&gt;=5,"Large Family")</f>
        <v>Solo Traveller</v>
      </c>
      <c r="K650">
        <v>350054</v>
      </c>
      <c r="L650" s="9">
        <v>7.7957999999999998</v>
      </c>
      <c r="M650" s="9" t="str" cm="1">
        <f t="array" ref="M650">_xlfn.IFS(L650&lt;=7.89,"Low Fare",L650&lt;=14.45,"Medium Fare",L650&lt;=31.28,"High Fare",L650&gt;31.28,"VIP / Luxury Fare")</f>
        <v>Low Fare</v>
      </c>
      <c r="N650" t="s">
        <v>1736</v>
      </c>
      <c r="O650" t="s">
        <v>3</v>
      </c>
      <c r="P650">
        <v>1</v>
      </c>
    </row>
    <row r="651" spans="1:16">
      <c r="A651">
        <v>3</v>
      </c>
      <c r="B651" t="str" cm="1">
        <f t="array" ref="B651">_xlfn.IFS(A651=1,"First Class",A651=2,"Second Class",A651=3,"Third Class")</f>
        <v>Third Class</v>
      </c>
      <c r="C651" t="s">
        <v>950</v>
      </c>
      <c r="D651" t="s">
        <v>1</v>
      </c>
      <c r="E651">
        <v>38</v>
      </c>
      <c r="F651" t="str" cm="1">
        <f t="array" ref="F651">_xlfn.IFS(E651&lt;12,"Child",E651&lt;=19,"Teenage",E651&lt;=59,"Adult",E651&gt;60,"Senior",TRUE,"Unknown")</f>
        <v>Adult</v>
      </c>
      <c r="G651">
        <v>1</v>
      </c>
      <c r="H651">
        <v>5</v>
      </c>
      <c r="I651">
        <f t="shared" si="10"/>
        <v>7</v>
      </c>
      <c r="J651" t="str" cm="1">
        <f t="array" ref="J651">_xlfn.IFS(I651=1,"Solo Traveller",I651&lt;=4,"Small Family",I651&gt;=5,"Large Family")</f>
        <v>Large Family</v>
      </c>
      <c r="K651">
        <v>347077</v>
      </c>
      <c r="L651" s="9">
        <v>31.387499999999999</v>
      </c>
      <c r="M651" s="9" t="str" cm="1">
        <f t="array" ref="M651">_xlfn.IFS(L651&lt;=7.89,"Low Fare",L651&lt;=14.45,"Medium Fare",L651&lt;=31.28,"High Fare",L651&gt;31.28,"VIP / Luxury Fare")</f>
        <v>VIP / Luxury Fare</v>
      </c>
      <c r="N651" t="s">
        <v>1736</v>
      </c>
      <c r="O651" t="s">
        <v>3</v>
      </c>
      <c r="P651">
        <v>1</v>
      </c>
    </row>
    <row r="652" spans="1:16">
      <c r="A652">
        <v>3</v>
      </c>
      <c r="B652" t="str" cm="1">
        <f t="array" ref="B652">_xlfn.IFS(A652=1,"First Class",A652=2,"Second Class",A652=3,"Third Class")</f>
        <v>Third Class</v>
      </c>
      <c r="C652" t="s">
        <v>951</v>
      </c>
      <c r="D652" t="s">
        <v>1</v>
      </c>
      <c r="E652">
        <v>45</v>
      </c>
      <c r="F652" t="str" cm="1">
        <f t="array" ref="F652">_xlfn.IFS(E652&lt;12,"Child",E652&lt;=19,"Teenage",E652&lt;=59,"Adult",E652&gt;60,"Senior",TRUE,"Unknown")</f>
        <v>Adult</v>
      </c>
      <c r="G652">
        <v>0</v>
      </c>
      <c r="H652">
        <v>0</v>
      </c>
      <c r="I652">
        <f t="shared" si="10"/>
        <v>1</v>
      </c>
      <c r="J652" t="str" cm="1">
        <f t="array" ref="J652">_xlfn.IFS(I652=1,"Solo Traveller",I652&lt;=4,"Small Family",I652&gt;=5,"Large Family")</f>
        <v>Solo Traveller</v>
      </c>
      <c r="K652">
        <v>2696</v>
      </c>
      <c r="L652" s="9">
        <v>7.2249999999999996</v>
      </c>
      <c r="M652" s="9" t="str" cm="1">
        <f t="array" ref="M652">_xlfn.IFS(L652&lt;=7.89,"Low Fare",L652&lt;=14.45,"Medium Fare",L652&lt;=31.28,"High Fare",L652&gt;31.28,"VIP / Luxury Fare")</f>
        <v>Low Fare</v>
      </c>
      <c r="N652" t="s">
        <v>1736</v>
      </c>
      <c r="O652" t="s">
        <v>20</v>
      </c>
      <c r="P652">
        <v>1</v>
      </c>
    </row>
    <row r="653" spans="1:16">
      <c r="A653">
        <v>3</v>
      </c>
      <c r="B653" t="str" cm="1">
        <f t="array" ref="B653">_xlfn.IFS(A653=1,"First Class",A653=2,"Second Class",A653=3,"Third Class")</f>
        <v>Third Class</v>
      </c>
      <c r="C653" t="s">
        <v>952</v>
      </c>
      <c r="D653" t="s">
        <v>5</v>
      </c>
      <c r="E653">
        <v>21</v>
      </c>
      <c r="F653" t="str" cm="1">
        <f t="array" ref="F653">_xlfn.IFS(E653&lt;12,"Child",E653&lt;=19,"Teenage",E653&lt;=59,"Adult",E653&gt;60,"Senior",TRUE,"Unknown")</f>
        <v>Adult</v>
      </c>
      <c r="G653">
        <v>0</v>
      </c>
      <c r="H653">
        <v>0</v>
      </c>
      <c r="I653">
        <f t="shared" si="10"/>
        <v>1</v>
      </c>
      <c r="J653" t="str" cm="1">
        <f t="array" ref="J653">_xlfn.IFS(I653=1,"Solo Traveller",I653&lt;=4,"Small Family",I653&gt;=5,"Large Family")</f>
        <v>Solo Traveller</v>
      </c>
      <c r="K653">
        <v>2692</v>
      </c>
      <c r="L653" s="9">
        <v>7.2249999999999996</v>
      </c>
      <c r="M653" s="9" t="str" cm="1">
        <f t="array" ref="M653">_xlfn.IFS(L653&lt;=7.89,"Low Fare",L653&lt;=14.45,"Medium Fare",L653&lt;=31.28,"High Fare",L653&gt;31.28,"VIP / Luxury Fare")</f>
        <v>Low Fare</v>
      </c>
      <c r="N653" t="s">
        <v>1736</v>
      </c>
      <c r="O653" t="s">
        <v>20</v>
      </c>
      <c r="P653">
        <v>0</v>
      </c>
    </row>
    <row r="654" spans="1:16">
      <c r="A654">
        <v>3</v>
      </c>
      <c r="B654" t="str" cm="1">
        <f t="array" ref="B654">_xlfn.IFS(A654=1,"First Class",A654=2,"Second Class",A654=3,"Third Class")</f>
        <v>Third Class</v>
      </c>
      <c r="C654" t="s">
        <v>953</v>
      </c>
      <c r="D654" t="s">
        <v>5</v>
      </c>
      <c r="E654">
        <v>23</v>
      </c>
      <c r="F654" t="str" cm="1">
        <f t="array" ref="F654">_xlfn.IFS(E654&lt;12,"Child",E654&lt;=19,"Teenage",E654&lt;=59,"Adult",E654&gt;60,"Senior",TRUE,"Unknown")</f>
        <v>Adult</v>
      </c>
      <c r="G654">
        <v>0</v>
      </c>
      <c r="H654">
        <v>0</v>
      </c>
      <c r="I654">
        <f t="shared" si="10"/>
        <v>1</v>
      </c>
      <c r="J654" t="str" cm="1">
        <f t="array" ref="J654">_xlfn.IFS(I654=1,"Solo Traveller",I654&lt;=4,"Small Family",I654&gt;=5,"Large Family")</f>
        <v>Solo Traveller</v>
      </c>
      <c r="K654" t="s">
        <v>954</v>
      </c>
      <c r="L654" s="9">
        <v>7.05</v>
      </c>
      <c r="M654" s="9" t="str" cm="1">
        <f t="array" ref="M654">_xlfn.IFS(L654&lt;=7.89,"Low Fare",L654&lt;=14.45,"Medium Fare",L654&lt;=31.28,"High Fare",L654&gt;31.28,"VIP / Luxury Fare")</f>
        <v>Low Fare</v>
      </c>
      <c r="N654" t="s">
        <v>1736</v>
      </c>
      <c r="O654" t="s">
        <v>3</v>
      </c>
      <c r="P654">
        <v>0</v>
      </c>
    </row>
    <row r="655" spans="1:16">
      <c r="A655">
        <v>3</v>
      </c>
      <c r="B655" t="str" cm="1">
        <f t="array" ref="B655">_xlfn.IFS(A655=1,"First Class",A655=2,"Second Class",A655=3,"Third Class")</f>
        <v>Third Class</v>
      </c>
      <c r="C655" t="s">
        <v>955</v>
      </c>
      <c r="D655" t="s">
        <v>1</v>
      </c>
      <c r="E655">
        <v>17</v>
      </c>
      <c r="F655" t="str" cm="1">
        <f t="array" ref="F655">_xlfn.IFS(E655&lt;12,"Child",E655&lt;=19,"Teenage",E655&lt;=59,"Adult",E655&gt;60,"Senior",TRUE,"Unknown")</f>
        <v>Teenage</v>
      </c>
      <c r="G655">
        <v>0</v>
      </c>
      <c r="H655">
        <v>0</v>
      </c>
      <c r="I655">
        <f t="shared" si="10"/>
        <v>1</v>
      </c>
      <c r="J655" t="str" cm="1">
        <f t="array" ref="J655">_xlfn.IFS(I655=1,"Solo Traveller",I655&lt;=4,"Small Family",I655&gt;=5,"Large Family")</f>
        <v>Solo Traveller</v>
      </c>
      <c r="K655">
        <v>2627</v>
      </c>
      <c r="L655" s="9">
        <v>14.458299999999999</v>
      </c>
      <c r="M655" s="9" t="str" cm="1">
        <f t="array" ref="M655">_xlfn.IFS(L655&lt;=7.89,"Low Fare",L655&lt;=14.45,"Medium Fare",L655&lt;=31.28,"High Fare",L655&gt;31.28,"VIP / Luxury Fare")</f>
        <v>High Fare</v>
      </c>
      <c r="N655" t="s">
        <v>1736</v>
      </c>
      <c r="O655" t="s">
        <v>20</v>
      </c>
      <c r="P655">
        <v>0</v>
      </c>
    </row>
    <row r="656" spans="1:16">
      <c r="A656">
        <v>3</v>
      </c>
      <c r="B656" t="str" cm="1">
        <f t="array" ref="B656">_xlfn.IFS(A656=1,"First Class",A656=2,"Second Class",A656=3,"Third Class")</f>
        <v>Third Class</v>
      </c>
      <c r="C656" t="s">
        <v>956</v>
      </c>
      <c r="D656" t="s">
        <v>5</v>
      </c>
      <c r="E656">
        <v>30</v>
      </c>
      <c r="F656" t="str" cm="1">
        <f t="array" ref="F656">_xlfn.IFS(E656&lt;12,"Child",E656&lt;=19,"Teenage",E656&lt;=59,"Adult",E656&gt;60,"Senior",TRUE,"Unknown")</f>
        <v>Adult</v>
      </c>
      <c r="G656">
        <v>0</v>
      </c>
      <c r="H656">
        <v>0</v>
      </c>
      <c r="I656">
        <f t="shared" si="10"/>
        <v>1</v>
      </c>
      <c r="J656" t="str" cm="1">
        <f t="array" ref="J656">_xlfn.IFS(I656=1,"Solo Traveller",I656&lt;=4,"Small Family",I656&gt;=5,"Large Family")</f>
        <v>Solo Traveller</v>
      </c>
      <c r="K656">
        <v>2694</v>
      </c>
      <c r="L656" s="9">
        <v>7.2249999999999996</v>
      </c>
      <c r="M656" s="9" t="str" cm="1">
        <f t="array" ref="M656">_xlfn.IFS(L656&lt;=7.89,"Low Fare",L656&lt;=14.45,"Medium Fare",L656&lt;=31.28,"High Fare",L656&gt;31.28,"VIP / Luxury Fare")</f>
        <v>Low Fare</v>
      </c>
      <c r="N656" t="s">
        <v>1736</v>
      </c>
      <c r="O656" t="s">
        <v>20</v>
      </c>
      <c r="P656">
        <v>0</v>
      </c>
    </row>
    <row r="657" spans="1:16">
      <c r="A657">
        <v>3</v>
      </c>
      <c r="B657" t="str" cm="1">
        <f t="array" ref="B657">_xlfn.IFS(A657=1,"First Class",A657=2,"Second Class",A657=3,"Third Class")</f>
        <v>Third Class</v>
      </c>
      <c r="C657" t="s">
        <v>957</v>
      </c>
      <c r="D657" t="s">
        <v>5</v>
      </c>
      <c r="E657">
        <v>23</v>
      </c>
      <c r="F657" t="str" cm="1">
        <f t="array" ref="F657">_xlfn.IFS(E657&lt;12,"Child",E657&lt;=19,"Teenage",E657&lt;=59,"Adult",E657&gt;60,"Senior",TRUE,"Unknown")</f>
        <v>Adult</v>
      </c>
      <c r="G657">
        <v>0</v>
      </c>
      <c r="H657">
        <v>0</v>
      </c>
      <c r="I657">
        <f t="shared" si="10"/>
        <v>1</v>
      </c>
      <c r="J657" t="str" cm="1">
        <f t="array" ref="J657">_xlfn.IFS(I657=1,"Solo Traveller",I657&lt;=4,"Small Family",I657&gt;=5,"Large Family")</f>
        <v>Solo Traveller</v>
      </c>
      <c r="K657">
        <v>347468</v>
      </c>
      <c r="L657" s="9">
        <v>7.8541999999999996</v>
      </c>
      <c r="M657" s="9" t="str" cm="1">
        <f t="array" ref="M657">_xlfn.IFS(L657&lt;=7.89,"Low Fare",L657&lt;=14.45,"Medium Fare",L657&lt;=31.28,"High Fare",L657&gt;31.28,"VIP / Luxury Fare")</f>
        <v>Low Fare</v>
      </c>
      <c r="N657" t="s">
        <v>1736</v>
      </c>
      <c r="O657" t="s">
        <v>3</v>
      </c>
      <c r="P657">
        <v>0</v>
      </c>
    </row>
    <row r="658" spans="1:16">
      <c r="A658">
        <v>3</v>
      </c>
      <c r="B658" t="str" cm="1">
        <f t="array" ref="B658">_xlfn.IFS(A658=1,"First Class",A658=2,"Second Class",A658=3,"Third Class")</f>
        <v>Third Class</v>
      </c>
      <c r="C658" t="s">
        <v>958</v>
      </c>
      <c r="D658" t="s">
        <v>1</v>
      </c>
      <c r="E658">
        <v>13</v>
      </c>
      <c r="F658" t="str" cm="1">
        <f t="array" ref="F658">_xlfn.IFS(E658&lt;12,"Child",E658&lt;=19,"Teenage",E658&lt;=59,"Adult",E658&gt;60,"Senior",TRUE,"Unknown")</f>
        <v>Teenage</v>
      </c>
      <c r="G658">
        <v>0</v>
      </c>
      <c r="H658">
        <v>0</v>
      </c>
      <c r="I658">
        <f t="shared" si="10"/>
        <v>1</v>
      </c>
      <c r="J658" t="str" cm="1">
        <f t="array" ref="J658">_xlfn.IFS(I658=1,"Solo Traveller",I658&lt;=4,"Small Family",I658&gt;=5,"Large Family")</f>
        <v>Solo Traveller</v>
      </c>
      <c r="K658">
        <v>2687</v>
      </c>
      <c r="L658" s="9">
        <v>7.2291999999999996</v>
      </c>
      <c r="M658" s="9" t="str" cm="1">
        <f t="array" ref="M658">_xlfn.IFS(L658&lt;=7.89,"Low Fare",L658&lt;=14.45,"Medium Fare",L658&lt;=31.28,"High Fare",L658&gt;31.28,"VIP / Luxury Fare")</f>
        <v>Low Fare</v>
      </c>
      <c r="N658" t="s">
        <v>1736</v>
      </c>
      <c r="O658" t="s">
        <v>20</v>
      </c>
      <c r="P658">
        <v>1</v>
      </c>
    </row>
    <row r="659" spans="1:16">
      <c r="A659">
        <v>3</v>
      </c>
      <c r="B659" t="str" cm="1">
        <f t="array" ref="B659">_xlfn.IFS(A659=1,"First Class",A659=2,"Second Class",A659=3,"Third Class")</f>
        <v>Third Class</v>
      </c>
      <c r="C659" t="s">
        <v>959</v>
      </c>
      <c r="D659" t="s">
        <v>5</v>
      </c>
      <c r="E659">
        <v>20</v>
      </c>
      <c r="F659" t="str" cm="1">
        <f t="array" ref="F659">_xlfn.IFS(E659&lt;12,"Child",E659&lt;=19,"Teenage",E659&lt;=59,"Adult",E659&gt;60,"Senior",TRUE,"Unknown")</f>
        <v>Adult</v>
      </c>
      <c r="G659">
        <v>0</v>
      </c>
      <c r="H659">
        <v>0</v>
      </c>
      <c r="I659">
        <f t="shared" si="10"/>
        <v>1</v>
      </c>
      <c r="J659" t="str" cm="1">
        <f t="array" ref="J659">_xlfn.IFS(I659=1,"Solo Traveller",I659&lt;=4,"Small Family",I659&gt;=5,"Large Family")</f>
        <v>Solo Traveller</v>
      </c>
      <c r="K659">
        <v>2679</v>
      </c>
      <c r="L659" s="9">
        <v>7.2249999999999996</v>
      </c>
      <c r="M659" s="9" t="str" cm="1">
        <f t="array" ref="M659">_xlfn.IFS(L659&lt;=7.89,"Low Fare",L659&lt;=14.45,"Medium Fare",L659&lt;=31.28,"High Fare",L659&gt;31.28,"VIP / Luxury Fare")</f>
        <v>Low Fare</v>
      </c>
      <c r="N659" t="s">
        <v>1736</v>
      </c>
      <c r="O659" t="s">
        <v>20</v>
      </c>
      <c r="P659">
        <v>0</v>
      </c>
    </row>
    <row r="660" spans="1:16">
      <c r="A660">
        <v>3</v>
      </c>
      <c r="B660" t="str" cm="1">
        <f t="array" ref="B660">_xlfn.IFS(A660=1,"First Class",A660=2,"Second Class",A660=3,"Third Class")</f>
        <v>Third Class</v>
      </c>
      <c r="C660" t="s">
        <v>960</v>
      </c>
      <c r="D660" t="s">
        <v>5</v>
      </c>
      <c r="E660">
        <v>32</v>
      </c>
      <c r="F660" t="str" cm="1">
        <f t="array" ref="F660">_xlfn.IFS(E660&lt;12,"Child",E660&lt;=19,"Teenage",E660&lt;=59,"Adult",E660&gt;60,"Senior",TRUE,"Unknown")</f>
        <v>Adult</v>
      </c>
      <c r="G660">
        <v>1</v>
      </c>
      <c r="H660">
        <v>0</v>
      </c>
      <c r="I660">
        <f t="shared" si="10"/>
        <v>2</v>
      </c>
      <c r="J660" t="str" cm="1">
        <f t="array" ref="J660">_xlfn.IFS(I660=1,"Solo Traveller",I660&lt;=4,"Small Family",I660&gt;=5,"Large Family")</f>
        <v>Small Family</v>
      </c>
      <c r="K660">
        <v>3101278</v>
      </c>
      <c r="L660" s="9">
        <v>15.85</v>
      </c>
      <c r="M660" s="9" t="str" cm="1">
        <f t="array" ref="M660">_xlfn.IFS(L660&lt;=7.89,"Low Fare",L660&lt;=14.45,"Medium Fare",L660&lt;=31.28,"High Fare",L660&gt;31.28,"VIP / Luxury Fare")</f>
        <v>High Fare</v>
      </c>
      <c r="N660" t="s">
        <v>1736</v>
      </c>
      <c r="O660" t="s">
        <v>3</v>
      </c>
      <c r="P660">
        <v>0</v>
      </c>
    </row>
    <row r="661" spans="1:16">
      <c r="A661">
        <v>3</v>
      </c>
      <c r="B661" t="str" cm="1">
        <f t="array" ref="B661">_xlfn.IFS(A661=1,"First Class",A661=2,"Second Class",A661=3,"Third Class")</f>
        <v>Third Class</v>
      </c>
      <c r="C661" t="s">
        <v>961</v>
      </c>
      <c r="D661" t="s">
        <v>1</v>
      </c>
      <c r="E661">
        <v>33</v>
      </c>
      <c r="F661" t="str" cm="1">
        <f t="array" ref="F661">_xlfn.IFS(E661&lt;12,"Child",E661&lt;=19,"Teenage",E661&lt;=59,"Adult",E661&gt;60,"Senior",TRUE,"Unknown")</f>
        <v>Adult</v>
      </c>
      <c r="G661">
        <v>3</v>
      </c>
      <c r="H661">
        <v>0</v>
      </c>
      <c r="I661">
        <f t="shared" si="10"/>
        <v>4</v>
      </c>
      <c r="J661" t="str" cm="1">
        <f t="array" ref="J661">_xlfn.IFS(I661=1,"Solo Traveller",I661&lt;=4,"Small Family",I661&gt;=5,"Large Family")</f>
        <v>Small Family</v>
      </c>
      <c r="K661">
        <v>3101278</v>
      </c>
      <c r="L661" s="9">
        <v>15.85</v>
      </c>
      <c r="M661" s="9" t="str" cm="1">
        <f t="array" ref="M661">_xlfn.IFS(L661&lt;=7.89,"Low Fare",L661&lt;=14.45,"Medium Fare",L661&lt;=31.28,"High Fare",L661&gt;31.28,"VIP / Luxury Fare")</f>
        <v>High Fare</v>
      </c>
      <c r="N661" t="s">
        <v>1736</v>
      </c>
      <c r="O661" t="s">
        <v>3</v>
      </c>
      <c r="P661">
        <v>1</v>
      </c>
    </row>
    <row r="662" spans="1:16">
      <c r="A662">
        <v>3</v>
      </c>
      <c r="B662" t="str" cm="1">
        <f t="array" ref="B662">_xlfn.IFS(A662=1,"First Class",A662=2,"Second Class",A662=3,"Third Class")</f>
        <v>Third Class</v>
      </c>
      <c r="C662" t="s">
        <v>962</v>
      </c>
      <c r="D662" t="s">
        <v>1</v>
      </c>
      <c r="E662">
        <v>0.75</v>
      </c>
      <c r="F662" t="str" cm="1">
        <f t="array" ref="F662">_xlfn.IFS(E662&lt;12,"Child",E662&lt;=19,"Teenage",E662&lt;=59,"Adult",E662&gt;60,"Senior",TRUE,"Unknown")</f>
        <v>Child</v>
      </c>
      <c r="G662">
        <v>2</v>
      </c>
      <c r="H662">
        <v>1</v>
      </c>
      <c r="I662">
        <f t="shared" si="10"/>
        <v>4</v>
      </c>
      <c r="J662" t="str" cm="1">
        <f t="array" ref="J662">_xlfn.IFS(I662=1,"Solo Traveller",I662&lt;=4,"Small Family",I662&gt;=5,"Large Family")</f>
        <v>Small Family</v>
      </c>
      <c r="K662">
        <v>2666</v>
      </c>
      <c r="L662" s="9">
        <v>19.258299999999998</v>
      </c>
      <c r="M662" s="9" t="str" cm="1">
        <f t="array" ref="M662">_xlfn.IFS(L662&lt;=7.89,"Low Fare",L662&lt;=14.45,"Medium Fare",L662&lt;=31.28,"High Fare",L662&gt;31.28,"VIP / Luxury Fare")</f>
        <v>High Fare</v>
      </c>
      <c r="N662" t="s">
        <v>1736</v>
      </c>
      <c r="O662" t="s">
        <v>20</v>
      </c>
      <c r="P662">
        <v>1</v>
      </c>
    </row>
    <row r="663" spans="1:16">
      <c r="A663">
        <v>3</v>
      </c>
      <c r="B663" t="str" cm="1">
        <f t="array" ref="B663">_xlfn.IFS(A663=1,"First Class",A663=2,"Second Class",A663=3,"Third Class")</f>
        <v>Third Class</v>
      </c>
      <c r="C663" t="s">
        <v>963</v>
      </c>
      <c r="D663" t="s">
        <v>1</v>
      </c>
      <c r="E663">
        <v>0.75</v>
      </c>
      <c r="F663" t="str" cm="1">
        <f t="array" ref="F663">_xlfn.IFS(E663&lt;12,"Child",E663&lt;=19,"Teenage",E663&lt;=59,"Adult",E663&gt;60,"Senior",TRUE,"Unknown")</f>
        <v>Child</v>
      </c>
      <c r="G663">
        <v>2</v>
      </c>
      <c r="H663">
        <v>1</v>
      </c>
      <c r="I663">
        <f t="shared" si="10"/>
        <v>4</v>
      </c>
      <c r="J663" t="str" cm="1">
        <f t="array" ref="J663">_xlfn.IFS(I663=1,"Solo Traveller",I663&lt;=4,"Small Family",I663&gt;=5,"Large Family")</f>
        <v>Small Family</v>
      </c>
      <c r="K663">
        <v>2666</v>
      </c>
      <c r="L663" s="9">
        <v>19.258299999999998</v>
      </c>
      <c r="M663" s="9" t="str" cm="1">
        <f t="array" ref="M663">_xlfn.IFS(L663&lt;=7.89,"Low Fare",L663&lt;=14.45,"Medium Fare",L663&lt;=31.28,"High Fare",L663&gt;31.28,"VIP / Luxury Fare")</f>
        <v>High Fare</v>
      </c>
      <c r="N663" t="s">
        <v>1736</v>
      </c>
      <c r="O663" t="s">
        <v>20</v>
      </c>
      <c r="P663">
        <v>1</v>
      </c>
    </row>
    <row r="664" spans="1:16">
      <c r="A664">
        <v>3</v>
      </c>
      <c r="B664" t="str" cm="1">
        <f t="array" ref="B664">_xlfn.IFS(A664=1,"First Class",A664=2,"Second Class",A664=3,"Third Class")</f>
        <v>Third Class</v>
      </c>
      <c r="C664" t="s">
        <v>964</v>
      </c>
      <c r="D664" t="s">
        <v>1</v>
      </c>
      <c r="E664">
        <v>5</v>
      </c>
      <c r="F664" t="str" cm="1">
        <f t="array" ref="F664">_xlfn.IFS(E664&lt;12,"Child",E664&lt;=19,"Teenage",E664&lt;=59,"Adult",E664&gt;60,"Senior",TRUE,"Unknown")</f>
        <v>Child</v>
      </c>
      <c r="G664">
        <v>2</v>
      </c>
      <c r="H664">
        <v>1</v>
      </c>
      <c r="I664">
        <f t="shared" si="10"/>
        <v>4</v>
      </c>
      <c r="J664" t="str" cm="1">
        <f t="array" ref="J664">_xlfn.IFS(I664=1,"Solo Traveller",I664&lt;=4,"Small Family",I664&gt;=5,"Large Family")</f>
        <v>Small Family</v>
      </c>
      <c r="K664">
        <v>2666</v>
      </c>
      <c r="L664" s="9">
        <v>19.258299999999998</v>
      </c>
      <c r="M664" s="9" t="str" cm="1">
        <f t="array" ref="M664">_xlfn.IFS(L664&lt;=7.89,"Low Fare",L664&lt;=14.45,"Medium Fare",L664&lt;=31.28,"High Fare",L664&gt;31.28,"VIP / Luxury Fare")</f>
        <v>High Fare</v>
      </c>
      <c r="N664" t="s">
        <v>1736</v>
      </c>
      <c r="O664" t="s">
        <v>20</v>
      </c>
      <c r="P664">
        <v>1</v>
      </c>
    </row>
    <row r="665" spans="1:16">
      <c r="A665">
        <v>3</v>
      </c>
      <c r="B665" t="str" cm="1">
        <f t="array" ref="B665">_xlfn.IFS(A665=1,"First Class",A665=2,"Second Class",A665=3,"Third Class")</f>
        <v>Third Class</v>
      </c>
      <c r="C665" t="s">
        <v>965</v>
      </c>
      <c r="D665" t="s">
        <v>1</v>
      </c>
      <c r="E665">
        <v>24</v>
      </c>
      <c r="F665" t="str" cm="1">
        <f t="array" ref="F665">_xlfn.IFS(E665&lt;12,"Child",E665&lt;=19,"Teenage",E665&lt;=59,"Adult",E665&gt;60,"Senior",TRUE,"Unknown")</f>
        <v>Adult</v>
      </c>
      <c r="G665">
        <v>0</v>
      </c>
      <c r="H665">
        <v>3</v>
      </c>
      <c r="I665">
        <f t="shared" si="10"/>
        <v>4</v>
      </c>
      <c r="J665" t="str" cm="1">
        <f t="array" ref="J665">_xlfn.IFS(I665=1,"Solo Traveller",I665&lt;=4,"Small Family",I665&gt;=5,"Large Family")</f>
        <v>Small Family</v>
      </c>
      <c r="K665">
        <v>2666</v>
      </c>
      <c r="L665" s="9">
        <v>19.258299999999998</v>
      </c>
      <c r="M665" s="9" t="str" cm="1">
        <f t="array" ref="M665">_xlfn.IFS(L665&lt;=7.89,"Low Fare",L665&lt;=14.45,"Medium Fare",L665&lt;=31.28,"High Fare",L665&gt;31.28,"VIP / Luxury Fare")</f>
        <v>High Fare</v>
      </c>
      <c r="N665" t="s">
        <v>1736</v>
      </c>
      <c r="O665" t="s">
        <v>20</v>
      </c>
      <c r="P665">
        <v>1</v>
      </c>
    </row>
    <row r="666" spans="1:16">
      <c r="A666">
        <v>3</v>
      </c>
      <c r="B666" t="str" cm="1">
        <f t="array" ref="B666">_xlfn.IFS(A666=1,"First Class",A666=2,"Second Class",A666=3,"Third Class")</f>
        <v>Third Class</v>
      </c>
      <c r="C666" t="s">
        <v>966</v>
      </c>
      <c r="D666" t="s">
        <v>1</v>
      </c>
      <c r="E666">
        <v>18</v>
      </c>
      <c r="F666" t="str" cm="1">
        <f t="array" ref="F666">_xlfn.IFS(E666&lt;12,"Child",E666&lt;=19,"Teenage",E666&lt;=59,"Adult",E666&gt;60,"Senior",TRUE,"Unknown")</f>
        <v>Teenage</v>
      </c>
      <c r="G666">
        <v>0</v>
      </c>
      <c r="H666">
        <v>0</v>
      </c>
      <c r="I666">
        <f t="shared" si="10"/>
        <v>1</v>
      </c>
      <c r="J666" t="str" cm="1">
        <f t="array" ref="J666">_xlfn.IFS(I666=1,"Solo Traveller",I666&lt;=4,"Small Family",I666&gt;=5,"Large Family")</f>
        <v>Solo Traveller</v>
      </c>
      <c r="K666" t="s">
        <v>967</v>
      </c>
      <c r="L666" s="9">
        <v>8.0500000000000007</v>
      </c>
      <c r="M666" s="9" t="str" cm="1">
        <f t="array" ref="M666">_xlfn.IFS(L666&lt;=7.89,"Low Fare",L666&lt;=14.45,"Medium Fare",L666&lt;=31.28,"High Fare",L666&gt;31.28,"VIP / Luxury Fare")</f>
        <v>Medium Fare</v>
      </c>
      <c r="N666" t="s">
        <v>1736</v>
      </c>
      <c r="O666" t="s">
        <v>3</v>
      </c>
      <c r="P666">
        <v>1</v>
      </c>
    </row>
    <row r="667" spans="1:16">
      <c r="A667">
        <v>3</v>
      </c>
      <c r="B667" t="str" cm="1">
        <f t="array" ref="B667">_xlfn.IFS(A667=1,"First Class",A667=2,"Second Class",A667=3,"Third Class")</f>
        <v>Third Class</v>
      </c>
      <c r="C667" t="s">
        <v>968</v>
      </c>
      <c r="D667" t="s">
        <v>5</v>
      </c>
      <c r="E667">
        <v>40</v>
      </c>
      <c r="F667" t="str" cm="1">
        <f t="array" ref="F667">_xlfn.IFS(E667&lt;12,"Child",E667&lt;=19,"Teenage",E667&lt;=59,"Adult",E667&gt;60,"Senior",TRUE,"Unknown")</f>
        <v>Adult</v>
      </c>
      <c r="G667">
        <v>0</v>
      </c>
      <c r="H667">
        <v>0</v>
      </c>
      <c r="I667">
        <f t="shared" si="10"/>
        <v>1</v>
      </c>
      <c r="J667" t="str" cm="1">
        <f t="array" ref="J667">_xlfn.IFS(I667=1,"Solo Traveller",I667&lt;=4,"Small Family",I667&gt;=5,"Large Family")</f>
        <v>Solo Traveller</v>
      </c>
      <c r="K667">
        <v>2623</v>
      </c>
      <c r="L667" s="9">
        <v>7.2249999999999996</v>
      </c>
      <c r="M667" s="9" t="str" cm="1">
        <f t="array" ref="M667">_xlfn.IFS(L667&lt;=7.89,"Low Fare",L667&lt;=14.45,"Medium Fare",L667&lt;=31.28,"High Fare",L667&gt;31.28,"VIP / Luxury Fare")</f>
        <v>Low Fare</v>
      </c>
      <c r="N667" t="s">
        <v>1736</v>
      </c>
      <c r="O667" t="s">
        <v>20</v>
      </c>
      <c r="P667">
        <v>0</v>
      </c>
    </row>
    <row r="668" spans="1:16">
      <c r="A668">
        <v>3</v>
      </c>
      <c r="B668" t="str" cm="1">
        <f t="array" ref="B668">_xlfn.IFS(A668=1,"First Class",A668=2,"Second Class",A668=3,"Third Class")</f>
        <v>Third Class</v>
      </c>
      <c r="C668" t="s">
        <v>969</v>
      </c>
      <c r="D668" t="s">
        <v>5</v>
      </c>
      <c r="E668">
        <v>26</v>
      </c>
      <c r="F668" t="str" cm="1">
        <f t="array" ref="F668">_xlfn.IFS(E668&lt;12,"Child",E668&lt;=19,"Teenage",E668&lt;=59,"Adult",E668&gt;60,"Senior",TRUE,"Unknown")</f>
        <v>Adult</v>
      </c>
      <c r="G668">
        <v>0</v>
      </c>
      <c r="H668">
        <v>0</v>
      </c>
      <c r="I668">
        <f t="shared" si="10"/>
        <v>1</v>
      </c>
      <c r="J668" t="str" cm="1">
        <f t="array" ref="J668">_xlfn.IFS(I668=1,"Solo Traveller",I668&lt;=4,"Small Family",I668&gt;=5,"Large Family")</f>
        <v>Solo Traveller</v>
      </c>
      <c r="K668">
        <v>349248</v>
      </c>
      <c r="L668" s="9">
        <v>7.8958000000000004</v>
      </c>
      <c r="M668" s="9" t="str" cm="1">
        <f t="array" ref="M668">_xlfn.IFS(L668&lt;=7.89,"Low Fare",L668&lt;=14.45,"Medium Fare",L668&lt;=31.28,"High Fare",L668&gt;31.28,"VIP / Luxury Fare")</f>
        <v>Medium Fare</v>
      </c>
      <c r="N668" t="s">
        <v>1736</v>
      </c>
      <c r="O668" t="s">
        <v>3</v>
      </c>
      <c r="P668">
        <v>0</v>
      </c>
    </row>
    <row r="669" spans="1:16">
      <c r="A669">
        <v>3</v>
      </c>
      <c r="B669" t="str" cm="1">
        <f t="array" ref="B669">_xlfn.IFS(A669=1,"First Class",A669=2,"Second Class",A669=3,"Third Class")</f>
        <v>Third Class</v>
      </c>
      <c r="C669" t="s">
        <v>970</v>
      </c>
      <c r="D669" t="s">
        <v>5</v>
      </c>
      <c r="E669">
        <v>20</v>
      </c>
      <c r="F669" t="str" cm="1">
        <f t="array" ref="F669">_xlfn.IFS(E669&lt;12,"Child",E669&lt;=19,"Teenage",E669&lt;=59,"Adult",E669&gt;60,"Senior",TRUE,"Unknown")</f>
        <v>Adult</v>
      </c>
      <c r="G669">
        <v>0</v>
      </c>
      <c r="H669">
        <v>0</v>
      </c>
      <c r="I669">
        <f t="shared" si="10"/>
        <v>1</v>
      </c>
      <c r="J669" t="str" cm="1">
        <f t="array" ref="J669">_xlfn.IFS(I669=1,"Solo Traveller",I669&lt;=4,"Small Family",I669&gt;=5,"Large Family")</f>
        <v>Solo Traveller</v>
      </c>
      <c r="K669">
        <v>2663</v>
      </c>
      <c r="L669" s="9">
        <v>7.2291999999999996</v>
      </c>
      <c r="M669" s="9" t="str" cm="1">
        <f t="array" ref="M669">_xlfn.IFS(L669&lt;=7.89,"Low Fare",L669&lt;=14.45,"Medium Fare",L669&lt;=31.28,"High Fare",L669&gt;31.28,"VIP / Luxury Fare")</f>
        <v>Low Fare</v>
      </c>
      <c r="N669" t="s">
        <v>1736</v>
      </c>
      <c r="O669" t="s">
        <v>20</v>
      </c>
      <c r="P669">
        <v>1</v>
      </c>
    </row>
    <row r="670" spans="1:16">
      <c r="A670">
        <v>3</v>
      </c>
      <c r="B670" t="str" cm="1">
        <f t="array" ref="B670">_xlfn.IFS(A670=1,"First Class",A670=2,"Second Class",A670=3,"Third Class")</f>
        <v>Third Class</v>
      </c>
      <c r="C670" t="s">
        <v>971</v>
      </c>
      <c r="D670" t="s">
        <v>1</v>
      </c>
      <c r="E670">
        <v>18</v>
      </c>
      <c r="F670" t="str" cm="1">
        <f t="array" ref="F670">_xlfn.IFS(E670&lt;12,"Child",E670&lt;=19,"Teenage",E670&lt;=59,"Adult",E670&gt;60,"Senior",TRUE,"Unknown")</f>
        <v>Teenage</v>
      </c>
      <c r="G670">
        <v>0</v>
      </c>
      <c r="H670">
        <v>1</v>
      </c>
      <c r="I670">
        <f t="shared" si="10"/>
        <v>2</v>
      </c>
      <c r="J670" t="str" cm="1">
        <f t="array" ref="J670">_xlfn.IFS(I670=1,"Solo Traveller",I670&lt;=4,"Small Family",I670&gt;=5,"Large Family")</f>
        <v>Small Family</v>
      </c>
      <c r="K670">
        <v>2691</v>
      </c>
      <c r="L670" s="9">
        <v>14.4542</v>
      </c>
      <c r="M670" s="9" t="str" cm="1">
        <f t="array" ref="M670">_xlfn.IFS(L670&lt;=7.89,"Low Fare",L670&lt;=14.45,"Medium Fare",L670&lt;=31.28,"High Fare",L670&gt;31.28,"VIP / Luxury Fare")</f>
        <v>High Fare</v>
      </c>
      <c r="N670" t="s">
        <v>1736</v>
      </c>
      <c r="O670" t="s">
        <v>20</v>
      </c>
      <c r="P670">
        <v>0</v>
      </c>
    </row>
    <row r="671" spans="1:16">
      <c r="A671">
        <v>3</v>
      </c>
      <c r="B671" t="str" cm="1">
        <f t="array" ref="B671">_xlfn.IFS(A671=1,"First Class",A671=2,"Second Class",A671=3,"Third Class")</f>
        <v>Third Class</v>
      </c>
      <c r="C671" t="s">
        <v>972</v>
      </c>
      <c r="D671" t="s">
        <v>1</v>
      </c>
      <c r="E671">
        <v>45</v>
      </c>
      <c r="F671" t="str" cm="1">
        <f t="array" ref="F671">_xlfn.IFS(E671&lt;12,"Child",E671&lt;=19,"Teenage",E671&lt;=59,"Adult",E671&gt;60,"Senior",TRUE,"Unknown")</f>
        <v>Adult</v>
      </c>
      <c r="G671">
        <v>0</v>
      </c>
      <c r="H671">
        <v>1</v>
      </c>
      <c r="I671">
        <f t="shared" si="10"/>
        <v>2</v>
      </c>
      <c r="J671" t="str" cm="1">
        <f t="array" ref="J671">_xlfn.IFS(I671=1,"Solo Traveller",I671&lt;=4,"Small Family",I671&gt;=5,"Large Family")</f>
        <v>Small Family</v>
      </c>
      <c r="K671">
        <v>2691</v>
      </c>
      <c r="L671" s="9">
        <v>14.4542</v>
      </c>
      <c r="M671" s="9" t="str" cm="1">
        <f t="array" ref="M671">_xlfn.IFS(L671&lt;=7.89,"Low Fare",L671&lt;=14.45,"Medium Fare",L671&lt;=31.28,"High Fare",L671&gt;31.28,"VIP / Luxury Fare")</f>
        <v>High Fare</v>
      </c>
      <c r="N671" t="s">
        <v>1736</v>
      </c>
      <c r="O671" t="s">
        <v>20</v>
      </c>
      <c r="P671">
        <v>0</v>
      </c>
    </row>
    <row r="672" spans="1:16">
      <c r="A672">
        <v>3</v>
      </c>
      <c r="B672" t="str" cm="1">
        <f t="array" ref="B672">_xlfn.IFS(A672=1,"First Class",A672=2,"Second Class",A672=3,"Third Class")</f>
        <v>Third Class</v>
      </c>
      <c r="C672" t="s">
        <v>973</v>
      </c>
      <c r="D672" t="s">
        <v>1</v>
      </c>
      <c r="E672">
        <v>27</v>
      </c>
      <c r="F672" t="str" cm="1">
        <f t="array" ref="F672">_xlfn.IFS(E672&lt;12,"Child",E672&lt;=19,"Teenage",E672&lt;=59,"Adult",E672&gt;60,"Senior",TRUE,"Unknown")</f>
        <v>Adult</v>
      </c>
      <c r="G672">
        <v>0</v>
      </c>
      <c r="H672">
        <v>0</v>
      </c>
      <c r="I672">
        <f t="shared" si="10"/>
        <v>1</v>
      </c>
      <c r="J672" t="str" cm="1">
        <f t="array" ref="J672">_xlfn.IFS(I672=1,"Solo Traveller",I672&lt;=4,"Small Family",I672&gt;=5,"Large Family")</f>
        <v>Solo Traveller</v>
      </c>
      <c r="K672">
        <v>330844</v>
      </c>
      <c r="L672" s="9">
        <v>7.8792</v>
      </c>
      <c r="M672" s="9" t="str" cm="1">
        <f t="array" ref="M672">_xlfn.IFS(L672&lt;=7.89,"Low Fare",L672&lt;=14.45,"Medium Fare",L672&lt;=31.28,"High Fare",L672&gt;31.28,"VIP / Luxury Fare")</f>
        <v>Low Fare</v>
      </c>
      <c r="N672" t="s">
        <v>1736</v>
      </c>
      <c r="O672" t="s">
        <v>366</v>
      </c>
      <c r="P672">
        <v>0</v>
      </c>
    </row>
    <row r="673" spans="1:16">
      <c r="A673">
        <v>3</v>
      </c>
      <c r="B673" t="str" cm="1">
        <f t="array" ref="B673">_xlfn.IFS(A673=1,"First Class",A673=2,"Second Class",A673=3,"Third Class")</f>
        <v>Third Class</v>
      </c>
      <c r="C673" t="s">
        <v>974</v>
      </c>
      <c r="D673" t="s">
        <v>5</v>
      </c>
      <c r="E673">
        <v>22</v>
      </c>
      <c r="F673" t="str" cm="1">
        <f t="array" ref="F673">_xlfn.IFS(E673&lt;12,"Child",E673&lt;=19,"Teenage",E673&lt;=59,"Adult",E673&gt;60,"Senior",TRUE,"Unknown")</f>
        <v>Adult</v>
      </c>
      <c r="G673">
        <v>0</v>
      </c>
      <c r="H673">
        <v>0</v>
      </c>
      <c r="I673">
        <f t="shared" si="10"/>
        <v>1</v>
      </c>
      <c r="J673" t="str" cm="1">
        <f t="array" ref="J673">_xlfn.IFS(I673=1,"Solo Traveller",I673&lt;=4,"Small Family",I673&gt;=5,"Large Family")</f>
        <v>Solo Traveller</v>
      </c>
      <c r="K673">
        <v>324669</v>
      </c>
      <c r="L673" s="9">
        <v>8.0500000000000007</v>
      </c>
      <c r="M673" s="9" t="str" cm="1">
        <f t="array" ref="M673">_xlfn.IFS(L673&lt;=7.89,"Low Fare",L673&lt;=14.45,"Medium Fare",L673&lt;=31.28,"High Fare",L673&gt;31.28,"VIP / Luxury Fare")</f>
        <v>Medium Fare</v>
      </c>
      <c r="N673" t="s">
        <v>1736</v>
      </c>
      <c r="O673" t="s">
        <v>3</v>
      </c>
      <c r="P673">
        <v>0</v>
      </c>
    </row>
    <row r="674" spans="1:16">
      <c r="A674">
        <v>3</v>
      </c>
      <c r="B674" t="str" cm="1">
        <f t="array" ref="B674">_xlfn.IFS(A674=1,"First Class",A674=2,"Second Class",A674=3,"Third Class")</f>
        <v>Third Class</v>
      </c>
      <c r="C674" t="s">
        <v>975</v>
      </c>
      <c r="D674" t="s">
        <v>5</v>
      </c>
      <c r="E674">
        <v>19</v>
      </c>
      <c r="F674" t="str" cm="1">
        <f t="array" ref="F674">_xlfn.IFS(E674&lt;12,"Child",E674&lt;=19,"Teenage",E674&lt;=59,"Adult",E674&gt;60,"Senior",TRUE,"Unknown")</f>
        <v>Teenage</v>
      </c>
      <c r="G674">
        <v>0</v>
      </c>
      <c r="H674">
        <v>0</v>
      </c>
      <c r="I674">
        <f t="shared" si="10"/>
        <v>1</v>
      </c>
      <c r="J674" t="str" cm="1">
        <f t="array" ref="J674">_xlfn.IFS(I674=1,"Solo Traveller",I674&lt;=4,"Small Family",I674&gt;=5,"Large Family")</f>
        <v>Solo Traveller</v>
      </c>
      <c r="K674">
        <v>323951</v>
      </c>
      <c r="L674" s="9">
        <v>8.0500000000000007</v>
      </c>
      <c r="M674" s="9" t="str" cm="1">
        <f t="array" ref="M674">_xlfn.IFS(L674&lt;=7.89,"Low Fare",L674&lt;=14.45,"Medium Fare",L674&lt;=31.28,"High Fare",L674&gt;31.28,"VIP / Luxury Fare")</f>
        <v>Medium Fare</v>
      </c>
      <c r="N674" t="s">
        <v>1736</v>
      </c>
      <c r="O674" t="s">
        <v>3</v>
      </c>
      <c r="P674">
        <v>0</v>
      </c>
    </row>
    <row r="675" spans="1:16">
      <c r="A675">
        <v>3</v>
      </c>
      <c r="B675" t="str" cm="1">
        <f t="array" ref="B675">_xlfn.IFS(A675=1,"First Class",A675=2,"Second Class",A675=3,"Third Class")</f>
        <v>Third Class</v>
      </c>
      <c r="C675" t="s">
        <v>976</v>
      </c>
      <c r="D675" t="s">
        <v>5</v>
      </c>
      <c r="E675">
        <v>26</v>
      </c>
      <c r="F675" t="str" cm="1">
        <f t="array" ref="F675">_xlfn.IFS(E675&lt;12,"Child",E675&lt;=19,"Teenage",E675&lt;=59,"Adult",E675&gt;60,"Senior",TRUE,"Unknown")</f>
        <v>Adult</v>
      </c>
      <c r="G675">
        <v>0</v>
      </c>
      <c r="H675">
        <v>0</v>
      </c>
      <c r="I675">
        <f t="shared" si="10"/>
        <v>1</v>
      </c>
      <c r="J675" t="str" cm="1">
        <f t="array" ref="J675">_xlfn.IFS(I675=1,"Solo Traveller",I675&lt;=4,"Small Family",I675&gt;=5,"Large Family")</f>
        <v>Solo Traveller</v>
      </c>
      <c r="K675">
        <v>347068</v>
      </c>
      <c r="L675" s="9">
        <v>7.7750000000000004</v>
      </c>
      <c r="M675" s="9" t="str" cm="1">
        <f t="array" ref="M675">_xlfn.IFS(L675&lt;=7.89,"Low Fare",L675&lt;=14.45,"Medium Fare",L675&lt;=31.28,"High Fare",L675&gt;31.28,"VIP / Luxury Fare")</f>
        <v>Low Fare</v>
      </c>
      <c r="N675" t="s">
        <v>1736</v>
      </c>
      <c r="O675" t="s">
        <v>3</v>
      </c>
      <c r="P675">
        <v>0</v>
      </c>
    </row>
    <row r="676" spans="1:16">
      <c r="A676">
        <v>3</v>
      </c>
      <c r="B676" t="str" cm="1">
        <f t="array" ref="B676">_xlfn.IFS(A676=1,"First Class",A676=2,"Second Class",A676=3,"Third Class")</f>
        <v>Third Class</v>
      </c>
      <c r="C676" t="s">
        <v>977</v>
      </c>
      <c r="D676" t="s">
        <v>5</v>
      </c>
      <c r="E676">
        <v>22</v>
      </c>
      <c r="F676" t="str" cm="1">
        <f t="array" ref="F676">_xlfn.IFS(E676&lt;12,"Child",E676&lt;=19,"Teenage",E676&lt;=59,"Adult",E676&gt;60,"Senior",TRUE,"Unknown")</f>
        <v>Adult</v>
      </c>
      <c r="G676">
        <v>0</v>
      </c>
      <c r="H676">
        <v>0</v>
      </c>
      <c r="I676">
        <f t="shared" si="10"/>
        <v>1</v>
      </c>
      <c r="J676" t="str" cm="1">
        <f t="array" ref="J676">_xlfn.IFS(I676=1,"Solo Traveller",I676&lt;=4,"Small Family",I676&gt;=5,"Large Family")</f>
        <v>Solo Traveller</v>
      </c>
      <c r="K676" t="s">
        <v>978</v>
      </c>
      <c r="L676" s="9">
        <v>9.35</v>
      </c>
      <c r="M676" s="9" t="str" cm="1">
        <f t="array" ref="M676">_xlfn.IFS(L676&lt;=7.89,"Low Fare",L676&lt;=14.45,"Medium Fare",L676&lt;=31.28,"High Fare",L676&gt;31.28,"VIP / Luxury Fare")</f>
        <v>Medium Fare</v>
      </c>
      <c r="N676" t="s">
        <v>1736</v>
      </c>
      <c r="O676" t="s">
        <v>3</v>
      </c>
      <c r="P676">
        <v>0</v>
      </c>
    </row>
    <row r="677" spans="1:16">
      <c r="A677">
        <v>3</v>
      </c>
      <c r="B677" t="str" cm="1">
        <f t="array" ref="B677">_xlfn.IFS(A677=1,"First Class",A677=2,"Second Class",A677=3,"Third Class")</f>
        <v>Third Class</v>
      </c>
      <c r="C677" t="s">
        <v>979</v>
      </c>
      <c r="D677" t="s">
        <v>5</v>
      </c>
      <c r="E677">
        <v>28</v>
      </c>
      <c r="F677" t="str" cm="1">
        <f t="array" ref="F677">_xlfn.IFS(E677&lt;12,"Child",E677&lt;=19,"Teenage",E677&lt;=59,"Adult",E677&gt;60,"Senior",TRUE,"Unknown")</f>
        <v>Adult</v>
      </c>
      <c r="G677">
        <v>0</v>
      </c>
      <c r="H677">
        <v>0</v>
      </c>
      <c r="I677">
        <f t="shared" si="10"/>
        <v>1</v>
      </c>
      <c r="J677" t="str" cm="1">
        <f t="array" ref="J677">_xlfn.IFS(I677=1,"Solo Traveller",I677&lt;=4,"Small Family",I677&gt;=5,"Large Family")</f>
        <v>Solo Traveller</v>
      </c>
      <c r="K677">
        <v>2622</v>
      </c>
      <c r="L677" s="9">
        <v>7.2291999999999996</v>
      </c>
      <c r="M677" s="9" t="str" cm="1">
        <f t="array" ref="M677">_xlfn.IFS(L677&lt;=7.89,"Low Fare",L677&lt;=14.45,"Medium Fare",L677&lt;=31.28,"High Fare",L677&gt;31.28,"VIP / Luxury Fare")</f>
        <v>Low Fare</v>
      </c>
      <c r="N677" t="s">
        <v>1736</v>
      </c>
      <c r="O677" t="s">
        <v>20</v>
      </c>
      <c r="P677">
        <v>0</v>
      </c>
    </row>
    <row r="678" spans="1:16">
      <c r="A678">
        <v>3</v>
      </c>
      <c r="B678" t="str" cm="1">
        <f t="array" ref="B678">_xlfn.IFS(A678=1,"First Class",A678=2,"Second Class",A678=3,"Third Class")</f>
        <v>Third Class</v>
      </c>
      <c r="C678" t="s">
        <v>980</v>
      </c>
      <c r="D678" t="s">
        <v>5</v>
      </c>
      <c r="E678">
        <v>20</v>
      </c>
      <c r="F678" t="str" cm="1">
        <f t="array" ref="F678">_xlfn.IFS(E678&lt;12,"Child",E678&lt;=19,"Teenage",E678&lt;=59,"Adult",E678&gt;60,"Senior",TRUE,"Unknown")</f>
        <v>Adult</v>
      </c>
      <c r="G678">
        <v>0</v>
      </c>
      <c r="H678">
        <v>0</v>
      </c>
      <c r="I678">
        <f t="shared" si="10"/>
        <v>1</v>
      </c>
      <c r="J678" t="str" cm="1">
        <f t="array" ref="J678">_xlfn.IFS(I678=1,"Solo Traveller",I678&lt;=4,"Small Family",I678&gt;=5,"Large Family")</f>
        <v>Solo Traveller</v>
      </c>
      <c r="K678">
        <v>2648</v>
      </c>
      <c r="L678" s="9">
        <v>4.0125000000000002</v>
      </c>
      <c r="M678" s="9" t="str" cm="1">
        <f t="array" ref="M678">_xlfn.IFS(L678&lt;=7.89,"Low Fare",L678&lt;=14.45,"Medium Fare",L678&lt;=31.28,"High Fare",L678&gt;31.28,"VIP / Luxury Fare")</f>
        <v>Low Fare</v>
      </c>
      <c r="N678" t="s">
        <v>1736</v>
      </c>
      <c r="O678" t="s">
        <v>20</v>
      </c>
      <c r="P678">
        <v>0</v>
      </c>
    </row>
    <row r="679" spans="1:16">
      <c r="A679">
        <v>3</v>
      </c>
      <c r="B679" t="str" cm="1">
        <f t="array" ref="B679">_xlfn.IFS(A679=1,"First Class",A679=2,"Second Class",A679=3,"Third Class")</f>
        <v>Third Class</v>
      </c>
      <c r="C679" t="s">
        <v>981</v>
      </c>
      <c r="D679" t="s">
        <v>5</v>
      </c>
      <c r="E679">
        <v>32</v>
      </c>
      <c r="F679" t="str" cm="1">
        <f t="array" ref="F679">_xlfn.IFS(E679&lt;12,"Child",E679&lt;=19,"Teenage",E679&lt;=59,"Adult",E679&gt;60,"Senior",TRUE,"Unknown")</f>
        <v>Adult</v>
      </c>
      <c r="G679">
        <v>0</v>
      </c>
      <c r="H679">
        <v>0</v>
      </c>
      <c r="I679">
        <f t="shared" si="10"/>
        <v>1</v>
      </c>
      <c r="J679" t="str" cm="1">
        <f t="array" ref="J679">_xlfn.IFS(I679=1,"Solo Traveller",I679&lt;=4,"Small Family",I679&gt;=5,"Large Family")</f>
        <v>Solo Traveller</v>
      </c>
      <c r="K679">
        <v>1601</v>
      </c>
      <c r="L679" s="9">
        <v>56.495800000000003</v>
      </c>
      <c r="M679" s="9" t="str" cm="1">
        <f t="array" ref="M679">_xlfn.IFS(L679&lt;=7.89,"Low Fare",L679&lt;=14.45,"Medium Fare",L679&lt;=31.28,"High Fare",L679&gt;31.28,"VIP / Luxury Fare")</f>
        <v>VIP / Luxury Fare</v>
      </c>
      <c r="N679" t="s">
        <v>1736</v>
      </c>
      <c r="O679" t="s">
        <v>3</v>
      </c>
      <c r="P679">
        <v>1</v>
      </c>
    </row>
    <row r="680" spans="1:16">
      <c r="A680">
        <v>3</v>
      </c>
      <c r="B680" t="str" cm="1">
        <f t="array" ref="B680">_xlfn.IFS(A680=1,"First Class",A680=2,"Second Class",A680=3,"Third Class")</f>
        <v>Third Class</v>
      </c>
      <c r="C680" t="s">
        <v>982</v>
      </c>
      <c r="D680" t="s">
        <v>5</v>
      </c>
      <c r="E680">
        <v>21</v>
      </c>
      <c r="F680" t="str" cm="1">
        <f t="array" ref="F680">_xlfn.IFS(E680&lt;12,"Child",E680&lt;=19,"Teenage",E680&lt;=59,"Adult",E680&gt;60,"Senior",TRUE,"Unknown")</f>
        <v>Adult</v>
      </c>
      <c r="G680">
        <v>0</v>
      </c>
      <c r="H680">
        <v>0</v>
      </c>
      <c r="I680">
        <f t="shared" si="10"/>
        <v>1</v>
      </c>
      <c r="J680" t="str" cm="1">
        <f t="array" ref="J680">_xlfn.IFS(I680=1,"Solo Traveller",I680&lt;=4,"Small Family",I680&gt;=5,"Large Family")</f>
        <v>Solo Traveller</v>
      </c>
      <c r="K680">
        <v>312992</v>
      </c>
      <c r="L680" s="9">
        <v>7.7750000000000004</v>
      </c>
      <c r="M680" s="9" t="str" cm="1">
        <f t="array" ref="M680">_xlfn.IFS(L680&lt;=7.89,"Low Fare",L680&lt;=14.45,"Medium Fare",L680&lt;=31.28,"High Fare",L680&gt;31.28,"VIP / Luxury Fare")</f>
        <v>Low Fare</v>
      </c>
      <c r="N680" t="s">
        <v>1736</v>
      </c>
      <c r="O680" t="s">
        <v>3</v>
      </c>
      <c r="P680">
        <v>0</v>
      </c>
    </row>
    <row r="681" spans="1:16">
      <c r="A681">
        <v>3</v>
      </c>
      <c r="B681" t="str" cm="1">
        <f t="array" ref="B681">_xlfn.IFS(A681=1,"First Class",A681=2,"Second Class",A681=3,"Third Class")</f>
        <v>Third Class</v>
      </c>
      <c r="C681" t="s">
        <v>983</v>
      </c>
      <c r="D681" t="s">
        <v>5</v>
      </c>
      <c r="E681">
        <v>18</v>
      </c>
      <c r="F681" t="str" cm="1">
        <f t="array" ref="F681">_xlfn.IFS(E681&lt;12,"Child",E681&lt;=19,"Teenage",E681&lt;=59,"Adult",E681&gt;60,"Senior",TRUE,"Unknown")</f>
        <v>Teenage</v>
      </c>
      <c r="G681">
        <v>0</v>
      </c>
      <c r="H681">
        <v>0</v>
      </c>
      <c r="I681">
        <f t="shared" si="10"/>
        <v>1</v>
      </c>
      <c r="J681" t="str" cm="1">
        <f t="array" ref="J681">_xlfn.IFS(I681=1,"Solo Traveller",I681&lt;=4,"Small Family",I681&gt;=5,"Large Family")</f>
        <v>Solo Traveller</v>
      </c>
      <c r="K681">
        <v>347090</v>
      </c>
      <c r="L681" s="9">
        <v>7.75</v>
      </c>
      <c r="M681" s="9" t="str" cm="1">
        <f t="array" ref="M681">_xlfn.IFS(L681&lt;=7.89,"Low Fare",L681&lt;=14.45,"Medium Fare",L681&lt;=31.28,"High Fare",L681&gt;31.28,"VIP / Luxury Fare")</f>
        <v>Low Fare</v>
      </c>
      <c r="N681" t="s">
        <v>1736</v>
      </c>
      <c r="O681" t="s">
        <v>3</v>
      </c>
      <c r="P681">
        <v>0</v>
      </c>
    </row>
    <row r="682" spans="1:16">
      <c r="A682">
        <v>3</v>
      </c>
      <c r="B682" t="str" cm="1">
        <f t="array" ref="B682">_xlfn.IFS(A682=1,"First Class",A682=2,"Second Class",A682=3,"Third Class")</f>
        <v>Third Class</v>
      </c>
      <c r="C682" t="s">
        <v>984</v>
      </c>
      <c r="D682" t="s">
        <v>5</v>
      </c>
      <c r="E682">
        <v>26</v>
      </c>
      <c r="F682" t="str" cm="1">
        <f t="array" ref="F682">_xlfn.IFS(E682&lt;12,"Child",E682&lt;=19,"Teenage",E682&lt;=59,"Adult",E682&gt;60,"Senior",TRUE,"Unknown")</f>
        <v>Adult</v>
      </c>
      <c r="G682">
        <v>0</v>
      </c>
      <c r="H682">
        <v>0</v>
      </c>
      <c r="I682">
        <f t="shared" si="10"/>
        <v>1</v>
      </c>
      <c r="J682" t="str" cm="1">
        <f t="array" ref="J682">_xlfn.IFS(I682=1,"Solo Traveller",I682&lt;=4,"Small Family",I682&gt;=5,"Large Family")</f>
        <v>Solo Traveller</v>
      </c>
      <c r="K682">
        <v>349224</v>
      </c>
      <c r="L682" s="9">
        <v>7.8958000000000004</v>
      </c>
      <c r="M682" s="9" t="str" cm="1">
        <f t="array" ref="M682">_xlfn.IFS(L682&lt;=7.89,"Low Fare",L682&lt;=14.45,"Medium Fare",L682&lt;=31.28,"High Fare",L682&gt;31.28,"VIP / Luxury Fare")</f>
        <v>Medium Fare</v>
      </c>
      <c r="N682" t="s">
        <v>1736</v>
      </c>
      <c r="O682" t="s">
        <v>3</v>
      </c>
      <c r="P682">
        <v>0</v>
      </c>
    </row>
    <row r="683" spans="1:16">
      <c r="A683">
        <v>3</v>
      </c>
      <c r="B683" t="str" cm="1">
        <f t="array" ref="B683">_xlfn.IFS(A683=1,"First Class",A683=2,"Second Class",A683=3,"Third Class")</f>
        <v>Third Class</v>
      </c>
      <c r="C683" t="s">
        <v>985</v>
      </c>
      <c r="D683" t="s">
        <v>5</v>
      </c>
      <c r="E683">
        <v>6</v>
      </c>
      <c r="F683" t="str" cm="1">
        <f t="array" ref="F683">_xlfn.IFS(E683&lt;12,"Child",E683&lt;=19,"Teenage",E683&lt;=59,"Adult",E683&gt;60,"Senior",TRUE,"Unknown")</f>
        <v>Child</v>
      </c>
      <c r="G683">
        <v>1</v>
      </c>
      <c r="H683">
        <v>1</v>
      </c>
      <c r="I683">
        <f t="shared" si="10"/>
        <v>3</v>
      </c>
      <c r="J683" t="str" cm="1">
        <f t="array" ref="J683">_xlfn.IFS(I683=1,"Solo Traveller",I683&lt;=4,"Small Family",I683&gt;=5,"Large Family")</f>
        <v>Small Family</v>
      </c>
      <c r="K683">
        <v>2678</v>
      </c>
      <c r="L683" s="9">
        <v>15.245799999999999</v>
      </c>
      <c r="M683" s="9" t="str" cm="1">
        <f t="array" ref="M683">_xlfn.IFS(L683&lt;=7.89,"Low Fare",L683&lt;=14.45,"Medium Fare",L683&lt;=31.28,"High Fare",L683&gt;31.28,"VIP / Luxury Fare")</f>
        <v>High Fare</v>
      </c>
      <c r="N683" t="s">
        <v>1736</v>
      </c>
      <c r="O683" t="s">
        <v>20</v>
      </c>
      <c r="P683">
        <v>0</v>
      </c>
    </row>
    <row r="684" spans="1:16">
      <c r="A684">
        <v>3</v>
      </c>
      <c r="B684" t="str" cm="1">
        <f t="array" ref="B684">_xlfn.IFS(A684=1,"First Class",A684=2,"Second Class",A684=3,"Third Class")</f>
        <v>Third Class</v>
      </c>
      <c r="C684" t="s">
        <v>986</v>
      </c>
      <c r="D684" t="s">
        <v>1</v>
      </c>
      <c r="E684">
        <v>9</v>
      </c>
      <c r="F684" t="str" cm="1">
        <f t="array" ref="F684">_xlfn.IFS(E684&lt;12,"Child",E684&lt;=19,"Teenage",E684&lt;=59,"Adult",E684&gt;60,"Senior",TRUE,"Unknown")</f>
        <v>Child</v>
      </c>
      <c r="G684">
        <v>1</v>
      </c>
      <c r="H684">
        <v>1</v>
      </c>
      <c r="I684">
        <f t="shared" si="10"/>
        <v>3</v>
      </c>
      <c r="J684" t="str" cm="1">
        <f t="array" ref="J684">_xlfn.IFS(I684=1,"Solo Traveller",I684&lt;=4,"Small Family",I684&gt;=5,"Large Family")</f>
        <v>Small Family</v>
      </c>
      <c r="K684">
        <v>2678</v>
      </c>
      <c r="L684" s="9">
        <v>15.245799999999999</v>
      </c>
      <c r="M684" s="9" t="str" cm="1">
        <f t="array" ref="M684">_xlfn.IFS(L684&lt;=7.89,"Low Fare",L684&lt;=14.45,"Medium Fare",L684&lt;=31.28,"High Fare",L684&gt;31.28,"VIP / Luxury Fare")</f>
        <v>High Fare</v>
      </c>
      <c r="N684" t="s">
        <v>1736</v>
      </c>
      <c r="O684" t="s">
        <v>20</v>
      </c>
      <c r="P684">
        <v>0</v>
      </c>
    </row>
    <row r="685" spans="1:16">
      <c r="A685">
        <v>3</v>
      </c>
      <c r="B685" t="str" cm="1">
        <f t="array" ref="B685">_xlfn.IFS(A685=1,"First Class",A685=2,"Second Class",A685=3,"Third Class")</f>
        <v>Third Class</v>
      </c>
      <c r="C685" t="s">
        <v>987</v>
      </c>
      <c r="D685" t="s">
        <v>5</v>
      </c>
      <c r="E685">
        <v>28</v>
      </c>
      <c r="F685" t="str" cm="1">
        <f t="array" ref="F685">_xlfn.IFS(E685&lt;12,"Child",E685&lt;=19,"Teenage",E685&lt;=59,"Adult",E685&gt;60,"Senior",TRUE,"Unknown")</f>
        <v>Adult</v>
      </c>
      <c r="G685">
        <v>0</v>
      </c>
      <c r="H685">
        <v>0</v>
      </c>
      <c r="I685">
        <f t="shared" si="10"/>
        <v>1</v>
      </c>
      <c r="J685" t="str" cm="1">
        <f t="array" ref="J685">_xlfn.IFS(I685=1,"Solo Traveller",I685&lt;=4,"Small Family",I685&gt;=5,"Large Family")</f>
        <v>Solo Traveller</v>
      </c>
      <c r="K685">
        <v>2664</v>
      </c>
      <c r="L685" s="9">
        <v>7.2249999999999996</v>
      </c>
      <c r="M685" s="9" t="str" cm="1">
        <f t="array" ref="M685">_xlfn.IFS(L685&lt;=7.89,"Low Fare",L685&lt;=14.45,"Medium Fare",L685&lt;=31.28,"High Fare",L685&gt;31.28,"VIP / Luxury Fare")</f>
        <v>Low Fare</v>
      </c>
      <c r="N685" t="s">
        <v>1736</v>
      </c>
      <c r="O685" t="s">
        <v>20</v>
      </c>
      <c r="P685">
        <v>0</v>
      </c>
    </row>
    <row r="686" spans="1:16">
      <c r="A686">
        <v>3</v>
      </c>
      <c r="B686" t="str" cm="1">
        <f t="array" ref="B686">_xlfn.IFS(A686=1,"First Class",A686=2,"Second Class",A686=3,"Third Class")</f>
        <v>Third Class</v>
      </c>
      <c r="C686" t="s">
        <v>988</v>
      </c>
      <c r="D686" t="s">
        <v>1</v>
      </c>
      <c r="E686">
        <v>28</v>
      </c>
      <c r="F686" t="str" cm="1">
        <f t="array" ref="F686">_xlfn.IFS(E686&lt;12,"Child",E686&lt;=19,"Teenage",E686&lt;=59,"Adult",E686&gt;60,"Senior",TRUE,"Unknown")</f>
        <v>Adult</v>
      </c>
      <c r="G686">
        <v>0</v>
      </c>
      <c r="H686">
        <v>2</v>
      </c>
      <c r="I686">
        <f t="shared" si="10"/>
        <v>3</v>
      </c>
      <c r="J686" t="str" cm="1">
        <f t="array" ref="J686">_xlfn.IFS(I686=1,"Solo Traveller",I686&lt;=4,"Small Family",I686&gt;=5,"Large Family")</f>
        <v>Small Family</v>
      </c>
      <c r="K686">
        <v>2678</v>
      </c>
      <c r="L686" s="9">
        <v>15.245799999999999</v>
      </c>
      <c r="M686" s="9" t="str" cm="1">
        <f t="array" ref="M686">_xlfn.IFS(L686&lt;=7.89,"Low Fare",L686&lt;=14.45,"Medium Fare",L686&lt;=31.28,"High Fare",L686&gt;31.28,"VIP / Luxury Fare")</f>
        <v>High Fare</v>
      </c>
      <c r="N686" t="s">
        <v>1736</v>
      </c>
      <c r="O686" t="s">
        <v>20</v>
      </c>
      <c r="P686">
        <v>0</v>
      </c>
    </row>
    <row r="687" spans="1:16">
      <c r="A687">
        <v>3</v>
      </c>
      <c r="B687" t="str" cm="1">
        <f t="array" ref="B687">_xlfn.IFS(A687=1,"First Class",A687=2,"Second Class",A687=3,"Third Class")</f>
        <v>Third Class</v>
      </c>
      <c r="C687" t="s">
        <v>989</v>
      </c>
      <c r="D687" t="s">
        <v>1</v>
      </c>
      <c r="E687">
        <v>28</v>
      </c>
      <c r="F687" t="str" cm="1">
        <f t="array" ref="F687">_xlfn.IFS(E687&lt;12,"Child",E687&lt;=19,"Teenage",E687&lt;=59,"Adult",E687&gt;60,"Senior",TRUE,"Unknown")</f>
        <v>Adult</v>
      </c>
      <c r="G687">
        <v>0</v>
      </c>
      <c r="H687">
        <v>2</v>
      </c>
      <c r="I687">
        <f t="shared" si="10"/>
        <v>3</v>
      </c>
      <c r="J687" t="str" cm="1">
        <f t="array" ref="J687">_xlfn.IFS(I687=1,"Solo Traveller",I687&lt;=4,"Small Family",I687&gt;=5,"Large Family")</f>
        <v>Small Family</v>
      </c>
      <c r="K687">
        <v>364848</v>
      </c>
      <c r="L687" s="9">
        <v>7.75</v>
      </c>
      <c r="M687" s="9" t="str" cm="1">
        <f t="array" ref="M687">_xlfn.IFS(L687&lt;=7.89,"Low Fare",L687&lt;=14.45,"Medium Fare",L687&lt;=31.28,"High Fare",L687&gt;31.28,"VIP / Luxury Fare")</f>
        <v>Low Fare</v>
      </c>
      <c r="N687" t="s">
        <v>1736</v>
      </c>
      <c r="O687" t="s">
        <v>366</v>
      </c>
      <c r="P687">
        <v>0</v>
      </c>
    </row>
    <row r="688" spans="1:16">
      <c r="A688">
        <v>3</v>
      </c>
      <c r="B688" t="str" cm="1">
        <f t="array" ref="B688">_xlfn.IFS(A688=1,"First Class",A688=2,"Second Class",A688=3,"Third Class")</f>
        <v>Third Class</v>
      </c>
      <c r="C688" t="s">
        <v>990</v>
      </c>
      <c r="D688" t="s">
        <v>5</v>
      </c>
      <c r="E688">
        <v>40</v>
      </c>
      <c r="F688" t="str" cm="1">
        <f t="array" ref="F688">_xlfn.IFS(E688&lt;12,"Child",E688&lt;=19,"Teenage",E688&lt;=59,"Adult",E688&gt;60,"Senior",TRUE,"Unknown")</f>
        <v>Adult</v>
      </c>
      <c r="G688">
        <v>1</v>
      </c>
      <c r="H688">
        <v>1</v>
      </c>
      <c r="I688">
        <f t="shared" si="10"/>
        <v>3</v>
      </c>
      <c r="J688" t="str" cm="1">
        <f t="array" ref="J688">_xlfn.IFS(I688=1,"Solo Traveller",I688&lt;=4,"Small Family",I688&gt;=5,"Large Family")</f>
        <v>Small Family</v>
      </c>
      <c r="K688">
        <v>364849</v>
      </c>
      <c r="L688" s="9">
        <v>15.5</v>
      </c>
      <c r="M688" s="9" t="str" cm="1">
        <f t="array" ref="M688">_xlfn.IFS(L688&lt;=7.89,"Low Fare",L688&lt;=14.45,"Medium Fare",L688&lt;=31.28,"High Fare",L688&gt;31.28,"VIP / Luxury Fare")</f>
        <v>High Fare</v>
      </c>
      <c r="N688" t="s">
        <v>1736</v>
      </c>
      <c r="O688" t="s">
        <v>366</v>
      </c>
      <c r="P688">
        <v>0</v>
      </c>
    </row>
    <row r="689" spans="1:16">
      <c r="A689">
        <v>3</v>
      </c>
      <c r="B689" t="str" cm="1">
        <f t="array" ref="B689">_xlfn.IFS(A689=1,"First Class",A689=2,"Second Class",A689=3,"Third Class")</f>
        <v>Third Class</v>
      </c>
      <c r="C689" t="s">
        <v>991</v>
      </c>
      <c r="D689" t="s">
        <v>1</v>
      </c>
      <c r="E689">
        <v>32</v>
      </c>
      <c r="F689" t="str" cm="1">
        <f t="array" ref="F689">_xlfn.IFS(E689&lt;12,"Child",E689&lt;=19,"Teenage",E689&lt;=59,"Adult",E689&gt;60,"Senior",TRUE,"Unknown")</f>
        <v>Adult</v>
      </c>
      <c r="G689">
        <v>1</v>
      </c>
      <c r="H689">
        <v>1</v>
      </c>
      <c r="I689">
        <f t="shared" si="10"/>
        <v>3</v>
      </c>
      <c r="J689" t="str" cm="1">
        <f t="array" ref="J689">_xlfn.IFS(I689=1,"Solo Traveller",I689&lt;=4,"Small Family",I689&gt;=5,"Large Family")</f>
        <v>Small Family</v>
      </c>
      <c r="K689">
        <v>364849</v>
      </c>
      <c r="L689" s="9">
        <v>15.5</v>
      </c>
      <c r="M689" s="9" t="str" cm="1">
        <f t="array" ref="M689">_xlfn.IFS(L689&lt;=7.89,"Low Fare",L689&lt;=14.45,"Medium Fare",L689&lt;=31.28,"High Fare",L689&gt;31.28,"VIP / Luxury Fare")</f>
        <v>High Fare</v>
      </c>
      <c r="N689" t="s">
        <v>1736</v>
      </c>
      <c r="O689" t="s">
        <v>366</v>
      </c>
      <c r="P689">
        <v>0</v>
      </c>
    </row>
    <row r="690" spans="1:16">
      <c r="A690">
        <v>3</v>
      </c>
      <c r="B690" t="str" cm="1">
        <f t="array" ref="B690">_xlfn.IFS(A690=1,"First Class",A690=2,"Second Class",A690=3,"Third Class")</f>
        <v>Third Class</v>
      </c>
      <c r="C690" t="s">
        <v>992</v>
      </c>
      <c r="D690" t="s">
        <v>5</v>
      </c>
      <c r="E690">
        <v>21</v>
      </c>
      <c r="F690" t="str" cm="1">
        <f t="array" ref="F690">_xlfn.IFS(E690&lt;12,"Child",E690&lt;=19,"Teenage",E690&lt;=59,"Adult",E690&gt;60,"Senior",TRUE,"Unknown")</f>
        <v>Adult</v>
      </c>
      <c r="G690">
        <v>0</v>
      </c>
      <c r="H690">
        <v>0</v>
      </c>
      <c r="I690">
        <f t="shared" si="10"/>
        <v>1</v>
      </c>
      <c r="J690" t="str" cm="1">
        <f t="array" ref="J690">_xlfn.IFS(I690=1,"Solo Traveller",I690&lt;=4,"Small Family",I690&gt;=5,"Large Family")</f>
        <v>Solo Traveller</v>
      </c>
      <c r="K690">
        <v>54636</v>
      </c>
      <c r="L690" s="9">
        <v>16.100000000000001</v>
      </c>
      <c r="M690" s="9" t="str" cm="1">
        <f t="array" ref="M690">_xlfn.IFS(L690&lt;=7.89,"Low Fare",L690&lt;=14.45,"Medium Fare",L690&lt;=31.28,"High Fare",L690&gt;31.28,"VIP / Luxury Fare")</f>
        <v>High Fare</v>
      </c>
      <c r="N690" t="s">
        <v>1736</v>
      </c>
      <c r="O690" t="s">
        <v>3</v>
      </c>
      <c r="P690">
        <v>0</v>
      </c>
    </row>
    <row r="691" spans="1:16">
      <c r="A691">
        <v>3</v>
      </c>
      <c r="B691" t="str" cm="1">
        <f t="array" ref="B691">_xlfn.IFS(A691=1,"First Class",A691=2,"Second Class",A691=3,"Third Class")</f>
        <v>Third Class</v>
      </c>
      <c r="C691" t="s">
        <v>993</v>
      </c>
      <c r="D691" t="s">
        <v>1</v>
      </c>
      <c r="E691">
        <v>22</v>
      </c>
      <c r="F691" t="str" cm="1">
        <f t="array" ref="F691">_xlfn.IFS(E691&lt;12,"Child",E691&lt;=19,"Teenage",E691&lt;=59,"Adult",E691&gt;60,"Senior",TRUE,"Unknown")</f>
        <v>Adult</v>
      </c>
      <c r="G691">
        <v>0</v>
      </c>
      <c r="H691">
        <v>0</v>
      </c>
      <c r="I691">
        <f t="shared" si="10"/>
        <v>1</v>
      </c>
      <c r="J691" t="str" cm="1">
        <f t="array" ref="J691">_xlfn.IFS(I691=1,"Solo Traveller",I691&lt;=4,"Small Family",I691&gt;=5,"Large Family")</f>
        <v>Solo Traveller</v>
      </c>
      <c r="K691">
        <v>334914</v>
      </c>
      <c r="L691" s="9">
        <v>7.7249999999999996</v>
      </c>
      <c r="M691" s="9" t="str" cm="1">
        <f t="array" ref="M691">_xlfn.IFS(L691&lt;=7.89,"Low Fare",L691&lt;=14.45,"Medium Fare",L691&lt;=31.28,"High Fare",L691&gt;31.28,"VIP / Luxury Fare")</f>
        <v>Low Fare</v>
      </c>
      <c r="N691" t="s">
        <v>1736</v>
      </c>
      <c r="O691" t="s">
        <v>366</v>
      </c>
      <c r="P691">
        <v>1</v>
      </c>
    </row>
    <row r="692" spans="1:16">
      <c r="A692">
        <v>3</v>
      </c>
      <c r="B692" t="str" cm="1">
        <f t="array" ref="B692">_xlfn.IFS(A692=1,"First Class",A692=2,"Second Class",A692=3,"Third Class")</f>
        <v>Third Class</v>
      </c>
      <c r="C692" t="s">
        <v>994</v>
      </c>
      <c r="D692" t="s">
        <v>1</v>
      </c>
      <c r="E692">
        <v>20</v>
      </c>
      <c r="F692" t="str" cm="1">
        <f t="array" ref="F692">_xlfn.IFS(E692&lt;12,"Child",E692&lt;=19,"Teenage",E692&lt;=59,"Adult",E692&gt;60,"Senior",TRUE,"Unknown")</f>
        <v>Adult</v>
      </c>
      <c r="G692">
        <v>0</v>
      </c>
      <c r="H692">
        <v>0</v>
      </c>
      <c r="I692">
        <f t="shared" si="10"/>
        <v>1</v>
      </c>
      <c r="J692" t="str" cm="1">
        <f t="array" ref="J692">_xlfn.IFS(I692=1,"Solo Traveller",I692&lt;=4,"Small Family",I692&gt;=5,"Large Family")</f>
        <v>Solo Traveller</v>
      </c>
      <c r="K692">
        <v>347471</v>
      </c>
      <c r="L692" s="9">
        <v>7.8541999999999996</v>
      </c>
      <c r="M692" s="9" t="str" cm="1">
        <f t="array" ref="M692">_xlfn.IFS(L692&lt;=7.89,"Low Fare",L692&lt;=14.45,"Medium Fare",L692&lt;=31.28,"High Fare",L692&gt;31.28,"VIP / Luxury Fare")</f>
        <v>Low Fare</v>
      </c>
      <c r="N692" t="s">
        <v>1736</v>
      </c>
      <c r="O692" t="s">
        <v>3</v>
      </c>
      <c r="P692">
        <v>0</v>
      </c>
    </row>
    <row r="693" spans="1:16">
      <c r="A693">
        <v>3</v>
      </c>
      <c r="B693" t="str" cm="1">
        <f t="array" ref="B693">_xlfn.IFS(A693=1,"First Class",A693=2,"Second Class",A693=3,"Third Class")</f>
        <v>Third Class</v>
      </c>
      <c r="C693" t="s">
        <v>995</v>
      </c>
      <c r="D693" t="s">
        <v>5</v>
      </c>
      <c r="E693">
        <v>29</v>
      </c>
      <c r="F693" t="str" cm="1">
        <f t="array" ref="F693">_xlfn.IFS(E693&lt;12,"Child",E693&lt;=19,"Teenage",E693&lt;=59,"Adult",E693&gt;60,"Senior",TRUE,"Unknown")</f>
        <v>Adult</v>
      </c>
      <c r="G693">
        <v>1</v>
      </c>
      <c r="H693">
        <v>0</v>
      </c>
      <c r="I693">
        <f t="shared" si="10"/>
        <v>2</v>
      </c>
      <c r="J693" t="str" cm="1">
        <f t="array" ref="J693">_xlfn.IFS(I693=1,"Solo Traveller",I693&lt;=4,"Small Family",I693&gt;=5,"Large Family")</f>
        <v>Small Family</v>
      </c>
      <c r="K693">
        <v>3460</v>
      </c>
      <c r="L693" s="9">
        <v>7.0457999999999998</v>
      </c>
      <c r="M693" s="9" t="str" cm="1">
        <f t="array" ref="M693">_xlfn.IFS(L693&lt;=7.89,"Low Fare",L693&lt;=14.45,"Medium Fare",L693&lt;=31.28,"High Fare",L693&gt;31.28,"VIP / Luxury Fare")</f>
        <v>Low Fare</v>
      </c>
      <c r="N693" t="s">
        <v>1736</v>
      </c>
      <c r="O693" t="s">
        <v>3</v>
      </c>
      <c r="P693">
        <v>0</v>
      </c>
    </row>
    <row r="694" spans="1:16">
      <c r="A694">
        <v>3</v>
      </c>
      <c r="B694" t="str" cm="1">
        <f t="array" ref="B694">_xlfn.IFS(A694=1,"First Class",A694=2,"Second Class",A694=3,"Third Class")</f>
        <v>Third Class</v>
      </c>
      <c r="C694" t="s">
        <v>996</v>
      </c>
      <c r="D694" t="s">
        <v>5</v>
      </c>
      <c r="E694">
        <v>22</v>
      </c>
      <c r="F694" t="str" cm="1">
        <f t="array" ref="F694">_xlfn.IFS(E694&lt;12,"Child",E694&lt;=19,"Teenage",E694&lt;=59,"Adult",E694&gt;60,"Senior",TRUE,"Unknown")</f>
        <v>Adult</v>
      </c>
      <c r="G694">
        <v>1</v>
      </c>
      <c r="H694">
        <v>0</v>
      </c>
      <c r="I694">
        <f t="shared" si="10"/>
        <v>2</v>
      </c>
      <c r="J694" t="str" cm="1">
        <f t="array" ref="J694">_xlfn.IFS(I694=1,"Solo Traveller",I694&lt;=4,"Small Family",I694&gt;=5,"Large Family")</f>
        <v>Small Family</v>
      </c>
      <c r="K694" t="s">
        <v>997</v>
      </c>
      <c r="L694" s="9">
        <v>7.25</v>
      </c>
      <c r="M694" s="9" t="str" cm="1">
        <f t="array" ref="M694">_xlfn.IFS(L694&lt;=7.89,"Low Fare",L694&lt;=14.45,"Medium Fare",L694&lt;=31.28,"High Fare",L694&gt;31.28,"VIP / Luxury Fare")</f>
        <v>Low Fare</v>
      </c>
      <c r="N694" t="s">
        <v>1736</v>
      </c>
      <c r="O694" t="s">
        <v>3</v>
      </c>
      <c r="P694">
        <v>0</v>
      </c>
    </row>
    <row r="695" spans="1:16">
      <c r="A695">
        <v>3</v>
      </c>
      <c r="B695" t="str" cm="1">
        <f t="array" ref="B695">_xlfn.IFS(A695=1,"First Class",A695=2,"Second Class",A695=3,"Third Class")</f>
        <v>Third Class</v>
      </c>
      <c r="C695" t="s">
        <v>998</v>
      </c>
      <c r="D695" t="s">
        <v>5</v>
      </c>
      <c r="E695">
        <v>22</v>
      </c>
      <c r="F695" t="str" cm="1">
        <f t="array" ref="F695">_xlfn.IFS(E695&lt;12,"Child",E695&lt;=19,"Teenage",E695&lt;=59,"Adult",E695&gt;60,"Senior",TRUE,"Unknown")</f>
        <v>Adult</v>
      </c>
      <c r="G695">
        <v>0</v>
      </c>
      <c r="H695">
        <v>0</v>
      </c>
      <c r="I695">
        <f t="shared" si="10"/>
        <v>1</v>
      </c>
      <c r="J695" t="str" cm="1">
        <f t="array" ref="J695">_xlfn.IFS(I695=1,"Solo Traveller",I695&lt;=4,"Small Family",I695&gt;=5,"Large Family")</f>
        <v>Solo Traveller</v>
      </c>
      <c r="K695">
        <v>350045</v>
      </c>
      <c r="L695" s="9">
        <v>7.7957999999999998</v>
      </c>
      <c r="M695" s="9" t="str" cm="1">
        <f t="array" ref="M695">_xlfn.IFS(L695&lt;=7.89,"Low Fare",L695&lt;=14.45,"Medium Fare",L695&lt;=31.28,"High Fare",L695&gt;31.28,"VIP / Luxury Fare")</f>
        <v>Low Fare</v>
      </c>
      <c r="N695" t="s">
        <v>1736</v>
      </c>
      <c r="O695" t="s">
        <v>3</v>
      </c>
      <c r="P695">
        <v>0</v>
      </c>
    </row>
    <row r="696" spans="1:16">
      <c r="A696">
        <v>3</v>
      </c>
      <c r="B696" t="str" cm="1">
        <f t="array" ref="B696">_xlfn.IFS(A696=1,"First Class",A696=2,"Second Class",A696=3,"Third Class")</f>
        <v>Third Class</v>
      </c>
      <c r="C696" t="s">
        <v>999</v>
      </c>
      <c r="D696" t="s">
        <v>5</v>
      </c>
      <c r="E696">
        <v>35</v>
      </c>
      <c r="F696" t="str" cm="1">
        <f t="array" ref="F696">_xlfn.IFS(E696&lt;12,"Child",E696&lt;=19,"Teenage",E696&lt;=59,"Adult",E696&gt;60,"Senior",TRUE,"Unknown")</f>
        <v>Adult</v>
      </c>
      <c r="G696">
        <v>0</v>
      </c>
      <c r="H696">
        <v>0</v>
      </c>
      <c r="I696">
        <f t="shared" si="10"/>
        <v>1</v>
      </c>
      <c r="J696" t="str" cm="1">
        <f t="array" ref="J696">_xlfn.IFS(I696=1,"Solo Traveller",I696&lt;=4,"Small Family",I696&gt;=5,"Large Family")</f>
        <v>Solo Traveller</v>
      </c>
      <c r="K696">
        <v>364512</v>
      </c>
      <c r="L696" s="9">
        <v>8.0500000000000007</v>
      </c>
      <c r="M696" s="9" t="str" cm="1">
        <f t="array" ref="M696">_xlfn.IFS(L696&lt;=7.89,"Low Fare",L696&lt;=14.45,"Medium Fare",L696&lt;=31.28,"High Fare",L696&gt;31.28,"VIP / Luxury Fare")</f>
        <v>Medium Fare</v>
      </c>
      <c r="N696" t="s">
        <v>1736</v>
      </c>
      <c r="O696" t="s">
        <v>3</v>
      </c>
      <c r="P696">
        <v>0</v>
      </c>
    </row>
    <row r="697" spans="1:16">
      <c r="A697">
        <v>3</v>
      </c>
      <c r="B697" t="str" cm="1">
        <f t="array" ref="B697">_xlfn.IFS(A697=1,"First Class",A697=2,"Second Class",A697=3,"Third Class")</f>
        <v>Third Class</v>
      </c>
      <c r="C697" t="s">
        <v>1000</v>
      </c>
      <c r="D697" t="s">
        <v>1</v>
      </c>
      <c r="E697">
        <v>18.5</v>
      </c>
      <c r="F697" t="str" cm="1">
        <f t="array" ref="F697">_xlfn.IFS(E697&lt;12,"Child",E697&lt;=19,"Teenage",E697&lt;=59,"Adult",E697&gt;60,"Senior",TRUE,"Unknown")</f>
        <v>Teenage</v>
      </c>
      <c r="G697">
        <v>0</v>
      </c>
      <c r="H697">
        <v>0</v>
      </c>
      <c r="I697">
        <f t="shared" si="10"/>
        <v>1</v>
      </c>
      <c r="J697" t="str" cm="1">
        <f t="array" ref="J697">_xlfn.IFS(I697=1,"Solo Traveller",I697&lt;=4,"Small Family",I697&gt;=5,"Large Family")</f>
        <v>Solo Traveller</v>
      </c>
      <c r="K697">
        <v>329944</v>
      </c>
      <c r="L697" s="9">
        <v>7.2832999999999997</v>
      </c>
      <c r="M697" s="9" t="str" cm="1">
        <f t="array" ref="M697">_xlfn.IFS(L697&lt;=7.89,"Low Fare",L697&lt;=14.45,"Medium Fare",L697&lt;=31.28,"High Fare",L697&gt;31.28,"VIP / Luxury Fare")</f>
        <v>Low Fare</v>
      </c>
      <c r="N697" t="s">
        <v>1736</v>
      </c>
      <c r="O697" t="s">
        <v>366</v>
      </c>
      <c r="P697">
        <v>0</v>
      </c>
    </row>
    <row r="698" spans="1:16">
      <c r="A698">
        <v>3</v>
      </c>
      <c r="B698" t="str" cm="1">
        <f t="array" ref="B698">_xlfn.IFS(A698=1,"First Class",A698=2,"Second Class",A698=3,"Third Class")</f>
        <v>Third Class</v>
      </c>
      <c r="C698" t="s">
        <v>1001</v>
      </c>
      <c r="D698" t="s">
        <v>5</v>
      </c>
      <c r="E698">
        <v>21</v>
      </c>
      <c r="F698" t="str" cm="1">
        <f t="array" ref="F698">_xlfn.IFS(E698&lt;12,"Child",E698&lt;=19,"Teenage",E698&lt;=59,"Adult",E698&gt;60,"Senior",TRUE,"Unknown")</f>
        <v>Adult</v>
      </c>
      <c r="G698">
        <v>0</v>
      </c>
      <c r="H698">
        <v>0</v>
      </c>
      <c r="I698">
        <f t="shared" si="10"/>
        <v>1</v>
      </c>
      <c r="J698" t="str" cm="1">
        <f t="array" ref="J698">_xlfn.IFS(I698=1,"Solo Traveller",I698&lt;=4,"Small Family",I698&gt;=5,"Large Family")</f>
        <v>Solo Traveller</v>
      </c>
      <c r="K698">
        <v>330920</v>
      </c>
      <c r="L698" s="9">
        <v>7.8208000000000002</v>
      </c>
      <c r="M698" s="9" t="str" cm="1">
        <f t="array" ref="M698">_xlfn.IFS(L698&lt;=7.89,"Low Fare",L698&lt;=14.45,"Medium Fare",L698&lt;=31.28,"High Fare",L698&gt;31.28,"VIP / Luxury Fare")</f>
        <v>Low Fare</v>
      </c>
      <c r="N698" t="s">
        <v>1736</v>
      </c>
      <c r="O698" t="s">
        <v>366</v>
      </c>
      <c r="P698">
        <v>1</v>
      </c>
    </row>
    <row r="699" spans="1:16">
      <c r="A699">
        <v>3</v>
      </c>
      <c r="B699" t="str" cm="1">
        <f t="array" ref="B699">_xlfn.IFS(A699=1,"First Class",A699=2,"Second Class",A699=3,"Third Class")</f>
        <v>Third Class</v>
      </c>
      <c r="C699" t="s">
        <v>1002</v>
      </c>
      <c r="D699" t="s">
        <v>5</v>
      </c>
      <c r="E699">
        <v>19</v>
      </c>
      <c r="F699" t="str" cm="1">
        <f t="array" ref="F699">_xlfn.IFS(E699&lt;12,"Child",E699&lt;=19,"Teenage",E699&lt;=59,"Adult",E699&gt;60,"Senior",TRUE,"Unknown")</f>
        <v>Teenage</v>
      </c>
      <c r="G699">
        <v>0</v>
      </c>
      <c r="H699">
        <v>0</v>
      </c>
      <c r="I699">
        <f t="shared" si="10"/>
        <v>1</v>
      </c>
      <c r="J699" t="str" cm="1">
        <f t="array" ref="J699">_xlfn.IFS(I699=1,"Solo Traveller",I699&lt;=4,"Small Family",I699&gt;=5,"Large Family")</f>
        <v>Solo Traveller</v>
      </c>
      <c r="K699">
        <v>365222</v>
      </c>
      <c r="L699" s="9">
        <v>6.75</v>
      </c>
      <c r="M699" s="9" t="str" cm="1">
        <f t="array" ref="M699">_xlfn.IFS(L699&lt;=7.89,"Low Fare",L699&lt;=14.45,"Medium Fare",L699&lt;=31.28,"High Fare",L699&gt;31.28,"VIP / Luxury Fare")</f>
        <v>Low Fare</v>
      </c>
      <c r="N699" t="s">
        <v>1736</v>
      </c>
      <c r="O699" t="s">
        <v>366</v>
      </c>
      <c r="P699">
        <v>0</v>
      </c>
    </row>
    <row r="700" spans="1:16">
      <c r="A700">
        <v>3</v>
      </c>
      <c r="B700" t="str" cm="1">
        <f t="array" ref="B700">_xlfn.IFS(A700=1,"First Class",A700=2,"Second Class",A700=3,"Third Class")</f>
        <v>Third Class</v>
      </c>
      <c r="C700" t="s">
        <v>1003</v>
      </c>
      <c r="D700" t="s">
        <v>1</v>
      </c>
      <c r="E700">
        <v>18</v>
      </c>
      <c r="F700" t="str" cm="1">
        <f t="array" ref="F700">_xlfn.IFS(E700&lt;12,"Child",E700&lt;=19,"Teenage",E700&lt;=59,"Adult",E700&gt;60,"Senior",TRUE,"Unknown")</f>
        <v>Teenage</v>
      </c>
      <c r="G700">
        <v>0</v>
      </c>
      <c r="H700">
        <v>0</v>
      </c>
      <c r="I700">
        <f t="shared" si="10"/>
        <v>1</v>
      </c>
      <c r="J700" t="str" cm="1">
        <f t="array" ref="J700">_xlfn.IFS(I700=1,"Solo Traveller",I700&lt;=4,"Small Family",I700&gt;=5,"Large Family")</f>
        <v>Solo Traveller</v>
      </c>
      <c r="K700">
        <v>330963</v>
      </c>
      <c r="L700" s="9">
        <v>7.8792</v>
      </c>
      <c r="M700" s="9" t="str" cm="1">
        <f t="array" ref="M700">_xlfn.IFS(L700&lt;=7.89,"Low Fare",L700&lt;=14.45,"Medium Fare",L700&lt;=31.28,"High Fare",L700&gt;31.28,"VIP / Luxury Fare")</f>
        <v>Low Fare</v>
      </c>
      <c r="N700" t="s">
        <v>1736</v>
      </c>
      <c r="O700" t="s">
        <v>366</v>
      </c>
      <c r="P700">
        <v>0</v>
      </c>
    </row>
    <row r="701" spans="1:16">
      <c r="A701">
        <v>3</v>
      </c>
      <c r="B701" t="str" cm="1">
        <f t="array" ref="B701">_xlfn.IFS(A701=1,"First Class",A701=2,"Second Class",A701=3,"Third Class")</f>
        <v>Third Class</v>
      </c>
      <c r="C701" t="s">
        <v>1004</v>
      </c>
      <c r="D701" t="s">
        <v>1</v>
      </c>
      <c r="E701">
        <v>21</v>
      </c>
      <c r="F701" t="str" cm="1">
        <f t="array" ref="F701">_xlfn.IFS(E701&lt;12,"Child",E701&lt;=19,"Teenage",E701&lt;=59,"Adult",E701&gt;60,"Senior",TRUE,"Unknown")</f>
        <v>Adult</v>
      </c>
      <c r="G701">
        <v>0</v>
      </c>
      <c r="H701">
        <v>0</v>
      </c>
      <c r="I701">
        <f t="shared" si="10"/>
        <v>1</v>
      </c>
      <c r="J701" t="str" cm="1">
        <f t="array" ref="J701">_xlfn.IFS(I701=1,"Solo Traveller",I701&lt;=4,"Small Family",I701&gt;=5,"Large Family")</f>
        <v>Solo Traveller</v>
      </c>
      <c r="K701">
        <v>315087</v>
      </c>
      <c r="L701" s="9">
        <v>8.6624999999999996</v>
      </c>
      <c r="M701" s="9" t="str" cm="1">
        <f t="array" ref="M701">_xlfn.IFS(L701&lt;=7.89,"Low Fare",L701&lt;=14.45,"Medium Fare",L701&lt;=31.28,"High Fare",L701&gt;31.28,"VIP / Luxury Fare")</f>
        <v>Medium Fare</v>
      </c>
      <c r="N701" t="s">
        <v>1736</v>
      </c>
      <c r="O701" t="s">
        <v>3</v>
      </c>
      <c r="P701">
        <v>0</v>
      </c>
    </row>
    <row r="702" spans="1:16">
      <c r="A702">
        <v>3</v>
      </c>
      <c r="B702" t="str" cm="1">
        <f t="array" ref="B702">_xlfn.IFS(A702=1,"First Class",A702=2,"Second Class",A702=3,"Third Class")</f>
        <v>Third Class</v>
      </c>
      <c r="C702" t="s">
        <v>1005</v>
      </c>
      <c r="D702" t="s">
        <v>1</v>
      </c>
      <c r="E702">
        <v>30</v>
      </c>
      <c r="F702" t="str" cm="1">
        <f t="array" ref="F702">_xlfn.IFS(E702&lt;12,"Child",E702&lt;=19,"Teenage",E702&lt;=59,"Adult",E702&gt;60,"Senior",TRUE,"Unknown")</f>
        <v>Adult</v>
      </c>
      <c r="G702">
        <v>0</v>
      </c>
      <c r="H702">
        <v>0</v>
      </c>
      <c r="I702">
        <f t="shared" si="10"/>
        <v>1</v>
      </c>
      <c r="J702" t="str" cm="1">
        <f t="array" ref="J702">_xlfn.IFS(I702=1,"Solo Traveller",I702&lt;=4,"Small Family",I702&gt;=5,"Large Family")</f>
        <v>Solo Traveller</v>
      </c>
      <c r="K702">
        <v>315084</v>
      </c>
      <c r="L702" s="9">
        <v>8.6624999999999996</v>
      </c>
      <c r="M702" s="9" t="str" cm="1">
        <f t="array" ref="M702">_xlfn.IFS(L702&lt;=7.89,"Low Fare",L702&lt;=14.45,"Medium Fare",L702&lt;=31.28,"High Fare",L702&gt;31.28,"VIP / Luxury Fare")</f>
        <v>Medium Fare</v>
      </c>
      <c r="N702" t="s">
        <v>1736</v>
      </c>
      <c r="O702" t="s">
        <v>3</v>
      </c>
      <c r="P702">
        <v>0</v>
      </c>
    </row>
    <row r="703" spans="1:16">
      <c r="A703">
        <v>3</v>
      </c>
      <c r="B703" t="str" cm="1">
        <f t="array" ref="B703">_xlfn.IFS(A703=1,"First Class",A703=2,"Second Class",A703=3,"Third Class")</f>
        <v>Third Class</v>
      </c>
      <c r="C703" t="s">
        <v>1006</v>
      </c>
      <c r="D703" t="s">
        <v>5</v>
      </c>
      <c r="E703">
        <v>18</v>
      </c>
      <c r="F703" t="str" cm="1">
        <f t="array" ref="F703">_xlfn.IFS(E703&lt;12,"Child",E703&lt;=19,"Teenage",E703&lt;=59,"Adult",E703&gt;60,"Senior",TRUE,"Unknown")</f>
        <v>Teenage</v>
      </c>
      <c r="G703">
        <v>0</v>
      </c>
      <c r="H703">
        <v>0</v>
      </c>
      <c r="I703">
        <f t="shared" si="10"/>
        <v>1</v>
      </c>
      <c r="J703" t="str" cm="1">
        <f t="array" ref="J703">_xlfn.IFS(I703=1,"Solo Traveller",I703&lt;=4,"Small Family",I703&gt;=5,"Large Family")</f>
        <v>Solo Traveller</v>
      </c>
      <c r="K703">
        <v>315091</v>
      </c>
      <c r="L703" s="9">
        <v>8.6624999999999996</v>
      </c>
      <c r="M703" s="9" t="str" cm="1">
        <f t="array" ref="M703">_xlfn.IFS(L703&lt;=7.89,"Low Fare",L703&lt;=14.45,"Medium Fare",L703&lt;=31.28,"High Fare",L703&gt;31.28,"VIP / Luxury Fare")</f>
        <v>Medium Fare</v>
      </c>
      <c r="N703" t="s">
        <v>1736</v>
      </c>
      <c r="O703" t="s">
        <v>3</v>
      </c>
      <c r="P703">
        <v>0</v>
      </c>
    </row>
    <row r="704" spans="1:16">
      <c r="A704">
        <v>3</v>
      </c>
      <c r="B704" t="str" cm="1">
        <f t="array" ref="B704">_xlfn.IFS(A704=1,"First Class",A704=2,"Second Class",A704=3,"Third Class")</f>
        <v>Third Class</v>
      </c>
      <c r="C704" t="s">
        <v>1007</v>
      </c>
      <c r="D704" t="s">
        <v>5</v>
      </c>
      <c r="E704">
        <v>38</v>
      </c>
      <c r="F704" t="str" cm="1">
        <f t="array" ref="F704">_xlfn.IFS(E704&lt;12,"Child",E704&lt;=19,"Teenage",E704&lt;=59,"Adult",E704&gt;60,"Senior",TRUE,"Unknown")</f>
        <v>Adult</v>
      </c>
      <c r="G704">
        <v>0</v>
      </c>
      <c r="H704">
        <v>0</v>
      </c>
      <c r="I704">
        <f t="shared" si="10"/>
        <v>1</v>
      </c>
      <c r="J704" t="str" cm="1">
        <f t="array" ref="J704">_xlfn.IFS(I704=1,"Solo Traveller",I704&lt;=4,"Small Family",I704&gt;=5,"Large Family")</f>
        <v>Solo Traveller</v>
      </c>
      <c r="K704">
        <v>315089</v>
      </c>
      <c r="L704" s="9">
        <v>8.6624999999999996</v>
      </c>
      <c r="M704" s="9" t="str" cm="1">
        <f t="array" ref="M704">_xlfn.IFS(L704&lt;=7.89,"Low Fare",L704&lt;=14.45,"Medium Fare",L704&lt;=31.28,"High Fare",L704&gt;31.28,"VIP / Luxury Fare")</f>
        <v>Medium Fare</v>
      </c>
      <c r="N704" t="s">
        <v>1736</v>
      </c>
      <c r="O704" t="s">
        <v>3</v>
      </c>
      <c r="P704">
        <v>0</v>
      </c>
    </row>
    <row r="705" spans="1:16">
      <c r="A705">
        <v>3</v>
      </c>
      <c r="B705" t="str" cm="1">
        <f t="array" ref="B705">_xlfn.IFS(A705=1,"First Class",A705=2,"Second Class",A705=3,"Third Class")</f>
        <v>Third Class</v>
      </c>
      <c r="C705" t="s">
        <v>1008</v>
      </c>
      <c r="D705" t="s">
        <v>5</v>
      </c>
      <c r="E705">
        <v>17</v>
      </c>
      <c r="F705" t="str" cm="1">
        <f t="array" ref="F705">_xlfn.IFS(E705&lt;12,"Child",E705&lt;=19,"Teenage",E705&lt;=59,"Adult",E705&gt;60,"Senior",TRUE,"Unknown")</f>
        <v>Teenage</v>
      </c>
      <c r="G705">
        <v>0</v>
      </c>
      <c r="H705">
        <v>0</v>
      </c>
      <c r="I705">
        <f t="shared" si="10"/>
        <v>1</v>
      </c>
      <c r="J705" t="str" cm="1">
        <f t="array" ref="J705">_xlfn.IFS(I705=1,"Solo Traveller",I705&lt;=4,"Small Family",I705&gt;=5,"Large Family")</f>
        <v>Solo Traveller</v>
      </c>
      <c r="K705">
        <v>315093</v>
      </c>
      <c r="L705" s="9">
        <v>8.6624999999999996</v>
      </c>
      <c r="M705" s="9" t="str" cm="1">
        <f t="array" ref="M705">_xlfn.IFS(L705&lt;=7.89,"Low Fare",L705&lt;=14.45,"Medium Fare",L705&lt;=31.28,"High Fare",L705&gt;31.28,"VIP / Luxury Fare")</f>
        <v>Medium Fare</v>
      </c>
      <c r="N705" t="s">
        <v>1736</v>
      </c>
      <c r="O705" t="s">
        <v>3</v>
      </c>
      <c r="P705">
        <v>0</v>
      </c>
    </row>
    <row r="706" spans="1:16">
      <c r="A706">
        <v>3</v>
      </c>
      <c r="B706" t="str" cm="1">
        <f t="array" ref="B706">_xlfn.IFS(A706=1,"First Class",A706=2,"Second Class",A706=3,"Third Class")</f>
        <v>Third Class</v>
      </c>
      <c r="C706" t="s">
        <v>1009</v>
      </c>
      <c r="D706" t="s">
        <v>5</v>
      </c>
      <c r="E706">
        <v>17</v>
      </c>
      <c r="F706" t="str" cm="1">
        <f t="array" ref="F706">_xlfn.IFS(E706&lt;12,"Child",E706&lt;=19,"Teenage",E706&lt;=59,"Adult",E706&gt;60,"Senior",TRUE,"Unknown")</f>
        <v>Teenage</v>
      </c>
      <c r="G706">
        <v>0</v>
      </c>
      <c r="H706">
        <v>0</v>
      </c>
      <c r="I706">
        <f t="shared" si="10"/>
        <v>1</v>
      </c>
      <c r="J706" t="str" cm="1">
        <f t="array" ref="J706">_xlfn.IFS(I706=1,"Solo Traveller",I706&lt;=4,"Small Family",I706&gt;=5,"Large Family")</f>
        <v>Solo Traveller</v>
      </c>
      <c r="K706">
        <v>315086</v>
      </c>
      <c r="L706" s="9">
        <v>8.6624999999999996</v>
      </c>
      <c r="M706" s="9" t="str" cm="1">
        <f t="array" ref="M706">_xlfn.IFS(L706&lt;=7.89,"Low Fare",L706&lt;=14.45,"Medium Fare",L706&lt;=31.28,"High Fare",L706&gt;31.28,"VIP / Luxury Fare")</f>
        <v>Medium Fare</v>
      </c>
      <c r="N706" t="s">
        <v>1736</v>
      </c>
      <c r="O706" t="s">
        <v>3</v>
      </c>
      <c r="P706">
        <v>0</v>
      </c>
    </row>
    <row r="707" spans="1:16">
      <c r="A707">
        <v>3</v>
      </c>
      <c r="B707" t="str" cm="1">
        <f t="array" ref="B707">_xlfn.IFS(A707=1,"First Class",A707=2,"Second Class",A707=3,"Third Class")</f>
        <v>Third Class</v>
      </c>
      <c r="C707" t="s">
        <v>1010</v>
      </c>
      <c r="D707" t="s">
        <v>1</v>
      </c>
      <c r="E707">
        <v>21</v>
      </c>
      <c r="F707" t="str" cm="1">
        <f t="array" ref="F707">_xlfn.IFS(E707&lt;12,"Child",E707&lt;=19,"Teenage",E707&lt;=59,"Adult",E707&gt;60,"Senior",TRUE,"Unknown")</f>
        <v>Adult</v>
      </c>
      <c r="G707">
        <v>0</v>
      </c>
      <c r="H707">
        <v>0</v>
      </c>
      <c r="I707">
        <f t="shared" si="10"/>
        <v>1</v>
      </c>
      <c r="J707" t="str" cm="1">
        <f t="array" ref="J707">_xlfn.IFS(I707=1,"Solo Traveller",I707&lt;=4,"Small Family",I707&gt;=5,"Large Family")</f>
        <v>Solo Traveller</v>
      </c>
      <c r="K707">
        <v>364846</v>
      </c>
      <c r="L707" s="9">
        <v>7.75</v>
      </c>
      <c r="M707" s="9" t="str" cm="1">
        <f t="array" ref="M707">_xlfn.IFS(L707&lt;=7.89,"Low Fare",L707&lt;=14.45,"Medium Fare",L707&lt;=31.28,"High Fare",L707&gt;31.28,"VIP / Luxury Fare")</f>
        <v>Low Fare</v>
      </c>
      <c r="N707" t="s">
        <v>1736</v>
      </c>
      <c r="O707" t="s">
        <v>366</v>
      </c>
      <c r="P707">
        <v>0</v>
      </c>
    </row>
    <row r="708" spans="1:16">
      <c r="A708">
        <v>3</v>
      </c>
      <c r="B708" t="str" cm="1">
        <f t="array" ref="B708">_xlfn.IFS(A708=1,"First Class",A708=2,"Second Class",A708=3,"Third Class")</f>
        <v>Third Class</v>
      </c>
      <c r="C708" t="s">
        <v>1011</v>
      </c>
      <c r="D708" t="s">
        <v>5</v>
      </c>
      <c r="E708">
        <v>21</v>
      </c>
      <c r="F708" t="str" cm="1">
        <f t="array" ref="F708">_xlfn.IFS(E708&lt;12,"Child",E708&lt;=19,"Teenage",E708&lt;=59,"Adult",E708&gt;60,"Senior",TRUE,"Unknown")</f>
        <v>Adult</v>
      </c>
      <c r="G708">
        <v>0</v>
      </c>
      <c r="H708">
        <v>0</v>
      </c>
      <c r="I708">
        <f t="shared" si="10"/>
        <v>1</v>
      </c>
      <c r="J708" t="str" cm="1">
        <f t="array" ref="J708">_xlfn.IFS(I708=1,"Solo Traveller",I708&lt;=4,"Small Family",I708&gt;=5,"Large Family")</f>
        <v>Solo Traveller</v>
      </c>
      <c r="K708">
        <v>364858</v>
      </c>
      <c r="L708" s="9">
        <v>7.75</v>
      </c>
      <c r="M708" s="9" t="str" cm="1">
        <f t="array" ref="M708">_xlfn.IFS(L708&lt;=7.89,"Low Fare",L708&lt;=14.45,"Medium Fare",L708&lt;=31.28,"High Fare",L708&gt;31.28,"VIP / Luxury Fare")</f>
        <v>Low Fare</v>
      </c>
      <c r="N708" t="s">
        <v>1736</v>
      </c>
      <c r="O708" t="s">
        <v>366</v>
      </c>
      <c r="P708">
        <v>0</v>
      </c>
    </row>
    <row r="709" spans="1:16">
      <c r="A709">
        <v>3</v>
      </c>
      <c r="B709" t="str" cm="1">
        <f t="array" ref="B709">_xlfn.IFS(A709=1,"First Class",A709=2,"Second Class",A709=3,"Third Class")</f>
        <v>Third Class</v>
      </c>
      <c r="C709" t="s">
        <v>1012</v>
      </c>
      <c r="D709" t="s">
        <v>5</v>
      </c>
      <c r="E709">
        <v>21</v>
      </c>
      <c r="F709" t="str" cm="1">
        <f t="array" ref="F709">_xlfn.IFS(E709&lt;12,"Child",E709&lt;=19,"Teenage",E709&lt;=59,"Adult",E709&gt;60,"Senior",TRUE,"Unknown")</f>
        <v>Adult</v>
      </c>
      <c r="G709">
        <v>0</v>
      </c>
      <c r="H709">
        <v>0</v>
      </c>
      <c r="I709">
        <f t="shared" si="10"/>
        <v>1</v>
      </c>
      <c r="J709" t="str" cm="1">
        <f t="array" ref="J709">_xlfn.IFS(I709=1,"Solo Traveller",I709&lt;=4,"Small Family",I709&gt;=5,"Large Family")</f>
        <v>Solo Traveller</v>
      </c>
      <c r="K709" t="s">
        <v>1013</v>
      </c>
      <c r="L709" s="9">
        <v>8.0500000000000007</v>
      </c>
      <c r="M709" s="9" t="str" cm="1">
        <f t="array" ref="M709">_xlfn.IFS(L709&lt;=7.89,"Low Fare",L709&lt;=14.45,"Medium Fare",L709&lt;=31.28,"High Fare",L709&gt;31.28,"VIP / Luxury Fare")</f>
        <v>Medium Fare</v>
      </c>
      <c r="N709" t="s">
        <v>1736</v>
      </c>
      <c r="O709" t="s">
        <v>3</v>
      </c>
      <c r="P709">
        <v>0</v>
      </c>
    </row>
    <row r="710" spans="1:16">
      <c r="A710">
        <v>3</v>
      </c>
      <c r="B710" t="str" cm="1">
        <f t="array" ref="B710">_xlfn.IFS(A710=1,"First Class",A710=2,"Second Class",A710=3,"Third Class")</f>
        <v>Third Class</v>
      </c>
      <c r="C710" t="s">
        <v>1014</v>
      </c>
      <c r="D710" t="s">
        <v>5</v>
      </c>
      <c r="E710">
        <v>28</v>
      </c>
      <c r="F710" t="str" cm="1">
        <f t="array" ref="F710">_xlfn.IFS(E710&lt;12,"Child",E710&lt;=19,"Teenage",E710&lt;=59,"Adult",E710&gt;60,"Senior",TRUE,"Unknown")</f>
        <v>Adult</v>
      </c>
      <c r="G710">
        <v>1</v>
      </c>
      <c r="H710">
        <v>0</v>
      </c>
      <c r="I710">
        <f t="shared" ref="I710:I773" si="11">G710+H710+1</f>
        <v>2</v>
      </c>
      <c r="J710" t="str" cm="1">
        <f t="array" ref="J710">_xlfn.IFS(I710=1,"Solo Traveller",I710&lt;=4,"Small Family",I710&gt;=5,"Large Family")</f>
        <v>Small Family</v>
      </c>
      <c r="K710">
        <v>2689</v>
      </c>
      <c r="L710" s="9">
        <v>14.458299999999999</v>
      </c>
      <c r="M710" s="9" t="str" cm="1">
        <f t="array" ref="M710">_xlfn.IFS(L710&lt;=7.89,"Low Fare",L710&lt;=14.45,"Medium Fare",L710&lt;=31.28,"High Fare",L710&gt;31.28,"VIP / Luxury Fare")</f>
        <v>High Fare</v>
      </c>
      <c r="N710" t="s">
        <v>1736</v>
      </c>
      <c r="O710" t="s">
        <v>20</v>
      </c>
      <c r="P710">
        <v>0</v>
      </c>
    </row>
    <row r="711" spans="1:16">
      <c r="A711">
        <v>3</v>
      </c>
      <c r="B711" t="str" cm="1">
        <f t="array" ref="B711">_xlfn.IFS(A711=1,"First Class",A711=2,"Second Class",A711=3,"Third Class")</f>
        <v>Third Class</v>
      </c>
      <c r="C711" t="s">
        <v>1015</v>
      </c>
      <c r="D711" t="s">
        <v>1</v>
      </c>
      <c r="E711">
        <v>28</v>
      </c>
      <c r="F711" t="str" cm="1">
        <f t="array" ref="F711">_xlfn.IFS(E711&lt;12,"Child",E711&lt;=19,"Teenage",E711&lt;=59,"Adult",E711&gt;60,"Senior",TRUE,"Unknown")</f>
        <v>Adult</v>
      </c>
      <c r="G711">
        <v>1</v>
      </c>
      <c r="H711">
        <v>0</v>
      </c>
      <c r="I711">
        <f t="shared" si="11"/>
        <v>2</v>
      </c>
      <c r="J711" t="str" cm="1">
        <f t="array" ref="J711">_xlfn.IFS(I711=1,"Solo Traveller",I711&lt;=4,"Small Family",I711&gt;=5,"Large Family")</f>
        <v>Small Family</v>
      </c>
      <c r="K711">
        <v>2689</v>
      </c>
      <c r="L711" s="9">
        <v>14.458299999999999</v>
      </c>
      <c r="M711" s="9" t="str" cm="1">
        <f t="array" ref="M711">_xlfn.IFS(L711&lt;=7.89,"Low Fare",L711&lt;=14.45,"Medium Fare",L711&lt;=31.28,"High Fare",L711&gt;31.28,"VIP / Luxury Fare")</f>
        <v>High Fare</v>
      </c>
      <c r="N711" t="s">
        <v>1736</v>
      </c>
      <c r="O711" t="s">
        <v>20</v>
      </c>
      <c r="P711">
        <v>0</v>
      </c>
    </row>
    <row r="712" spans="1:16">
      <c r="A712">
        <v>3</v>
      </c>
      <c r="B712" t="str" cm="1">
        <f t="array" ref="B712">_xlfn.IFS(A712=1,"First Class",A712=2,"Second Class",A712=3,"Third Class")</f>
        <v>Third Class</v>
      </c>
      <c r="C712" t="s">
        <v>1016</v>
      </c>
      <c r="D712" t="s">
        <v>5</v>
      </c>
      <c r="E712">
        <v>28</v>
      </c>
      <c r="F712" t="str" cm="1">
        <f t="array" ref="F712">_xlfn.IFS(E712&lt;12,"Child",E712&lt;=19,"Teenage",E712&lt;=59,"Adult",E712&gt;60,"Senior",TRUE,"Unknown")</f>
        <v>Adult</v>
      </c>
      <c r="G712">
        <v>0</v>
      </c>
      <c r="H712">
        <v>0</v>
      </c>
      <c r="I712">
        <f t="shared" si="11"/>
        <v>1</v>
      </c>
      <c r="J712" t="str" cm="1">
        <f t="array" ref="J712">_xlfn.IFS(I712=1,"Solo Traveller",I712&lt;=4,"Small Family",I712&gt;=5,"Large Family")</f>
        <v>Solo Traveller</v>
      </c>
      <c r="K712">
        <v>350042</v>
      </c>
      <c r="L712" s="9">
        <v>7.7957999999999998</v>
      </c>
      <c r="M712" s="9" t="str" cm="1">
        <f t="array" ref="M712">_xlfn.IFS(L712&lt;=7.89,"Low Fare",L712&lt;=14.45,"Medium Fare",L712&lt;=31.28,"High Fare",L712&gt;31.28,"VIP / Luxury Fare")</f>
        <v>Low Fare</v>
      </c>
      <c r="N712" t="s">
        <v>1736</v>
      </c>
      <c r="O712" t="s">
        <v>3</v>
      </c>
      <c r="P712">
        <v>0</v>
      </c>
    </row>
    <row r="713" spans="1:16">
      <c r="A713">
        <v>3</v>
      </c>
      <c r="B713" t="str" cm="1">
        <f t="array" ref="B713">_xlfn.IFS(A713=1,"First Class",A713=2,"Second Class",A713=3,"Third Class")</f>
        <v>Third Class</v>
      </c>
      <c r="C713" t="s">
        <v>1017</v>
      </c>
      <c r="D713" t="s">
        <v>5</v>
      </c>
      <c r="E713">
        <v>24</v>
      </c>
      <c r="F713" t="str" cm="1">
        <f t="array" ref="F713">_xlfn.IFS(E713&lt;12,"Child",E713&lt;=19,"Teenage",E713&lt;=59,"Adult",E713&gt;60,"Senior",TRUE,"Unknown")</f>
        <v>Adult</v>
      </c>
      <c r="G713">
        <v>0</v>
      </c>
      <c r="H713">
        <v>0</v>
      </c>
      <c r="I713">
        <f t="shared" si="11"/>
        <v>1</v>
      </c>
      <c r="J713" t="str" cm="1">
        <f t="array" ref="J713">_xlfn.IFS(I713=1,"Solo Traveller",I713&lt;=4,"Small Family",I713&gt;=5,"Large Family")</f>
        <v>Solo Traveller</v>
      </c>
      <c r="K713">
        <v>350409</v>
      </c>
      <c r="L713" s="9">
        <v>7.8541999999999996</v>
      </c>
      <c r="M713" s="9" t="str" cm="1">
        <f t="array" ref="M713">_xlfn.IFS(L713&lt;=7.89,"Low Fare",L713&lt;=14.45,"Medium Fare",L713&lt;=31.28,"High Fare",L713&gt;31.28,"VIP / Luxury Fare")</f>
        <v>Low Fare</v>
      </c>
      <c r="N713" t="s">
        <v>1736</v>
      </c>
      <c r="O713" t="s">
        <v>3</v>
      </c>
      <c r="P713">
        <v>0</v>
      </c>
    </row>
    <row r="714" spans="1:16">
      <c r="A714">
        <v>3</v>
      </c>
      <c r="B714" t="str" cm="1">
        <f t="array" ref="B714">_xlfn.IFS(A714=1,"First Class",A714=2,"Second Class",A714=3,"Third Class")</f>
        <v>Third Class</v>
      </c>
      <c r="C714" t="s">
        <v>1018</v>
      </c>
      <c r="D714" t="s">
        <v>1</v>
      </c>
      <c r="E714">
        <v>16</v>
      </c>
      <c r="F714" t="str" cm="1">
        <f t="array" ref="F714">_xlfn.IFS(E714&lt;12,"Child",E714&lt;=19,"Teenage",E714&lt;=59,"Adult",E714&gt;60,"Senior",TRUE,"Unknown")</f>
        <v>Teenage</v>
      </c>
      <c r="G714">
        <v>0</v>
      </c>
      <c r="H714">
        <v>0</v>
      </c>
      <c r="I714">
        <f t="shared" si="11"/>
        <v>1</v>
      </c>
      <c r="J714" t="str" cm="1">
        <f t="array" ref="J714">_xlfn.IFS(I714=1,"Solo Traveller",I714&lt;=4,"Small Family",I714&gt;=5,"Large Family")</f>
        <v>Solo Traveller</v>
      </c>
      <c r="K714">
        <v>367231</v>
      </c>
      <c r="L714" s="9">
        <v>7.75</v>
      </c>
      <c r="M714" s="9" t="str" cm="1">
        <f t="array" ref="M714">_xlfn.IFS(L714&lt;=7.89,"Low Fare",L714&lt;=14.45,"Medium Fare",L714&lt;=31.28,"High Fare",L714&gt;31.28,"VIP / Luxury Fare")</f>
        <v>Low Fare</v>
      </c>
      <c r="N714" t="s">
        <v>1736</v>
      </c>
      <c r="O714" t="s">
        <v>366</v>
      </c>
      <c r="P714">
        <v>1</v>
      </c>
    </row>
    <row r="715" spans="1:16">
      <c r="A715">
        <v>3</v>
      </c>
      <c r="B715" t="str" cm="1">
        <f t="array" ref="B715">_xlfn.IFS(A715=1,"First Class",A715=2,"Second Class",A715=3,"Third Class")</f>
        <v>Third Class</v>
      </c>
      <c r="C715" t="s">
        <v>1019</v>
      </c>
      <c r="D715" t="s">
        <v>1</v>
      </c>
      <c r="E715">
        <v>37</v>
      </c>
      <c r="F715" t="str" cm="1">
        <f t="array" ref="F715">_xlfn.IFS(E715&lt;12,"Child",E715&lt;=19,"Teenage",E715&lt;=59,"Adult",E715&gt;60,"Senior",TRUE,"Unknown")</f>
        <v>Adult</v>
      </c>
      <c r="G715">
        <v>0</v>
      </c>
      <c r="H715">
        <v>0</v>
      </c>
      <c r="I715">
        <f t="shared" si="11"/>
        <v>1</v>
      </c>
      <c r="J715" t="str" cm="1">
        <f t="array" ref="J715">_xlfn.IFS(I715=1,"Solo Traveller",I715&lt;=4,"Small Family",I715&gt;=5,"Large Family")</f>
        <v>Solo Traveller</v>
      </c>
      <c r="K715">
        <v>368364</v>
      </c>
      <c r="L715" s="9">
        <v>7.75</v>
      </c>
      <c r="M715" s="9" t="str" cm="1">
        <f t="array" ref="M715">_xlfn.IFS(L715&lt;=7.89,"Low Fare",L715&lt;=14.45,"Medium Fare",L715&lt;=31.28,"High Fare",L715&gt;31.28,"VIP / Luxury Fare")</f>
        <v>Low Fare</v>
      </c>
      <c r="N715" t="s">
        <v>1736</v>
      </c>
      <c r="O715" t="s">
        <v>366</v>
      </c>
      <c r="P715">
        <v>0</v>
      </c>
    </row>
    <row r="716" spans="1:16">
      <c r="A716">
        <v>3</v>
      </c>
      <c r="B716" t="str" cm="1">
        <f t="array" ref="B716">_xlfn.IFS(A716=1,"First Class",A716=2,"Second Class",A716=3,"Third Class")</f>
        <v>Third Class</v>
      </c>
      <c r="C716" t="s">
        <v>1020</v>
      </c>
      <c r="D716" t="s">
        <v>5</v>
      </c>
      <c r="E716">
        <v>28</v>
      </c>
      <c r="F716" t="str" cm="1">
        <f t="array" ref="F716">_xlfn.IFS(E716&lt;12,"Child",E716&lt;=19,"Teenage",E716&lt;=59,"Adult",E716&gt;60,"Senior",TRUE,"Unknown")</f>
        <v>Adult</v>
      </c>
      <c r="G716">
        <v>0</v>
      </c>
      <c r="H716">
        <v>0</v>
      </c>
      <c r="I716">
        <f t="shared" si="11"/>
        <v>1</v>
      </c>
      <c r="J716" t="str" cm="1">
        <f t="array" ref="J716">_xlfn.IFS(I716=1,"Solo Traveller",I716&lt;=4,"Small Family",I716&gt;=5,"Large Family")</f>
        <v>Solo Traveller</v>
      </c>
      <c r="K716">
        <v>392095</v>
      </c>
      <c r="L716" s="9">
        <v>7.25</v>
      </c>
      <c r="M716" s="9" t="str" cm="1">
        <f t="array" ref="M716">_xlfn.IFS(L716&lt;=7.89,"Low Fare",L716&lt;=14.45,"Medium Fare",L716&lt;=31.28,"High Fare",L716&gt;31.28,"VIP / Luxury Fare")</f>
        <v>Low Fare</v>
      </c>
      <c r="N716" t="s">
        <v>1736</v>
      </c>
      <c r="O716" t="s">
        <v>3</v>
      </c>
      <c r="P716">
        <v>0</v>
      </c>
    </row>
    <row r="717" spans="1:16">
      <c r="A717">
        <v>3</v>
      </c>
      <c r="B717" t="str" cm="1">
        <f t="array" ref="B717">_xlfn.IFS(A717=1,"First Class",A717=2,"Second Class",A717=3,"Third Class")</f>
        <v>Third Class</v>
      </c>
      <c r="C717" t="s">
        <v>1021</v>
      </c>
      <c r="D717" t="s">
        <v>5</v>
      </c>
      <c r="E717">
        <v>24</v>
      </c>
      <c r="F717" t="str" cm="1">
        <f t="array" ref="F717">_xlfn.IFS(E717&lt;12,"Child",E717&lt;=19,"Teenage",E717&lt;=59,"Adult",E717&gt;60,"Senior",TRUE,"Unknown")</f>
        <v>Adult</v>
      </c>
      <c r="G717">
        <v>0</v>
      </c>
      <c r="H717">
        <v>0</v>
      </c>
      <c r="I717">
        <f t="shared" si="11"/>
        <v>1</v>
      </c>
      <c r="J717" t="str" cm="1">
        <f t="array" ref="J717">_xlfn.IFS(I717=1,"Solo Traveller",I717&lt;=4,"Small Family",I717&gt;=5,"Large Family")</f>
        <v>Solo Traveller</v>
      </c>
      <c r="K717">
        <v>343275</v>
      </c>
      <c r="L717" s="9">
        <v>8.0500000000000007</v>
      </c>
      <c r="M717" s="9" t="str" cm="1">
        <f t="array" ref="M717">_xlfn.IFS(L717&lt;=7.89,"Low Fare",L717&lt;=14.45,"Medium Fare",L717&lt;=31.28,"High Fare",L717&gt;31.28,"VIP / Luxury Fare")</f>
        <v>Medium Fare</v>
      </c>
      <c r="N717" t="s">
        <v>1736</v>
      </c>
      <c r="O717" t="s">
        <v>3</v>
      </c>
      <c r="P717">
        <v>0</v>
      </c>
    </row>
    <row r="718" spans="1:16">
      <c r="A718">
        <v>3</v>
      </c>
      <c r="B718" t="str" cm="1">
        <f t="array" ref="B718">_xlfn.IFS(A718=1,"First Class",A718=2,"Second Class",A718=3,"Third Class")</f>
        <v>Third Class</v>
      </c>
      <c r="C718" t="s">
        <v>1022</v>
      </c>
      <c r="D718" t="s">
        <v>5</v>
      </c>
      <c r="E718">
        <v>21</v>
      </c>
      <c r="F718" t="str" cm="1">
        <f t="array" ref="F718">_xlfn.IFS(E718&lt;12,"Child",E718&lt;=19,"Teenage",E718&lt;=59,"Adult",E718&gt;60,"Senior",TRUE,"Unknown")</f>
        <v>Adult</v>
      </c>
      <c r="G718">
        <v>0</v>
      </c>
      <c r="H718">
        <v>0</v>
      </c>
      <c r="I718">
        <f t="shared" si="11"/>
        <v>1</v>
      </c>
      <c r="J718" t="str" cm="1">
        <f t="array" ref="J718">_xlfn.IFS(I718=1,"Solo Traveller",I718&lt;=4,"Small Family",I718&gt;=5,"Large Family")</f>
        <v>Solo Traveller</v>
      </c>
      <c r="K718" t="s">
        <v>1023</v>
      </c>
      <c r="L718" s="9">
        <v>7.7332999999999998</v>
      </c>
      <c r="M718" s="9" t="str" cm="1">
        <f t="array" ref="M718">_xlfn.IFS(L718&lt;=7.89,"Low Fare",L718&lt;=14.45,"Medium Fare",L718&lt;=31.28,"High Fare",L718&gt;31.28,"VIP / Luxury Fare")</f>
        <v>Low Fare</v>
      </c>
      <c r="N718" t="s">
        <v>1736</v>
      </c>
      <c r="O718" t="s">
        <v>366</v>
      </c>
      <c r="P718">
        <v>0</v>
      </c>
    </row>
    <row r="719" spans="1:16">
      <c r="A719">
        <v>3</v>
      </c>
      <c r="B719" t="str" cm="1">
        <f t="array" ref="B719">_xlfn.IFS(A719=1,"First Class",A719=2,"Second Class",A719=3,"Third Class")</f>
        <v>Third Class</v>
      </c>
      <c r="C719" t="s">
        <v>1024</v>
      </c>
      <c r="D719" t="s">
        <v>5</v>
      </c>
      <c r="E719">
        <v>32</v>
      </c>
      <c r="F719" t="str" cm="1">
        <f t="array" ref="F719">_xlfn.IFS(E719&lt;12,"Child",E719&lt;=19,"Teenage",E719&lt;=59,"Adult",E719&gt;60,"Senior",TRUE,"Unknown")</f>
        <v>Adult</v>
      </c>
      <c r="G719">
        <v>0</v>
      </c>
      <c r="H719">
        <v>0</v>
      </c>
      <c r="I719">
        <f t="shared" si="11"/>
        <v>1</v>
      </c>
      <c r="J719" t="str" cm="1">
        <f t="array" ref="J719">_xlfn.IFS(I719=1,"Solo Traveller",I719&lt;=4,"Small Family",I719&gt;=5,"Large Family")</f>
        <v>Solo Traveller</v>
      </c>
      <c r="K719">
        <v>1601</v>
      </c>
      <c r="L719" s="9">
        <v>56.495800000000003</v>
      </c>
      <c r="M719" s="9" t="str" cm="1">
        <f t="array" ref="M719">_xlfn.IFS(L719&lt;=7.89,"Low Fare",L719&lt;=14.45,"Medium Fare",L719&lt;=31.28,"High Fare",L719&gt;31.28,"VIP / Luxury Fare")</f>
        <v>VIP / Luxury Fare</v>
      </c>
      <c r="N719" t="s">
        <v>1736</v>
      </c>
      <c r="O719" t="s">
        <v>3</v>
      </c>
      <c r="P719">
        <v>1</v>
      </c>
    </row>
    <row r="720" spans="1:16">
      <c r="A720">
        <v>3</v>
      </c>
      <c r="B720" t="str" cm="1">
        <f t="array" ref="B720">_xlfn.IFS(A720=1,"First Class",A720=2,"Second Class",A720=3,"Third Class")</f>
        <v>Third Class</v>
      </c>
      <c r="C720" t="s">
        <v>1025</v>
      </c>
      <c r="D720" t="s">
        <v>5</v>
      </c>
      <c r="E720">
        <v>29</v>
      </c>
      <c r="F720" t="str" cm="1">
        <f t="array" ref="F720">_xlfn.IFS(E720&lt;12,"Child",E720&lt;=19,"Teenage",E720&lt;=59,"Adult",E720&gt;60,"Senior",TRUE,"Unknown")</f>
        <v>Adult</v>
      </c>
      <c r="G720">
        <v>0</v>
      </c>
      <c r="H720">
        <v>0</v>
      </c>
      <c r="I720">
        <f t="shared" si="11"/>
        <v>1</v>
      </c>
      <c r="J720" t="str" cm="1">
        <f t="array" ref="J720">_xlfn.IFS(I720=1,"Solo Traveller",I720&lt;=4,"Small Family",I720&gt;=5,"Large Family")</f>
        <v>Solo Traveller</v>
      </c>
      <c r="K720">
        <v>343276</v>
      </c>
      <c r="L720" s="9">
        <v>8.0500000000000007</v>
      </c>
      <c r="M720" s="9" t="str" cm="1">
        <f t="array" ref="M720">_xlfn.IFS(L720&lt;=7.89,"Low Fare",L720&lt;=14.45,"Medium Fare",L720&lt;=31.28,"High Fare",L720&gt;31.28,"VIP / Luxury Fare")</f>
        <v>Medium Fare</v>
      </c>
      <c r="N720" t="s">
        <v>1736</v>
      </c>
      <c r="O720" t="s">
        <v>3</v>
      </c>
      <c r="P720">
        <v>0</v>
      </c>
    </row>
    <row r="721" spans="1:16">
      <c r="A721">
        <v>3</v>
      </c>
      <c r="B721" t="str" cm="1">
        <f t="array" ref="B721">_xlfn.IFS(A721=1,"First Class",A721=2,"Second Class",A721=3,"Third Class")</f>
        <v>Third Class</v>
      </c>
      <c r="C721" t="s">
        <v>1026</v>
      </c>
      <c r="D721" t="s">
        <v>5</v>
      </c>
      <c r="E721">
        <v>26</v>
      </c>
      <c r="F721" t="str" cm="1">
        <f t="array" ref="F721">_xlfn.IFS(E721&lt;12,"Child",E721&lt;=19,"Teenage",E721&lt;=59,"Adult",E721&gt;60,"Senior",TRUE,"Unknown")</f>
        <v>Adult</v>
      </c>
      <c r="G721">
        <v>1</v>
      </c>
      <c r="H721">
        <v>0</v>
      </c>
      <c r="I721">
        <f t="shared" si="11"/>
        <v>2</v>
      </c>
      <c r="J721" t="str" cm="1">
        <f t="array" ref="J721">_xlfn.IFS(I721=1,"Solo Traveller",I721&lt;=4,"Small Family",I721&gt;=5,"Large Family")</f>
        <v>Small Family</v>
      </c>
      <c r="K721">
        <v>2680</v>
      </c>
      <c r="L721" s="9">
        <v>14.4542</v>
      </c>
      <c r="M721" s="9" t="str" cm="1">
        <f t="array" ref="M721">_xlfn.IFS(L721&lt;=7.89,"Low Fare",L721&lt;=14.45,"Medium Fare",L721&lt;=31.28,"High Fare",L721&gt;31.28,"VIP / Luxury Fare")</f>
        <v>High Fare</v>
      </c>
      <c r="N721" t="s">
        <v>1736</v>
      </c>
      <c r="O721" t="s">
        <v>20</v>
      </c>
      <c r="P721">
        <v>0</v>
      </c>
    </row>
    <row r="722" spans="1:16">
      <c r="A722">
        <v>3</v>
      </c>
      <c r="B722" t="str" cm="1">
        <f t="array" ref="B722">_xlfn.IFS(A722=1,"First Class",A722=2,"Second Class",A722=3,"Third Class")</f>
        <v>Third Class</v>
      </c>
      <c r="C722" t="s">
        <v>1027</v>
      </c>
      <c r="D722" t="s">
        <v>5</v>
      </c>
      <c r="E722">
        <v>18</v>
      </c>
      <c r="F722" t="str" cm="1">
        <f t="array" ref="F722">_xlfn.IFS(E722&lt;12,"Child",E722&lt;=19,"Teenage",E722&lt;=59,"Adult",E722&gt;60,"Senior",TRUE,"Unknown")</f>
        <v>Teenage</v>
      </c>
      <c r="G722">
        <v>1</v>
      </c>
      <c r="H722">
        <v>0</v>
      </c>
      <c r="I722">
        <f t="shared" si="11"/>
        <v>2</v>
      </c>
      <c r="J722" t="str" cm="1">
        <f t="array" ref="J722">_xlfn.IFS(I722=1,"Solo Traveller",I722&lt;=4,"Small Family",I722&gt;=5,"Large Family")</f>
        <v>Small Family</v>
      </c>
      <c r="K722">
        <v>2680</v>
      </c>
      <c r="L722" s="9">
        <v>14.4542</v>
      </c>
      <c r="M722" s="9" t="str" cm="1">
        <f t="array" ref="M722">_xlfn.IFS(L722&lt;=7.89,"Low Fare",L722&lt;=14.45,"Medium Fare",L722&lt;=31.28,"High Fare",L722&gt;31.28,"VIP / Luxury Fare")</f>
        <v>High Fare</v>
      </c>
      <c r="N722" t="s">
        <v>1736</v>
      </c>
      <c r="O722" t="s">
        <v>20</v>
      </c>
      <c r="P722">
        <v>0</v>
      </c>
    </row>
    <row r="723" spans="1:16">
      <c r="A723">
        <v>3</v>
      </c>
      <c r="B723" t="str" cm="1">
        <f t="array" ref="B723">_xlfn.IFS(A723=1,"First Class",A723=2,"Second Class",A723=3,"Third Class")</f>
        <v>Third Class</v>
      </c>
      <c r="C723" t="s">
        <v>1028</v>
      </c>
      <c r="D723" t="s">
        <v>5</v>
      </c>
      <c r="E723">
        <v>20</v>
      </c>
      <c r="F723" t="str" cm="1">
        <f t="array" ref="F723">_xlfn.IFS(E723&lt;12,"Child",E723&lt;=19,"Teenage",E723&lt;=59,"Adult",E723&gt;60,"Senior",TRUE,"Unknown")</f>
        <v>Adult</v>
      </c>
      <c r="G723">
        <v>0</v>
      </c>
      <c r="H723">
        <v>0</v>
      </c>
      <c r="I723">
        <f t="shared" si="11"/>
        <v>1</v>
      </c>
      <c r="J723" t="str" cm="1">
        <f t="array" ref="J723">_xlfn.IFS(I723=1,"Solo Traveller",I723&lt;=4,"Small Family",I723&gt;=5,"Large Family")</f>
        <v>Solo Traveller</v>
      </c>
      <c r="K723" t="s">
        <v>1029</v>
      </c>
      <c r="L723" s="9">
        <v>7.05</v>
      </c>
      <c r="M723" s="9" t="str" cm="1">
        <f t="array" ref="M723">_xlfn.IFS(L723&lt;=7.89,"Low Fare",L723&lt;=14.45,"Medium Fare",L723&lt;=31.28,"High Fare",L723&gt;31.28,"VIP / Luxury Fare")</f>
        <v>Low Fare</v>
      </c>
      <c r="N723" t="s">
        <v>1736</v>
      </c>
      <c r="O723" t="s">
        <v>3</v>
      </c>
      <c r="P723">
        <v>0</v>
      </c>
    </row>
    <row r="724" spans="1:16">
      <c r="A724">
        <v>3</v>
      </c>
      <c r="B724" t="str" cm="1">
        <f t="array" ref="B724">_xlfn.IFS(A724=1,"First Class",A724=2,"Second Class",A724=3,"Third Class")</f>
        <v>Third Class</v>
      </c>
      <c r="C724" t="s">
        <v>1030</v>
      </c>
      <c r="D724" t="s">
        <v>5</v>
      </c>
      <c r="E724">
        <v>18</v>
      </c>
      <c r="F724" t="str" cm="1">
        <f t="array" ref="F724">_xlfn.IFS(E724&lt;12,"Child",E724&lt;=19,"Teenage",E724&lt;=59,"Adult",E724&gt;60,"Senior",TRUE,"Unknown")</f>
        <v>Teenage</v>
      </c>
      <c r="G724">
        <v>0</v>
      </c>
      <c r="H724">
        <v>0</v>
      </c>
      <c r="I724">
        <f t="shared" si="11"/>
        <v>1</v>
      </c>
      <c r="J724" t="str" cm="1">
        <f t="array" ref="J724">_xlfn.IFS(I724=1,"Solo Traveller",I724&lt;=4,"Small Family",I724&gt;=5,"Large Family")</f>
        <v>Solo Traveller</v>
      </c>
      <c r="K724" t="s">
        <v>1031</v>
      </c>
      <c r="L724" s="9">
        <v>8.0500000000000007</v>
      </c>
      <c r="M724" s="9" t="str" cm="1">
        <f t="array" ref="M724">_xlfn.IFS(L724&lt;=7.89,"Low Fare",L724&lt;=14.45,"Medium Fare",L724&lt;=31.28,"High Fare",L724&gt;31.28,"VIP / Luxury Fare")</f>
        <v>Medium Fare</v>
      </c>
      <c r="N724" t="s">
        <v>1736</v>
      </c>
      <c r="O724" t="s">
        <v>3</v>
      </c>
      <c r="P724">
        <v>1</v>
      </c>
    </row>
    <row r="725" spans="1:16">
      <c r="A725">
        <v>3</v>
      </c>
      <c r="B725" t="str" cm="1">
        <f t="array" ref="B725">_xlfn.IFS(A725=1,"First Class",A725=2,"Second Class",A725=3,"Third Class")</f>
        <v>Third Class</v>
      </c>
      <c r="C725" t="s">
        <v>1032</v>
      </c>
      <c r="D725" t="s">
        <v>5</v>
      </c>
      <c r="E725">
        <v>24</v>
      </c>
      <c r="F725" t="str" cm="1">
        <f t="array" ref="F725">_xlfn.IFS(E725&lt;12,"Child",E725&lt;=19,"Teenage",E725&lt;=59,"Adult",E725&gt;60,"Senior",TRUE,"Unknown")</f>
        <v>Adult</v>
      </c>
      <c r="G725">
        <v>0</v>
      </c>
      <c r="H725">
        <v>0</v>
      </c>
      <c r="I725">
        <f t="shared" si="11"/>
        <v>1</v>
      </c>
      <c r="J725" t="str" cm="1">
        <f t="array" ref="J725">_xlfn.IFS(I725=1,"Solo Traveller",I725&lt;=4,"Small Family",I725&gt;=5,"Large Family")</f>
        <v>Solo Traveller</v>
      </c>
      <c r="K725">
        <v>371109</v>
      </c>
      <c r="L725" s="9">
        <v>7.25</v>
      </c>
      <c r="M725" s="9" t="str" cm="1">
        <f t="array" ref="M725">_xlfn.IFS(L725&lt;=7.89,"Low Fare",L725&lt;=14.45,"Medium Fare",L725&lt;=31.28,"High Fare",L725&gt;31.28,"VIP / Luxury Fare")</f>
        <v>Low Fare</v>
      </c>
      <c r="N725" t="s">
        <v>1736</v>
      </c>
      <c r="O725" t="s">
        <v>366</v>
      </c>
      <c r="P725">
        <v>0</v>
      </c>
    </row>
    <row r="726" spans="1:16">
      <c r="A726">
        <v>3</v>
      </c>
      <c r="B726" t="str" cm="1">
        <f t="array" ref="B726">_xlfn.IFS(A726=1,"First Class",A726=2,"Second Class",A726=3,"Third Class")</f>
        <v>Third Class</v>
      </c>
      <c r="C726" t="s">
        <v>1033</v>
      </c>
      <c r="D726" t="s">
        <v>5</v>
      </c>
      <c r="E726">
        <v>36</v>
      </c>
      <c r="F726" t="str" cm="1">
        <f t="array" ref="F726">_xlfn.IFS(E726&lt;12,"Child",E726&lt;=19,"Teenage",E726&lt;=59,"Adult",E726&gt;60,"Senior",TRUE,"Unknown")</f>
        <v>Adult</v>
      </c>
      <c r="G726">
        <v>0</v>
      </c>
      <c r="H726">
        <v>0</v>
      </c>
      <c r="I726">
        <f t="shared" si="11"/>
        <v>1</v>
      </c>
      <c r="J726" t="str" cm="1">
        <f t="array" ref="J726">_xlfn.IFS(I726=1,"Solo Traveller",I726&lt;=4,"Small Family",I726&gt;=5,"Large Family")</f>
        <v>Solo Traveller</v>
      </c>
      <c r="K726">
        <v>349210</v>
      </c>
      <c r="L726" s="9">
        <v>7.4958</v>
      </c>
      <c r="M726" s="9" t="str" cm="1">
        <f t="array" ref="M726">_xlfn.IFS(L726&lt;=7.89,"Low Fare",L726&lt;=14.45,"Medium Fare",L726&lt;=31.28,"High Fare",L726&gt;31.28,"VIP / Luxury Fare")</f>
        <v>Low Fare</v>
      </c>
      <c r="N726" t="s">
        <v>1736</v>
      </c>
      <c r="O726" t="s">
        <v>3</v>
      </c>
      <c r="P726">
        <v>0</v>
      </c>
    </row>
    <row r="727" spans="1:16">
      <c r="A727">
        <v>3</v>
      </c>
      <c r="B727" t="str" cm="1">
        <f t="array" ref="B727">_xlfn.IFS(A727=1,"First Class",A727=2,"Second Class",A727=3,"Third Class")</f>
        <v>Third Class</v>
      </c>
      <c r="C727" t="s">
        <v>1034</v>
      </c>
      <c r="D727" t="s">
        <v>5</v>
      </c>
      <c r="E727">
        <v>24</v>
      </c>
      <c r="F727" t="str" cm="1">
        <f t="array" ref="F727">_xlfn.IFS(E727&lt;12,"Child",E727&lt;=19,"Teenage",E727&lt;=59,"Adult",E727&gt;60,"Senior",TRUE,"Unknown")</f>
        <v>Adult</v>
      </c>
      <c r="G727">
        <v>0</v>
      </c>
      <c r="H727">
        <v>0</v>
      </c>
      <c r="I727">
        <f t="shared" si="11"/>
        <v>1</v>
      </c>
      <c r="J727" t="str" cm="1">
        <f t="array" ref="J727">_xlfn.IFS(I727=1,"Solo Traveller",I727&lt;=4,"Small Family",I727&gt;=5,"Large Family")</f>
        <v>Solo Traveller</v>
      </c>
      <c r="K727">
        <v>349209</v>
      </c>
      <c r="L727" s="9">
        <v>7.4958</v>
      </c>
      <c r="M727" s="9" t="str" cm="1">
        <f t="array" ref="M727">_xlfn.IFS(L727&lt;=7.89,"Low Fare",L727&lt;=14.45,"Medium Fare",L727&lt;=31.28,"High Fare",L727&gt;31.28,"VIP / Luxury Fare")</f>
        <v>Low Fare</v>
      </c>
      <c r="N727" t="s">
        <v>1736</v>
      </c>
      <c r="O727" t="s">
        <v>3</v>
      </c>
      <c r="P727">
        <v>0</v>
      </c>
    </row>
    <row r="728" spans="1:16">
      <c r="A728">
        <v>3</v>
      </c>
      <c r="B728" t="str" cm="1">
        <f t="array" ref="B728">_xlfn.IFS(A728=1,"First Class",A728=2,"Second Class",A728=3,"Third Class")</f>
        <v>Third Class</v>
      </c>
      <c r="C728" t="s">
        <v>1035</v>
      </c>
      <c r="D728" t="s">
        <v>5</v>
      </c>
      <c r="E728">
        <v>31</v>
      </c>
      <c r="F728" t="str" cm="1">
        <f t="array" ref="F728">_xlfn.IFS(E728&lt;12,"Child",E728&lt;=19,"Teenage",E728&lt;=59,"Adult",E728&gt;60,"Senior",TRUE,"Unknown")</f>
        <v>Adult</v>
      </c>
      <c r="G728">
        <v>0</v>
      </c>
      <c r="H728">
        <v>0</v>
      </c>
      <c r="I728">
        <f t="shared" si="11"/>
        <v>1</v>
      </c>
      <c r="J728" t="str" cm="1">
        <f t="array" ref="J728">_xlfn.IFS(I728=1,"Solo Traveller",I728&lt;=4,"Small Family",I728&gt;=5,"Large Family")</f>
        <v>Solo Traveller</v>
      </c>
      <c r="K728">
        <v>21332</v>
      </c>
      <c r="L728" s="9">
        <v>7.7332999999999998</v>
      </c>
      <c r="M728" s="9" t="str" cm="1">
        <f t="array" ref="M728">_xlfn.IFS(L728&lt;=7.89,"Low Fare",L728&lt;=14.45,"Medium Fare",L728&lt;=31.28,"High Fare",L728&gt;31.28,"VIP / Luxury Fare")</f>
        <v>Low Fare</v>
      </c>
      <c r="N728" t="s">
        <v>1736</v>
      </c>
      <c r="O728" t="s">
        <v>366</v>
      </c>
      <c r="P728">
        <v>0</v>
      </c>
    </row>
    <row r="729" spans="1:16">
      <c r="A729">
        <v>3</v>
      </c>
      <c r="B729" t="str" cm="1">
        <f t="array" ref="B729">_xlfn.IFS(A729=1,"First Class",A729=2,"Second Class",A729=3,"Third Class")</f>
        <v>Third Class</v>
      </c>
      <c r="C729" t="s">
        <v>1036</v>
      </c>
      <c r="D729" t="s">
        <v>5</v>
      </c>
      <c r="E729">
        <v>31</v>
      </c>
      <c r="F729" t="str" cm="1">
        <f t="array" ref="F729">_xlfn.IFS(E729&lt;12,"Child",E729&lt;=19,"Teenage",E729&lt;=59,"Adult",E729&gt;60,"Senior",TRUE,"Unknown")</f>
        <v>Adult</v>
      </c>
      <c r="G729">
        <v>0</v>
      </c>
      <c r="H729">
        <v>0</v>
      </c>
      <c r="I729">
        <f t="shared" si="11"/>
        <v>1</v>
      </c>
      <c r="J729" t="str" cm="1">
        <f t="array" ref="J729">_xlfn.IFS(I729=1,"Solo Traveller",I729&lt;=4,"Small Family",I729&gt;=5,"Large Family")</f>
        <v>Solo Traveller</v>
      </c>
      <c r="K729">
        <v>335097</v>
      </c>
      <c r="L729" s="9">
        <v>7.75</v>
      </c>
      <c r="M729" s="9" t="str" cm="1">
        <f t="array" ref="M729">_xlfn.IFS(L729&lt;=7.89,"Low Fare",L729&lt;=14.45,"Medium Fare",L729&lt;=31.28,"High Fare",L729&gt;31.28,"VIP / Luxury Fare")</f>
        <v>Low Fare</v>
      </c>
      <c r="N729" t="s">
        <v>1736</v>
      </c>
      <c r="O729" t="s">
        <v>366</v>
      </c>
      <c r="P729">
        <v>0</v>
      </c>
    </row>
    <row r="730" spans="1:16">
      <c r="A730">
        <v>3</v>
      </c>
      <c r="B730" t="str" cm="1">
        <f t="array" ref="B730">_xlfn.IFS(A730=1,"First Class",A730=2,"Second Class",A730=3,"Third Class")</f>
        <v>Third Class</v>
      </c>
      <c r="C730" t="s">
        <v>1037</v>
      </c>
      <c r="D730" t="s">
        <v>1</v>
      </c>
      <c r="E730">
        <v>22</v>
      </c>
      <c r="F730" t="str" cm="1">
        <f t="array" ref="F730">_xlfn.IFS(E730&lt;12,"Child",E730&lt;=19,"Teenage",E730&lt;=59,"Adult",E730&gt;60,"Senior",TRUE,"Unknown")</f>
        <v>Adult</v>
      </c>
      <c r="G730">
        <v>0</v>
      </c>
      <c r="H730">
        <v>0</v>
      </c>
      <c r="I730">
        <f t="shared" si="11"/>
        <v>1</v>
      </c>
      <c r="J730" t="str" cm="1">
        <f t="array" ref="J730">_xlfn.IFS(I730=1,"Solo Traveller",I730&lt;=4,"Small Family",I730&gt;=5,"Large Family")</f>
        <v>Solo Traveller</v>
      </c>
      <c r="K730">
        <v>370373</v>
      </c>
      <c r="L730" s="9">
        <v>7.75</v>
      </c>
      <c r="M730" s="9" t="str" cm="1">
        <f t="array" ref="M730">_xlfn.IFS(L730&lt;=7.89,"Low Fare",L730&lt;=14.45,"Medium Fare",L730&lt;=31.28,"High Fare",L730&gt;31.28,"VIP / Luxury Fare")</f>
        <v>Low Fare</v>
      </c>
      <c r="N730" t="s">
        <v>1736</v>
      </c>
      <c r="O730" t="s">
        <v>366</v>
      </c>
      <c r="P730">
        <v>1</v>
      </c>
    </row>
    <row r="731" spans="1:16">
      <c r="A731">
        <v>3</v>
      </c>
      <c r="B731" t="str" cm="1">
        <f t="array" ref="B731">_xlfn.IFS(A731=1,"First Class",A731=2,"Second Class",A731=3,"Third Class")</f>
        <v>Third Class</v>
      </c>
      <c r="C731" t="s">
        <v>1037</v>
      </c>
      <c r="D731" t="s">
        <v>1</v>
      </c>
      <c r="E731">
        <v>30</v>
      </c>
      <c r="F731" t="str" cm="1">
        <f t="array" ref="F731">_xlfn.IFS(E731&lt;12,"Child",E731&lt;=19,"Teenage",E731&lt;=59,"Adult",E731&gt;60,"Senior",TRUE,"Unknown")</f>
        <v>Adult</v>
      </c>
      <c r="G731">
        <v>0</v>
      </c>
      <c r="H731">
        <v>0</v>
      </c>
      <c r="I731">
        <f t="shared" si="11"/>
        <v>1</v>
      </c>
      <c r="J731" t="str" cm="1">
        <f t="array" ref="J731">_xlfn.IFS(I731=1,"Solo Traveller",I731&lt;=4,"Small Family",I731&gt;=5,"Large Family")</f>
        <v>Solo Traveller</v>
      </c>
      <c r="K731">
        <v>330972</v>
      </c>
      <c r="L731" s="9">
        <v>7.6292</v>
      </c>
      <c r="M731" s="9" t="str" cm="1">
        <f t="array" ref="M731">_xlfn.IFS(L731&lt;=7.89,"Low Fare",L731&lt;=14.45,"Medium Fare",L731&lt;=31.28,"High Fare",L731&gt;31.28,"VIP / Luxury Fare")</f>
        <v>Low Fare</v>
      </c>
      <c r="N731" t="s">
        <v>1736</v>
      </c>
      <c r="O731" t="s">
        <v>366</v>
      </c>
      <c r="P731">
        <v>0</v>
      </c>
    </row>
    <row r="732" spans="1:16">
      <c r="A732">
        <v>3</v>
      </c>
      <c r="B732" t="str" cm="1">
        <f t="array" ref="B732">_xlfn.IFS(A732=1,"First Class",A732=2,"Second Class",A732=3,"Third Class")</f>
        <v>Third Class</v>
      </c>
      <c r="C732" t="s">
        <v>1038</v>
      </c>
      <c r="D732" t="s">
        <v>5</v>
      </c>
      <c r="E732">
        <v>70.5</v>
      </c>
      <c r="F732" t="str" cm="1">
        <f t="array" ref="F732">_xlfn.IFS(E732&lt;12,"Child",E732&lt;=19,"Teenage",E732&lt;=59,"Adult",E732&gt;60,"Senior",TRUE,"Unknown")</f>
        <v>Senior</v>
      </c>
      <c r="G732">
        <v>0</v>
      </c>
      <c r="H732">
        <v>0</v>
      </c>
      <c r="I732">
        <f t="shared" si="11"/>
        <v>1</v>
      </c>
      <c r="J732" t="str" cm="1">
        <f t="array" ref="J732">_xlfn.IFS(I732=1,"Solo Traveller",I732&lt;=4,"Small Family",I732&gt;=5,"Large Family")</f>
        <v>Solo Traveller</v>
      </c>
      <c r="K732">
        <v>370369</v>
      </c>
      <c r="L732" s="9">
        <v>7.75</v>
      </c>
      <c r="M732" s="9" t="str" cm="1">
        <f t="array" ref="M732">_xlfn.IFS(L732&lt;=7.89,"Low Fare",L732&lt;=14.45,"Medium Fare",L732&lt;=31.28,"High Fare",L732&gt;31.28,"VIP / Luxury Fare")</f>
        <v>Low Fare</v>
      </c>
      <c r="N732" t="s">
        <v>1736</v>
      </c>
      <c r="O732" t="s">
        <v>366</v>
      </c>
      <c r="P732">
        <v>0</v>
      </c>
    </row>
    <row r="733" spans="1:16">
      <c r="A733">
        <v>3</v>
      </c>
      <c r="B733" t="str" cm="1">
        <f t="array" ref="B733">_xlfn.IFS(A733=1,"First Class",A733=2,"Second Class",A733=3,"Third Class")</f>
        <v>Third Class</v>
      </c>
      <c r="C733" t="s">
        <v>1039</v>
      </c>
      <c r="D733" t="s">
        <v>5</v>
      </c>
      <c r="E733">
        <v>43</v>
      </c>
      <c r="F733" t="str" cm="1">
        <f t="array" ref="F733">_xlfn.IFS(E733&lt;12,"Child",E733&lt;=19,"Teenage",E733&lt;=59,"Adult",E733&gt;60,"Senior",TRUE,"Unknown")</f>
        <v>Adult</v>
      </c>
      <c r="G733">
        <v>0</v>
      </c>
      <c r="H733">
        <v>0</v>
      </c>
      <c r="I733">
        <f t="shared" si="11"/>
        <v>1</v>
      </c>
      <c r="J733" t="str" cm="1">
        <f t="array" ref="J733">_xlfn.IFS(I733=1,"Solo Traveller",I733&lt;=4,"Small Family",I733&gt;=5,"Large Family")</f>
        <v>Solo Traveller</v>
      </c>
      <c r="K733" t="s">
        <v>1040</v>
      </c>
      <c r="L733" s="9">
        <v>8.0500000000000007</v>
      </c>
      <c r="M733" s="9" t="str" cm="1">
        <f t="array" ref="M733">_xlfn.IFS(L733&lt;=7.89,"Low Fare",L733&lt;=14.45,"Medium Fare",L733&lt;=31.28,"High Fare",L733&gt;31.28,"VIP / Luxury Fare")</f>
        <v>Medium Fare</v>
      </c>
      <c r="N733" t="s">
        <v>1736</v>
      </c>
      <c r="O733" t="s">
        <v>3</v>
      </c>
      <c r="P733">
        <v>0</v>
      </c>
    </row>
    <row r="734" spans="1:16">
      <c r="A734">
        <v>3</v>
      </c>
      <c r="B734" t="str" cm="1">
        <f t="array" ref="B734">_xlfn.IFS(A734=1,"First Class",A734=2,"Second Class",A734=3,"Third Class")</f>
        <v>Third Class</v>
      </c>
      <c r="C734" t="s">
        <v>1041</v>
      </c>
      <c r="D734" t="s">
        <v>5</v>
      </c>
      <c r="E734">
        <v>35</v>
      </c>
      <c r="F734" t="str" cm="1">
        <f t="array" ref="F734">_xlfn.IFS(E734&lt;12,"Child",E734&lt;=19,"Teenage",E734&lt;=59,"Adult",E734&gt;60,"Senior",TRUE,"Unknown")</f>
        <v>Adult</v>
      </c>
      <c r="G734">
        <v>0</v>
      </c>
      <c r="H734">
        <v>0</v>
      </c>
      <c r="I734">
        <f t="shared" si="11"/>
        <v>1</v>
      </c>
      <c r="J734" t="str" cm="1">
        <f t="array" ref="J734">_xlfn.IFS(I734=1,"Solo Traveller",I734&lt;=4,"Small Family",I734&gt;=5,"Large Family")</f>
        <v>Solo Traveller</v>
      </c>
      <c r="K734">
        <v>349230</v>
      </c>
      <c r="L734" s="9">
        <v>7.8958000000000004</v>
      </c>
      <c r="M734" s="9" t="str" cm="1">
        <f t="array" ref="M734">_xlfn.IFS(L734&lt;=7.89,"Low Fare",L734&lt;=14.45,"Medium Fare",L734&lt;=31.28,"High Fare",L734&gt;31.28,"VIP / Luxury Fare")</f>
        <v>Medium Fare</v>
      </c>
      <c r="N734" t="s">
        <v>1736</v>
      </c>
      <c r="O734" t="s">
        <v>3</v>
      </c>
      <c r="P734">
        <v>0</v>
      </c>
    </row>
    <row r="735" spans="1:16">
      <c r="A735">
        <v>3</v>
      </c>
      <c r="B735" t="str" cm="1">
        <f t="array" ref="B735">_xlfn.IFS(A735=1,"First Class",A735=2,"Second Class",A735=3,"Third Class")</f>
        <v>Third Class</v>
      </c>
      <c r="C735" t="s">
        <v>1042</v>
      </c>
      <c r="D735" t="s">
        <v>5</v>
      </c>
      <c r="E735">
        <v>27</v>
      </c>
      <c r="F735" t="str" cm="1">
        <f t="array" ref="F735">_xlfn.IFS(E735&lt;12,"Child",E735&lt;=19,"Teenage",E735&lt;=59,"Adult",E735&gt;60,"Senior",TRUE,"Unknown")</f>
        <v>Adult</v>
      </c>
      <c r="G735">
        <v>0</v>
      </c>
      <c r="H735">
        <v>0</v>
      </c>
      <c r="I735">
        <f t="shared" si="11"/>
        <v>1</v>
      </c>
      <c r="J735" t="str" cm="1">
        <f t="array" ref="J735">_xlfn.IFS(I735=1,"Solo Traveller",I735&lt;=4,"Small Family",I735&gt;=5,"Large Family")</f>
        <v>Solo Traveller</v>
      </c>
      <c r="K735">
        <v>349229</v>
      </c>
      <c r="L735" s="9">
        <v>7.8958000000000004</v>
      </c>
      <c r="M735" s="9" t="str" cm="1">
        <f t="array" ref="M735">_xlfn.IFS(L735&lt;=7.89,"Low Fare",L735&lt;=14.45,"Medium Fare",L735&lt;=31.28,"High Fare",L735&gt;31.28,"VIP / Luxury Fare")</f>
        <v>Medium Fare</v>
      </c>
      <c r="N735" t="s">
        <v>1736</v>
      </c>
      <c r="O735" t="s">
        <v>3</v>
      </c>
      <c r="P735">
        <v>0</v>
      </c>
    </row>
    <row r="736" spans="1:16">
      <c r="A736">
        <v>3</v>
      </c>
      <c r="B736" t="str" cm="1">
        <f t="array" ref="B736">_xlfn.IFS(A736=1,"First Class",A736=2,"Second Class",A736=3,"Third Class")</f>
        <v>Third Class</v>
      </c>
      <c r="C736" t="s">
        <v>1043</v>
      </c>
      <c r="D736" t="s">
        <v>5</v>
      </c>
      <c r="E736">
        <v>19</v>
      </c>
      <c r="F736" t="str" cm="1">
        <f t="array" ref="F736">_xlfn.IFS(E736&lt;12,"Child",E736&lt;=19,"Teenage",E736&lt;=59,"Adult",E736&gt;60,"Senior",TRUE,"Unknown")</f>
        <v>Teenage</v>
      </c>
      <c r="G736">
        <v>0</v>
      </c>
      <c r="H736">
        <v>0</v>
      </c>
      <c r="I736">
        <f t="shared" si="11"/>
        <v>1</v>
      </c>
      <c r="J736" t="str" cm="1">
        <f t="array" ref="J736">_xlfn.IFS(I736=1,"Solo Traveller",I736&lt;=4,"Small Family",I736&gt;=5,"Large Family")</f>
        <v>Solo Traveller</v>
      </c>
      <c r="K736">
        <v>349231</v>
      </c>
      <c r="L736" s="9">
        <v>7.8958000000000004</v>
      </c>
      <c r="M736" s="9" t="str" cm="1">
        <f t="array" ref="M736">_xlfn.IFS(L736&lt;=7.89,"Low Fare",L736&lt;=14.45,"Medium Fare",L736&lt;=31.28,"High Fare",L736&gt;31.28,"VIP / Luxury Fare")</f>
        <v>Medium Fare</v>
      </c>
      <c r="N736" t="s">
        <v>1736</v>
      </c>
      <c r="O736" t="s">
        <v>3</v>
      </c>
      <c r="P736">
        <v>0</v>
      </c>
    </row>
    <row r="737" spans="1:16">
      <c r="A737">
        <v>3</v>
      </c>
      <c r="B737" t="str" cm="1">
        <f t="array" ref="B737">_xlfn.IFS(A737=1,"First Class",A737=2,"Second Class",A737=3,"Third Class")</f>
        <v>Third Class</v>
      </c>
      <c r="C737" t="s">
        <v>1044</v>
      </c>
      <c r="D737" t="s">
        <v>5</v>
      </c>
      <c r="E737">
        <v>30</v>
      </c>
      <c r="F737" t="str" cm="1">
        <f t="array" ref="F737">_xlfn.IFS(E737&lt;12,"Child",E737&lt;=19,"Teenage",E737&lt;=59,"Adult",E737&gt;60,"Senior",TRUE,"Unknown")</f>
        <v>Adult</v>
      </c>
      <c r="G737">
        <v>0</v>
      </c>
      <c r="H737">
        <v>0</v>
      </c>
      <c r="I737">
        <f t="shared" si="11"/>
        <v>1</v>
      </c>
      <c r="J737" t="str" cm="1">
        <f t="array" ref="J737">_xlfn.IFS(I737=1,"Solo Traveller",I737&lt;=4,"Small Family",I737&gt;=5,"Large Family")</f>
        <v>Solo Traveller</v>
      </c>
      <c r="K737" t="s">
        <v>1045</v>
      </c>
      <c r="L737" s="9">
        <v>8.0500000000000007</v>
      </c>
      <c r="M737" s="9" t="str" cm="1">
        <f t="array" ref="M737">_xlfn.IFS(L737&lt;=7.89,"Low Fare",L737&lt;=14.45,"Medium Fare",L737&lt;=31.28,"High Fare",L737&gt;31.28,"VIP / Luxury Fare")</f>
        <v>Medium Fare</v>
      </c>
      <c r="N737" t="s">
        <v>1736</v>
      </c>
      <c r="O737" t="s">
        <v>3</v>
      </c>
      <c r="P737">
        <v>0</v>
      </c>
    </row>
    <row r="738" spans="1:16">
      <c r="A738">
        <v>3</v>
      </c>
      <c r="B738" t="str" cm="1">
        <f t="array" ref="B738">_xlfn.IFS(A738=1,"First Class",A738=2,"Second Class",A738=3,"Third Class")</f>
        <v>Third Class</v>
      </c>
      <c r="C738" t="s">
        <v>1046</v>
      </c>
      <c r="D738" t="s">
        <v>5</v>
      </c>
      <c r="E738">
        <v>9</v>
      </c>
      <c r="F738" t="str" cm="1">
        <f t="array" ref="F738">_xlfn.IFS(E738&lt;12,"Child",E738&lt;=19,"Teenage",E738&lt;=59,"Adult",E738&gt;60,"Senior",TRUE,"Unknown")</f>
        <v>Child</v>
      </c>
      <c r="G738">
        <v>1</v>
      </c>
      <c r="H738">
        <v>1</v>
      </c>
      <c r="I738">
        <f t="shared" si="11"/>
        <v>3</v>
      </c>
      <c r="J738" t="str" cm="1">
        <f t="array" ref="J738">_xlfn.IFS(I738=1,"Solo Traveller",I738&lt;=4,"Small Family",I738&gt;=5,"Large Family")</f>
        <v>Small Family</v>
      </c>
      <c r="K738" t="s">
        <v>1047</v>
      </c>
      <c r="L738" s="9">
        <v>15.9</v>
      </c>
      <c r="M738" s="9" t="str" cm="1">
        <f t="array" ref="M738">_xlfn.IFS(L738&lt;=7.89,"Low Fare",L738&lt;=14.45,"Medium Fare",L738&lt;=31.28,"High Fare",L738&gt;31.28,"VIP / Luxury Fare")</f>
        <v>High Fare</v>
      </c>
      <c r="N738" t="s">
        <v>1736</v>
      </c>
      <c r="O738" t="s">
        <v>3</v>
      </c>
      <c r="P738">
        <v>1</v>
      </c>
    </row>
    <row r="739" spans="1:16">
      <c r="A739">
        <v>3</v>
      </c>
      <c r="B739" t="str" cm="1">
        <f t="array" ref="B739">_xlfn.IFS(A739=1,"First Class",A739=2,"Second Class",A739=3,"Third Class")</f>
        <v>Third Class</v>
      </c>
      <c r="C739" t="s">
        <v>1048</v>
      </c>
      <c r="D739" t="s">
        <v>5</v>
      </c>
      <c r="E739">
        <v>3</v>
      </c>
      <c r="F739" t="str" cm="1">
        <f t="array" ref="F739">_xlfn.IFS(E739&lt;12,"Child",E739&lt;=19,"Teenage",E739&lt;=59,"Adult",E739&gt;60,"Senior",TRUE,"Unknown")</f>
        <v>Child</v>
      </c>
      <c r="G739">
        <v>1</v>
      </c>
      <c r="H739">
        <v>1</v>
      </c>
      <c r="I739">
        <f t="shared" si="11"/>
        <v>3</v>
      </c>
      <c r="J739" t="str" cm="1">
        <f t="array" ref="J739">_xlfn.IFS(I739=1,"Solo Traveller",I739&lt;=4,"Small Family",I739&gt;=5,"Large Family")</f>
        <v>Small Family</v>
      </c>
      <c r="K739" t="s">
        <v>1047</v>
      </c>
      <c r="L739" s="9">
        <v>15.9</v>
      </c>
      <c r="M739" s="9" t="str" cm="1">
        <f t="array" ref="M739">_xlfn.IFS(L739&lt;=7.89,"Low Fare",L739&lt;=14.45,"Medium Fare",L739&lt;=31.28,"High Fare",L739&gt;31.28,"VIP / Luxury Fare")</f>
        <v>High Fare</v>
      </c>
      <c r="N739" t="s">
        <v>1736</v>
      </c>
      <c r="O739" t="s">
        <v>3</v>
      </c>
      <c r="P739">
        <v>1</v>
      </c>
    </row>
    <row r="740" spans="1:16">
      <c r="A740">
        <v>3</v>
      </c>
      <c r="B740" t="str" cm="1">
        <f t="array" ref="B740">_xlfn.IFS(A740=1,"First Class",A740=2,"Second Class",A740=3,"Third Class")</f>
        <v>Third Class</v>
      </c>
      <c r="C740" t="s">
        <v>1049</v>
      </c>
      <c r="D740" t="s">
        <v>1</v>
      </c>
      <c r="E740">
        <v>36</v>
      </c>
      <c r="F740" t="str" cm="1">
        <f t="array" ref="F740">_xlfn.IFS(E740&lt;12,"Child",E740&lt;=19,"Teenage",E740&lt;=59,"Adult",E740&gt;60,"Senior",TRUE,"Unknown")</f>
        <v>Adult</v>
      </c>
      <c r="G740">
        <v>0</v>
      </c>
      <c r="H740">
        <v>2</v>
      </c>
      <c r="I740">
        <f t="shared" si="11"/>
        <v>3</v>
      </c>
      <c r="J740" t="str" cm="1">
        <f t="array" ref="J740">_xlfn.IFS(I740=1,"Solo Traveller",I740&lt;=4,"Small Family",I740&gt;=5,"Large Family")</f>
        <v>Small Family</v>
      </c>
      <c r="K740" t="s">
        <v>1047</v>
      </c>
      <c r="L740" s="9">
        <v>15.9</v>
      </c>
      <c r="M740" s="9" t="str" cm="1">
        <f t="array" ref="M740">_xlfn.IFS(L740&lt;=7.89,"Low Fare",L740&lt;=14.45,"Medium Fare",L740&lt;=31.28,"High Fare",L740&gt;31.28,"VIP / Luxury Fare")</f>
        <v>High Fare</v>
      </c>
      <c r="N740" t="s">
        <v>1736</v>
      </c>
      <c r="O740" t="s">
        <v>3</v>
      </c>
      <c r="P740">
        <v>1</v>
      </c>
    </row>
    <row r="741" spans="1:16">
      <c r="A741">
        <v>3</v>
      </c>
      <c r="B741" t="str" cm="1">
        <f t="array" ref="B741">_xlfn.IFS(A741=1,"First Class",A741=2,"Second Class",A741=3,"Third Class")</f>
        <v>Third Class</v>
      </c>
      <c r="C741" t="s">
        <v>1050</v>
      </c>
      <c r="D741" t="s">
        <v>5</v>
      </c>
      <c r="E741">
        <v>59</v>
      </c>
      <c r="F741" t="str" cm="1">
        <f t="array" ref="F741">_xlfn.IFS(E741&lt;12,"Child",E741&lt;=19,"Teenage",E741&lt;=59,"Adult",E741&gt;60,"Senior",TRUE,"Unknown")</f>
        <v>Adult</v>
      </c>
      <c r="G741">
        <v>0</v>
      </c>
      <c r="H741">
        <v>0</v>
      </c>
      <c r="I741">
        <f t="shared" si="11"/>
        <v>1</v>
      </c>
      <c r="J741" t="str" cm="1">
        <f t="array" ref="J741">_xlfn.IFS(I741=1,"Solo Traveller",I741&lt;=4,"Small Family",I741&gt;=5,"Large Family")</f>
        <v>Solo Traveller</v>
      </c>
      <c r="K741">
        <v>364500</v>
      </c>
      <c r="L741" s="9">
        <v>7.25</v>
      </c>
      <c r="M741" s="9" t="str" cm="1">
        <f t="array" ref="M741">_xlfn.IFS(L741&lt;=7.89,"Low Fare",L741&lt;=14.45,"Medium Fare",L741&lt;=31.28,"High Fare",L741&gt;31.28,"VIP / Luxury Fare")</f>
        <v>Low Fare</v>
      </c>
      <c r="N741" t="s">
        <v>1736</v>
      </c>
      <c r="O741" t="s">
        <v>3</v>
      </c>
      <c r="P741">
        <v>0</v>
      </c>
    </row>
    <row r="742" spans="1:16">
      <c r="A742">
        <v>3</v>
      </c>
      <c r="B742" t="str" cm="1">
        <f t="array" ref="B742">_xlfn.IFS(A742=1,"First Class",A742=2,"Second Class",A742=3,"Third Class")</f>
        <v>Third Class</v>
      </c>
      <c r="C742" t="s">
        <v>1051</v>
      </c>
      <c r="D742" t="s">
        <v>5</v>
      </c>
      <c r="E742">
        <v>19</v>
      </c>
      <c r="F742" t="str" cm="1">
        <f t="array" ref="F742">_xlfn.IFS(E742&lt;12,"Child",E742&lt;=19,"Teenage",E742&lt;=59,"Adult",E742&gt;60,"Senior",TRUE,"Unknown")</f>
        <v>Teenage</v>
      </c>
      <c r="G742">
        <v>0</v>
      </c>
      <c r="H742">
        <v>0</v>
      </c>
      <c r="I742">
        <f t="shared" si="11"/>
        <v>1</v>
      </c>
      <c r="J742" t="str" cm="1">
        <f t="array" ref="J742">_xlfn.IFS(I742=1,"Solo Traveller",I742&lt;=4,"Small Family",I742&gt;=5,"Large Family")</f>
        <v>Solo Traveller</v>
      </c>
      <c r="K742" t="s">
        <v>1052</v>
      </c>
      <c r="L742" s="9">
        <v>8.1583000000000006</v>
      </c>
      <c r="M742" s="9" t="str" cm="1">
        <f t="array" ref="M742">_xlfn.IFS(L742&lt;=7.89,"Low Fare",L742&lt;=14.45,"Medium Fare",L742&lt;=31.28,"High Fare",L742&gt;31.28,"VIP / Luxury Fare")</f>
        <v>Medium Fare</v>
      </c>
      <c r="N742" t="s">
        <v>1736</v>
      </c>
      <c r="O742" t="s">
        <v>3</v>
      </c>
      <c r="P742">
        <v>0</v>
      </c>
    </row>
    <row r="743" spans="1:16">
      <c r="A743">
        <v>3</v>
      </c>
      <c r="B743" t="str" cm="1">
        <f t="array" ref="B743">_xlfn.IFS(A743=1,"First Class",A743=2,"Second Class",A743=3,"Third Class")</f>
        <v>Third Class</v>
      </c>
      <c r="C743" t="s">
        <v>1053</v>
      </c>
      <c r="D743" t="s">
        <v>1</v>
      </c>
      <c r="E743">
        <v>17</v>
      </c>
      <c r="F743" t="str" cm="1">
        <f t="array" ref="F743">_xlfn.IFS(E743&lt;12,"Child",E743&lt;=19,"Teenage",E743&lt;=59,"Adult",E743&gt;60,"Senior",TRUE,"Unknown")</f>
        <v>Teenage</v>
      </c>
      <c r="G743">
        <v>0</v>
      </c>
      <c r="H743">
        <v>1</v>
      </c>
      <c r="I743">
        <f t="shared" si="11"/>
        <v>2</v>
      </c>
      <c r="J743" t="str" cm="1">
        <f t="array" ref="J743">_xlfn.IFS(I743=1,"Solo Traveller",I743&lt;=4,"Small Family",I743&gt;=5,"Large Family")</f>
        <v>Small Family</v>
      </c>
      <c r="K743">
        <v>371362</v>
      </c>
      <c r="L743" s="9">
        <v>16.100000000000001</v>
      </c>
      <c r="M743" s="9" t="str" cm="1">
        <f t="array" ref="M743">_xlfn.IFS(L743&lt;=7.89,"Low Fare",L743&lt;=14.45,"Medium Fare",L743&lt;=31.28,"High Fare",L743&gt;31.28,"VIP / Luxury Fare")</f>
        <v>High Fare</v>
      </c>
      <c r="N743" t="s">
        <v>1736</v>
      </c>
      <c r="O743" t="s">
        <v>3</v>
      </c>
      <c r="P743">
        <v>1</v>
      </c>
    </row>
    <row r="744" spans="1:16">
      <c r="A744">
        <v>3</v>
      </c>
      <c r="B744" t="str" cm="1">
        <f t="array" ref="B744">_xlfn.IFS(A744=1,"First Class",A744=2,"Second Class",A744=3,"Third Class")</f>
        <v>Third Class</v>
      </c>
      <c r="C744" t="s">
        <v>1054</v>
      </c>
      <c r="D744" t="s">
        <v>5</v>
      </c>
      <c r="E744">
        <v>44</v>
      </c>
      <c r="F744" t="str" cm="1">
        <f t="array" ref="F744">_xlfn.IFS(E744&lt;12,"Child",E744&lt;=19,"Teenage",E744&lt;=59,"Adult",E744&gt;60,"Senior",TRUE,"Unknown")</f>
        <v>Adult</v>
      </c>
      <c r="G744">
        <v>0</v>
      </c>
      <c r="H744">
        <v>1</v>
      </c>
      <c r="I744">
        <f t="shared" si="11"/>
        <v>2</v>
      </c>
      <c r="J744" t="str" cm="1">
        <f t="array" ref="J744">_xlfn.IFS(I744=1,"Solo Traveller",I744&lt;=4,"Small Family",I744&gt;=5,"Large Family")</f>
        <v>Small Family</v>
      </c>
      <c r="K744">
        <v>371362</v>
      </c>
      <c r="L744" s="9">
        <v>16.100000000000001</v>
      </c>
      <c r="M744" s="9" t="str" cm="1">
        <f t="array" ref="M744">_xlfn.IFS(L744&lt;=7.89,"Low Fare",L744&lt;=14.45,"Medium Fare",L744&lt;=31.28,"High Fare",L744&gt;31.28,"VIP / Luxury Fare")</f>
        <v>High Fare</v>
      </c>
      <c r="N744" t="s">
        <v>1736</v>
      </c>
      <c r="O744" t="s">
        <v>3</v>
      </c>
      <c r="P744">
        <v>0</v>
      </c>
    </row>
    <row r="745" spans="1:16">
      <c r="A745">
        <v>3</v>
      </c>
      <c r="B745" t="str" cm="1">
        <f t="array" ref="B745">_xlfn.IFS(A745=1,"First Class",A745=2,"Second Class",A745=3,"Third Class")</f>
        <v>Third Class</v>
      </c>
      <c r="C745" t="s">
        <v>1055</v>
      </c>
      <c r="D745" t="s">
        <v>5</v>
      </c>
      <c r="E745">
        <v>17</v>
      </c>
      <c r="F745" t="str" cm="1">
        <f t="array" ref="F745">_xlfn.IFS(E745&lt;12,"Child",E745&lt;=19,"Teenage",E745&lt;=59,"Adult",E745&gt;60,"Senior",TRUE,"Unknown")</f>
        <v>Teenage</v>
      </c>
      <c r="G745">
        <v>0</v>
      </c>
      <c r="H745">
        <v>0</v>
      </c>
      <c r="I745">
        <f t="shared" si="11"/>
        <v>1</v>
      </c>
      <c r="J745" t="str" cm="1">
        <f t="array" ref="J745">_xlfn.IFS(I745=1,"Solo Traveller",I745&lt;=4,"Small Family",I745&gt;=5,"Large Family")</f>
        <v>Solo Traveller</v>
      </c>
      <c r="K745">
        <v>315090</v>
      </c>
      <c r="L745" s="9">
        <v>8.6624999999999996</v>
      </c>
      <c r="M745" s="9" t="str" cm="1">
        <f t="array" ref="M745">_xlfn.IFS(L745&lt;=7.89,"Low Fare",L745&lt;=14.45,"Medium Fare",L745&lt;=31.28,"High Fare",L745&gt;31.28,"VIP / Luxury Fare")</f>
        <v>Medium Fare</v>
      </c>
      <c r="N745" t="s">
        <v>1736</v>
      </c>
      <c r="O745" t="s">
        <v>3</v>
      </c>
      <c r="P745">
        <v>0</v>
      </c>
    </row>
    <row r="746" spans="1:16">
      <c r="A746">
        <v>3</v>
      </c>
      <c r="B746" t="str" cm="1">
        <f t="array" ref="B746">_xlfn.IFS(A746=1,"First Class",A746=2,"Second Class",A746=3,"Third Class")</f>
        <v>Third Class</v>
      </c>
      <c r="C746" t="s">
        <v>1056</v>
      </c>
      <c r="D746" t="s">
        <v>5</v>
      </c>
      <c r="E746">
        <v>22.5</v>
      </c>
      <c r="F746" t="str" cm="1">
        <f t="array" ref="F746">_xlfn.IFS(E746&lt;12,"Child",E746&lt;=19,"Teenage",E746&lt;=59,"Adult",E746&gt;60,"Senior",TRUE,"Unknown")</f>
        <v>Adult</v>
      </c>
      <c r="G746">
        <v>0</v>
      </c>
      <c r="H746">
        <v>0</v>
      </c>
      <c r="I746">
        <f t="shared" si="11"/>
        <v>1</v>
      </c>
      <c r="J746" t="str" cm="1">
        <f t="array" ref="J746">_xlfn.IFS(I746=1,"Solo Traveller",I746&lt;=4,"Small Family",I746&gt;=5,"Large Family")</f>
        <v>Solo Traveller</v>
      </c>
      <c r="K746">
        <v>2698</v>
      </c>
      <c r="L746" s="9">
        <v>7.2249999999999996</v>
      </c>
      <c r="M746" s="9" t="str" cm="1">
        <f t="array" ref="M746">_xlfn.IFS(L746&lt;=7.89,"Low Fare",L746&lt;=14.45,"Medium Fare",L746&lt;=31.28,"High Fare",L746&gt;31.28,"VIP / Luxury Fare")</f>
        <v>Low Fare</v>
      </c>
      <c r="N746" t="s">
        <v>1736</v>
      </c>
      <c r="O746" t="s">
        <v>20</v>
      </c>
      <c r="P746">
        <v>0</v>
      </c>
    </row>
    <row r="747" spans="1:16">
      <c r="A747">
        <v>3</v>
      </c>
      <c r="B747" t="str" cm="1">
        <f t="array" ref="B747">_xlfn.IFS(A747=1,"First Class",A747=2,"Second Class",A747=3,"Third Class")</f>
        <v>Third Class</v>
      </c>
      <c r="C747" t="s">
        <v>1057</v>
      </c>
      <c r="D747" t="s">
        <v>5</v>
      </c>
      <c r="E747">
        <v>45</v>
      </c>
      <c r="F747" t="str" cm="1">
        <f t="array" ref="F747">_xlfn.IFS(E747&lt;12,"Child",E747&lt;=19,"Teenage",E747&lt;=59,"Adult",E747&gt;60,"Senior",TRUE,"Unknown")</f>
        <v>Adult</v>
      </c>
      <c r="G747">
        <v>0</v>
      </c>
      <c r="H747">
        <v>0</v>
      </c>
      <c r="I747">
        <f t="shared" si="11"/>
        <v>1</v>
      </c>
      <c r="J747" t="str" cm="1">
        <f t="array" ref="J747">_xlfn.IFS(I747=1,"Solo Traveller",I747&lt;=4,"Small Family",I747&gt;=5,"Large Family")</f>
        <v>Solo Traveller</v>
      </c>
      <c r="K747">
        <v>7598</v>
      </c>
      <c r="L747" s="9">
        <v>8.0500000000000007</v>
      </c>
      <c r="M747" s="9" t="str" cm="1">
        <f t="array" ref="M747">_xlfn.IFS(L747&lt;=7.89,"Low Fare",L747&lt;=14.45,"Medium Fare",L747&lt;=31.28,"High Fare",L747&gt;31.28,"VIP / Luxury Fare")</f>
        <v>Medium Fare</v>
      </c>
      <c r="N747" t="s">
        <v>1736</v>
      </c>
      <c r="O747" t="s">
        <v>3</v>
      </c>
      <c r="P747">
        <v>1</v>
      </c>
    </row>
    <row r="748" spans="1:16">
      <c r="A748">
        <v>3</v>
      </c>
      <c r="B748" t="str" cm="1">
        <f t="array" ref="B748">_xlfn.IFS(A748=1,"First Class",A748=2,"Second Class",A748=3,"Third Class")</f>
        <v>Third Class</v>
      </c>
      <c r="C748" t="s">
        <v>1058</v>
      </c>
      <c r="D748" t="s">
        <v>1</v>
      </c>
      <c r="E748">
        <v>22</v>
      </c>
      <c r="F748" t="str" cm="1">
        <f t="array" ref="F748">_xlfn.IFS(E748&lt;12,"Child",E748&lt;=19,"Teenage",E748&lt;=59,"Adult",E748&gt;60,"Senior",TRUE,"Unknown")</f>
        <v>Adult</v>
      </c>
      <c r="G748">
        <v>0</v>
      </c>
      <c r="H748">
        <v>0</v>
      </c>
      <c r="I748">
        <f t="shared" si="11"/>
        <v>1</v>
      </c>
      <c r="J748" t="str" cm="1">
        <f t="array" ref="J748">_xlfn.IFS(I748=1,"Solo Traveller",I748&lt;=4,"Small Family",I748&gt;=5,"Large Family")</f>
        <v>Solo Traveller</v>
      </c>
      <c r="K748">
        <v>7552</v>
      </c>
      <c r="L748" s="9">
        <v>10.5167</v>
      </c>
      <c r="M748" s="9" t="str" cm="1">
        <f t="array" ref="M748">_xlfn.IFS(L748&lt;=7.89,"Low Fare",L748&lt;=14.45,"Medium Fare",L748&lt;=31.28,"High Fare",L748&gt;31.28,"VIP / Luxury Fare")</f>
        <v>Medium Fare</v>
      </c>
      <c r="N748" t="s">
        <v>1736</v>
      </c>
      <c r="O748" t="s">
        <v>3</v>
      </c>
      <c r="P748">
        <v>0</v>
      </c>
    </row>
    <row r="749" spans="1:16">
      <c r="A749">
        <v>3</v>
      </c>
      <c r="B749" t="str" cm="1">
        <f t="array" ref="B749">_xlfn.IFS(A749=1,"First Class",A749=2,"Second Class",A749=3,"Third Class")</f>
        <v>Third Class</v>
      </c>
      <c r="C749" t="s">
        <v>1059</v>
      </c>
      <c r="D749" t="s">
        <v>5</v>
      </c>
      <c r="E749">
        <v>19</v>
      </c>
      <c r="F749" t="str" cm="1">
        <f t="array" ref="F749">_xlfn.IFS(E749&lt;12,"Child",E749&lt;=19,"Teenage",E749&lt;=59,"Adult",E749&gt;60,"Senior",TRUE,"Unknown")</f>
        <v>Teenage</v>
      </c>
      <c r="G749">
        <v>0</v>
      </c>
      <c r="H749">
        <v>0</v>
      </c>
      <c r="I749">
        <f t="shared" si="11"/>
        <v>1</v>
      </c>
      <c r="J749" t="str" cm="1">
        <f t="array" ref="J749">_xlfn.IFS(I749=1,"Solo Traveller",I749&lt;=4,"Small Family",I749&gt;=5,"Large Family")</f>
        <v>Solo Traveller</v>
      </c>
      <c r="K749">
        <v>349228</v>
      </c>
      <c r="L749" s="9">
        <v>10.1708</v>
      </c>
      <c r="M749" s="9" t="str" cm="1">
        <f t="array" ref="M749">_xlfn.IFS(L749&lt;=7.89,"Low Fare",L749&lt;=14.45,"Medium Fare",L749&lt;=31.28,"High Fare",L749&gt;31.28,"VIP / Luxury Fare")</f>
        <v>Medium Fare</v>
      </c>
      <c r="N749" t="s">
        <v>1736</v>
      </c>
      <c r="O749" t="s">
        <v>3</v>
      </c>
      <c r="P749">
        <v>0</v>
      </c>
    </row>
    <row r="750" spans="1:16">
      <c r="A750">
        <v>3</v>
      </c>
      <c r="B750" t="str" cm="1">
        <f t="array" ref="B750">_xlfn.IFS(A750=1,"First Class",A750=2,"Second Class",A750=3,"Third Class")</f>
        <v>Third Class</v>
      </c>
      <c r="C750" t="s">
        <v>1060</v>
      </c>
      <c r="D750" t="s">
        <v>1</v>
      </c>
      <c r="E750">
        <v>30</v>
      </c>
      <c r="F750" t="str" cm="1">
        <f t="array" ref="F750">_xlfn.IFS(E750&lt;12,"Child",E750&lt;=19,"Teenage",E750&lt;=59,"Adult",E750&gt;60,"Senior",TRUE,"Unknown")</f>
        <v>Adult</v>
      </c>
      <c r="G750">
        <v>0</v>
      </c>
      <c r="H750">
        <v>0</v>
      </c>
      <c r="I750">
        <f t="shared" si="11"/>
        <v>1</v>
      </c>
      <c r="J750" t="str" cm="1">
        <f t="array" ref="J750">_xlfn.IFS(I750=1,"Solo Traveller",I750&lt;=4,"Small Family",I750&gt;=5,"Large Family")</f>
        <v>Solo Traveller</v>
      </c>
      <c r="K750">
        <v>382650</v>
      </c>
      <c r="L750" s="9">
        <v>6.95</v>
      </c>
      <c r="M750" s="9" t="str" cm="1">
        <f t="array" ref="M750">_xlfn.IFS(L750&lt;=7.89,"Low Fare",L750&lt;=14.45,"Medium Fare",L750&lt;=31.28,"High Fare",L750&gt;31.28,"VIP / Luxury Fare")</f>
        <v>Low Fare</v>
      </c>
      <c r="N750" t="s">
        <v>1736</v>
      </c>
      <c r="O750" t="s">
        <v>366</v>
      </c>
      <c r="P750">
        <v>1</v>
      </c>
    </row>
    <row r="751" spans="1:16">
      <c r="A751">
        <v>3</v>
      </c>
      <c r="B751" t="str" cm="1">
        <f t="array" ref="B751">_xlfn.IFS(A751=1,"First Class",A751=2,"Second Class",A751=3,"Third Class")</f>
        <v>Third Class</v>
      </c>
      <c r="C751" t="s">
        <v>1061</v>
      </c>
      <c r="D751" t="s">
        <v>5</v>
      </c>
      <c r="E751">
        <v>29</v>
      </c>
      <c r="F751" t="str" cm="1">
        <f t="array" ref="F751">_xlfn.IFS(E751&lt;12,"Child",E751&lt;=19,"Teenage",E751&lt;=59,"Adult",E751&gt;60,"Senior",TRUE,"Unknown")</f>
        <v>Adult</v>
      </c>
      <c r="G751">
        <v>0</v>
      </c>
      <c r="H751">
        <v>0</v>
      </c>
      <c r="I751">
        <f t="shared" si="11"/>
        <v>1</v>
      </c>
      <c r="J751" t="str" cm="1">
        <f t="array" ref="J751">_xlfn.IFS(I751=1,"Solo Traveller",I751&lt;=4,"Small Family",I751&gt;=5,"Large Family")</f>
        <v>Solo Traveller</v>
      </c>
      <c r="K751">
        <v>382651</v>
      </c>
      <c r="L751" s="9">
        <v>7.75</v>
      </c>
      <c r="M751" s="9" t="str" cm="1">
        <f t="array" ref="M751">_xlfn.IFS(L751&lt;=7.89,"Low Fare",L751&lt;=14.45,"Medium Fare",L751&lt;=31.28,"High Fare",L751&gt;31.28,"VIP / Luxury Fare")</f>
        <v>Low Fare</v>
      </c>
      <c r="N751" t="s">
        <v>1736</v>
      </c>
      <c r="O751" t="s">
        <v>366</v>
      </c>
      <c r="P751">
        <v>1</v>
      </c>
    </row>
    <row r="752" spans="1:16">
      <c r="A752">
        <v>3</v>
      </c>
      <c r="B752" t="str" cm="1">
        <f t="array" ref="B752">_xlfn.IFS(A752=1,"First Class",A752=2,"Second Class",A752=3,"Third Class")</f>
        <v>Third Class</v>
      </c>
      <c r="C752" t="s">
        <v>1062</v>
      </c>
      <c r="D752" t="s">
        <v>5</v>
      </c>
      <c r="E752">
        <v>0.33329999999999999</v>
      </c>
      <c r="F752" t="str" cm="1">
        <f t="array" ref="F752">_xlfn.IFS(E752&lt;12,"Child",E752&lt;=19,"Teenage",E752&lt;=59,"Adult",E752&gt;60,"Senior",TRUE,"Unknown")</f>
        <v>Child</v>
      </c>
      <c r="G752">
        <v>0</v>
      </c>
      <c r="H752">
        <v>2</v>
      </c>
      <c r="I752">
        <f t="shared" si="11"/>
        <v>3</v>
      </c>
      <c r="J752" t="str" cm="1">
        <f t="array" ref="J752">_xlfn.IFS(I752=1,"Solo Traveller",I752&lt;=4,"Small Family",I752&gt;=5,"Large Family")</f>
        <v>Small Family</v>
      </c>
      <c r="K752">
        <v>347080</v>
      </c>
      <c r="L752" s="9">
        <v>14.4</v>
      </c>
      <c r="M752" s="9" t="str" cm="1">
        <f t="array" ref="M752">_xlfn.IFS(L752&lt;=7.89,"Low Fare",L752&lt;=14.45,"Medium Fare",L752&lt;=31.28,"High Fare",L752&gt;31.28,"VIP / Luxury Fare")</f>
        <v>Medium Fare</v>
      </c>
      <c r="N752" t="s">
        <v>1736</v>
      </c>
      <c r="O752" t="s">
        <v>3</v>
      </c>
      <c r="P752">
        <v>0</v>
      </c>
    </row>
    <row r="753" spans="1:16">
      <c r="A753">
        <v>3</v>
      </c>
      <c r="B753" t="str" cm="1">
        <f t="array" ref="B753">_xlfn.IFS(A753=1,"First Class",A753=2,"Second Class",A753=3,"Third Class")</f>
        <v>Third Class</v>
      </c>
      <c r="C753" t="s">
        <v>1063</v>
      </c>
      <c r="D753" t="s">
        <v>5</v>
      </c>
      <c r="E753">
        <v>34</v>
      </c>
      <c r="F753" t="str" cm="1">
        <f t="array" ref="F753">_xlfn.IFS(E753&lt;12,"Child",E753&lt;=19,"Teenage",E753&lt;=59,"Adult",E753&gt;60,"Senior",TRUE,"Unknown")</f>
        <v>Adult</v>
      </c>
      <c r="G753">
        <v>1</v>
      </c>
      <c r="H753">
        <v>1</v>
      </c>
      <c r="I753">
        <f t="shared" si="11"/>
        <v>3</v>
      </c>
      <c r="J753" t="str" cm="1">
        <f t="array" ref="J753">_xlfn.IFS(I753=1,"Solo Traveller",I753&lt;=4,"Small Family",I753&gt;=5,"Large Family")</f>
        <v>Small Family</v>
      </c>
      <c r="K753">
        <v>347080</v>
      </c>
      <c r="L753" s="9">
        <v>14.4</v>
      </c>
      <c r="M753" s="9" t="str" cm="1">
        <f t="array" ref="M753">_xlfn.IFS(L753&lt;=7.89,"Low Fare",L753&lt;=14.45,"Medium Fare",L753&lt;=31.28,"High Fare",L753&gt;31.28,"VIP / Luxury Fare")</f>
        <v>Medium Fare</v>
      </c>
      <c r="N753" t="s">
        <v>1736</v>
      </c>
      <c r="O753" t="s">
        <v>3</v>
      </c>
      <c r="P753">
        <v>0</v>
      </c>
    </row>
    <row r="754" spans="1:16">
      <c r="A754">
        <v>3</v>
      </c>
      <c r="B754" t="str" cm="1">
        <f t="array" ref="B754">_xlfn.IFS(A754=1,"First Class",A754=2,"Second Class",A754=3,"Third Class")</f>
        <v>Third Class</v>
      </c>
      <c r="C754" t="s">
        <v>1064</v>
      </c>
      <c r="D754" t="s">
        <v>1</v>
      </c>
      <c r="E754">
        <v>28</v>
      </c>
      <c r="F754" t="str" cm="1">
        <f t="array" ref="F754">_xlfn.IFS(E754&lt;12,"Child",E754&lt;=19,"Teenage",E754&lt;=59,"Adult",E754&gt;60,"Senior",TRUE,"Unknown")</f>
        <v>Adult</v>
      </c>
      <c r="G754">
        <v>1</v>
      </c>
      <c r="H754">
        <v>1</v>
      </c>
      <c r="I754">
        <f t="shared" si="11"/>
        <v>3</v>
      </c>
      <c r="J754" t="str" cm="1">
        <f t="array" ref="J754">_xlfn.IFS(I754=1,"Solo Traveller",I754&lt;=4,"Small Family",I754&gt;=5,"Large Family")</f>
        <v>Small Family</v>
      </c>
      <c r="K754">
        <v>347080</v>
      </c>
      <c r="L754" s="9">
        <v>14.4</v>
      </c>
      <c r="M754" s="9" t="str" cm="1">
        <f t="array" ref="M754">_xlfn.IFS(L754&lt;=7.89,"Low Fare",L754&lt;=14.45,"Medium Fare",L754&lt;=31.28,"High Fare",L754&gt;31.28,"VIP / Luxury Fare")</f>
        <v>Medium Fare</v>
      </c>
      <c r="N754" t="s">
        <v>1736</v>
      </c>
      <c r="O754" t="s">
        <v>3</v>
      </c>
      <c r="P754">
        <v>0</v>
      </c>
    </row>
    <row r="755" spans="1:16">
      <c r="A755">
        <v>3</v>
      </c>
      <c r="B755" t="str" cm="1">
        <f t="array" ref="B755">_xlfn.IFS(A755=1,"First Class",A755=2,"Second Class",A755=3,"Third Class")</f>
        <v>Third Class</v>
      </c>
      <c r="C755" t="s">
        <v>1065</v>
      </c>
      <c r="D755" t="s">
        <v>5</v>
      </c>
      <c r="E755">
        <v>27</v>
      </c>
      <c r="F755" t="str" cm="1">
        <f t="array" ref="F755">_xlfn.IFS(E755&lt;12,"Child",E755&lt;=19,"Teenage",E755&lt;=59,"Adult",E755&gt;60,"Senior",TRUE,"Unknown")</f>
        <v>Adult</v>
      </c>
      <c r="G755">
        <v>0</v>
      </c>
      <c r="H755">
        <v>0</v>
      </c>
      <c r="I755">
        <f t="shared" si="11"/>
        <v>1</v>
      </c>
      <c r="J755" t="str" cm="1">
        <f t="array" ref="J755">_xlfn.IFS(I755=1,"Solo Traveller",I755&lt;=4,"Small Family",I755&gt;=5,"Large Family")</f>
        <v>Solo Traveller</v>
      </c>
      <c r="K755">
        <v>349219</v>
      </c>
      <c r="L755" s="9">
        <v>7.8958000000000004</v>
      </c>
      <c r="M755" s="9" t="str" cm="1">
        <f t="array" ref="M755">_xlfn.IFS(L755&lt;=7.89,"Low Fare",L755&lt;=14.45,"Medium Fare",L755&lt;=31.28,"High Fare",L755&gt;31.28,"VIP / Luxury Fare")</f>
        <v>Medium Fare</v>
      </c>
      <c r="N755" t="s">
        <v>1736</v>
      </c>
      <c r="O755" t="s">
        <v>3</v>
      </c>
      <c r="P755">
        <v>0</v>
      </c>
    </row>
    <row r="756" spans="1:16">
      <c r="A756">
        <v>3</v>
      </c>
      <c r="B756" t="str" cm="1">
        <f t="array" ref="B756">_xlfn.IFS(A756=1,"First Class",A756=2,"Second Class",A756=3,"Third Class")</f>
        <v>Third Class</v>
      </c>
      <c r="C756" t="s">
        <v>1066</v>
      </c>
      <c r="D756" t="s">
        <v>5</v>
      </c>
      <c r="E756">
        <v>25</v>
      </c>
      <c r="F756" t="str" cm="1">
        <f t="array" ref="F756">_xlfn.IFS(E756&lt;12,"Child",E756&lt;=19,"Teenage",E756&lt;=59,"Adult",E756&gt;60,"Senior",TRUE,"Unknown")</f>
        <v>Adult</v>
      </c>
      <c r="G756">
        <v>0</v>
      </c>
      <c r="H756">
        <v>0</v>
      </c>
      <c r="I756">
        <f t="shared" si="11"/>
        <v>1</v>
      </c>
      <c r="J756" t="str" cm="1">
        <f t="array" ref="J756">_xlfn.IFS(I756=1,"Solo Traveller",I756&lt;=4,"Small Family",I756&gt;=5,"Large Family")</f>
        <v>Solo Traveller</v>
      </c>
      <c r="K756">
        <v>349203</v>
      </c>
      <c r="L756" s="9">
        <v>7.8958000000000004</v>
      </c>
      <c r="M756" s="9" t="str" cm="1">
        <f t="array" ref="M756">_xlfn.IFS(L756&lt;=7.89,"Low Fare",L756&lt;=14.45,"Medium Fare",L756&lt;=31.28,"High Fare",L756&gt;31.28,"VIP / Luxury Fare")</f>
        <v>Medium Fare</v>
      </c>
      <c r="N756" t="s">
        <v>1736</v>
      </c>
      <c r="O756" t="s">
        <v>3</v>
      </c>
      <c r="P756">
        <v>0</v>
      </c>
    </row>
    <row r="757" spans="1:16">
      <c r="A757">
        <v>3</v>
      </c>
      <c r="B757" t="str" cm="1">
        <f t="array" ref="B757">_xlfn.IFS(A757=1,"First Class",A757=2,"Second Class",A757=3,"Third Class")</f>
        <v>Third Class</v>
      </c>
      <c r="C757" t="s">
        <v>1067</v>
      </c>
      <c r="D757" t="s">
        <v>5</v>
      </c>
      <c r="E757">
        <v>24</v>
      </c>
      <c r="F757" t="str" cm="1">
        <f t="array" ref="F757">_xlfn.IFS(E757&lt;12,"Child",E757&lt;=19,"Teenage",E757&lt;=59,"Adult",E757&gt;60,"Senior",TRUE,"Unknown")</f>
        <v>Adult</v>
      </c>
      <c r="G757">
        <v>2</v>
      </c>
      <c r="H757">
        <v>0</v>
      </c>
      <c r="I757">
        <f t="shared" si="11"/>
        <v>3</v>
      </c>
      <c r="J757" t="str" cm="1">
        <f t="array" ref="J757">_xlfn.IFS(I757=1,"Solo Traveller",I757&lt;=4,"Small Family",I757&gt;=5,"Large Family")</f>
        <v>Small Family</v>
      </c>
      <c r="K757" t="s">
        <v>1068</v>
      </c>
      <c r="L757" s="9">
        <v>24.15</v>
      </c>
      <c r="M757" s="9" t="str" cm="1">
        <f t="array" ref="M757">_xlfn.IFS(L757&lt;=7.89,"Low Fare",L757&lt;=14.45,"Medium Fare",L757&lt;=31.28,"High Fare",L757&gt;31.28,"VIP / Luxury Fare")</f>
        <v>High Fare</v>
      </c>
      <c r="N757" t="s">
        <v>1736</v>
      </c>
      <c r="O757" t="s">
        <v>3</v>
      </c>
      <c r="P757">
        <v>0</v>
      </c>
    </row>
    <row r="758" spans="1:16">
      <c r="A758">
        <v>3</v>
      </c>
      <c r="B758" t="str" cm="1">
        <f t="array" ref="B758">_xlfn.IFS(A758=1,"First Class",A758=2,"Second Class",A758=3,"Third Class")</f>
        <v>Third Class</v>
      </c>
      <c r="C758" t="s">
        <v>1069</v>
      </c>
      <c r="D758" t="s">
        <v>5</v>
      </c>
      <c r="E758">
        <v>22</v>
      </c>
      <c r="F758" t="str" cm="1">
        <f t="array" ref="F758">_xlfn.IFS(E758&lt;12,"Child",E758&lt;=19,"Teenage",E758&lt;=59,"Adult",E758&gt;60,"Senior",TRUE,"Unknown")</f>
        <v>Adult</v>
      </c>
      <c r="G758">
        <v>0</v>
      </c>
      <c r="H758">
        <v>0</v>
      </c>
      <c r="I758">
        <f t="shared" si="11"/>
        <v>1</v>
      </c>
      <c r="J758" t="str" cm="1">
        <f t="array" ref="J758">_xlfn.IFS(I758=1,"Solo Traveller",I758&lt;=4,"Small Family",I758&gt;=5,"Large Family")</f>
        <v>Solo Traveller</v>
      </c>
      <c r="K758" t="s">
        <v>1070</v>
      </c>
      <c r="L758" s="9">
        <v>8.0500000000000007</v>
      </c>
      <c r="M758" s="9" t="str" cm="1">
        <f t="array" ref="M758">_xlfn.IFS(L758&lt;=7.89,"Low Fare",L758&lt;=14.45,"Medium Fare",L758&lt;=31.28,"High Fare",L758&gt;31.28,"VIP / Luxury Fare")</f>
        <v>Medium Fare</v>
      </c>
      <c r="N758" t="s">
        <v>1736</v>
      </c>
      <c r="O758" t="s">
        <v>3</v>
      </c>
      <c r="P758">
        <v>0</v>
      </c>
    </row>
    <row r="759" spans="1:16">
      <c r="A759">
        <v>3</v>
      </c>
      <c r="B759" t="str" cm="1">
        <f t="array" ref="B759">_xlfn.IFS(A759=1,"First Class",A759=2,"Second Class",A759=3,"Third Class")</f>
        <v>Third Class</v>
      </c>
      <c r="C759" t="s">
        <v>1071</v>
      </c>
      <c r="D759" t="s">
        <v>5</v>
      </c>
      <c r="E759">
        <v>21</v>
      </c>
      <c r="F759" t="str" cm="1">
        <f t="array" ref="F759">_xlfn.IFS(E759&lt;12,"Child",E759&lt;=19,"Teenage",E759&lt;=59,"Adult",E759&gt;60,"Senior",TRUE,"Unknown")</f>
        <v>Adult</v>
      </c>
      <c r="G759">
        <v>2</v>
      </c>
      <c r="H759">
        <v>0</v>
      </c>
      <c r="I759">
        <f t="shared" si="11"/>
        <v>3</v>
      </c>
      <c r="J759" t="str" cm="1">
        <f t="array" ref="J759">_xlfn.IFS(I759=1,"Solo Traveller",I759&lt;=4,"Small Family",I759&gt;=5,"Large Family")</f>
        <v>Small Family</v>
      </c>
      <c r="K759" t="s">
        <v>1068</v>
      </c>
      <c r="L759" s="9">
        <v>24.15</v>
      </c>
      <c r="M759" s="9" t="str" cm="1">
        <f t="array" ref="M759">_xlfn.IFS(L759&lt;=7.89,"Low Fare",L759&lt;=14.45,"Medium Fare",L759&lt;=31.28,"High Fare",L759&gt;31.28,"VIP / Luxury Fare")</f>
        <v>High Fare</v>
      </c>
      <c r="N759" t="s">
        <v>1736</v>
      </c>
      <c r="O759" t="s">
        <v>3</v>
      </c>
      <c r="P759">
        <v>0</v>
      </c>
    </row>
    <row r="760" spans="1:16">
      <c r="A760">
        <v>3</v>
      </c>
      <c r="B760" t="str" cm="1">
        <f t="array" ref="B760">_xlfn.IFS(A760=1,"First Class",A760=2,"Second Class",A760=3,"Third Class")</f>
        <v>Third Class</v>
      </c>
      <c r="C760" t="s">
        <v>1072</v>
      </c>
      <c r="D760" t="s">
        <v>5</v>
      </c>
      <c r="E760">
        <v>17</v>
      </c>
      <c r="F760" t="str" cm="1">
        <f t="array" ref="F760">_xlfn.IFS(E760&lt;12,"Child",E760&lt;=19,"Teenage",E760&lt;=59,"Adult",E760&gt;60,"Senior",TRUE,"Unknown")</f>
        <v>Teenage</v>
      </c>
      <c r="G760">
        <v>2</v>
      </c>
      <c r="H760">
        <v>0</v>
      </c>
      <c r="I760">
        <f t="shared" si="11"/>
        <v>3</v>
      </c>
      <c r="J760" t="str" cm="1">
        <f t="array" ref="J760">_xlfn.IFS(I760=1,"Solo Traveller",I760&lt;=4,"Small Family",I760&gt;=5,"Large Family")</f>
        <v>Small Family</v>
      </c>
      <c r="K760" t="s">
        <v>1073</v>
      </c>
      <c r="L760" s="9">
        <v>8.0500000000000007</v>
      </c>
      <c r="M760" s="9" t="str" cm="1">
        <f t="array" ref="M760">_xlfn.IFS(L760&lt;=7.89,"Low Fare",L760&lt;=14.45,"Medium Fare",L760&lt;=31.28,"High Fare",L760&gt;31.28,"VIP / Luxury Fare")</f>
        <v>Medium Fare</v>
      </c>
      <c r="N760" t="s">
        <v>1736</v>
      </c>
      <c r="O760" t="s">
        <v>3</v>
      </c>
      <c r="P760">
        <v>0</v>
      </c>
    </row>
    <row r="761" spans="1:16">
      <c r="A761">
        <v>3</v>
      </c>
      <c r="B761" t="str" cm="1">
        <f t="array" ref="B761">_xlfn.IFS(A761=1,"First Class",A761=2,"Second Class",A761=3,"Third Class")</f>
        <v>Third Class</v>
      </c>
      <c r="C761" t="s">
        <v>1074</v>
      </c>
      <c r="D761" t="s">
        <v>5</v>
      </c>
      <c r="E761">
        <v>28</v>
      </c>
      <c r="F761" t="str" cm="1">
        <f t="array" ref="F761">_xlfn.IFS(E761&lt;12,"Child",E761&lt;=19,"Teenage",E761&lt;=59,"Adult",E761&gt;60,"Senior",TRUE,"Unknown")</f>
        <v>Adult</v>
      </c>
      <c r="G761">
        <v>1</v>
      </c>
      <c r="H761">
        <v>0</v>
      </c>
      <c r="I761">
        <f t="shared" si="11"/>
        <v>2</v>
      </c>
      <c r="J761" t="str" cm="1">
        <f t="array" ref="J761">_xlfn.IFS(I761=1,"Solo Traveller",I761&lt;=4,"Small Family",I761&gt;=5,"Large Family")</f>
        <v>Small Family</v>
      </c>
      <c r="K761">
        <v>386525</v>
      </c>
      <c r="L761" s="9">
        <v>16.100000000000001</v>
      </c>
      <c r="M761" s="9" t="str" cm="1">
        <f t="array" ref="M761">_xlfn.IFS(L761&lt;=7.89,"Low Fare",L761&lt;=14.45,"Medium Fare",L761&lt;=31.28,"High Fare",L761&gt;31.28,"VIP / Luxury Fare")</f>
        <v>High Fare</v>
      </c>
      <c r="N761" t="s">
        <v>1736</v>
      </c>
      <c r="O761" t="s">
        <v>3</v>
      </c>
      <c r="P761">
        <v>0</v>
      </c>
    </row>
    <row r="762" spans="1:16">
      <c r="A762">
        <v>3</v>
      </c>
      <c r="B762" t="str" cm="1">
        <f t="array" ref="B762">_xlfn.IFS(A762=1,"First Class",A762=2,"Second Class",A762=3,"Third Class")</f>
        <v>Third Class</v>
      </c>
      <c r="C762" t="s">
        <v>1075</v>
      </c>
      <c r="D762" t="s">
        <v>1</v>
      </c>
      <c r="E762">
        <v>28</v>
      </c>
      <c r="F762" t="str" cm="1">
        <f t="array" ref="F762">_xlfn.IFS(E762&lt;12,"Child",E762&lt;=19,"Teenage",E762&lt;=59,"Adult",E762&gt;60,"Senior",TRUE,"Unknown")</f>
        <v>Adult</v>
      </c>
      <c r="G762">
        <v>1</v>
      </c>
      <c r="H762">
        <v>0</v>
      </c>
      <c r="I762">
        <f t="shared" si="11"/>
        <v>2</v>
      </c>
      <c r="J762" t="str" cm="1">
        <f t="array" ref="J762">_xlfn.IFS(I762=1,"Solo Traveller",I762&lt;=4,"Small Family",I762&gt;=5,"Large Family")</f>
        <v>Small Family</v>
      </c>
      <c r="K762">
        <v>386525</v>
      </c>
      <c r="L762" s="9">
        <v>16.100000000000001</v>
      </c>
      <c r="M762" s="9" t="str" cm="1">
        <f t="array" ref="M762">_xlfn.IFS(L762&lt;=7.89,"Low Fare",L762&lt;=14.45,"Medium Fare",L762&lt;=31.28,"High Fare",L762&gt;31.28,"VIP / Luxury Fare")</f>
        <v>High Fare</v>
      </c>
      <c r="N762" t="s">
        <v>1736</v>
      </c>
      <c r="O762" t="s">
        <v>3</v>
      </c>
      <c r="P762">
        <v>1</v>
      </c>
    </row>
    <row r="763" spans="1:16">
      <c r="A763">
        <v>3</v>
      </c>
      <c r="B763" t="str" cm="1">
        <f t="array" ref="B763">_xlfn.IFS(A763=1,"First Class",A763=2,"Second Class",A763=3,"Third Class")</f>
        <v>Third Class</v>
      </c>
      <c r="C763" t="s">
        <v>1076</v>
      </c>
      <c r="D763" t="s">
        <v>5</v>
      </c>
      <c r="E763">
        <v>36.5</v>
      </c>
      <c r="F763" t="str" cm="1">
        <f t="array" ref="F763">_xlfn.IFS(E763&lt;12,"Child",E763&lt;=19,"Teenage",E763&lt;=59,"Adult",E763&gt;60,"Senior",TRUE,"Unknown")</f>
        <v>Adult</v>
      </c>
      <c r="G763">
        <v>1</v>
      </c>
      <c r="H763">
        <v>0</v>
      </c>
      <c r="I763">
        <f t="shared" si="11"/>
        <v>2</v>
      </c>
      <c r="J763" t="str" cm="1">
        <f t="array" ref="J763">_xlfn.IFS(I763=1,"Solo Traveller",I763&lt;=4,"Small Family",I763&gt;=5,"Large Family")</f>
        <v>Small Family</v>
      </c>
      <c r="K763">
        <v>345572</v>
      </c>
      <c r="L763" s="9">
        <v>17.399999999999999</v>
      </c>
      <c r="M763" s="9" t="str" cm="1">
        <f t="array" ref="M763">_xlfn.IFS(L763&lt;=7.89,"Low Fare",L763&lt;=14.45,"Medium Fare",L763&lt;=31.28,"High Fare",L763&gt;31.28,"VIP / Luxury Fare")</f>
        <v>High Fare</v>
      </c>
      <c r="N763" t="s">
        <v>1736</v>
      </c>
      <c r="O763" t="s">
        <v>3</v>
      </c>
      <c r="P763">
        <v>1</v>
      </c>
    </row>
    <row r="764" spans="1:16">
      <c r="A764">
        <v>3</v>
      </c>
      <c r="B764" t="str" cm="1">
        <f t="array" ref="B764">_xlfn.IFS(A764=1,"First Class",A764=2,"Second Class",A764=3,"Third Class")</f>
        <v>Third Class</v>
      </c>
      <c r="C764" t="s">
        <v>1077</v>
      </c>
      <c r="D764" t="s">
        <v>1</v>
      </c>
      <c r="E764">
        <v>36</v>
      </c>
      <c r="F764" t="str" cm="1">
        <f t="array" ref="F764">_xlfn.IFS(E764&lt;12,"Child",E764&lt;=19,"Teenage",E764&lt;=59,"Adult",E764&gt;60,"Senior",TRUE,"Unknown")</f>
        <v>Adult</v>
      </c>
      <c r="G764">
        <v>1</v>
      </c>
      <c r="H764">
        <v>0</v>
      </c>
      <c r="I764">
        <f t="shared" si="11"/>
        <v>2</v>
      </c>
      <c r="J764" t="str" cm="1">
        <f t="array" ref="J764">_xlfn.IFS(I764=1,"Solo Traveller",I764&lt;=4,"Small Family",I764&gt;=5,"Large Family")</f>
        <v>Small Family</v>
      </c>
      <c r="K764">
        <v>345572</v>
      </c>
      <c r="L764" s="9">
        <v>17.399999999999999</v>
      </c>
      <c r="M764" s="9" t="str" cm="1">
        <f t="array" ref="M764">_xlfn.IFS(L764&lt;=7.89,"Low Fare",L764&lt;=14.45,"Medium Fare",L764&lt;=31.28,"High Fare",L764&gt;31.28,"VIP / Luxury Fare")</f>
        <v>High Fare</v>
      </c>
      <c r="N764" t="s">
        <v>1736</v>
      </c>
      <c r="O764" t="s">
        <v>3</v>
      </c>
      <c r="P764">
        <v>1</v>
      </c>
    </row>
    <row r="765" spans="1:16">
      <c r="A765">
        <v>3</v>
      </c>
      <c r="B765" t="str" cm="1">
        <f t="array" ref="B765">_xlfn.IFS(A765=1,"First Class",A765=2,"Second Class",A765=3,"Third Class")</f>
        <v>Third Class</v>
      </c>
      <c r="C765" t="s">
        <v>1078</v>
      </c>
      <c r="D765" t="s">
        <v>5</v>
      </c>
      <c r="E765">
        <v>30</v>
      </c>
      <c r="F765" t="str" cm="1">
        <f t="array" ref="F765">_xlfn.IFS(E765&lt;12,"Child",E765&lt;=19,"Teenage",E765&lt;=59,"Adult",E765&gt;60,"Senior",TRUE,"Unknown")</f>
        <v>Adult</v>
      </c>
      <c r="G765">
        <v>0</v>
      </c>
      <c r="H765">
        <v>0</v>
      </c>
      <c r="I765">
        <f t="shared" si="11"/>
        <v>1</v>
      </c>
      <c r="J765" t="str" cm="1">
        <f t="array" ref="J765">_xlfn.IFS(I765=1,"Solo Traveller",I765&lt;=4,"Small Family",I765&gt;=5,"Large Family")</f>
        <v>Solo Traveller</v>
      </c>
      <c r="K765">
        <v>345774</v>
      </c>
      <c r="L765" s="9">
        <v>9.5</v>
      </c>
      <c r="M765" s="9" t="str" cm="1">
        <f t="array" ref="M765">_xlfn.IFS(L765&lt;=7.89,"Low Fare",L765&lt;=14.45,"Medium Fare",L765&lt;=31.28,"High Fare",L765&gt;31.28,"VIP / Luxury Fare")</f>
        <v>Medium Fare</v>
      </c>
      <c r="N765" t="s">
        <v>1736</v>
      </c>
      <c r="O765" t="s">
        <v>3</v>
      </c>
      <c r="P765">
        <v>1</v>
      </c>
    </row>
    <row r="766" spans="1:16">
      <c r="A766">
        <v>3</v>
      </c>
      <c r="B766" t="str" cm="1">
        <f t="array" ref="B766">_xlfn.IFS(A766=1,"First Class",A766=2,"Second Class",A766=3,"Third Class")</f>
        <v>Third Class</v>
      </c>
      <c r="C766" t="s">
        <v>1079</v>
      </c>
      <c r="D766" t="s">
        <v>5</v>
      </c>
      <c r="E766">
        <v>16</v>
      </c>
      <c r="F766" t="str" cm="1">
        <f t="array" ref="F766">_xlfn.IFS(E766&lt;12,"Child",E766&lt;=19,"Teenage",E766&lt;=59,"Adult",E766&gt;60,"Senior",TRUE,"Unknown")</f>
        <v>Teenage</v>
      </c>
      <c r="G766">
        <v>0</v>
      </c>
      <c r="H766">
        <v>0</v>
      </c>
      <c r="I766">
        <f t="shared" si="11"/>
        <v>1</v>
      </c>
      <c r="J766" t="str" cm="1">
        <f t="array" ref="J766">_xlfn.IFS(I766=1,"Solo Traveller",I766&lt;=4,"Small Family",I766&gt;=5,"Large Family")</f>
        <v>Solo Traveller</v>
      </c>
      <c r="K766">
        <v>345778</v>
      </c>
      <c r="L766" s="9">
        <v>9.5</v>
      </c>
      <c r="M766" s="9" t="str" cm="1">
        <f t="array" ref="M766">_xlfn.IFS(L766&lt;=7.89,"Low Fare",L766&lt;=14.45,"Medium Fare",L766&lt;=31.28,"High Fare",L766&gt;31.28,"VIP / Luxury Fare")</f>
        <v>Medium Fare</v>
      </c>
      <c r="N766" t="s">
        <v>1736</v>
      </c>
      <c r="O766" t="s">
        <v>3</v>
      </c>
      <c r="P766">
        <v>0</v>
      </c>
    </row>
    <row r="767" spans="1:16">
      <c r="A767">
        <v>3</v>
      </c>
      <c r="B767" t="str" cm="1">
        <f t="array" ref="B767">_xlfn.IFS(A767=1,"First Class",A767=2,"Second Class",A767=3,"Third Class")</f>
        <v>Third Class</v>
      </c>
      <c r="C767" t="s">
        <v>1080</v>
      </c>
      <c r="D767" t="s">
        <v>5</v>
      </c>
      <c r="E767">
        <v>1</v>
      </c>
      <c r="F767" t="str" cm="1">
        <f t="array" ref="F767">_xlfn.IFS(E767&lt;12,"Child",E767&lt;=19,"Teenage",E767&lt;=59,"Adult",E767&gt;60,"Senior",TRUE,"Unknown")</f>
        <v>Child</v>
      </c>
      <c r="G767">
        <v>1</v>
      </c>
      <c r="H767">
        <v>2</v>
      </c>
      <c r="I767">
        <f t="shared" si="11"/>
        <v>4</v>
      </c>
      <c r="J767" t="str" cm="1">
        <f t="array" ref="J767">_xlfn.IFS(I767=1,"Solo Traveller",I767&lt;=4,"Small Family",I767&gt;=5,"Large Family")</f>
        <v>Small Family</v>
      </c>
      <c r="K767" t="s">
        <v>1081</v>
      </c>
      <c r="L767" s="9">
        <v>20.574999999999999</v>
      </c>
      <c r="M767" s="9" t="str" cm="1">
        <f t="array" ref="M767">_xlfn.IFS(L767&lt;=7.89,"Low Fare",L767&lt;=14.45,"Medium Fare",L767&lt;=31.28,"High Fare",L767&gt;31.28,"VIP / Luxury Fare")</f>
        <v>High Fare</v>
      </c>
      <c r="N767" t="s">
        <v>1736</v>
      </c>
      <c r="O767" t="s">
        <v>3</v>
      </c>
      <c r="P767">
        <v>1</v>
      </c>
    </row>
    <row r="768" spans="1:16">
      <c r="A768">
        <v>3</v>
      </c>
      <c r="B768" t="str" cm="1">
        <f t="array" ref="B768">_xlfn.IFS(A768=1,"First Class",A768=2,"Second Class",A768=3,"Third Class")</f>
        <v>Third Class</v>
      </c>
      <c r="C768" t="s">
        <v>1082</v>
      </c>
      <c r="D768" t="s">
        <v>1</v>
      </c>
      <c r="E768">
        <v>0.16669999999999999</v>
      </c>
      <c r="F768" t="str" cm="1">
        <f t="array" ref="F768">_xlfn.IFS(E768&lt;12,"Child",E768&lt;=19,"Teenage",E768&lt;=59,"Adult",E768&gt;60,"Senior",TRUE,"Unknown")</f>
        <v>Child</v>
      </c>
      <c r="G768">
        <v>1</v>
      </c>
      <c r="H768">
        <v>2</v>
      </c>
      <c r="I768">
        <f t="shared" si="11"/>
        <v>4</v>
      </c>
      <c r="J768" t="str" cm="1">
        <f t="array" ref="J768">_xlfn.IFS(I768=1,"Solo Traveller",I768&lt;=4,"Small Family",I768&gt;=5,"Large Family")</f>
        <v>Small Family</v>
      </c>
      <c r="K768" t="s">
        <v>1081</v>
      </c>
      <c r="L768" s="9">
        <v>20.574999999999999</v>
      </c>
      <c r="M768" s="9" t="str" cm="1">
        <f t="array" ref="M768">_xlfn.IFS(L768&lt;=7.89,"Low Fare",L768&lt;=14.45,"Medium Fare",L768&lt;=31.28,"High Fare",L768&gt;31.28,"VIP / Luxury Fare")</f>
        <v>High Fare</v>
      </c>
      <c r="N768" t="s">
        <v>1736</v>
      </c>
      <c r="O768" t="s">
        <v>3</v>
      </c>
      <c r="P768">
        <v>1</v>
      </c>
    </row>
    <row r="769" spans="1:16">
      <c r="A769">
        <v>3</v>
      </c>
      <c r="B769" t="str" cm="1">
        <f t="array" ref="B769">_xlfn.IFS(A769=1,"First Class",A769=2,"Second Class",A769=3,"Third Class")</f>
        <v>Third Class</v>
      </c>
      <c r="C769" t="s">
        <v>1083</v>
      </c>
      <c r="D769" t="s">
        <v>5</v>
      </c>
      <c r="E769">
        <v>26</v>
      </c>
      <c r="F769" t="str" cm="1">
        <f t="array" ref="F769">_xlfn.IFS(E769&lt;12,"Child",E769&lt;=19,"Teenage",E769&lt;=59,"Adult",E769&gt;60,"Senior",TRUE,"Unknown")</f>
        <v>Adult</v>
      </c>
      <c r="G769">
        <v>1</v>
      </c>
      <c r="H769">
        <v>2</v>
      </c>
      <c r="I769">
        <f t="shared" si="11"/>
        <v>4</v>
      </c>
      <c r="J769" t="str" cm="1">
        <f t="array" ref="J769">_xlfn.IFS(I769=1,"Solo Traveller",I769&lt;=4,"Small Family",I769&gt;=5,"Large Family")</f>
        <v>Small Family</v>
      </c>
      <c r="K769" t="s">
        <v>1081</v>
      </c>
      <c r="L769" s="9">
        <v>20.574999999999999</v>
      </c>
      <c r="M769" s="9" t="str" cm="1">
        <f t="array" ref="M769">_xlfn.IFS(L769&lt;=7.89,"Low Fare",L769&lt;=14.45,"Medium Fare",L769&lt;=31.28,"High Fare",L769&gt;31.28,"VIP / Luxury Fare")</f>
        <v>High Fare</v>
      </c>
      <c r="N769" t="s">
        <v>1736</v>
      </c>
      <c r="O769" t="s">
        <v>3</v>
      </c>
      <c r="P769">
        <v>0</v>
      </c>
    </row>
    <row r="770" spans="1:16">
      <c r="A770">
        <v>3</v>
      </c>
      <c r="B770" t="str" cm="1">
        <f t="array" ref="B770">_xlfn.IFS(A770=1,"First Class",A770=2,"Second Class",A770=3,"Third Class")</f>
        <v>Third Class</v>
      </c>
      <c r="C770" t="s">
        <v>1084</v>
      </c>
      <c r="D770" t="s">
        <v>1</v>
      </c>
      <c r="E770">
        <v>33</v>
      </c>
      <c r="F770" t="str" cm="1">
        <f t="array" ref="F770">_xlfn.IFS(E770&lt;12,"Child",E770&lt;=19,"Teenage",E770&lt;=59,"Adult",E770&gt;60,"Senior",TRUE,"Unknown")</f>
        <v>Adult</v>
      </c>
      <c r="G770">
        <v>1</v>
      </c>
      <c r="H770">
        <v>2</v>
      </c>
      <c r="I770">
        <f t="shared" si="11"/>
        <v>4</v>
      </c>
      <c r="J770" t="str" cm="1">
        <f t="array" ref="J770">_xlfn.IFS(I770=1,"Solo Traveller",I770&lt;=4,"Small Family",I770&gt;=5,"Large Family")</f>
        <v>Small Family</v>
      </c>
      <c r="K770" t="s">
        <v>1081</v>
      </c>
      <c r="L770" s="9">
        <v>20.574999999999999</v>
      </c>
      <c r="M770" s="9" t="str" cm="1">
        <f t="array" ref="M770">_xlfn.IFS(L770&lt;=7.89,"Low Fare",L770&lt;=14.45,"Medium Fare",L770&lt;=31.28,"High Fare",L770&gt;31.28,"VIP / Luxury Fare")</f>
        <v>High Fare</v>
      </c>
      <c r="N770" t="s">
        <v>1736</v>
      </c>
      <c r="O770" t="s">
        <v>3</v>
      </c>
      <c r="P770">
        <v>1</v>
      </c>
    </row>
    <row r="771" spans="1:16">
      <c r="A771">
        <v>3</v>
      </c>
      <c r="B771" t="str" cm="1">
        <f t="array" ref="B771">_xlfn.IFS(A771=1,"First Class",A771=2,"Second Class",A771=3,"Third Class")</f>
        <v>Third Class</v>
      </c>
      <c r="C771" t="s">
        <v>1085</v>
      </c>
      <c r="D771" t="s">
        <v>5</v>
      </c>
      <c r="E771">
        <v>25</v>
      </c>
      <c r="F771" t="str" cm="1">
        <f t="array" ref="F771">_xlfn.IFS(E771&lt;12,"Child",E771&lt;=19,"Teenage",E771&lt;=59,"Adult",E771&gt;60,"Senior",TRUE,"Unknown")</f>
        <v>Adult</v>
      </c>
      <c r="G771">
        <v>0</v>
      </c>
      <c r="H771">
        <v>0</v>
      </c>
      <c r="I771">
        <f t="shared" si="11"/>
        <v>1</v>
      </c>
      <c r="J771" t="str" cm="1">
        <f t="array" ref="J771">_xlfn.IFS(I771=1,"Solo Traveller",I771&lt;=4,"Small Family",I771&gt;=5,"Large Family")</f>
        <v>Solo Traveller</v>
      </c>
      <c r="K771">
        <v>349250</v>
      </c>
      <c r="L771" s="9">
        <v>7.8958000000000004</v>
      </c>
      <c r="M771" s="9" t="str" cm="1">
        <f t="array" ref="M771">_xlfn.IFS(L771&lt;=7.89,"Low Fare",L771&lt;=14.45,"Medium Fare",L771&lt;=31.28,"High Fare",L771&gt;31.28,"VIP / Luxury Fare")</f>
        <v>Medium Fare</v>
      </c>
      <c r="N771" t="s">
        <v>1736</v>
      </c>
      <c r="O771" t="s">
        <v>3</v>
      </c>
      <c r="P771">
        <v>0</v>
      </c>
    </row>
    <row r="772" spans="1:16">
      <c r="A772">
        <v>3</v>
      </c>
      <c r="B772" t="str" cm="1">
        <f t="array" ref="B772">_xlfn.IFS(A772=1,"First Class",A772=2,"Second Class",A772=3,"Third Class")</f>
        <v>Third Class</v>
      </c>
      <c r="C772" t="s">
        <v>1086</v>
      </c>
      <c r="D772" t="s">
        <v>5</v>
      </c>
      <c r="E772">
        <v>28</v>
      </c>
      <c r="F772" t="str" cm="1">
        <f t="array" ref="F772">_xlfn.IFS(E772&lt;12,"Child",E772&lt;=19,"Teenage",E772&lt;=59,"Adult",E772&gt;60,"Senior",TRUE,"Unknown")</f>
        <v>Adult</v>
      </c>
      <c r="G772">
        <v>0</v>
      </c>
      <c r="H772">
        <v>0</v>
      </c>
      <c r="I772">
        <f t="shared" si="11"/>
        <v>1</v>
      </c>
      <c r="J772" t="str" cm="1">
        <f t="array" ref="J772">_xlfn.IFS(I772=1,"Solo Traveller",I772&lt;=4,"Small Family",I772&gt;=5,"Large Family")</f>
        <v>Solo Traveller</v>
      </c>
      <c r="K772">
        <v>349238</v>
      </c>
      <c r="L772" s="9">
        <v>7.8958000000000004</v>
      </c>
      <c r="M772" s="9" t="str" cm="1">
        <f t="array" ref="M772">_xlfn.IFS(L772&lt;=7.89,"Low Fare",L772&lt;=14.45,"Medium Fare",L772&lt;=31.28,"High Fare",L772&gt;31.28,"VIP / Luxury Fare")</f>
        <v>Medium Fare</v>
      </c>
      <c r="N772" t="s">
        <v>1736</v>
      </c>
      <c r="O772" t="s">
        <v>3</v>
      </c>
      <c r="P772">
        <v>0</v>
      </c>
    </row>
    <row r="773" spans="1:16">
      <c r="A773">
        <v>3</v>
      </c>
      <c r="B773" t="str" cm="1">
        <f t="array" ref="B773">_xlfn.IFS(A773=1,"First Class",A773=2,"Second Class",A773=3,"Third Class")</f>
        <v>Third Class</v>
      </c>
      <c r="C773" t="s">
        <v>1087</v>
      </c>
      <c r="D773" t="s">
        <v>5</v>
      </c>
      <c r="E773">
        <v>28</v>
      </c>
      <c r="F773" t="str" cm="1">
        <f t="array" ref="F773">_xlfn.IFS(E773&lt;12,"Child",E773&lt;=19,"Teenage",E773&lt;=59,"Adult",E773&gt;60,"Senior",TRUE,"Unknown")</f>
        <v>Adult</v>
      </c>
      <c r="G773">
        <v>0</v>
      </c>
      <c r="H773">
        <v>0</v>
      </c>
      <c r="I773">
        <f t="shared" si="11"/>
        <v>1</v>
      </c>
      <c r="J773" t="str" cm="1">
        <f t="array" ref="J773">_xlfn.IFS(I773=1,"Solo Traveller",I773&lt;=4,"Small Family",I773&gt;=5,"Large Family")</f>
        <v>Solo Traveller</v>
      </c>
      <c r="K773">
        <v>349225</v>
      </c>
      <c r="L773" s="9">
        <v>7.8958000000000004</v>
      </c>
      <c r="M773" s="9" t="str" cm="1">
        <f t="array" ref="M773">_xlfn.IFS(L773&lt;=7.89,"Low Fare",L773&lt;=14.45,"Medium Fare",L773&lt;=31.28,"High Fare",L773&gt;31.28,"VIP / Luxury Fare")</f>
        <v>Medium Fare</v>
      </c>
      <c r="N773" t="s">
        <v>1736</v>
      </c>
      <c r="O773" t="s">
        <v>3</v>
      </c>
      <c r="P773">
        <v>0</v>
      </c>
    </row>
    <row r="774" spans="1:16">
      <c r="A774">
        <v>3</v>
      </c>
      <c r="B774" t="str" cm="1">
        <f t="array" ref="B774">_xlfn.IFS(A774=1,"First Class",A774=2,"Second Class",A774=3,"Third Class")</f>
        <v>Third Class</v>
      </c>
      <c r="C774" t="s">
        <v>1088</v>
      </c>
      <c r="D774" t="s">
        <v>5</v>
      </c>
      <c r="E774">
        <v>22</v>
      </c>
      <c r="F774" t="str" cm="1">
        <f t="array" ref="F774">_xlfn.IFS(E774&lt;12,"Child",E774&lt;=19,"Teenage",E774&lt;=59,"Adult",E774&gt;60,"Senior",TRUE,"Unknown")</f>
        <v>Adult</v>
      </c>
      <c r="G774">
        <v>0</v>
      </c>
      <c r="H774">
        <v>0</v>
      </c>
      <c r="I774">
        <f t="shared" ref="I774:I837" si="12">G774+H774+1</f>
        <v>1</v>
      </c>
      <c r="J774" t="str" cm="1">
        <f t="array" ref="J774">_xlfn.IFS(I774=1,"Solo Traveller",I774&lt;=4,"Small Family",I774&gt;=5,"Large Family")</f>
        <v>Solo Traveller</v>
      </c>
      <c r="K774" t="s">
        <v>1089</v>
      </c>
      <c r="L774" s="9">
        <v>7.25</v>
      </c>
      <c r="M774" s="9" t="str" cm="1">
        <f t="array" ref="M774">_xlfn.IFS(L774&lt;=7.89,"Low Fare",L774&lt;=14.45,"Medium Fare",L774&lt;=31.28,"High Fare",L774&gt;31.28,"VIP / Luxury Fare")</f>
        <v>Low Fare</v>
      </c>
      <c r="N774" t="s">
        <v>1736</v>
      </c>
      <c r="O774" t="s">
        <v>3</v>
      </c>
      <c r="P774">
        <v>0</v>
      </c>
    </row>
    <row r="775" spans="1:16">
      <c r="A775">
        <v>3</v>
      </c>
      <c r="B775" t="str" cm="1">
        <f t="array" ref="B775">_xlfn.IFS(A775=1,"First Class",A775=2,"Second Class",A775=3,"Third Class")</f>
        <v>Third Class</v>
      </c>
      <c r="C775" t="s">
        <v>1090</v>
      </c>
      <c r="D775" t="s">
        <v>5</v>
      </c>
      <c r="E775">
        <v>36</v>
      </c>
      <c r="F775" t="str" cm="1">
        <f t="array" ref="F775">_xlfn.IFS(E775&lt;12,"Child",E775&lt;=19,"Teenage",E775&lt;=59,"Adult",E775&gt;60,"Senior",TRUE,"Unknown")</f>
        <v>Adult</v>
      </c>
      <c r="G775">
        <v>0</v>
      </c>
      <c r="H775">
        <v>0</v>
      </c>
      <c r="I775">
        <f t="shared" si="12"/>
        <v>1</v>
      </c>
      <c r="J775" t="str" cm="1">
        <f t="array" ref="J775">_xlfn.IFS(I775=1,"Solo Traveller",I775&lt;=4,"Small Family",I775&gt;=5,"Large Family")</f>
        <v>Solo Traveller</v>
      </c>
      <c r="K775" t="s">
        <v>1091</v>
      </c>
      <c r="L775" s="9">
        <v>7.25</v>
      </c>
      <c r="M775" s="9" t="str" cm="1">
        <f t="array" ref="M775">_xlfn.IFS(L775&lt;=7.89,"Low Fare",L775&lt;=14.45,"Medium Fare",L775&lt;=31.28,"High Fare",L775&gt;31.28,"VIP / Luxury Fare")</f>
        <v>Low Fare</v>
      </c>
      <c r="N775" t="s">
        <v>1736</v>
      </c>
      <c r="O775" t="s">
        <v>3</v>
      </c>
      <c r="P775">
        <v>0</v>
      </c>
    </row>
    <row r="776" spans="1:16">
      <c r="A776">
        <v>3</v>
      </c>
      <c r="B776" t="str" cm="1">
        <f t="array" ref="B776">_xlfn.IFS(A776=1,"First Class",A776=2,"Second Class",A776=3,"Third Class")</f>
        <v>Third Class</v>
      </c>
      <c r="C776" t="s">
        <v>1092</v>
      </c>
      <c r="D776" t="s">
        <v>1</v>
      </c>
      <c r="E776">
        <v>19</v>
      </c>
      <c r="F776" t="str" cm="1">
        <f t="array" ref="F776">_xlfn.IFS(E776&lt;12,"Child",E776&lt;=19,"Teenage",E776&lt;=59,"Adult",E776&gt;60,"Senior",TRUE,"Unknown")</f>
        <v>Teenage</v>
      </c>
      <c r="G776">
        <v>0</v>
      </c>
      <c r="H776">
        <v>0</v>
      </c>
      <c r="I776">
        <f t="shared" si="12"/>
        <v>1</v>
      </c>
      <c r="J776" t="str" cm="1">
        <f t="array" ref="J776">_xlfn.IFS(I776=1,"Solo Traveller",I776&lt;=4,"Small Family",I776&gt;=5,"Large Family")</f>
        <v>Solo Traveller</v>
      </c>
      <c r="K776">
        <v>330958</v>
      </c>
      <c r="L776" s="9">
        <v>7.8792</v>
      </c>
      <c r="M776" s="9" t="str" cm="1">
        <f t="array" ref="M776">_xlfn.IFS(L776&lt;=7.89,"Low Fare",L776&lt;=14.45,"Medium Fare",L776&lt;=31.28,"High Fare",L776&gt;31.28,"VIP / Luxury Fare")</f>
        <v>Low Fare</v>
      </c>
      <c r="N776" t="s">
        <v>1736</v>
      </c>
      <c r="O776" t="s">
        <v>366</v>
      </c>
      <c r="P776">
        <v>1</v>
      </c>
    </row>
    <row r="777" spans="1:16">
      <c r="A777">
        <v>3</v>
      </c>
      <c r="B777" t="str" cm="1">
        <f t="array" ref="B777">_xlfn.IFS(A777=1,"First Class",A777=2,"Second Class",A777=3,"Third Class")</f>
        <v>Third Class</v>
      </c>
      <c r="C777" t="s">
        <v>1093</v>
      </c>
      <c r="D777" t="s">
        <v>5</v>
      </c>
      <c r="E777">
        <v>17</v>
      </c>
      <c r="F777" t="str" cm="1">
        <f t="array" ref="F777">_xlfn.IFS(E777&lt;12,"Child",E777&lt;=19,"Teenage",E777&lt;=59,"Adult",E777&gt;60,"Senior",TRUE,"Unknown")</f>
        <v>Teenage</v>
      </c>
      <c r="G777">
        <v>0</v>
      </c>
      <c r="H777">
        <v>0</v>
      </c>
      <c r="I777">
        <f t="shared" si="12"/>
        <v>1</v>
      </c>
      <c r="J777" t="str" cm="1">
        <f t="array" ref="J777">_xlfn.IFS(I777=1,"Solo Traveller",I777&lt;=4,"Small Family",I777&gt;=5,"Large Family")</f>
        <v>Solo Traveller</v>
      </c>
      <c r="K777">
        <v>349232</v>
      </c>
      <c r="L777" s="9">
        <v>7.8958000000000004</v>
      </c>
      <c r="M777" s="9" t="str" cm="1">
        <f t="array" ref="M777">_xlfn.IFS(L777&lt;=7.89,"Low Fare",L777&lt;=14.45,"Medium Fare",L777&lt;=31.28,"High Fare",L777&gt;31.28,"VIP / Luxury Fare")</f>
        <v>Medium Fare</v>
      </c>
      <c r="N777" t="s">
        <v>1736</v>
      </c>
      <c r="O777" t="s">
        <v>3</v>
      </c>
      <c r="P777">
        <v>0</v>
      </c>
    </row>
    <row r="778" spans="1:16">
      <c r="A778">
        <v>3</v>
      </c>
      <c r="B778" t="str" cm="1">
        <f t="array" ref="B778">_xlfn.IFS(A778=1,"First Class",A778=2,"Second Class",A778=3,"Third Class")</f>
        <v>Third Class</v>
      </c>
      <c r="C778" t="s">
        <v>1094</v>
      </c>
      <c r="D778" t="s">
        <v>5</v>
      </c>
      <c r="E778">
        <v>42</v>
      </c>
      <c r="F778" t="str" cm="1">
        <f t="array" ref="F778">_xlfn.IFS(E778&lt;12,"Child",E778&lt;=19,"Teenage",E778&lt;=59,"Adult",E778&gt;60,"Senior",TRUE,"Unknown")</f>
        <v>Adult</v>
      </c>
      <c r="G778">
        <v>0</v>
      </c>
      <c r="H778">
        <v>0</v>
      </c>
      <c r="I778">
        <f t="shared" si="12"/>
        <v>1</v>
      </c>
      <c r="J778" t="str" cm="1">
        <f t="array" ref="J778">_xlfn.IFS(I778=1,"Solo Traveller",I778&lt;=4,"Small Family",I778&gt;=5,"Large Family")</f>
        <v>Solo Traveller</v>
      </c>
      <c r="K778">
        <v>315088</v>
      </c>
      <c r="L778" s="9">
        <v>8.6624999999999996</v>
      </c>
      <c r="M778" s="9" t="str" cm="1">
        <f t="array" ref="M778">_xlfn.IFS(L778&lt;=7.89,"Low Fare",L778&lt;=14.45,"Medium Fare",L778&lt;=31.28,"High Fare",L778&gt;31.28,"VIP / Luxury Fare")</f>
        <v>Medium Fare</v>
      </c>
      <c r="N778" t="s">
        <v>1736</v>
      </c>
      <c r="O778" t="s">
        <v>3</v>
      </c>
      <c r="P778">
        <v>0</v>
      </c>
    </row>
    <row r="779" spans="1:16">
      <c r="A779">
        <v>3</v>
      </c>
      <c r="B779" t="str" cm="1">
        <f t="array" ref="B779">_xlfn.IFS(A779=1,"First Class",A779=2,"Second Class",A779=3,"Third Class")</f>
        <v>Third Class</v>
      </c>
      <c r="C779" t="s">
        <v>1095</v>
      </c>
      <c r="D779" t="s">
        <v>5</v>
      </c>
      <c r="E779">
        <v>43</v>
      </c>
      <c r="F779" t="str" cm="1">
        <f t="array" ref="F779">_xlfn.IFS(E779&lt;12,"Child",E779&lt;=19,"Teenage",E779&lt;=59,"Adult",E779&gt;60,"Senior",TRUE,"Unknown")</f>
        <v>Adult</v>
      </c>
      <c r="G779">
        <v>0</v>
      </c>
      <c r="H779">
        <v>0</v>
      </c>
      <c r="I779">
        <f t="shared" si="12"/>
        <v>1</v>
      </c>
      <c r="J779" t="str" cm="1">
        <f t="array" ref="J779">_xlfn.IFS(I779=1,"Solo Traveller",I779&lt;=4,"Small Family",I779&gt;=5,"Large Family")</f>
        <v>Solo Traveller</v>
      </c>
      <c r="K779">
        <v>349226</v>
      </c>
      <c r="L779" s="9">
        <v>7.8958000000000004</v>
      </c>
      <c r="M779" s="9" t="str" cm="1">
        <f t="array" ref="M779">_xlfn.IFS(L779&lt;=7.89,"Low Fare",L779&lt;=14.45,"Medium Fare",L779&lt;=31.28,"High Fare",L779&gt;31.28,"VIP / Luxury Fare")</f>
        <v>Medium Fare</v>
      </c>
      <c r="N779" t="s">
        <v>1736</v>
      </c>
      <c r="O779" t="s">
        <v>3</v>
      </c>
      <c r="P779">
        <v>0</v>
      </c>
    </row>
    <row r="780" spans="1:16">
      <c r="A780">
        <v>3</v>
      </c>
      <c r="B780" t="str" cm="1">
        <f t="array" ref="B780">_xlfn.IFS(A780=1,"First Class",A780=2,"Second Class",A780=3,"Third Class")</f>
        <v>Third Class</v>
      </c>
      <c r="C780" t="s">
        <v>1096</v>
      </c>
      <c r="D780" t="s">
        <v>5</v>
      </c>
      <c r="E780">
        <v>28</v>
      </c>
      <c r="F780" t="str" cm="1">
        <f t="array" ref="F780">_xlfn.IFS(E780&lt;12,"Child",E780&lt;=19,"Teenage",E780&lt;=59,"Adult",E780&gt;60,"Senior",TRUE,"Unknown")</f>
        <v>Adult</v>
      </c>
      <c r="G780">
        <v>0</v>
      </c>
      <c r="H780">
        <v>0</v>
      </c>
      <c r="I780">
        <f t="shared" si="12"/>
        <v>1</v>
      </c>
      <c r="J780" t="str" cm="1">
        <f t="array" ref="J780">_xlfn.IFS(I780=1,"Solo Traveller",I780&lt;=4,"Small Family",I780&gt;=5,"Large Family")</f>
        <v>Solo Traveller</v>
      </c>
      <c r="K780">
        <v>2686</v>
      </c>
      <c r="L780" s="9">
        <v>7.2291999999999996</v>
      </c>
      <c r="M780" s="9" t="str" cm="1">
        <f t="array" ref="M780">_xlfn.IFS(L780&lt;=7.89,"Low Fare",L780&lt;=14.45,"Medium Fare",L780&lt;=31.28,"High Fare",L780&gt;31.28,"VIP / Luxury Fare")</f>
        <v>Low Fare</v>
      </c>
      <c r="N780" t="s">
        <v>1736</v>
      </c>
      <c r="O780" t="s">
        <v>20</v>
      </c>
      <c r="P780">
        <v>0</v>
      </c>
    </row>
    <row r="781" spans="1:16">
      <c r="A781">
        <v>3</v>
      </c>
      <c r="B781" t="str" cm="1">
        <f t="array" ref="B781">_xlfn.IFS(A781=1,"First Class",A781=2,"Second Class",A781=3,"Third Class")</f>
        <v>Third Class</v>
      </c>
      <c r="C781" t="s">
        <v>1097</v>
      </c>
      <c r="D781" t="s">
        <v>5</v>
      </c>
      <c r="E781">
        <v>32</v>
      </c>
      <c r="F781" t="str" cm="1">
        <f t="array" ref="F781">_xlfn.IFS(E781&lt;12,"Child",E781&lt;=19,"Teenage",E781&lt;=59,"Adult",E781&gt;60,"Senior",TRUE,"Unknown")</f>
        <v>Adult</v>
      </c>
      <c r="G781">
        <v>0</v>
      </c>
      <c r="H781">
        <v>0</v>
      </c>
      <c r="I781">
        <f t="shared" si="12"/>
        <v>1</v>
      </c>
      <c r="J781" t="str" cm="1">
        <f t="array" ref="J781">_xlfn.IFS(I781=1,"Solo Traveller",I781&lt;=4,"Small Family",I781&gt;=5,"Large Family")</f>
        <v>Solo Traveller</v>
      </c>
      <c r="K781">
        <v>370376</v>
      </c>
      <c r="L781" s="9">
        <v>7.75</v>
      </c>
      <c r="M781" s="9" t="str" cm="1">
        <f t="array" ref="M781">_xlfn.IFS(L781&lt;=7.89,"Low Fare",L781&lt;=14.45,"Medium Fare",L781&lt;=31.28,"High Fare",L781&gt;31.28,"VIP / Luxury Fare")</f>
        <v>Low Fare</v>
      </c>
      <c r="N781" t="s">
        <v>1736</v>
      </c>
      <c r="O781" t="s">
        <v>366</v>
      </c>
      <c r="P781">
        <v>0</v>
      </c>
    </row>
    <row r="782" spans="1:16">
      <c r="A782">
        <v>3</v>
      </c>
      <c r="B782" t="str" cm="1">
        <f t="array" ref="B782">_xlfn.IFS(A782=1,"First Class",A782=2,"Second Class",A782=3,"Third Class")</f>
        <v>Third Class</v>
      </c>
      <c r="C782" t="s">
        <v>1098</v>
      </c>
      <c r="D782" t="s">
        <v>5</v>
      </c>
      <c r="E782">
        <v>19</v>
      </c>
      <c r="F782" t="str" cm="1">
        <f t="array" ref="F782">_xlfn.IFS(E782&lt;12,"Child",E782&lt;=19,"Teenage",E782&lt;=59,"Adult",E782&gt;60,"Senior",TRUE,"Unknown")</f>
        <v>Teenage</v>
      </c>
      <c r="G782">
        <v>0</v>
      </c>
      <c r="H782">
        <v>0</v>
      </c>
      <c r="I782">
        <f t="shared" si="12"/>
        <v>1</v>
      </c>
      <c r="J782" t="str" cm="1">
        <f t="array" ref="J782">_xlfn.IFS(I782=1,"Solo Traveller",I782&lt;=4,"Small Family",I782&gt;=5,"Large Family")</f>
        <v>Solo Traveller</v>
      </c>
      <c r="K782" t="s">
        <v>1099</v>
      </c>
      <c r="L782" s="9">
        <v>8.0500000000000007</v>
      </c>
      <c r="M782" s="9" t="str" cm="1">
        <f t="array" ref="M782">_xlfn.IFS(L782&lt;=7.89,"Low Fare",L782&lt;=14.45,"Medium Fare",L782&lt;=31.28,"High Fare",L782&gt;31.28,"VIP / Luxury Fare")</f>
        <v>Medium Fare</v>
      </c>
      <c r="N782" t="s">
        <v>1736</v>
      </c>
      <c r="O782" t="s">
        <v>3</v>
      </c>
      <c r="P782">
        <v>1</v>
      </c>
    </row>
    <row r="783" spans="1:16">
      <c r="A783">
        <v>3</v>
      </c>
      <c r="B783" t="str" cm="1">
        <f t="array" ref="B783">_xlfn.IFS(A783=1,"First Class",A783=2,"Second Class",A783=3,"Third Class")</f>
        <v>Third Class</v>
      </c>
      <c r="C783" t="s">
        <v>1100</v>
      </c>
      <c r="D783" t="s">
        <v>1</v>
      </c>
      <c r="E783">
        <v>30</v>
      </c>
      <c r="F783" t="str" cm="1">
        <f t="array" ref="F783">_xlfn.IFS(E783&lt;12,"Child",E783&lt;=19,"Teenage",E783&lt;=59,"Adult",E783&gt;60,"Senior",TRUE,"Unknown")</f>
        <v>Adult</v>
      </c>
      <c r="G783">
        <v>0</v>
      </c>
      <c r="H783">
        <v>0</v>
      </c>
      <c r="I783">
        <f t="shared" si="12"/>
        <v>1</v>
      </c>
      <c r="J783" t="str" cm="1">
        <f t="array" ref="J783">_xlfn.IFS(I783=1,"Solo Traveller",I783&lt;=4,"Small Family",I783&gt;=5,"Large Family")</f>
        <v>Solo Traveller</v>
      </c>
      <c r="K783">
        <v>364516</v>
      </c>
      <c r="L783" s="9">
        <v>12.475</v>
      </c>
      <c r="M783" s="9" t="str" cm="1">
        <f t="array" ref="M783">_xlfn.IFS(L783&lt;=7.89,"Low Fare",L783&lt;=14.45,"Medium Fare",L783&lt;=31.28,"High Fare",L783&gt;31.28,"VIP / Luxury Fare")</f>
        <v>Medium Fare</v>
      </c>
      <c r="N783" t="s">
        <v>1736</v>
      </c>
      <c r="O783" t="s">
        <v>3</v>
      </c>
      <c r="P783">
        <v>1</v>
      </c>
    </row>
    <row r="784" spans="1:16">
      <c r="A784">
        <v>3</v>
      </c>
      <c r="B784" t="str" cm="1">
        <f t="array" ref="B784">_xlfn.IFS(A784=1,"First Class",A784=2,"Second Class",A784=3,"Third Class")</f>
        <v>Third Class</v>
      </c>
      <c r="C784" t="s">
        <v>1101</v>
      </c>
      <c r="D784" t="s">
        <v>1</v>
      </c>
      <c r="E784">
        <v>24</v>
      </c>
      <c r="F784" t="str" cm="1">
        <f t="array" ref="F784">_xlfn.IFS(E784&lt;12,"Child",E784&lt;=19,"Teenage",E784&lt;=59,"Adult",E784&gt;60,"Senior",TRUE,"Unknown")</f>
        <v>Adult</v>
      </c>
      <c r="G784">
        <v>0</v>
      </c>
      <c r="H784">
        <v>0</v>
      </c>
      <c r="I784">
        <f t="shared" si="12"/>
        <v>1</v>
      </c>
      <c r="J784" t="str" cm="1">
        <f t="array" ref="J784">_xlfn.IFS(I784=1,"Solo Traveller",I784&lt;=4,"Small Family",I784&gt;=5,"Large Family")</f>
        <v>Solo Traveller</v>
      </c>
      <c r="K784">
        <v>368702</v>
      </c>
      <c r="L784" s="9">
        <v>7.75</v>
      </c>
      <c r="M784" s="9" t="str" cm="1">
        <f t="array" ref="M784">_xlfn.IFS(L784&lt;=7.89,"Low Fare",L784&lt;=14.45,"Medium Fare",L784&lt;=31.28,"High Fare",L784&gt;31.28,"VIP / Luxury Fare")</f>
        <v>Low Fare</v>
      </c>
      <c r="N784" t="s">
        <v>1736</v>
      </c>
      <c r="O784" t="s">
        <v>366</v>
      </c>
      <c r="P784">
        <v>0</v>
      </c>
    </row>
    <row r="785" spans="1:16">
      <c r="A785">
        <v>3</v>
      </c>
      <c r="B785" t="str" cm="1">
        <f t="array" ref="B785">_xlfn.IFS(A785=1,"First Class",A785=2,"Second Class",A785=3,"Third Class")</f>
        <v>Third Class</v>
      </c>
      <c r="C785" t="s">
        <v>1102</v>
      </c>
      <c r="D785" t="s">
        <v>1</v>
      </c>
      <c r="E785">
        <v>23</v>
      </c>
      <c r="F785" t="str" cm="1">
        <f t="array" ref="F785">_xlfn.IFS(E785&lt;12,"Child",E785&lt;=19,"Teenage",E785&lt;=59,"Adult",E785&gt;60,"Senior",TRUE,"Unknown")</f>
        <v>Adult</v>
      </c>
      <c r="G785">
        <v>0</v>
      </c>
      <c r="H785">
        <v>0</v>
      </c>
      <c r="I785">
        <f t="shared" si="12"/>
        <v>1</v>
      </c>
      <c r="J785" t="str" cm="1">
        <f t="array" ref="J785">_xlfn.IFS(I785=1,"Solo Traveller",I785&lt;=4,"Small Family",I785&gt;=5,"Large Family")</f>
        <v>Solo Traveller</v>
      </c>
      <c r="K785" t="s">
        <v>1103</v>
      </c>
      <c r="L785" s="9">
        <v>8.0500000000000007</v>
      </c>
      <c r="M785" s="9" t="str" cm="1">
        <f t="array" ref="M785">_xlfn.IFS(L785&lt;=7.89,"Low Fare",L785&lt;=14.45,"Medium Fare",L785&lt;=31.28,"High Fare",L785&gt;31.28,"VIP / Luxury Fare")</f>
        <v>Medium Fare</v>
      </c>
      <c r="N785" t="s">
        <v>1736</v>
      </c>
      <c r="O785" t="s">
        <v>3</v>
      </c>
      <c r="P785">
        <v>1</v>
      </c>
    </row>
    <row r="786" spans="1:16">
      <c r="A786">
        <v>3</v>
      </c>
      <c r="B786" t="str" cm="1">
        <f t="array" ref="B786">_xlfn.IFS(A786=1,"First Class",A786=2,"Second Class",A786=3,"Third Class")</f>
        <v>Third Class</v>
      </c>
      <c r="C786" t="s">
        <v>1104</v>
      </c>
      <c r="D786" t="s">
        <v>5</v>
      </c>
      <c r="E786">
        <v>33</v>
      </c>
      <c r="F786" t="str" cm="1">
        <f t="array" ref="F786">_xlfn.IFS(E786&lt;12,"Child",E786&lt;=19,"Teenage",E786&lt;=59,"Adult",E786&gt;60,"Senior",TRUE,"Unknown")</f>
        <v>Adult</v>
      </c>
      <c r="G786">
        <v>0</v>
      </c>
      <c r="H786">
        <v>0</v>
      </c>
      <c r="I786">
        <f t="shared" si="12"/>
        <v>1</v>
      </c>
      <c r="J786" t="str" cm="1">
        <f t="array" ref="J786">_xlfn.IFS(I786=1,"Solo Traveller",I786&lt;=4,"Small Family",I786&gt;=5,"Large Family")</f>
        <v>Solo Traveller</v>
      </c>
      <c r="K786">
        <v>349241</v>
      </c>
      <c r="L786" s="9">
        <v>7.8958000000000004</v>
      </c>
      <c r="M786" s="9" t="str" cm="1">
        <f t="array" ref="M786">_xlfn.IFS(L786&lt;=7.89,"Low Fare",L786&lt;=14.45,"Medium Fare",L786&lt;=31.28,"High Fare",L786&gt;31.28,"VIP / Luxury Fare")</f>
        <v>Medium Fare</v>
      </c>
      <c r="N786" t="s">
        <v>1736</v>
      </c>
      <c r="O786" t="s">
        <v>20</v>
      </c>
      <c r="P786">
        <v>0</v>
      </c>
    </row>
    <row r="787" spans="1:16">
      <c r="A787">
        <v>3</v>
      </c>
      <c r="B787" t="str" cm="1">
        <f t="array" ref="B787">_xlfn.IFS(A787=1,"First Class",A787=2,"Second Class",A787=3,"Third Class")</f>
        <v>Third Class</v>
      </c>
      <c r="C787" t="s">
        <v>1105</v>
      </c>
      <c r="D787" t="s">
        <v>5</v>
      </c>
      <c r="E787">
        <v>65</v>
      </c>
      <c r="F787" t="str" cm="1">
        <f t="array" ref="F787">_xlfn.IFS(E787&lt;12,"Child",E787&lt;=19,"Teenage",E787&lt;=59,"Adult",E787&gt;60,"Senior",TRUE,"Unknown")</f>
        <v>Senior</v>
      </c>
      <c r="G787">
        <v>0</v>
      </c>
      <c r="H787">
        <v>0</v>
      </c>
      <c r="I787">
        <f t="shared" si="12"/>
        <v>1</v>
      </c>
      <c r="J787" t="str" cm="1">
        <f t="array" ref="J787">_xlfn.IFS(I787=1,"Solo Traveller",I787&lt;=4,"Small Family",I787&gt;=5,"Large Family")</f>
        <v>Solo Traveller</v>
      </c>
      <c r="K787">
        <v>336439</v>
      </c>
      <c r="L787" s="9">
        <v>7.75</v>
      </c>
      <c r="M787" s="9" t="str" cm="1">
        <f t="array" ref="M787">_xlfn.IFS(L787&lt;=7.89,"Low Fare",L787&lt;=14.45,"Medium Fare",L787&lt;=31.28,"High Fare",L787&gt;31.28,"VIP / Luxury Fare")</f>
        <v>Low Fare</v>
      </c>
      <c r="N787" t="s">
        <v>1736</v>
      </c>
      <c r="O787" t="s">
        <v>366</v>
      </c>
      <c r="P787">
        <v>0</v>
      </c>
    </row>
    <row r="788" spans="1:16">
      <c r="A788">
        <v>3</v>
      </c>
      <c r="B788" t="str" cm="1">
        <f t="array" ref="B788">_xlfn.IFS(A788=1,"First Class",A788=2,"Second Class",A788=3,"Third Class")</f>
        <v>Third Class</v>
      </c>
      <c r="C788" t="s">
        <v>1106</v>
      </c>
      <c r="D788" t="s">
        <v>5</v>
      </c>
      <c r="E788">
        <v>24</v>
      </c>
      <c r="F788" t="str" cm="1">
        <f t="array" ref="F788">_xlfn.IFS(E788&lt;12,"Child",E788&lt;=19,"Teenage",E788&lt;=59,"Adult",E788&gt;60,"Senior",TRUE,"Unknown")</f>
        <v>Adult</v>
      </c>
      <c r="G788">
        <v>0</v>
      </c>
      <c r="H788">
        <v>0</v>
      </c>
      <c r="I788">
        <f t="shared" si="12"/>
        <v>1</v>
      </c>
      <c r="J788" t="str" cm="1">
        <f t="array" ref="J788">_xlfn.IFS(I788=1,"Solo Traveller",I788&lt;=4,"Small Family",I788&gt;=5,"Large Family")</f>
        <v>Solo Traveller</v>
      </c>
      <c r="K788" t="s">
        <v>1107</v>
      </c>
      <c r="L788" s="9">
        <v>7.55</v>
      </c>
      <c r="M788" s="9" t="str" cm="1">
        <f t="array" ref="M788">_xlfn.IFS(L788&lt;=7.89,"Low Fare",L788&lt;=14.45,"Medium Fare",L788&lt;=31.28,"High Fare",L788&gt;31.28,"VIP / Luxury Fare")</f>
        <v>Low Fare</v>
      </c>
      <c r="N788" t="s">
        <v>1736</v>
      </c>
      <c r="O788" t="s">
        <v>3</v>
      </c>
      <c r="P788">
        <v>1</v>
      </c>
    </row>
    <row r="789" spans="1:16">
      <c r="A789">
        <v>3</v>
      </c>
      <c r="B789" t="str" cm="1">
        <f t="array" ref="B789">_xlfn.IFS(A789=1,"First Class",A789=2,"Second Class",A789=3,"Third Class")</f>
        <v>Third Class</v>
      </c>
      <c r="C789" t="s">
        <v>1108</v>
      </c>
      <c r="D789" t="s">
        <v>5</v>
      </c>
      <c r="E789">
        <v>23</v>
      </c>
      <c r="F789" t="str" cm="1">
        <f t="array" ref="F789">_xlfn.IFS(E789&lt;12,"Child",E789&lt;=19,"Teenage",E789&lt;=59,"Adult",E789&gt;60,"Senior",TRUE,"Unknown")</f>
        <v>Adult</v>
      </c>
      <c r="G789">
        <v>1</v>
      </c>
      <c r="H789">
        <v>0</v>
      </c>
      <c r="I789">
        <f t="shared" si="12"/>
        <v>2</v>
      </c>
      <c r="J789" t="str" cm="1">
        <f t="array" ref="J789">_xlfn.IFS(I789=1,"Solo Traveller",I789&lt;=4,"Small Family",I789&gt;=5,"Large Family")</f>
        <v>Small Family</v>
      </c>
      <c r="K789">
        <v>347072</v>
      </c>
      <c r="L789" s="9">
        <v>13.9</v>
      </c>
      <c r="M789" s="9" t="str" cm="1">
        <f t="array" ref="M789">_xlfn.IFS(L789&lt;=7.89,"Low Fare",L789&lt;=14.45,"Medium Fare",L789&lt;=31.28,"High Fare",L789&gt;31.28,"VIP / Luxury Fare")</f>
        <v>Medium Fare</v>
      </c>
      <c r="N789" t="s">
        <v>1736</v>
      </c>
      <c r="O789" t="s">
        <v>3</v>
      </c>
      <c r="P789">
        <v>0</v>
      </c>
    </row>
    <row r="790" spans="1:16">
      <c r="A790">
        <v>3</v>
      </c>
      <c r="B790" t="str" cm="1">
        <f t="array" ref="B790">_xlfn.IFS(A790=1,"First Class",A790=2,"Second Class",A790=3,"Third Class")</f>
        <v>Third Class</v>
      </c>
      <c r="C790" t="s">
        <v>1109</v>
      </c>
      <c r="D790" t="s">
        <v>1</v>
      </c>
      <c r="E790">
        <v>22</v>
      </c>
      <c r="F790" t="str" cm="1">
        <f t="array" ref="F790">_xlfn.IFS(E790&lt;12,"Child",E790&lt;=19,"Teenage",E790&lt;=59,"Adult",E790&gt;60,"Senior",TRUE,"Unknown")</f>
        <v>Adult</v>
      </c>
      <c r="G790">
        <v>1</v>
      </c>
      <c r="H790">
        <v>0</v>
      </c>
      <c r="I790">
        <f t="shared" si="12"/>
        <v>2</v>
      </c>
      <c r="J790" t="str" cm="1">
        <f t="array" ref="J790">_xlfn.IFS(I790=1,"Solo Traveller",I790&lt;=4,"Small Family",I790&gt;=5,"Large Family")</f>
        <v>Small Family</v>
      </c>
      <c r="K790">
        <v>347072</v>
      </c>
      <c r="L790" s="9">
        <v>13.9</v>
      </c>
      <c r="M790" s="9" t="str" cm="1">
        <f t="array" ref="M790">_xlfn.IFS(L790&lt;=7.89,"Low Fare",L790&lt;=14.45,"Medium Fare",L790&lt;=31.28,"High Fare",L790&gt;31.28,"VIP / Luxury Fare")</f>
        <v>Medium Fare</v>
      </c>
      <c r="N790" t="s">
        <v>1736</v>
      </c>
      <c r="O790" t="s">
        <v>3</v>
      </c>
      <c r="P790">
        <v>1</v>
      </c>
    </row>
    <row r="791" spans="1:16">
      <c r="A791">
        <v>3</v>
      </c>
      <c r="B791" t="str" cm="1">
        <f t="array" ref="B791">_xlfn.IFS(A791=1,"First Class",A791=2,"Second Class",A791=3,"Third Class")</f>
        <v>Third Class</v>
      </c>
      <c r="C791" t="s">
        <v>1110</v>
      </c>
      <c r="D791" t="s">
        <v>5</v>
      </c>
      <c r="E791">
        <v>18</v>
      </c>
      <c r="F791" t="str" cm="1">
        <f t="array" ref="F791">_xlfn.IFS(E791&lt;12,"Child",E791&lt;=19,"Teenage",E791&lt;=59,"Adult",E791&gt;60,"Senior",TRUE,"Unknown")</f>
        <v>Teenage</v>
      </c>
      <c r="G791">
        <v>0</v>
      </c>
      <c r="H791">
        <v>0</v>
      </c>
      <c r="I791">
        <f t="shared" si="12"/>
        <v>1</v>
      </c>
      <c r="J791" t="str" cm="1">
        <f t="array" ref="J791">_xlfn.IFS(I791=1,"Solo Traveller",I791&lt;=4,"Small Family",I791&gt;=5,"Large Family")</f>
        <v>Solo Traveller</v>
      </c>
      <c r="K791">
        <v>349912</v>
      </c>
      <c r="L791" s="9">
        <v>7.7750000000000004</v>
      </c>
      <c r="M791" s="9" t="str" cm="1">
        <f t="array" ref="M791">_xlfn.IFS(L791&lt;=7.89,"Low Fare",L791&lt;=14.45,"Medium Fare",L791&lt;=31.28,"High Fare",L791&gt;31.28,"VIP / Luxury Fare")</f>
        <v>Low Fare</v>
      </c>
      <c r="N791" t="s">
        <v>1736</v>
      </c>
      <c r="O791" t="s">
        <v>3</v>
      </c>
      <c r="P791">
        <v>0</v>
      </c>
    </row>
    <row r="792" spans="1:16">
      <c r="A792">
        <v>3</v>
      </c>
      <c r="B792" t="str" cm="1">
        <f t="array" ref="B792">_xlfn.IFS(A792=1,"First Class",A792=2,"Second Class",A792=3,"Third Class")</f>
        <v>Third Class</v>
      </c>
      <c r="C792" t="s">
        <v>1111</v>
      </c>
      <c r="D792" t="s">
        <v>5</v>
      </c>
      <c r="E792">
        <v>16</v>
      </c>
      <c r="F792" t="str" cm="1">
        <f t="array" ref="F792">_xlfn.IFS(E792&lt;12,"Child",E792&lt;=19,"Teenage",E792&lt;=59,"Adult",E792&gt;60,"Senior",TRUE,"Unknown")</f>
        <v>Teenage</v>
      </c>
      <c r="G792">
        <v>0</v>
      </c>
      <c r="H792">
        <v>0</v>
      </c>
      <c r="I792">
        <f t="shared" si="12"/>
        <v>1</v>
      </c>
      <c r="J792" t="str" cm="1">
        <f t="array" ref="J792">_xlfn.IFS(I792=1,"Solo Traveller",I792&lt;=4,"Small Family",I792&gt;=5,"Large Family")</f>
        <v>Solo Traveller</v>
      </c>
      <c r="K792">
        <v>347074</v>
      </c>
      <c r="L792" s="9">
        <v>7.7750000000000004</v>
      </c>
      <c r="M792" s="9" t="str" cm="1">
        <f t="array" ref="M792">_xlfn.IFS(L792&lt;=7.89,"Low Fare",L792&lt;=14.45,"Medium Fare",L792&lt;=31.28,"High Fare",L792&gt;31.28,"VIP / Luxury Fare")</f>
        <v>Low Fare</v>
      </c>
      <c r="N792" t="s">
        <v>1736</v>
      </c>
      <c r="O792" t="s">
        <v>3</v>
      </c>
      <c r="P792">
        <v>0</v>
      </c>
    </row>
    <row r="793" spans="1:16">
      <c r="A793">
        <v>3</v>
      </c>
      <c r="B793" t="str" cm="1">
        <f t="array" ref="B793">_xlfn.IFS(A793=1,"First Class",A793=2,"Second Class",A793=3,"Third Class")</f>
        <v>Third Class</v>
      </c>
      <c r="C793" t="s">
        <v>1112</v>
      </c>
      <c r="D793" t="s">
        <v>5</v>
      </c>
      <c r="E793">
        <v>45</v>
      </c>
      <c r="F793" t="str" cm="1">
        <f t="array" ref="F793">_xlfn.IFS(E793&lt;12,"Child",E793&lt;=19,"Teenage",E793&lt;=59,"Adult",E793&gt;60,"Senior",TRUE,"Unknown")</f>
        <v>Adult</v>
      </c>
      <c r="G793">
        <v>0</v>
      </c>
      <c r="H793">
        <v>0</v>
      </c>
      <c r="I793">
        <f t="shared" si="12"/>
        <v>1</v>
      </c>
      <c r="J793" t="str" cm="1">
        <f t="array" ref="J793">_xlfn.IFS(I793=1,"Solo Traveller",I793&lt;=4,"Small Family",I793&gt;=5,"Large Family")</f>
        <v>Solo Traveller</v>
      </c>
      <c r="K793">
        <v>347061</v>
      </c>
      <c r="L793" s="9">
        <v>6.9749999999999996</v>
      </c>
      <c r="M793" s="9" t="str" cm="1">
        <f t="array" ref="M793">_xlfn.IFS(L793&lt;=7.89,"Low Fare",L793&lt;=14.45,"Medium Fare",L793&lt;=31.28,"High Fare",L793&gt;31.28,"VIP / Luxury Fare")</f>
        <v>Low Fare</v>
      </c>
      <c r="N793" t="s">
        <v>1736</v>
      </c>
      <c r="O793" t="s">
        <v>3</v>
      </c>
      <c r="P793">
        <v>0</v>
      </c>
    </row>
    <row r="794" spans="1:16">
      <c r="A794">
        <v>3</v>
      </c>
      <c r="B794" t="str" cm="1">
        <f t="array" ref="B794">_xlfn.IFS(A794=1,"First Class",A794=2,"Second Class",A794=3,"Third Class")</f>
        <v>Third Class</v>
      </c>
      <c r="C794" t="s">
        <v>1113</v>
      </c>
      <c r="D794" t="s">
        <v>5</v>
      </c>
      <c r="E794">
        <v>28</v>
      </c>
      <c r="F794" t="str" cm="1">
        <f t="array" ref="F794">_xlfn.IFS(E794&lt;12,"Child",E794&lt;=19,"Teenage",E794&lt;=59,"Adult",E794&gt;60,"Senior",TRUE,"Unknown")</f>
        <v>Adult</v>
      </c>
      <c r="G794">
        <v>0</v>
      </c>
      <c r="H794">
        <v>0</v>
      </c>
      <c r="I794">
        <f t="shared" si="12"/>
        <v>1</v>
      </c>
      <c r="J794" t="str" cm="1">
        <f t="array" ref="J794">_xlfn.IFS(I794=1,"Solo Traveller",I794&lt;=4,"Small Family",I794&gt;=5,"Large Family")</f>
        <v>Solo Traveller</v>
      </c>
      <c r="K794">
        <v>2674</v>
      </c>
      <c r="L794" s="9">
        <v>7.2249999999999996</v>
      </c>
      <c r="M794" s="9" t="str" cm="1">
        <f t="array" ref="M794">_xlfn.IFS(L794&lt;=7.89,"Low Fare",L794&lt;=14.45,"Medium Fare",L794&lt;=31.28,"High Fare",L794&gt;31.28,"VIP / Luxury Fare")</f>
        <v>Low Fare</v>
      </c>
      <c r="N794" t="s">
        <v>1736</v>
      </c>
      <c r="O794" t="s">
        <v>20</v>
      </c>
      <c r="P794">
        <v>0</v>
      </c>
    </row>
    <row r="795" spans="1:16">
      <c r="A795">
        <v>3</v>
      </c>
      <c r="B795" t="str" cm="1">
        <f t="array" ref="B795">_xlfn.IFS(A795=1,"First Class",A795=2,"Second Class",A795=3,"Third Class")</f>
        <v>Third Class</v>
      </c>
      <c r="C795" t="s">
        <v>1114</v>
      </c>
      <c r="D795" t="s">
        <v>5</v>
      </c>
      <c r="E795">
        <v>39</v>
      </c>
      <c r="F795" t="str" cm="1">
        <f t="array" ref="F795">_xlfn.IFS(E795&lt;12,"Child",E795&lt;=19,"Teenage",E795&lt;=59,"Adult",E795&gt;60,"Senior",TRUE,"Unknown")</f>
        <v>Adult</v>
      </c>
      <c r="G795">
        <v>0</v>
      </c>
      <c r="H795">
        <v>2</v>
      </c>
      <c r="I795">
        <f t="shared" si="12"/>
        <v>3</v>
      </c>
      <c r="J795" t="str" cm="1">
        <f t="array" ref="J795">_xlfn.IFS(I795=1,"Solo Traveller",I795&lt;=4,"Small Family",I795&gt;=5,"Large Family")</f>
        <v>Small Family</v>
      </c>
      <c r="K795">
        <v>2675</v>
      </c>
      <c r="L795" s="9">
        <v>7.2291999999999996</v>
      </c>
      <c r="M795" s="9" t="str" cm="1">
        <f t="array" ref="M795">_xlfn.IFS(L795&lt;=7.89,"Low Fare",L795&lt;=14.45,"Medium Fare",L795&lt;=31.28,"High Fare",L795&gt;31.28,"VIP / Luxury Fare")</f>
        <v>Low Fare</v>
      </c>
      <c r="N795" t="s">
        <v>1736</v>
      </c>
      <c r="O795" t="s">
        <v>20</v>
      </c>
      <c r="P795">
        <v>0</v>
      </c>
    </row>
    <row r="796" spans="1:16">
      <c r="A796">
        <v>3</v>
      </c>
      <c r="B796" t="str" cm="1">
        <f t="array" ref="B796">_xlfn.IFS(A796=1,"First Class",A796=2,"Second Class",A796=3,"Third Class")</f>
        <v>Third Class</v>
      </c>
      <c r="C796" t="s">
        <v>1115</v>
      </c>
      <c r="D796" t="s">
        <v>5</v>
      </c>
      <c r="E796">
        <v>17</v>
      </c>
      <c r="F796" t="str" cm="1">
        <f t="array" ref="F796">_xlfn.IFS(E796&lt;12,"Child",E796&lt;=19,"Teenage",E796&lt;=59,"Adult",E796&gt;60,"Senior",TRUE,"Unknown")</f>
        <v>Teenage</v>
      </c>
      <c r="G796">
        <v>1</v>
      </c>
      <c r="H796">
        <v>1</v>
      </c>
      <c r="I796">
        <f t="shared" si="12"/>
        <v>3</v>
      </c>
      <c r="J796" t="str" cm="1">
        <f t="array" ref="J796">_xlfn.IFS(I796=1,"Solo Traveller",I796&lt;=4,"Small Family",I796&gt;=5,"Large Family")</f>
        <v>Small Family</v>
      </c>
      <c r="K796">
        <v>2690</v>
      </c>
      <c r="L796" s="9">
        <v>7.2291999999999996</v>
      </c>
      <c r="M796" s="9" t="str" cm="1">
        <f t="array" ref="M796">_xlfn.IFS(L796&lt;=7.89,"Low Fare",L796&lt;=14.45,"Medium Fare",L796&lt;=31.28,"High Fare",L796&gt;31.28,"VIP / Luxury Fare")</f>
        <v>Low Fare</v>
      </c>
      <c r="N796" t="s">
        <v>1736</v>
      </c>
      <c r="O796" t="s">
        <v>20</v>
      </c>
      <c r="P796">
        <v>0</v>
      </c>
    </row>
    <row r="797" spans="1:16">
      <c r="A797">
        <v>3</v>
      </c>
      <c r="B797" t="str" cm="1">
        <f t="array" ref="B797">_xlfn.IFS(A797=1,"First Class",A797=2,"Second Class",A797=3,"Third Class")</f>
        <v>Third Class</v>
      </c>
      <c r="C797" t="s">
        <v>1116</v>
      </c>
      <c r="D797" t="s">
        <v>5</v>
      </c>
      <c r="E797">
        <v>15</v>
      </c>
      <c r="F797" t="str" cm="1">
        <f t="array" ref="F797">_xlfn.IFS(E797&lt;12,"Child",E797&lt;=19,"Teenage",E797&lt;=59,"Adult",E797&gt;60,"Senior",TRUE,"Unknown")</f>
        <v>Teenage</v>
      </c>
      <c r="G797">
        <v>1</v>
      </c>
      <c r="H797">
        <v>1</v>
      </c>
      <c r="I797">
        <f t="shared" si="12"/>
        <v>3</v>
      </c>
      <c r="J797" t="str" cm="1">
        <f t="array" ref="J797">_xlfn.IFS(I797=1,"Solo Traveller",I797&lt;=4,"Small Family",I797&gt;=5,"Large Family")</f>
        <v>Small Family</v>
      </c>
      <c r="K797">
        <v>2695</v>
      </c>
      <c r="L797" s="9">
        <v>7.2291999999999996</v>
      </c>
      <c r="M797" s="9" t="str" cm="1">
        <f t="array" ref="M797">_xlfn.IFS(L797&lt;=7.89,"Low Fare",L797&lt;=14.45,"Medium Fare",L797&lt;=31.28,"High Fare",L797&gt;31.28,"VIP / Luxury Fare")</f>
        <v>Low Fare</v>
      </c>
      <c r="N797" t="s">
        <v>1736</v>
      </c>
      <c r="O797" t="s">
        <v>20</v>
      </c>
      <c r="P797">
        <v>0</v>
      </c>
    </row>
    <row r="798" spans="1:16">
      <c r="A798">
        <v>3</v>
      </c>
      <c r="B798" t="str" cm="1">
        <f t="array" ref="B798">_xlfn.IFS(A798=1,"First Class",A798=2,"Second Class",A798=3,"Third Class")</f>
        <v>Third Class</v>
      </c>
      <c r="C798" t="s">
        <v>1117</v>
      </c>
      <c r="D798" t="s">
        <v>5</v>
      </c>
      <c r="E798">
        <v>47</v>
      </c>
      <c r="F798" t="str" cm="1">
        <f t="array" ref="F798">_xlfn.IFS(E798&lt;12,"Child",E798&lt;=19,"Teenage",E798&lt;=59,"Adult",E798&gt;60,"Senior",TRUE,"Unknown")</f>
        <v>Adult</v>
      </c>
      <c r="G798">
        <v>0</v>
      </c>
      <c r="H798">
        <v>0</v>
      </c>
      <c r="I798">
        <f t="shared" si="12"/>
        <v>1</v>
      </c>
      <c r="J798" t="str" cm="1">
        <f t="array" ref="J798">_xlfn.IFS(I798=1,"Solo Traveller",I798&lt;=4,"Small Family",I798&gt;=5,"Large Family")</f>
        <v>Solo Traveller</v>
      </c>
      <c r="K798" t="s">
        <v>1118</v>
      </c>
      <c r="L798" s="9">
        <v>7.25</v>
      </c>
      <c r="M798" s="9" t="str" cm="1">
        <f t="array" ref="M798">_xlfn.IFS(L798&lt;=7.89,"Low Fare",L798&lt;=14.45,"Medium Fare",L798&lt;=31.28,"High Fare",L798&gt;31.28,"VIP / Luxury Fare")</f>
        <v>Low Fare</v>
      </c>
      <c r="N798" t="s">
        <v>1736</v>
      </c>
      <c r="O798" t="s">
        <v>3</v>
      </c>
      <c r="P798">
        <v>0</v>
      </c>
    </row>
    <row r="799" spans="1:16">
      <c r="A799">
        <v>3</v>
      </c>
      <c r="B799" t="str" cm="1">
        <f t="array" ref="B799">_xlfn.IFS(A799=1,"First Class",A799=2,"Second Class",A799=3,"Third Class")</f>
        <v>Third Class</v>
      </c>
      <c r="C799" t="s">
        <v>1119</v>
      </c>
      <c r="D799" t="s">
        <v>1</v>
      </c>
      <c r="E799">
        <v>5</v>
      </c>
      <c r="F799" t="str" cm="1">
        <f t="array" ref="F799">_xlfn.IFS(E799&lt;12,"Child",E799&lt;=19,"Teenage",E799&lt;=59,"Adult",E799&gt;60,"Senior",TRUE,"Unknown")</f>
        <v>Child</v>
      </c>
      <c r="G799">
        <v>0</v>
      </c>
      <c r="H799">
        <v>0</v>
      </c>
      <c r="I799">
        <f t="shared" si="12"/>
        <v>1</v>
      </c>
      <c r="J799" t="str" cm="1">
        <f t="array" ref="J799">_xlfn.IFS(I799=1,"Solo Traveller",I799&lt;=4,"Small Family",I799&gt;=5,"Large Family")</f>
        <v>Solo Traveller</v>
      </c>
      <c r="K799">
        <v>364516</v>
      </c>
      <c r="L799" s="9">
        <v>12.475</v>
      </c>
      <c r="M799" s="9" t="str" cm="1">
        <f t="array" ref="M799">_xlfn.IFS(L799&lt;=7.89,"Low Fare",L799&lt;=14.45,"Medium Fare",L799&lt;=31.28,"High Fare",L799&gt;31.28,"VIP / Luxury Fare")</f>
        <v>Medium Fare</v>
      </c>
      <c r="N799" t="s">
        <v>1736</v>
      </c>
      <c r="O799" t="s">
        <v>3</v>
      </c>
      <c r="P799">
        <v>1</v>
      </c>
    </row>
    <row r="800" spans="1:16">
      <c r="A800">
        <v>3</v>
      </c>
      <c r="B800" t="str" cm="1">
        <f t="array" ref="B800">_xlfn.IFS(A800=1,"First Class",A800=2,"Second Class",A800=3,"Third Class")</f>
        <v>Third Class</v>
      </c>
      <c r="C800" t="s">
        <v>1120</v>
      </c>
      <c r="D800" t="s">
        <v>5</v>
      </c>
      <c r="E800">
        <v>28</v>
      </c>
      <c r="F800" t="str" cm="1">
        <f t="array" ref="F800">_xlfn.IFS(E800&lt;12,"Child",E800&lt;=19,"Teenage",E800&lt;=59,"Adult",E800&gt;60,"Senior",TRUE,"Unknown")</f>
        <v>Adult</v>
      </c>
      <c r="G800">
        <v>0</v>
      </c>
      <c r="H800">
        <v>0</v>
      </c>
      <c r="I800">
        <f t="shared" si="12"/>
        <v>1</v>
      </c>
      <c r="J800" t="str" cm="1">
        <f t="array" ref="J800">_xlfn.IFS(I800=1,"Solo Traveller",I800&lt;=4,"Small Family",I800&gt;=5,"Large Family")</f>
        <v>Solo Traveller</v>
      </c>
      <c r="K800">
        <v>2631</v>
      </c>
      <c r="L800" s="9">
        <v>7.2249999999999996</v>
      </c>
      <c r="M800" s="9" t="str" cm="1">
        <f t="array" ref="M800">_xlfn.IFS(L800&lt;=7.89,"Low Fare",L800&lt;=14.45,"Medium Fare",L800&lt;=31.28,"High Fare",L800&gt;31.28,"VIP / Luxury Fare")</f>
        <v>Low Fare</v>
      </c>
      <c r="N800" t="s">
        <v>1736</v>
      </c>
      <c r="O800" t="s">
        <v>20</v>
      </c>
      <c r="P800">
        <v>0</v>
      </c>
    </row>
    <row r="801" spans="1:16">
      <c r="A801">
        <v>3</v>
      </c>
      <c r="B801" t="str" cm="1">
        <f t="array" ref="B801">_xlfn.IFS(A801=1,"First Class",A801=2,"Second Class",A801=3,"Third Class")</f>
        <v>Third Class</v>
      </c>
      <c r="C801" t="s">
        <v>1121</v>
      </c>
      <c r="D801" t="s">
        <v>5</v>
      </c>
      <c r="E801">
        <v>40.5</v>
      </c>
      <c r="F801" t="str" cm="1">
        <f t="array" ref="F801">_xlfn.IFS(E801&lt;12,"Child",E801&lt;=19,"Teenage",E801&lt;=59,"Adult",E801&gt;60,"Senior",TRUE,"Unknown")</f>
        <v>Adult</v>
      </c>
      <c r="G801">
        <v>0</v>
      </c>
      <c r="H801">
        <v>0</v>
      </c>
      <c r="I801">
        <f t="shared" si="12"/>
        <v>1</v>
      </c>
      <c r="J801" t="str" cm="1">
        <f t="array" ref="J801">_xlfn.IFS(I801=1,"Solo Traveller",I801&lt;=4,"Small Family",I801&gt;=5,"Large Family")</f>
        <v>Solo Traveller</v>
      </c>
      <c r="K801" t="s">
        <v>1122</v>
      </c>
      <c r="L801" s="9">
        <v>15.1</v>
      </c>
      <c r="M801" s="9" t="str" cm="1">
        <f t="array" ref="M801">_xlfn.IFS(L801&lt;=7.89,"Low Fare",L801&lt;=14.45,"Medium Fare",L801&lt;=31.28,"High Fare",L801&gt;31.28,"VIP / Luxury Fare")</f>
        <v>High Fare</v>
      </c>
      <c r="N801" t="s">
        <v>1736</v>
      </c>
      <c r="O801" t="s">
        <v>3</v>
      </c>
      <c r="P801">
        <v>0</v>
      </c>
    </row>
    <row r="802" spans="1:16">
      <c r="A802">
        <v>3</v>
      </c>
      <c r="B802" t="str" cm="1">
        <f t="array" ref="B802">_xlfn.IFS(A802=1,"First Class",A802=2,"Second Class",A802=3,"Third Class")</f>
        <v>Third Class</v>
      </c>
      <c r="C802" t="s">
        <v>1123</v>
      </c>
      <c r="D802" t="s">
        <v>5</v>
      </c>
      <c r="E802">
        <v>40.5</v>
      </c>
      <c r="F802" t="str" cm="1">
        <f t="array" ref="F802">_xlfn.IFS(E802&lt;12,"Child",E802&lt;=19,"Teenage",E802&lt;=59,"Adult",E802&gt;60,"Senior",TRUE,"Unknown")</f>
        <v>Adult</v>
      </c>
      <c r="G802">
        <v>0</v>
      </c>
      <c r="H802">
        <v>0</v>
      </c>
      <c r="I802">
        <f t="shared" si="12"/>
        <v>1</v>
      </c>
      <c r="J802" t="str" cm="1">
        <f t="array" ref="J802">_xlfn.IFS(I802=1,"Solo Traveller",I802&lt;=4,"Small Family",I802&gt;=5,"Large Family")</f>
        <v>Solo Traveller</v>
      </c>
      <c r="K802">
        <v>367232</v>
      </c>
      <c r="L802" s="9">
        <v>7.75</v>
      </c>
      <c r="M802" s="9" t="str" cm="1">
        <f t="array" ref="M802">_xlfn.IFS(L802&lt;=7.89,"Low Fare",L802&lt;=14.45,"Medium Fare",L802&lt;=31.28,"High Fare",L802&gt;31.28,"VIP / Luxury Fare")</f>
        <v>Low Fare</v>
      </c>
      <c r="N802" t="s">
        <v>1736</v>
      </c>
      <c r="O802" t="s">
        <v>366</v>
      </c>
      <c r="P802">
        <v>0</v>
      </c>
    </row>
    <row r="803" spans="1:16">
      <c r="A803">
        <v>3</v>
      </c>
      <c r="B803" t="str" cm="1">
        <f t="array" ref="B803">_xlfn.IFS(A803=1,"First Class",A803=2,"Second Class",A803=3,"Third Class")</f>
        <v>Third Class</v>
      </c>
      <c r="C803" t="s">
        <v>1124</v>
      </c>
      <c r="D803" t="s">
        <v>5</v>
      </c>
      <c r="E803">
        <v>28</v>
      </c>
      <c r="F803" t="str" cm="1">
        <f t="array" ref="F803">_xlfn.IFS(E803&lt;12,"Child",E803&lt;=19,"Teenage",E803&lt;=59,"Adult",E803&gt;60,"Senior",TRUE,"Unknown")</f>
        <v>Adult</v>
      </c>
      <c r="G803">
        <v>0</v>
      </c>
      <c r="H803">
        <v>0</v>
      </c>
      <c r="I803">
        <f t="shared" si="12"/>
        <v>1</v>
      </c>
      <c r="J803" t="str" cm="1">
        <f t="array" ref="J803">_xlfn.IFS(I803=1,"Solo Traveller",I803&lt;=4,"Small Family",I803&gt;=5,"Large Family")</f>
        <v>Solo Traveller</v>
      </c>
      <c r="K803" t="s">
        <v>1125</v>
      </c>
      <c r="L803" s="9">
        <v>7.05</v>
      </c>
      <c r="M803" s="9" t="str" cm="1">
        <f t="array" ref="M803">_xlfn.IFS(L803&lt;=7.89,"Low Fare",L803&lt;=14.45,"Medium Fare",L803&lt;=31.28,"High Fare",L803&gt;31.28,"VIP / Luxury Fare")</f>
        <v>Low Fare</v>
      </c>
      <c r="N803" t="s">
        <v>1736</v>
      </c>
      <c r="O803" t="s">
        <v>3</v>
      </c>
      <c r="P803">
        <v>1</v>
      </c>
    </row>
    <row r="804" spans="1:16">
      <c r="A804">
        <v>3</v>
      </c>
      <c r="B804" t="str" cm="1">
        <f t="array" ref="B804">_xlfn.IFS(A804=1,"First Class",A804=2,"Second Class",A804=3,"Third Class")</f>
        <v>Third Class</v>
      </c>
      <c r="C804" t="s">
        <v>1126</v>
      </c>
      <c r="D804" t="s">
        <v>5</v>
      </c>
      <c r="E804">
        <v>18</v>
      </c>
      <c r="F804" t="str" cm="1">
        <f t="array" ref="F804">_xlfn.IFS(E804&lt;12,"Child",E804&lt;=19,"Teenage",E804&lt;=59,"Adult",E804&gt;60,"Senior",TRUE,"Unknown")</f>
        <v>Teenage</v>
      </c>
      <c r="G804">
        <v>0</v>
      </c>
      <c r="H804">
        <v>0</v>
      </c>
      <c r="I804">
        <f t="shared" si="12"/>
        <v>1</v>
      </c>
      <c r="J804" t="str" cm="1">
        <f t="array" ref="J804">_xlfn.IFS(I804=1,"Solo Traveller",I804&lt;=4,"Small Family",I804&gt;=5,"Large Family")</f>
        <v>Solo Traveller</v>
      </c>
      <c r="K804">
        <v>350036</v>
      </c>
      <c r="L804" s="9">
        <v>7.7957999999999998</v>
      </c>
      <c r="M804" s="9" t="str" cm="1">
        <f t="array" ref="M804">_xlfn.IFS(L804&lt;=7.89,"Low Fare",L804&lt;=14.45,"Medium Fare",L804&lt;=31.28,"High Fare",L804&gt;31.28,"VIP / Luxury Fare")</f>
        <v>Low Fare</v>
      </c>
      <c r="N804" t="s">
        <v>1736</v>
      </c>
      <c r="O804" t="s">
        <v>3</v>
      </c>
      <c r="P804">
        <v>0</v>
      </c>
    </row>
    <row r="805" spans="1:16">
      <c r="A805">
        <v>3</v>
      </c>
      <c r="B805" t="str" cm="1">
        <f t="array" ref="B805">_xlfn.IFS(A805=1,"First Class",A805=2,"Second Class",A805=3,"Third Class")</f>
        <v>Third Class</v>
      </c>
      <c r="C805" t="s">
        <v>1127</v>
      </c>
      <c r="D805" t="s">
        <v>1</v>
      </c>
      <c r="E805">
        <v>28</v>
      </c>
      <c r="F805" t="str" cm="1">
        <f t="array" ref="F805">_xlfn.IFS(E805&lt;12,"Child",E805&lt;=19,"Teenage",E805&lt;=59,"Adult",E805&gt;60,"Senior",TRUE,"Unknown")</f>
        <v>Adult</v>
      </c>
      <c r="G805">
        <v>0</v>
      </c>
      <c r="H805">
        <v>0</v>
      </c>
      <c r="I805">
        <f t="shared" si="12"/>
        <v>1</v>
      </c>
      <c r="J805" t="str" cm="1">
        <f t="array" ref="J805">_xlfn.IFS(I805=1,"Solo Traveller",I805&lt;=4,"Small Family",I805&gt;=5,"Large Family")</f>
        <v>Solo Traveller</v>
      </c>
      <c r="K805">
        <v>364859</v>
      </c>
      <c r="L805" s="9">
        <v>7.75</v>
      </c>
      <c r="M805" s="9" t="str" cm="1">
        <f t="array" ref="M805">_xlfn.IFS(L805&lt;=7.89,"Low Fare",L805&lt;=14.45,"Medium Fare",L805&lt;=31.28,"High Fare",L805&gt;31.28,"VIP / Luxury Fare")</f>
        <v>Low Fare</v>
      </c>
      <c r="N805" t="s">
        <v>1736</v>
      </c>
      <c r="O805" t="s">
        <v>366</v>
      </c>
      <c r="P805">
        <v>0</v>
      </c>
    </row>
    <row r="806" spans="1:16">
      <c r="A806">
        <v>3</v>
      </c>
      <c r="B806" t="str" cm="1">
        <f t="array" ref="B806">_xlfn.IFS(A806=1,"First Class",A806=2,"Second Class",A806=3,"Third Class")</f>
        <v>Third Class</v>
      </c>
      <c r="C806" t="s">
        <v>1128</v>
      </c>
      <c r="D806" t="s">
        <v>5</v>
      </c>
      <c r="E806">
        <v>28</v>
      </c>
      <c r="F806" t="str" cm="1">
        <f t="array" ref="F806">_xlfn.IFS(E806&lt;12,"Child",E806&lt;=19,"Teenage",E806&lt;=59,"Adult",E806&gt;60,"Senior",TRUE,"Unknown")</f>
        <v>Adult</v>
      </c>
      <c r="G806">
        <v>0</v>
      </c>
      <c r="H806">
        <v>0</v>
      </c>
      <c r="I806">
        <f t="shared" si="12"/>
        <v>1</v>
      </c>
      <c r="J806" t="str" cm="1">
        <f t="array" ref="J806">_xlfn.IFS(I806=1,"Solo Traveller",I806&lt;=4,"Small Family",I806&gt;=5,"Large Family")</f>
        <v>Solo Traveller</v>
      </c>
      <c r="K806">
        <v>364851</v>
      </c>
      <c r="L806" s="9">
        <v>7.75</v>
      </c>
      <c r="M806" s="9" t="str" cm="1">
        <f t="array" ref="M806">_xlfn.IFS(L806&lt;=7.89,"Low Fare",L806&lt;=14.45,"Medium Fare",L806&lt;=31.28,"High Fare",L806&gt;31.28,"VIP / Luxury Fare")</f>
        <v>Low Fare</v>
      </c>
      <c r="N806" t="s">
        <v>1736</v>
      </c>
      <c r="O806" t="s">
        <v>366</v>
      </c>
      <c r="P806">
        <v>0</v>
      </c>
    </row>
    <row r="807" spans="1:16">
      <c r="A807">
        <v>3</v>
      </c>
      <c r="B807" t="str" cm="1">
        <f t="array" ref="B807">_xlfn.IFS(A807=1,"First Class",A807=2,"Second Class",A807=3,"Third Class")</f>
        <v>Third Class</v>
      </c>
      <c r="C807" t="s">
        <v>1129</v>
      </c>
      <c r="D807" t="s">
        <v>5</v>
      </c>
      <c r="E807">
        <v>28</v>
      </c>
      <c r="F807" t="str" cm="1">
        <f t="array" ref="F807">_xlfn.IFS(E807&lt;12,"Child",E807&lt;=19,"Teenage",E807&lt;=59,"Adult",E807&gt;60,"Senior",TRUE,"Unknown")</f>
        <v>Adult</v>
      </c>
      <c r="G807">
        <v>0</v>
      </c>
      <c r="H807">
        <v>0</v>
      </c>
      <c r="I807">
        <f t="shared" si="12"/>
        <v>1</v>
      </c>
      <c r="J807" t="str" cm="1">
        <f t="array" ref="J807">_xlfn.IFS(I807=1,"Solo Traveller",I807&lt;=4,"Small Family",I807&gt;=5,"Large Family")</f>
        <v>Solo Traveller</v>
      </c>
      <c r="K807">
        <v>368323</v>
      </c>
      <c r="L807" s="9">
        <v>6.95</v>
      </c>
      <c r="M807" s="9" t="str" cm="1">
        <f t="array" ref="M807">_xlfn.IFS(L807&lt;=7.89,"Low Fare",L807&lt;=14.45,"Medium Fare",L807&lt;=31.28,"High Fare",L807&gt;31.28,"VIP / Luxury Fare")</f>
        <v>Low Fare</v>
      </c>
      <c r="N807" t="s">
        <v>1736</v>
      </c>
      <c r="O807" t="s">
        <v>366</v>
      </c>
      <c r="P807">
        <v>0</v>
      </c>
    </row>
    <row r="808" spans="1:16">
      <c r="A808">
        <v>3</v>
      </c>
      <c r="B808" t="str" cm="1">
        <f t="array" ref="B808">_xlfn.IFS(A808=1,"First Class",A808=2,"Second Class",A808=3,"Third Class")</f>
        <v>Third Class</v>
      </c>
      <c r="C808" t="s">
        <v>1130</v>
      </c>
      <c r="D808" t="s">
        <v>5</v>
      </c>
      <c r="E808">
        <v>26</v>
      </c>
      <c r="F808" t="str" cm="1">
        <f t="array" ref="F808">_xlfn.IFS(E808&lt;12,"Child",E808&lt;=19,"Teenage",E808&lt;=59,"Adult",E808&gt;60,"Senior",TRUE,"Unknown")</f>
        <v>Adult</v>
      </c>
      <c r="G808">
        <v>0</v>
      </c>
      <c r="H808">
        <v>0</v>
      </c>
      <c r="I808">
        <f t="shared" si="12"/>
        <v>1</v>
      </c>
      <c r="J808" t="str" cm="1">
        <f t="array" ref="J808">_xlfn.IFS(I808=1,"Solo Traveller",I808&lt;=4,"Small Family",I808&gt;=5,"Large Family")</f>
        <v>Solo Traveller</v>
      </c>
      <c r="K808">
        <v>330910</v>
      </c>
      <c r="L808" s="9">
        <v>7.8792</v>
      </c>
      <c r="M808" s="9" t="str" cm="1">
        <f t="array" ref="M808">_xlfn.IFS(L808&lt;=7.89,"Low Fare",L808&lt;=14.45,"Medium Fare",L808&lt;=31.28,"High Fare",L808&gt;31.28,"VIP / Luxury Fare")</f>
        <v>Low Fare</v>
      </c>
      <c r="N808" t="s">
        <v>1736</v>
      </c>
      <c r="O808" t="s">
        <v>366</v>
      </c>
      <c r="P808">
        <v>0</v>
      </c>
    </row>
    <row r="809" spans="1:16">
      <c r="A809">
        <v>3</v>
      </c>
      <c r="B809" t="str" cm="1">
        <f t="array" ref="B809">_xlfn.IFS(A809=1,"First Class",A809=2,"Second Class",A809=3,"Third Class")</f>
        <v>Third Class</v>
      </c>
      <c r="C809" t="s">
        <v>1131</v>
      </c>
      <c r="D809" t="s">
        <v>5</v>
      </c>
      <c r="E809">
        <v>28</v>
      </c>
      <c r="F809" t="str" cm="1">
        <f t="array" ref="F809">_xlfn.IFS(E809&lt;12,"Child",E809&lt;=19,"Teenage",E809&lt;=59,"Adult",E809&gt;60,"Senior",TRUE,"Unknown")</f>
        <v>Adult</v>
      </c>
      <c r="G809">
        <v>0</v>
      </c>
      <c r="H809">
        <v>0</v>
      </c>
      <c r="I809">
        <f t="shared" si="12"/>
        <v>1</v>
      </c>
      <c r="J809" t="str" cm="1">
        <f t="array" ref="J809">_xlfn.IFS(I809=1,"Solo Traveller",I809&lt;=4,"Small Family",I809&gt;=5,"Large Family")</f>
        <v>Solo Traveller</v>
      </c>
      <c r="K809">
        <v>365235</v>
      </c>
      <c r="L809" s="9">
        <v>7.75</v>
      </c>
      <c r="M809" s="9" t="str" cm="1">
        <f t="array" ref="M809">_xlfn.IFS(L809&lt;=7.89,"Low Fare",L809&lt;=14.45,"Medium Fare",L809&lt;=31.28,"High Fare",L809&gt;31.28,"VIP / Luxury Fare")</f>
        <v>Low Fare</v>
      </c>
      <c r="N809" t="s">
        <v>1736</v>
      </c>
      <c r="O809" t="s">
        <v>366</v>
      </c>
      <c r="P809">
        <v>0</v>
      </c>
    </row>
    <row r="810" spans="1:16">
      <c r="A810">
        <v>3</v>
      </c>
      <c r="B810" t="str" cm="1">
        <f t="array" ref="B810">_xlfn.IFS(A810=1,"First Class",A810=2,"Second Class",A810=3,"Third Class")</f>
        <v>Third Class</v>
      </c>
      <c r="C810" t="s">
        <v>1132</v>
      </c>
      <c r="D810" t="s">
        <v>5</v>
      </c>
      <c r="E810">
        <v>28</v>
      </c>
      <c r="F810" t="str" cm="1">
        <f t="array" ref="F810">_xlfn.IFS(E810&lt;12,"Child",E810&lt;=19,"Teenage",E810&lt;=59,"Adult",E810&gt;60,"Senior",TRUE,"Unknown")</f>
        <v>Adult</v>
      </c>
      <c r="G810">
        <v>0</v>
      </c>
      <c r="H810">
        <v>0</v>
      </c>
      <c r="I810">
        <f t="shared" si="12"/>
        <v>1</v>
      </c>
      <c r="J810" t="str" cm="1">
        <f t="array" ref="J810">_xlfn.IFS(I810=1,"Solo Traveller",I810&lt;=4,"Small Family",I810&gt;=5,"Large Family")</f>
        <v>Solo Traveller</v>
      </c>
      <c r="K810">
        <v>1601</v>
      </c>
      <c r="L810" s="9">
        <v>56.495800000000003</v>
      </c>
      <c r="M810" s="9" t="str" cm="1">
        <f t="array" ref="M810">_xlfn.IFS(L810&lt;=7.89,"Low Fare",L810&lt;=14.45,"Medium Fare",L810&lt;=31.28,"High Fare",L810&gt;31.28,"VIP / Luxury Fare")</f>
        <v>VIP / Luxury Fare</v>
      </c>
      <c r="N810" t="s">
        <v>1736</v>
      </c>
      <c r="O810" t="s">
        <v>3</v>
      </c>
      <c r="P810">
        <v>1</v>
      </c>
    </row>
    <row r="811" spans="1:16">
      <c r="A811">
        <v>3</v>
      </c>
      <c r="B811" t="str" cm="1">
        <f t="array" ref="B811">_xlfn.IFS(A811=1,"First Class",A811=2,"Second Class",A811=3,"Third Class")</f>
        <v>Third Class</v>
      </c>
      <c r="C811" t="s">
        <v>1133</v>
      </c>
      <c r="D811" t="s">
        <v>1</v>
      </c>
      <c r="E811">
        <v>21</v>
      </c>
      <c r="F811" t="str" cm="1">
        <f t="array" ref="F811">_xlfn.IFS(E811&lt;12,"Child",E811&lt;=19,"Teenage",E811&lt;=59,"Adult",E811&gt;60,"Senior",TRUE,"Unknown")</f>
        <v>Adult</v>
      </c>
      <c r="G811">
        <v>2</v>
      </c>
      <c r="H811">
        <v>2</v>
      </c>
      <c r="I811">
        <f t="shared" si="12"/>
        <v>5</v>
      </c>
      <c r="J811" t="str" cm="1">
        <f t="array" ref="J811">_xlfn.IFS(I811=1,"Solo Traveller",I811&lt;=4,"Small Family",I811&gt;=5,"Large Family")</f>
        <v>Large Family</v>
      </c>
      <c r="K811" t="s">
        <v>1134</v>
      </c>
      <c r="L811" s="9">
        <v>34.375</v>
      </c>
      <c r="M811" s="9" t="str" cm="1">
        <f t="array" ref="M811">_xlfn.IFS(L811&lt;=7.89,"Low Fare",L811&lt;=14.45,"Medium Fare",L811&lt;=31.28,"High Fare",L811&gt;31.28,"VIP / Luxury Fare")</f>
        <v>VIP / Luxury Fare</v>
      </c>
      <c r="N811" t="s">
        <v>1736</v>
      </c>
      <c r="O811" t="s">
        <v>3</v>
      </c>
      <c r="P811">
        <v>0</v>
      </c>
    </row>
    <row r="812" spans="1:16">
      <c r="A812">
        <v>3</v>
      </c>
      <c r="B812" t="str" cm="1">
        <f t="array" ref="B812">_xlfn.IFS(A812=1,"First Class",A812=2,"Second Class",A812=3,"Third Class")</f>
        <v>Third Class</v>
      </c>
      <c r="C812" t="s">
        <v>1135</v>
      </c>
      <c r="D812" t="s">
        <v>1</v>
      </c>
      <c r="E812">
        <v>9</v>
      </c>
      <c r="F812" t="str" cm="1">
        <f t="array" ref="F812">_xlfn.IFS(E812&lt;12,"Child",E812&lt;=19,"Teenage",E812&lt;=59,"Adult",E812&gt;60,"Senior",TRUE,"Unknown")</f>
        <v>Child</v>
      </c>
      <c r="G812">
        <v>2</v>
      </c>
      <c r="H812">
        <v>2</v>
      </c>
      <c r="I812">
        <f t="shared" si="12"/>
        <v>5</v>
      </c>
      <c r="J812" t="str" cm="1">
        <f t="array" ref="J812">_xlfn.IFS(I812=1,"Solo Traveller",I812&lt;=4,"Small Family",I812&gt;=5,"Large Family")</f>
        <v>Large Family</v>
      </c>
      <c r="K812" t="s">
        <v>1134</v>
      </c>
      <c r="L812" s="9">
        <v>34.375</v>
      </c>
      <c r="M812" s="9" t="str" cm="1">
        <f t="array" ref="M812">_xlfn.IFS(L812&lt;=7.89,"Low Fare",L812&lt;=14.45,"Medium Fare",L812&lt;=31.28,"High Fare",L812&gt;31.28,"VIP / Luxury Fare")</f>
        <v>VIP / Luxury Fare</v>
      </c>
      <c r="N812" t="s">
        <v>1736</v>
      </c>
      <c r="O812" t="s">
        <v>3</v>
      </c>
      <c r="P812">
        <v>0</v>
      </c>
    </row>
    <row r="813" spans="1:16">
      <c r="A813">
        <v>3</v>
      </c>
      <c r="B813" t="str" cm="1">
        <f t="array" ref="B813">_xlfn.IFS(A813=1,"First Class",A813=2,"Second Class",A813=3,"Third Class")</f>
        <v>Third Class</v>
      </c>
      <c r="C813" t="s">
        <v>1136</v>
      </c>
      <c r="D813" t="s">
        <v>5</v>
      </c>
      <c r="E813">
        <v>28</v>
      </c>
      <c r="F813" t="str" cm="1">
        <f t="array" ref="F813">_xlfn.IFS(E813&lt;12,"Child",E813&lt;=19,"Teenage",E813&lt;=59,"Adult",E813&gt;60,"Senior",TRUE,"Unknown")</f>
        <v>Adult</v>
      </c>
      <c r="G813">
        <v>0</v>
      </c>
      <c r="H813">
        <v>0</v>
      </c>
      <c r="I813">
        <f t="shared" si="12"/>
        <v>1</v>
      </c>
      <c r="J813" t="str" cm="1">
        <f t="array" ref="J813">_xlfn.IFS(I813=1,"Solo Traveller",I813&lt;=4,"Small Family",I813&gt;=5,"Large Family")</f>
        <v>Solo Traveller</v>
      </c>
      <c r="K813" t="s">
        <v>1137</v>
      </c>
      <c r="L813" s="9">
        <v>8.0500000000000007</v>
      </c>
      <c r="M813" s="9" t="str" cm="1">
        <f t="array" ref="M813">_xlfn.IFS(L813&lt;=7.89,"Low Fare",L813&lt;=14.45,"Medium Fare",L813&lt;=31.28,"High Fare",L813&gt;31.28,"VIP / Luxury Fare")</f>
        <v>Medium Fare</v>
      </c>
      <c r="N813" t="s">
        <v>1736</v>
      </c>
      <c r="O813" t="s">
        <v>3</v>
      </c>
      <c r="P813">
        <v>0</v>
      </c>
    </row>
    <row r="814" spans="1:16">
      <c r="A814">
        <v>3</v>
      </c>
      <c r="B814" t="str" cm="1">
        <f t="array" ref="B814">_xlfn.IFS(A814=1,"First Class",A814=2,"Second Class",A814=3,"Third Class")</f>
        <v>Third Class</v>
      </c>
      <c r="C814" t="s">
        <v>1138</v>
      </c>
      <c r="D814" t="s">
        <v>5</v>
      </c>
      <c r="E814">
        <v>18</v>
      </c>
      <c r="F814" t="str" cm="1">
        <f t="array" ref="F814">_xlfn.IFS(E814&lt;12,"Child",E814&lt;=19,"Teenage",E814&lt;=59,"Adult",E814&gt;60,"Senior",TRUE,"Unknown")</f>
        <v>Teenage</v>
      </c>
      <c r="G814">
        <v>2</v>
      </c>
      <c r="H814">
        <v>2</v>
      </c>
      <c r="I814">
        <f t="shared" si="12"/>
        <v>5</v>
      </c>
      <c r="J814" t="str" cm="1">
        <f t="array" ref="J814">_xlfn.IFS(I814=1,"Solo Traveller",I814&lt;=4,"Small Family",I814&gt;=5,"Large Family")</f>
        <v>Large Family</v>
      </c>
      <c r="K814" t="s">
        <v>1134</v>
      </c>
      <c r="L814" s="9">
        <v>34.375</v>
      </c>
      <c r="M814" s="9" t="str" cm="1">
        <f t="array" ref="M814">_xlfn.IFS(L814&lt;=7.89,"Low Fare",L814&lt;=14.45,"Medium Fare",L814&lt;=31.28,"High Fare",L814&gt;31.28,"VIP / Luxury Fare")</f>
        <v>VIP / Luxury Fare</v>
      </c>
      <c r="N814" t="s">
        <v>1736</v>
      </c>
      <c r="O814" t="s">
        <v>3</v>
      </c>
      <c r="P814">
        <v>0</v>
      </c>
    </row>
    <row r="815" spans="1:16">
      <c r="A815">
        <v>3</v>
      </c>
      <c r="B815" t="str" cm="1">
        <f t="array" ref="B815">_xlfn.IFS(A815=1,"First Class",A815=2,"Second Class",A815=3,"Third Class")</f>
        <v>Third Class</v>
      </c>
      <c r="C815" t="s">
        <v>1139</v>
      </c>
      <c r="D815" t="s">
        <v>5</v>
      </c>
      <c r="E815">
        <v>16</v>
      </c>
      <c r="F815" t="str" cm="1">
        <f t="array" ref="F815">_xlfn.IFS(E815&lt;12,"Child",E815&lt;=19,"Teenage",E815&lt;=59,"Adult",E815&gt;60,"Senior",TRUE,"Unknown")</f>
        <v>Teenage</v>
      </c>
      <c r="G815">
        <v>1</v>
      </c>
      <c r="H815">
        <v>3</v>
      </c>
      <c r="I815">
        <f t="shared" si="12"/>
        <v>5</v>
      </c>
      <c r="J815" t="str" cm="1">
        <f t="array" ref="J815">_xlfn.IFS(I815=1,"Solo Traveller",I815&lt;=4,"Small Family",I815&gt;=5,"Large Family")</f>
        <v>Large Family</v>
      </c>
      <c r="K815" t="s">
        <v>1134</v>
      </c>
      <c r="L815" s="9">
        <v>34.375</v>
      </c>
      <c r="M815" s="9" t="str" cm="1">
        <f t="array" ref="M815">_xlfn.IFS(L815&lt;=7.89,"Low Fare",L815&lt;=14.45,"Medium Fare",L815&lt;=31.28,"High Fare",L815&gt;31.28,"VIP / Luxury Fare")</f>
        <v>VIP / Luxury Fare</v>
      </c>
      <c r="N815" t="s">
        <v>1736</v>
      </c>
      <c r="O815" t="s">
        <v>3</v>
      </c>
      <c r="P815">
        <v>0</v>
      </c>
    </row>
    <row r="816" spans="1:16">
      <c r="A816">
        <v>3</v>
      </c>
      <c r="B816" t="str" cm="1">
        <f t="array" ref="B816">_xlfn.IFS(A816=1,"First Class",A816=2,"Second Class",A816=3,"Third Class")</f>
        <v>Third Class</v>
      </c>
      <c r="C816" t="s">
        <v>1140</v>
      </c>
      <c r="D816" t="s">
        <v>1</v>
      </c>
      <c r="E816">
        <v>48</v>
      </c>
      <c r="F816" t="str" cm="1">
        <f t="array" ref="F816">_xlfn.IFS(E816&lt;12,"Child",E816&lt;=19,"Teenage",E816&lt;=59,"Adult",E816&gt;60,"Senior",TRUE,"Unknown")</f>
        <v>Adult</v>
      </c>
      <c r="G816">
        <v>1</v>
      </c>
      <c r="H816">
        <v>3</v>
      </c>
      <c r="I816">
        <f t="shared" si="12"/>
        <v>5</v>
      </c>
      <c r="J816" t="str" cm="1">
        <f t="array" ref="J816">_xlfn.IFS(I816=1,"Solo Traveller",I816&lt;=4,"Small Family",I816&gt;=5,"Large Family")</f>
        <v>Large Family</v>
      </c>
      <c r="K816" t="s">
        <v>1134</v>
      </c>
      <c r="L816" s="9">
        <v>34.375</v>
      </c>
      <c r="M816" s="9" t="str" cm="1">
        <f t="array" ref="M816">_xlfn.IFS(L816&lt;=7.89,"Low Fare",L816&lt;=14.45,"Medium Fare",L816&lt;=31.28,"High Fare",L816&gt;31.28,"VIP / Luxury Fare")</f>
        <v>VIP / Luxury Fare</v>
      </c>
      <c r="N816" t="s">
        <v>1736</v>
      </c>
      <c r="O816" t="s">
        <v>3</v>
      </c>
      <c r="P816">
        <v>0</v>
      </c>
    </row>
    <row r="817" spans="1:16">
      <c r="A817">
        <v>3</v>
      </c>
      <c r="B817" t="str" cm="1">
        <f t="array" ref="B817">_xlfn.IFS(A817=1,"First Class",A817=2,"Second Class",A817=3,"Third Class")</f>
        <v>Third Class</v>
      </c>
      <c r="C817" t="s">
        <v>1141</v>
      </c>
      <c r="D817" t="s">
        <v>5</v>
      </c>
      <c r="E817">
        <v>28</v>
      </c>
      <c r="F817" t="str" cm="1">
        <f t="array" ref="F817">_xlfn.IFS(E817&lt;12,"Child",E817&lt;=19,"Teenage",E817&lt;=59,"Adult",E817&gt;60,"Senior",TRUE,"Unknown")</f>
        <v>Adult</v>
      </c>
      <c r="G817">
        <v>0</v>
      </c>
      <c r="H817">
        <v>0</v>
      </c>
      <c r="I817">
        <f t="shared" si="12"/>
        <v>1</v>
      </c>
      <c r="J817" t="str" cm="1">
        <f t="array" ref="J817">_xlfn.IFS(I817=1,"Solo Traveller",I817&lt;=4,"Small Family",I817&gt;=5,"Large Family")</f>
        <v>Solo Traveller</v>
      </c>
      <c r="K817">
        <v>368573</v>
      </c>
      <c r="L817" s="9">
        <v>7.75</v>
      </c>
      <c r="M817" s="9" t="str" cm="1">
        <f t="array" ref="M817">_xlfn.IFS(L817&lt;=7.89,"Low Fare",L817&lt;=14.45,"Medium Fare",L817&lt;=31.28,"High Fare",L817&gt;31.28,"VIP / Luxury Fare")</f>
        <v>Low Fare</v>
      </c>
      <c r="N817" t="s">
        <v>1736</v>
      </c>
      <c r="O817" t="s">
        <v>366</v>
      </c>
      <c r="P817">
        <v>0</v>
      </c>
    </row>
    <row r="818" spans="1:16">
      <c r="A818">
        <v>3</v>
      </c>
      <c r="B818" t="str" cm="1">
        <f t="array" ref="B818">_xlfn.IFS(A818=1,"First Class",A818=2,"Second Class",A818=3,"Third Class")</f>
        <v>Third Class</v>
      </c>
      <c r="C818" t="s">
        <v>1142</v>
      </c>
      <c r="D818" t="s">
        <v>5</v>
      </c>
      <c r="E818">
        <v>28</v>
      </c>
      <c r="F818" t="str" cm="1">
        <f t="array" ref="F818">_xlfn.IFS(E818&lt;12,"Child",E818&lt;=19,"Teenage",E818&lt;=59,"Adult",E818&gt;60,"Senior",TRUE,"Unknown")</f>
        <v>Adult</v>
      </c>
      <c r="G818">
        <v>0</v>
      </c>
      <c r="H818">
        <v>0</v>
      </c>
      <c r="I818">
        <f t="shared" si="12"/>
        <v>1</v>
      </c>
      <c r="J818" t="str" cm="1">
        <f t="array" ref="J818">_xlfn.IFS(I818=1,"Solo Traveller",I818&lt;=4,"Small Family",I818&gt;=5,"Large Family")</f>
        <v>Solo Traveller</v>
      </c>
      <c r="K818" t="s">
        <v>1143</v>
      </c>
      <c r="L818" s="9">
        <v>7.25</v>
      </c>
      <c r="M818" s="9" t="str" cm="1">
        <f t="array" ref="M818">_xlfn.IFS(L818&lt;=7.89,"Low Fare",L818&lt;=14.45,"Medium Fare",L818&lt;=31.28,"High Fare",L818&gt;31.28,"VIP / Luxury Fare")</f>
        <v>Low Fare</v>
      </c>
      <c r="N818" t="s">
        <v>1736</v>
      </c>
      <c r="O818" t="s">
        <v>3</v>
      </c>
      <c r="P818">
        <v>0</v>
      </c>
    </row>
    <row r="819" spans="1:16">
      <c r="A819">
        <v>3</v>
      </c>
      <c r="B819" t="str" cm="1">
        <f t="array" ref="B819">_xlfn.IFS(A819=1,"First Class",A819=2,"Second Class",A819=3,"Third Class")</f>
        <v>Third Class</v>
      </c>
      <c r="C819" t="s">
        <v>1144</v>
      </c>
      <c r="D819" t="s">
        <v>5</v>
      </c>
      <c r="E819">
        <v>25</v>
      </c>
      <c r="F819" t="str" cm="1">
        <f t="array" ref="F819">_xlfn.IFS(E819&lt;12,"Child",E819&lt;=19,"Teenage",E819&lt;=59,"Adult",E819&gt;60,"Senior",TRUE,"Unknown")</f>
        <v>Adult</v>
      </c>
      <c r="G819">
        <v>0</v>
      </c>
      <c r="H819">
        <v>0</v>
      </c>
      <c r="I819">
        <f t="shared" si="12"/>
        <v>1</v>
      </c>
      <c r="J819" t="str" cm="1">
        <f t="array" ref="J819">_xlfn.IFS(I819=1,"Solo Traveller",I819&lt;=4,"Small Family",I819&gt;=5,"Large Family")</f>
        <v>Solo Traveller</v>
      </c>
      <c r="K819">
        <v>36864</v>
      </c>
      <c r="L819" s="9">
        <v>7.7416999999999998</v>
      </c>
      <c r="M819" s="9" t="str" cm="1">
        <f t="array" ref="M819">_xlfn.IFS(L819&lt;=7.89,"Low Fare",L819&lt;=14.45,"Medium Fare",L819&lt;=31.28,"High Fare",L819&gt;31.28,"VIP / Luxury Fare")</f>
        <v>Low Fare</v>
      </c>
      <c r="N819" t="s">
        <v>1736</v>
      </c>
      <c r="O819" t="s">
        <v>366</v>
      </c>
      <c r="P819">
        <v>0</v>
      </c>
    </row>
    <row r="820" spans="1:16">
      <c r="A820">
        <v>3</v>
      </c>
      <c r="B820" t="str" cm="1">
        <f t="array" ref="B820">_xlfn.IFS(A820=1,"First Class",A820=2,"Second Class",A820=3,"Third Class")</f>
        <v>Third Class</v>
      </c>
      <c r="C820" t="s">
        <v>1145</v>
      </c>
      <c r="D820" t="s">
        <v>5</v>
      </c>
      <c r="E820">
        <v>28</v>
      </c>
      <c r="F820" t="str" cm="1">
        <f t="array" ref="F820">_xlfn.IFS(E820&lt;12,"Child",E820&lt;=19,"Teenage",E820&lt;=59,"Adult",E820&gt;60,"Senior",TRUE,"Unknown")</f>
        <v>Adult</v>
      </c>
      <c r="G820">
        <v>0</v>
      </c>
      <c r="H820">
        <v>0</v>
      </c>
      <c r="I820">
        <f t="shared" si="12"/>
        <v>1</v>
      </c>
      <c r="J820" t="str" cm="1">
        <f t="array" ref="J820">_xlfn.IFS(I820=1,"Solo Traveller",I820&lt;=4,"Small Family",I820&gt;=5,"Large Family")</f>
        <v>Solo Traveller</v>
      </c>
      <c r="K820">
        <v>358585</v>
      </c>
      <c r="L820" s="9">
        <v>14.5</v>
      </c>
      <c r="M820" s="9" t="str" cm="1">
        <f t="array" ref="M820">_xlfn.IFS(L820&lt;=7.89,"Low Fare",L820&lt;=14.45,"Medium Fare",L820&lt;=31.28,"High Fare",L820&gt;31.28,"VIP / Luxury Fare")</f>
        <v>High Fare</v>
      </c>
      <c r="N820" t="s">
        <v>1736</v>
      </c>
      <c r="O820" t="s">
        <v>3</v>
      </c>
      <c r="P820">
        <v>0</v>
      </c>
    </row>
    <row r="821" spans="1:16">
      <c r="A821">
        <v>3</v>
      </c>
      <c r="B821" t="str" cm="1">
        <f t="array" ref="B821">_xlfn.IFS(A821=1,"First Class",A821=2,"Second Class",A821=3,"Third Class")</f>
        <v>Third Class</v>
      </c>
      <c r="C821" t="s">
        <v>1146</v>
      </c>
      <c r="D821" t="s">
        <v>5</v>
      </c>
      <c r="E821">
        <v>28</v>
      </c>
      <c r="F821" t="str" cm="1">
        <f t="array" ref="F821">_xlfn.IFS(E821&lt;12,"Child",E821&lt;=19,"Teenage",E821&lt;=59,"Adult",E821&gt;60,"Senior",TRUE,"Unknown")</f>
        <v>Adult</v>
      </c>
      <c r="G821">
        <v>0</v>
      </c>
      <c r="H821">
        <v>0</v>
      </c>
      <c r="I821">
        <f t="shared" si="12"/>
        <v>1</v>
      </c>
      <c r="J821" t="str" cm="1">
        <f t="array" ref="J821">_xlfn.IFS(I821=1,"Solo Traveller",I821&lt;=4,"Small Family",I821&gt;=5,"Large Family")</f>
        <v>Solo Traveller</v>
      </c>
      <c r="K821">
        <v>349254</v>
      </c>
      <c r="L821" s="9">
        <v>7.8958000000000004</v>
      </c>
      <c r="M821" s="9" t="str" cm="1">
        <f t="array" ref="M821">_xlfn.IFS(L821&lt;=7.89,"Low Fare",L821&lt;=14.45,"Medium Fare",L821&lt;=31.28,"High Fare",L821&gt;31.28,"VIP / Luxury Fare")</f>
        <v>Medium Fare</v>
      </c>
      <c r="N821" t="s">
        <v>1736</v>
      </c>
      <c r="O821" t="s">
        <v>20</v>
      </c>
      <c r="P821">
        <v>0</v>
      </c>
    </row>
    <row r="822" spans="1:16">
      <c r="A822">
        <v>3</v>
      </c>
      <c r="B822" t="str" cm="1">
        <f t="array" ref="B822">_xlfn.IFS(A822=1,"First Class",A822=2,"Second Class",A822=3,"Third Class")</f>
        <v>Third Class</v>
      </c>
      <c r="C822" t="s">
        <v>1147</v>
      </c>
      <c r="D822" t="s">
        <v>5</v>
      </c>
      <c r="E822">
        <v>22</v>
      </c>
      <c r="F822" t="str" cm="1">
        <f t="array" ref="F822">_xlfn.IFS(E822&lt;12,"Child",E822&lt;=19,"Teenage",E822&lt;=59,"Adult",E822&gt;60,"Senior",TRUE,"Unknown")</f>
        <v>Adult</v>
      </c>
      <c r="G822">
        <v>0</v>
      </c>
      <c r="H822">
        <v>0</v>
      </c>
      <c r="I822">
        <f t="shared" si="12"/>
        <v>1</v>
      </c>
      <c r="J822" t="str" cm="1">
        <f t="array" ref="J822">_xlfn.IFS(I822=1,"Solo Traveller",I822&lt;=4,"Small Family",I822&gt;=5,"Large Family")</f>
        <v>Solo Traveller</v>
      </c>
      <c r="K822">
        <v>14973</v>
      </c>
      <c r="L822" s="9">
        <v>8.0500000000000007</v>
      </c>
      <c r="M822" s="9" t="str" cm="1">
        <f t="array" ref="M822">_xlfn.IFS(L822&lt;=7.89,"Low Fare",L822&lt;=14.45,"Medium Fare",L822&lt;=31.28,"High Fare",L822&gt;31.28,"VIP / Luxury Fare")</f>
        <v>Medium Fare</v>
      </c>
      <c r="N822" t="s">
        <v>1736</v>
      </c>
      <c r="O822" t="s">
        <v>3</v>
      </c>
      <c r="P822">
        <v>0</v>
      </c>
    </row>
    <row r="823" spans="1:16">
      <c r="A823">
        <v>3</v>
      </c>
      <c r="B823" t="str" cm="1">
        <f t="array" ref="B823">_xlfn.IFS(A823=1,"First Class",A823=2,"Second Class",A823=3,"Third Class")</f>
        <v>Third Class</v>
      </c>
      <c r="C823" t="s">
        <v>1148</v>
      </c>
      <c r="D823" t="s">
        <v>1</v>
      </c>
      <c r="E823">
        <v>16</v>
      </c>
      <c r="F823" t="str" cm="1">
        <f t="array" ref="F823">_xlfn.IFS(E823&lt;12,"Child",E823&lt;=19,"Teenage",E823&lt;=59,"Adult",E823&gt;60,"Senior",TRUE,"Unknown")</f>
        <v>Teenage</v>
      </c>
      <c r="G823">
        <v>0</v>
      </c>
      <c r="H823">
        <v>0</v>
      </c>
      <c r="I823">
        <f t="shared" si="12"/>
        <v>1</v>
      </c>
      <c r="J823" t="str" cm="1">
        <f t="array" ref="J823">_xlfn.IFS(I823=1,"Solo Traveller",I823&lt;=4,"Small Family",I823&gt;=5,"Large Family")</f>
        <v>Solo Traveller</v>
      </c>
      <c r="K823">
        <v>35851</v>
      </c>
      <c r="L823" s="9">
        <v>7.7332999999999998</v>
      </c>
      <c r="M823" s="9" t="str" cm="1">
        <f t="array" ref="M823">_xlfn.IFS(L823&lt;=7.89,"Low Fare",L823&lt;=14.45,"Medium Fare",L823&lt;=31.28,"High Fare",L823&gt;31.28,"VIP / Luxury Fare")</f>
        <v>Low Fare</v>
      </c>
      <c r="N823" t="s">
        <v>1736</v>
      </c>
      <c r="O823" t="s">
        <v>366</v>
      </c>
      <c r="P823">
        <v>1</v>
      </c>
    </row>
    <row r="824" spans="1:16">
      <c r="A824">
        <v>3</v>
      </c>
      <c r="B824" t="str" cm="1">
        <f t="array" ref="B824">_xlfn.IFS(A824=1,"First Class",A824=2,"Second Class",A824=3,"Third Class")</f>
        <v>Third Class</v>
      </c>
      <c r="C824" t="s">
        <v>1149</v>
      </c>
      <c r="D824" t="s">
        <v>1</v>
      </c>
      <c r="E824">
        <v>28</v>
      </c>
      <c r="F824" t="str" cm="1">
        <f t="array" ref="F824">_xlfn.IFS(E824&lt;12,"Child",E824&lt;=19,"Teenage",E824&lt;=59,"Adult",E824&gt;60,"Senior",TRUE,"Unknown")</f>
        <v>Adult</v>
      </c>
      <c r="G824">
        <v>0</v>
      </c>
      <c r="H824">
        <v>0</v>
      </c>
      <c r="I824">
        <f t="shared" si="12"/>
        <v>1</v>
      </c>
      <c r="J824" t="str" cm="1">
        <f t="array" ref="J824">_xlfn.IFS(I824=1,"Solo Traveller",I824&lt;=4,"Small Family",I824&gt;=5,"Large Family")</f>
        <v>Solo Traveller</v>
      </c>
      <c r="K824">
        <v>335677</v>
      </c>
      <c r="L824" s="9">
        <v>7.75</v>
      </c>
      <c r="M824" s="9" t="str" cm="1">
        <f t="array" ref="M824">_xlfn.IFS(L824&lt;=7.89,"Low Fare",L824&lt;=14.45,"Medium Fare",L824&lt;=31.28,"High Fare",L824&gt;31.28,"VIP / Luxury Fare")</f>
        <v>Low Fare</v>
      </c>
      <c r="N824" t="s">
        <v>1736</v>
      </c>
      <c r="O824" t="s">
        <v>366</v>
      </c>
      <c r="P824">
        <v>1</v>
      </c>
    </row>
    <row r="825" spans="1:16">
      <c r="A825">
        <v>3</v>
      </c>
      <c r="B825" t="str" cm="1">
        <f t="array" ref="B825">_xlfn.IFS(A825=1,"First Class",A825=2,"Second Class",A825=3,"Third Class")</f>
        <v>Third Class</v>
      </c>
      <c r="C825" t="s">
        <v>1150</v>
      </c>
      <c r="D825" t="s">
        <v>5</v>
      </c>
      <c r="E825">
        <v>9</v>
      </c>
      <c r="F825" t="str" cm="1">
        <f t="array" ref="F825">_xlfn.IFS(E825&lt;12,"Child",E825&lt;=19,"Teenage",E825&lt;=59,"Adult",E825&gt;60,"Senior",TRUE,"Unknown")</f>
        <v>Child</v>
      </c>
      <c r="G825">
        <v>0</v>
      </c>
      <c r="H825">
        <v>2</v>
      </c>
      <c r="I825">
        <f t="shared" si="12"/>
        <v>3</v>
      </c>
      <c r="J825" t="str" cm="1">
        <f t="array" ref="J825">_xlfn.IFS(I825=1,"Solo Traveller",I825&lt;=4,"Small Family",I825&gt;=5,"Large Family")</f>
        <v>Small Family</v>
      </c>
      <c r="K825">
        <v>363291</v>
      </c>
      <c r="L825" s="9">
        <v>20.524999999999999</v>
      </c>
      <c r="M825" s="9" t="str" cm="1">
        <f t="array" ref="M825">_xlfn.IFS(L825&lt;=7.89,"Low Fare",L825&lt;=14.45,"Medium Fare",L825&lt;=31.28,"High Fare",L825&gt;31.28,"VIP / Luxury Fare")</f>
        <v>High Fare</v>
      </c>
      <c r="N825" t="s">
        <v>1736</v>
      </c>
      <c r="O825" t="s">
        <v>3</v>
      </c>
      <c r="P825">
        <v>1</v>
      </c>
    </row>
    <row r="826" spans="1:16">
      <c r="A826">
        <v>3</v>
      </c>
      <c r="B826" t="str" cm="1">
        <f t="array" ref="B826">_xlfn.IFS(A826=1,"First Class",A826=2,"Second Class",A826=3,"Third Class")</f>
        <v>Third Class</v>
      </c>
      <c r="C826" t="s">
        <v>1151</v>
      </c>
      <c r="D826" t="s">
        <v>5</v>
      </c>
      <c r="E826">
        <v>33</v>
      </c>
      <c r="F826" t="str" cm="1">
        <f t="array" ref="F826">_xlfn.IFS(E826&lt;12,"Child",E826&lt;=19,"Teenage",E826&lt;=59,"Adult",E826&gt;60,"Senior",TRUE,"Unknown")</f>
        <v>Adult</v>
      </c>
      <c r="G826">
        <v>1</v>
      </c>
      <c r="H826">
        <v>1</v>
      </c>
      <c r="I826">
        <f t="shared" si="12"/>
        <v>3</v>
      </c>
      <c r="J826" t="str" cm="1">
        <f t="array" ref="J826">_xlfn.IFS(I826=1,"Solo Traveller",I826&lt;=4,"Small Family",I826&gt;=5,"Large Family")</f>
        <v>Small Family</v>
      </c>
      <c r="K826">
        <v>363291</v>
      </c>
      <c r="L826" s="9">
        <v>20.524999999999999</v>
      </c>
      <c r="M826" s="9" t="str" cm="1">
        <f t="array" ref="M826">_xlfn.IFS(L826&lt;=7.89,"Low Fare",L826&lt;=14.45,"Medium Fare",L826&lt;=31.28,"High Fare",L826&gt;31.28,"VIP / Luxury Fare")</f>
        <v>High Fare</v>
      </c>
      <c r="N826" t="s">
        <v>1736</v>
      </c>
      <c r="O826" t="s">
        <v>3</v>
      </c>
      <c r="P826">
        <v>0</v>
      </c>
    </row>
    <row r="827" spans="1:16">
      <c r="A827">
        <v>3</v>
      </c>
      <c r="B827" t="str" cm="1">
        <f t="array" ref="B827">_xlfn.IFS(A827=1,"First Class",A827=2,"Second Class",A827=3,"Third Class")</f>
        <v>Third Class</v>
      </c>
      <c r="C827" t="s">
        <v>1152</v>
      </c>
      <c r="D827" t="s">
        <v>5</v>
      </c>
      <c r="E827">
        <v>41</v>
      </c>
      <c r="F827" t="str" cm="1">
        <f t="array" ref="F827">_xlfn.IFS(E827&lt;12,"Child",E827&lt;=19,"Teenage",E827&lt;=59,"Adult",E827&gt;60,"Senior",TRUE,"Unknown")</f>
        <v>Adult</v>
      </c>
      <c r="G827">
        <v>0</v>
      </c>
      <c r="H827">
        <v>0</v>
      </c>
      <c r="I827">
        <f t="shared" si="12"/>
        <v>1</v>
      </c>
      <c r="J827" t="str" cm="1">
        <f t="array" ref="J827">_xlfn.IFS(I827=1,"Solo Traveller",I827&lt;=4,"Small Family",I827&gt;=5,"Large Family")</f>
        <v>Solo Traveller</v>
      </c>
      <c r="K827" t="s">
        <v>1153</v>
      </c>
      <c r="L827" s="9">
        <v>7.85</v>
      </c>
      <c r="M827" s="9" t="str" cm="1">
        <f t="array" ref="M827">_xlfn.IFS(L827&lt;=7.89,"Low Fare",L827&lt;=14.45,"Medium Fare",L827&lt;=31.28,"High Fare",L827&gt;31.28,"VIP / Luxury Fare")</f>
        <v>Low Fare</v>
      </c>
      <c r="N827" t="s">
        <v>1736</v>
      </c>
      <c r="O827" t="s">
        <v>3</v>
      </c>
      <c r="P827">
        <v>0</v>
      </c>
    </row>
    <row r="828" spans="1:16">
      <c r="A828">
        <v>3</v>
      </c>
      <c r="B828" t="str" cm="1">
        <f t="array" ref="B828">_xlfn.IFS(A828=1,"First Class",A828=2,"Second Class",A828=3,"Third Class")</f>
        <v>Third Class</v>
      </c>
      <c r="C828" t="s">
        <v>1154</v>
      </c>
      <c r="D828" t="s">
        <v>1</v>
      </c>
      <c r="E828">
        <v>31</v>
      </c>
      <c r="F828" t="str" cm="1">
        <f t="array" ref="F828">_xlfn.IFS(E828&lt;12,"Child",E828&lt;=19,"Teenage",E828&lt;=59,"Adult",E828&gt;60,"Senior",TRUE,"Unknown")</f>
        <v>Adult</v>
      </c>
      <c r="G828">
        <v>1</v>
      </c>
      <c r="H828">
        <v>1</v>
      </c>
      <c r="I828">
        <f t="shared" si="12"/>
        <v>3</v>
      </c>
      <c r="J828" t="str" cm="1">
        <f t="array" ref="J828">_xlfn.IFS(I828=1,"Solo Traveller",I828&lt;=4,"Small Family",I828&gt;=5,"Large Family")</f>
        <v>Small Family</v>
      </c>
      <c r="K828">
        <v>363291</v>
      </c>
      <c r="L828" s="9">
        <v>20.524999999999999</v>
      </c>
      <c r="M828" s="9" t="str" cm="1">
        <f t="array" ref="M828">_xlfn.IFS(L828&lt;=7.89,"Low Fare",L828&lt;=14.45,"Medium Fare",L828&lt;=31.28,"High Fare",L828&gt;31.28,"VIP / Luxury Fare")</f>
        <v>High Fare</v>
      </c>
      <c r="N828" t="s">
        <v>1736</v>
      </c>
      <c r="O828" t="s">
        <v>3</v>
      </c>
      <c r="P828">
        <v>1</v>
      </c>
    </row>
    <row r="829" spans="1:16">
      <c r="A829">
        <v>3</v>
      </c>
      <c r="B829" t="str" cm="1">
        <f t="array" ref="B829">_xlfn.IFS(A829=1,"First Class",A829=2,"Second Class",A829=3,"Third Class")</f>
        <v>Third Class</v>
      </c>
      <c r="C829" t="s">
        <v>1155</v>
      </c>
      <c r="D829" t="s">
        <v>5</v>
      </c>
      <c r="E829">
        <v>38</v>
      </c>
      <c r="F829" t="str" cm="1">
        <f t="array" ref="F829">_xlfn.IFS(E829&lt;12,"Child",E829&lt;=19,"Teenage",E829&lt;=59,"Adult",E829&gt;60,"Senior",TRUE,"Unknown")</f>
        <v>Adult</v>
      </c>
      <c r="G829">
        <v>0</v>
      </c>
      <c r="H829">
        <v>0</v>
      </c>
      <c r="I829">
        <f t="shared" si="12"/>
        <v>1</v>
      </c>
      <c r="J829" t="str" cm="1">
        <f t="array" ref="J829">_xlfn.IFS(I829=1,"Solo Traveller",I829&lt;=4,"Small Family",I829&gt;=5,"Large Family")</f>
        <v>Solo Traveller</v>
      </c>
      <c r="K829" t="s">
        <v>1156</v>
      </c>
      <c r="L829" s="9">
        <v>7.05</v>
      </c>
      <c r="M829" s="9" t="str" cm="1">
        <f t="array" ref="M829">_xlfn.IFS(L829&lt;=7.89,"Low Fare",L829&lt;=14.45,"Medium Fare",L829&lt;=31.28,"High Fare",L829&gt;31.28,"VIP / Luxury Fare")</f>
        <v>Low Fare</v>
      </c>
      <c r="N829" t="s">
        <v>1736</v>
      </c>
      <c r="O829" t="s">
        <v>3</v>
      </c>
      <c r="P829">
        <v>0</v>
      </c>
    </row>
    <row r="830" spans="1:16">
      <c r="A830">
        <v>3</v>
      </c>
      <c r="B830" t="str" cm="1">
        <f t="array" ref="B830">_xlfn.IFS(A830=1,"First Class",A830=2,"Second Class",A830=3,"Third Class")</f>
        <v>Third Class</v>
      </c>
      <c r="C830" t="s">
        <v>1157</v>
      </c>
      <c r="D830" t="s">
        <v>5</v>
      </c>
      <c r="E830">
        <v>9</v>
      </c>
      <c r="F830" t="str" cm="1">
        <f t="array" ref="F830">_xlfn.IFS(E830&lt;12,"Child",E830&lt;=19,"Teenage",E830&lt;=59,"Adult",E830&gt;60,"Senior",TRUE,"Unknown")</f>
        <v>Child</v>
      </c>
      <c r="G830">
        <v>5</v>
      </c>
      <c r="H830">
        <v>2</v>
      </c>
      <c r="I830">
        <f t="shared" si="12"/>
        <v>8</v>
      </c>
      <c r="J830" t="str" cm="1">
        <f t="array" ref="J830">_xlfn.IFS(I830=1,"Solo Traveller",I830&lt;=4,"Small Family",I830&gt;=5,"Large Family")</f>
        <v>Large Family</v>
      </c>
      <c r="K830" t="s">
        <v>1158</v>
      </c>
      <c r="L830" s="9">
        <v>46.9</v>
      </c>
      <c r="M830" s="9" t="str" cm="1">
        <f t="array" ref="M830">_xlfn.IFS(L830&lt;=7.89,"Low Fare",L830&lt;=14.45,"Medium Fare",L830&lt;=31.28,"High Fare",L830&gt;31.28,"VIP / Luxury Fare")</f>
        <v>VIP / Luxury Fare</v>
      </c>
      <c r="N830" t="s">
        <v>1736</v>
      </c>
      <c r="O830" t="s">
        <v>3</v>
      </c>
      <c r="P830">
        <v>0</v>
      </c>
    </row>
    <row r="831" spans="1:16">
      <c r="A831">
        <v>3</v>
      </c>
      <c r="B831" t="str" cm="1">
        <f t="array" ref="B831">_xlfn.IFS(A831=1,"First Class",A831=2,"Second Class",A831=3,"Third Class")</f>
        <v>Third Class</v>
      </c>
      <c r="C831" t="s">
        <v>1159</v>
      </c>
      <c r="D831" t="s">
        <v>5</v>
      </c>
      <c r="E831">
        <v>1</v>
      </c>
      <c r="F831" t="str" cm="1">
        <f t="array" ref="F831">_xlfn.IFS(E831&lt;12,"Child",E831&lt;=19,"Teenage",E831&lt;=59,"Adult",E831&gt;60,"Senior",TRUE,"Unknown")</f>
        <v>Child</v>
      </c>
      <c r="G831">
        <v>5</v>
      </c>
      <c r="H831">
        <v>2</v>
      </c>
      <c r="I831">
        <f t="shared" si="12"/>
        <v>8</v>
      </c>
      <c r="J831" t="str" cm="1">
        <f t="array" ref="J831">_xlfn.IFS(I831=1,"Solo Traveller",I831&lt;=4,"Small Family",I831&gt;=5,"Large Family")</f>
        <v>Large Family</v>
      </c>
      <c r="K831" t="s">
        <v>1158</v>
      </c>
      <c r="L831" s="9">
        <v>46.9</v>
      </c>
      <c r="M831" s="9" t="str" cm="1">
        <f t="array" ref="M831">_xlfn.IFS(L831&lt;=7.89,"Low Fare",L831&lt;=14.45,"Medium Fare",L831&lt;=31.28,"High Fare",L831&gt;31.28,"VIP / Luxury Fare")</f>
        <v>VIP / Luxury Fare</v>
      </c>
      <c r="N831" t="s">
        <v>1736</v>
      </c>
      <c r="O831" t="s">
        <v>3</v>
      </c>
      <c r="P831">
        <v>0</v>
      </c>
    </row>
    <row r="832" spans="1:16">
      <c r="A832">
        <v>3</v>
      </c>
      <c r="B832" t="str" cm="1">
        <f t="array" ref="B832">_xlfn.IFS(A832=1,"First Class",A832=2,"Second Class",A832=3,"Third Class")</f>
        <v>Third Class</v>
      </c>
      <c r="C832" t="s">
        <v>1160</v>
      </c>
      <c r="D832" t="s">
        <v>5</v>
      </c>
      <c r="E832">
        <v>11</v>
      </c>
      <c r="F832" t="str" cm="1">
        <f t="array" ref="F832">_xlfn.IFS(E832&lt;12,"Child",E832&lt;=19,"Teenage",E832&lt;=59,"Adult",E832&gt;60,"Senior",TRUE,"Unknown")</f>
        <v>Child</v>
      </c>
      <c r="G832">
        <v>5</v>
      </c>
      <c r="H832">
        <v>2</v>
      </c>
      <c r="I832">
        <f t="shared" si="12"/>
        <v>8</v>
      </c>
      <c r="J832" t="str" cm="1">
        <f t="array" ref="J832">_xlfn.IFS(I832=1,"Solo Traveller",I832&lt;=4,"Small Family",I832&gt;=5,"Large Family")</f>
        <v>Large Family</v>
      </c>
      <c r="K832" t="s">
        <v>1158</v>
      </c>
      <c r="L832" s="9">
        <v>46.9</v>
      </c>
      <c r="M832" s="9" t="str" cm="1">
        <f t="array" ref="M832">_xlfn.IFS(L832&lt;=7.89,"Low Fare",L832&lt;=14.45,"Medium Fare",L832&lt;=31.28,"High Fare",L832&gt;31.28,"VIP / Luxury Fare")</f>
        <v>VIP / Luxury Fare</v>
      </c>
      <c r="N832" t="s">
        <v>1736</v>
      </c>
      <c r="O832" t="s">
        <v>3</v>
      </c>
      <c r="P832">
        <v>0</v>
      </c>
    </row>
    <row r="833" spans="1:16">
      <c r="A833">
        <v>3</v>
      </c>
      <c r="B833" t="str" cm="1">
        <f t="array" ref="B833">_xlfn.IFS(A833=1,"First Class",A833=2,"Second Class",A833=3,"Third Class")</f>
        <v>Third Class</v>
      </c>
      <c r="C833" t="s">
        <v>1161</v>
      </c>
      <c r="D833" t="s">
        <v>1</v>
      </c>
      <c r="E833">
        <v>10</v>
      </c>
      <c r="F833" t="str" cm="1">
        <f t="array" ref="F833">_xlfn.IFS(E833&lt;12,"Child",E833&lt;=19,"Teenage",E833&lt;=59,"Adult",E833&gt;60,"Senior",TRUE,"Unknown")</f>
        <v>Child</v>
      </c>
      <c r="G833">
        <v>5</v>
      </c>
      <c r="H833">
        <v>2</v>
      </c>
      <c r="I833">
        <f t="shared" si="12"/>
        <v>8</v>
      </c>
      <c r="J833" t="str" cm="1">
        <f t="array" ref="J833">_xlfn.IFS(I833=1,"Solo Traveller",I833&lt;=4,"Small Family",I833&gt;=5,"Large Family")</f>
        <v>Large Family</v>
      </c>
      <c r="K833" t="s">
        <v>1158</v>
      </c>
      <c r="L833" s="9">
        <v>46.9</v>
      </c>
      <c r="M833" s="9" t="str" cm="1">
        <f t="array" ref="M833">_xlfn.IFS(L833&lt;=7.89,"Low Fare",L833&lt;=14.45,"Medium Fare",L833&lt;=31.28,"High Fare",L833&gt;31.28,"VIP / Luxury Fare")</f>
        <v>VIP / Luxury Fare</v>
      </c>
      <c r="N833" t="s">
        <v>1736</v>
      </c>
      <c r="O833" t="s">
        <v>3</v>
      </c>
      <c r="P833">
        <v>0</v>
      </c>
    </row>
    <row r="834" spans="1:16">
      <c r="A834">
        <v>3</v>
      </c>
      <c r="B834" t="str" cm="1">
        <f t="array" ref="B834">_xlfn.IFS(A834=1,"First Class",A834=2,"Second Class",A834=3,"Third Class")</f>
        <v>Third Class</v>
      </c>
      <c r="C834" t="s">
        <v>1162</v>
      </c>
      <c r="D834" t="s">
        <v>1</v>
      </c>
      <c r="E834">
        <v>16</v>
      </c>
      <c r="F834" t="str" cm="1">
        <f t="array" ref="F834">_xlfn.IFS(E834&lt;12,"Child",E834&lt;=19,"Teenage",E834&lt;=59,"Adult",E834&gt;60,"Senior",TRUE,"Unknown")</f>
        <v>Teenage</v>
      </c>
      <c r="G834">
        <v>5</v>
      </c>
      <c r="H834">
        <v>2</v>
      </c>
      <c r="I834">
        <f t="shared" si="12"/>
        <v>8</v>
      </c>
      <c r="J834" t="str" cm="1">
        <f t="array" ref="J834">_xlfn.IFS(I834=1,"Solo Traveller",I834&lt;=4,"Small Family",I834&gt;=5,"Large Family")</f>
        <v>Large Family</v>
      </c>
      <c r="K834" t="s">
        <v>1158</v>
      </c>
      <c r="L834" s="9">
        <v>46.9</v>
      </c>
      <c r="M834" s="9" t="str" cm="1">
        <f t="array" ref="M834">_xlfn.IFS(L834&lt;=7.89,"Low Fare",L834&lt;=14.45,"Medium Fare",L834&lt;=31.28,"High Fare",L834&gt;31.28,"VIP / Luxury Fare")</f>
        <v>VIP / Luxury Fare</v>
      </c>
      <c r="N834" t="s">
        <v>1736</v>
      </c>
      <c r="O834" t="s">
        <v>3</v>
      </c>
      <c r="P834">
        <v>0</v>
      </c>
    </row>
    <row r="835" spans="1:16">
      <c r="A835">
        <v>3</v>
      </c>
      <c r="B835" t="str" cm="1">
        <f t="array" ref="B835">_xlfn.IFS(A835=1,"First Class",A835=2,"Second Class",A835=3,"Third Class")</f>
        <v>Third Class</v>
      </c>
      <c r="C835" t="s">
        <v>1163</v>
      </c>
      <c r="D835" t="s">
        <v>5</v>
      </c>
      <c r="E835">
        <v>14</v>
      </c>
      <c r="F835" t="str" cm="1">
        <f t="array" ref="F835">_xlfn.IFS(E835&lt;12,"Child",E835&lt;=19,"Teenage",E835&lt;=59,"Adult",E835&gt;60,"Senior",TRUE,"Unknown")</f>
        <v>Teenage</v>
      </c>
      <c r="G835">
        <v>5</v>
      </c>
      <c r="H835">
        <v>2</v>
      </c>
      <c r="I835">
        <f t="shared" si="12"/>
        <v>8</v>
      </c>
      <c r="J835" t="str" cm="1">
        <f t="array" ref="J835">_xlfn.IFS(I835=1,"Solo Traveller",I835&lt;=4,"Small Family",I835&gt;=5,"Large Family")</f>
        <v>Large Family</v>
      </c>
      <c r="K835" t="s">
        <v>1158</v>
      </c>
      <c r="L835" s="9">
        <v>46.9</v>
      </c>
      <c r="M835" s="9" t="str" cm="1">
        <f t="array" ref="M835">_xlfn.IFS(L835&lt;=7.89,"Low Fare",L835&lt;=14.45,"Medium Fare",L835&lt;=31.28,"High Fare",L835&gt;31.28,"VIP / Luxury Fare")</f>
        <v>VIP / Luxury Fare</v>
      </c>
      <c r="N835" t="s">
        <v>1736</v>
      </c>
      <c r="O835" t="s">
        <v>3</v>
      </c>
      <c r="P835">
        <v>0</v>
      </c>
    </row>
    <row r="836" spans="1:16">
      <c r="A836">
        <v>3</v>
      </c>
      <c r="B836" t="str" cm="1">
        <f t="array" ref="B836">_xlfn.IFS(A836=1,"First Class",A836=2,"Second Class",A836=3,"Third Class")</f>
        <v>Third Class</v>
      </c>
      <c r="C836" t="s">
        <v>1164</v>
      </c>
      <c r="D836" t="s">
        <v>5</v>
      </c>
      <c r="E836">
        <v>40</v>
      </c>
      <c r="F836" t="str" cm="1">
        <f t="array" ref="F836">_xlfn.IFS(E836&lt;12,"Child",E836&lt;=19,"Teenage",E836&lt;=59,"Adult",E836&gt;60,"Senior",TRUE,"Unknown")</f>
        <v>Adult</v>
      </c>
      <c r="G836">
        <v>1</v>
      </c>
      <c r="H836">
        <v>6</v>
      </c>
      <c r="I836">
        <f t="shared" si="12"/>
        <v>8</v>
      </c>
      <c r="J836" t="str" cm="1">
        <f t="array" ref="J836">_xlfn.IFS(I836=1,"Solo Traveller",I836&lt;=4,"Small Family",I836&gt;=5,"Large Family")</f>
        <v>Large Family</v>
      </c>
      <c r="K836" t="s">
        <v>1158</v>
      </c>
      <c r="L836" s="9">
        <v>46.9</v>
      </c>
      <c r="M836" s="9" t="str" cm="1">
        <f t="array" ref="M836">_xlfn.IFS(L836&lt;=7.89,"Low Fare",L836&lt;=14.45,"Medium Fare",L836&lt;=31.28,"High Fare",L836&gt;31.28,"VIP / Luxury Fare")</f>
        <v>VIP / Luxury Fare</v>
      </c>
      <c r="N836" t="s">
        <v>1736</v>
      </c>
      <c r="O836" t="s">
        <v>3</v>
      </c>
      <c r="P836">
        <v>0</v>
      </c>
    </row>
    <row r="837" spans="1:16">
      <c r="A837">
        <v>3</v>
      </c>
      <c r="B837" t="str" cm="1">
        <f t="array" ref="B837">_xlfn.IFS(A837=1,"First Class",A837=2,"Second Class",A837=3,"Third Class")</f>
        <v>Third Class</v>
      </c>
      <c r="C837" t="s">
        <v>1165</v>
      </c>
      <c r="D837" t="s">
        <v>1</v>
      </c>
      <c r="E837">
        <v>43</v>
      </c>
      <c r="F837" t="str" cm="1">
        <f t="array" ref="F837">_xlfn.IFS(E837&lt;12,"Child",E837&lt;=19,"Teenage",E837&lt;=59,"Adult",E837&gt;60,"Senior",TRUE,"Unknown")</f>
        <v>Adult</v>
      </c>
      <c r="G837">
        <v>1</v>
      </c>
      <c r="H837">
        <v>6</v>
      </c>
      <c r="I837">
        <f t="shared" si="12"/>
        <v>8</v>
      </c>
      <c r="J837" t="str" cm="1">
        <f t="array" ref="J837">_xlfn.IFS(I837=1,"Solo Traveller",I837&lt;=4,"Small Family",I837&gt;=5,"Large Family")</f>
        <v>Large Family</v>
      </c>
      <c r="K837" t="s">
        <v>1158</v>
      </c>
      <c r="L837" s="9">
        <v>46.9</v>
      </c>
      <c r="M837" s="9" t="str" cm="1">
        <f t="array" ref="M837">_xlfn.IFS(L837&lt;=7.89,"Low Fare",L837&lt;=14.45,"Medium Fare",L837&lt;=31.28,"High Fare",L837&gt;31.28,"VIP / Luxury Fare")</f>
        <v>VIP / Luxury Fare</v>
      </c>
      <c r="N837" t="s">
        <v>1736</v>
      </c>
      <c r="O837" t="s">
        <v>3</v>
      </c>
      <c r="P837">
        <v>0</v>
      </c>
    </row>
    <row r="838" spans="1:16">
      <c r="A838">
        <v>3</v>
      </c>
      <c r="B838" t="str" cm="1">
        <f t="array" ref="B838">_xlfn.IFS(A838=1,"First Class",A838=2,"Second Class",A838=3,"Third Class")</f>
        <v>Third Class</v>
      </c>
      <c r="C838" t="s">
        <v>1166</v>
      </c>
      <c r="D838" t="s">
        <v>5</v>
      </c>
      <c r="E838">
        <v>51</v>
      </c>
      <c r="F838" t="str" cm="1">
        <f t="array" ref="F838">_xlfn.IFS(E838&lt;12,"Child",E838&lt;=19,"Teenage",E838&lt;=59,"Adult",E838&gt;60,"Senior",TRUE,"Unknown")</f>
        <v>Adult</v>
      </c>
      <c r="G838">
        <v>0</v>
      </c>
      <c r="H838">
        <v>0</v>
      </c>
      <c r="I838">
        <f t="shared" ref="I838:I901" si="13">G838+H838+1</f>
        <v>1</v>
      </c>
      <c r="J838" t="str" cm="1">
        <f t="array" ref="J838">_xlfn.IFS(I838=1,"Solo Traveller",I838&lt;=4,"Small Family",I838&gt;=5,"Large Family")</f>
        <v>Solo Traveller</v>
      </c>
      <c r="K838">
        <v>21440</v>
      </c>
      <c r="L838" s="9">
        <v>8.0500000000000007</v>
      </c>
      <c r="M838" s="9" t="str" cm="1">
        <f t="array" ref="M838">_xlfn.IFS(L838&lt;=7.89,"Low Fare",L838&lt;=14.45,"Medium Fare",L838&lt;=31.28,"High Fare",L838&gt;31.28,"VIP / Luxury Fare")</f>
        <v>Medium Fare</v>
      </c>
      <c r="N838" t="s">
        <v>1736</v>
      </c>
      <c r="O838" t="s">
        <v>3</v>
      </c>
      <c r="P838">
        <v>0</v>
      </c>
    </row>
    <row r="839" spans="1:16">
      <c r="A839">
        <v>3</v>
      </c>
      <c r="B839" t="str" cm="1">
        <f t="array" ref="B839">_xlfn.IFS(A839=1,"First Class",A839=2,"Second Class",A839=3,"Third Class")</f>
        <v>Third Class</v>
      </c>
      <c r="C839" t="s">
        <v>1167</v>
      </c>
      <c r="D839" t="s">
        <v>5</v>
      </c>
      <c r="E839">
        <v>32</v>
      </c>
      <c r="F839" t="str" cm="1">
        <f t="array" ref="F839">_xlfn.IFS(E839&lt;12,"Child",E839&lt;=19,"Teenage",E839&lt;=59,"Adult",E839&gt;60,"Senior",TRUE,"Unknown")</f>
        <v>Adult</v>
      </c>
      <c r="G839">
        <v>0</v>
      </c>
      <c r="H839">
        <v>0</v>
      </c>
      <c r="I839">
        <f t="shared" si="13"/>
        <v>1</v>
      </c>
      <c r="J839" t="str" cm="1">
        <f t="array" ref="J839">_xlfn.IFS(I839=1,"Solo Traveller",I839&lt;=4,"Small Family",I839&gt;=5,"Large Family")</f>
        <v>Solo Traveller</v>
      </c>
      <c r="K839">
        <v>8471</v>
      </c>
      <c r="L839" s="9">
        <v>8.3625000000000007</v>
      </c>
      <c r="M839" s="9" t="str" cm="1">
        <f t="array" ref="M839">_xlfn.IFS(L839&lt;=7.89,"Low Fare",L839&lt;=14.45,"Medium Fare",L839&lt;=31.28,"High Fare",L839&gt;31.28,"VIP / Luxury Fare")</f>
        <v>Medium Fare</v>
      </c>
      <c r="N839" t="s">
        <v>1736</v>
      </c>
      <c r="O839" t="s">
        <v>3</v>
      </c>
      <c r="P839">
        <v>0</v>
      </c>
    </row>
    <row r="840" spans="1:16">
      <c r="A840">
        <v>3</v>
      </c>
      <c r="B840" t="str" cm="1">
        <f t="array" ref="B840">_xlfn.IFS(A840=1,"First Class",A840=2,"Second Class",A840=3,"Third Class")</f>
        <v>Third Class</v>
      </c>
      <c r="C840" t="s">
        <v>1168</v>
      </c>
      <c r="D840" t="s">
        <v>5</v>
      </c>
      <c r="E840">
        <v>28</v>
      </c>
      <c r="F840" t="str" cm="1">
        <f t="array" ref="F840">_xlfn.IFS(E840&lt;12,"Child",E840&lt;=19,"Teenage",E840&lt;=59,"Adult",E840&gt;60,"Senior",TRUE,"Unknown")</f>
        <v>Adult</v>
      </c>
      <c r="G840">
        <v>0</v>
      </c>
      <c r="H840">
        <v>0</v>
      </c>
      <c r="I840">
        <f t="shared" si="13"/>
        <v>1</v>
      </c>
      <c r="J840" t="str" cm="1">
        <f t="array" ref="J840">_xlfn.IFS(I840=1,"Solo Traveller",I840&lt;=4,"Small Family",I840&gt;=5,"Large Family")</f>
        <v>Solo Traveller</v>
      </c>
      <c r="K840">
        <v>376563</v>
      </c>
      <c r="L840" s="9">
        <v>8.0500000000000007</v>
      </c>
      <c r="M840" s="9" t="str" cm="1">
        <f t="array" ref="M840">_xlfn.IFS(L840&lt;=7.89,"Low Fare",L840&lt;=14.45,"Medium Fare",L840&lt;=31.28,"High Fare",L840&gt;31.28,"VIP / Luxury Fare")</f>
        <v>Medium Fare</v>
      </c>
      <c r="N840" t="s">
        <v>1736</v>
      </c>
      <c r="O840" t="s">
        <v>3</v>
      </c>
      <c r="P840">
        <v>0</v>
      </c>
    </row>
    <row r="841" spans="1:16">
      <c r="A841">
        <v>3</v>
      </c>
      <c r="B841" t="str" cm="1">
        <f t="array" ref="B841">_xlfn.IFS(A841=1,"First Class",A841=2,"Second Class",A841=3,"Third Class")</f>
        <v>Third Class</v>
      </c>
      <c r="C841" t="s">
        <v>1169</v>
      </c>
      <c r="D841" t="s">
        <v>5</v>
      </c>
      <c r="E841">
        <v>20</v>
      </c>
      <c r="F841" t="str" cm="1">
        <f t="array" ref="F841">_xlfn.IFS(E841&lt;12,"Child",E841&lt;=19,"Teenage",E841&lt;=59,"Adult",E841&gt;60,"Senior",TRUE,"Unknown")</f>
        <v>Adult</v>
      </c>
      <c r="G841">
        <v>0</v>
      </c>
      <c r="H841">
        <v>0</v>
      </c>
      <c r="I841">
        <f t="shared" si="13"/>
        <v>1</v>
      </c>
      <c r="J841" t="str" cm="1">
        <f t="array" ref="J841">_xlfn.IFS(I841=1,"Solo Traveller",I841&lt;=4,"Small Family",I841&gt;=5,"Large Family")</f>
        <v>Solo Traveller</v>
      </c>
      <c r="K841">
        <v>7534</v>
      </c>
      <c r="L841" s="9">
        <v>9.8458000000000006</v>
      </c>
      <c r="M841" s="9" t="str" cm="1">
        <f t="array" ref="M841">_xlfn.IFS(L841&lt;=7.89,"Low Fare",L841&lt;=14.45,"Medium Fare",L841&lt;=31.28,"High Fare",L841&gt;31.28,"VIP / Luxury Fare")</f>
        <v>Medium Fare</v>
      </c>
      <c r="N841" t="s">
        <v>1736</v>
      </c>
      <c r="O841" t="s">
        <v>3</v>
      </c>
      <c r="P841">
        <v>0</v>
      </c>
    </row>
    <row r="842" spans="1:16">
      <c r="A842">
        <v>3</v>
      </c>
      <c r="B842" t="str" cm="1">
        <f t="array" ref="B842">_xlfn.IFS(A842=1,"First Class",A842=2,"Second Class",A842=3,"Third Class")</f>
        <v>Third Class</v>
      </c>
      <c r="C842" t="s">
        <v>1170</v>
      </c>
      <c r="D842" t="s">
        <v>5</v>
      </c>
      <c r="E842">
        <v>37</v>
      </c>
      <c r="F842" t="str" cm="1">
        <f t="array" ref="F842">_xlfn.IFS(E842&lt;12,"Child",E842&lt;=19,"Teenage",E842&lt;=59,"Adult",E842&gt;60,"Senior",TRUE,"Unknown")</f>
        <v>Adult</v>
      </c>
      <c r="G842">
        <v>2</v>
      </c>
      <c r="H842">
        <v>0</v>
      </c>
      <c r="I842">
        <f t="shared" si="13"/>
        <v>3</v>
      </c>
      <c r="J842" t="str" cm="1">
        <f t="array" ref="J842">_xlfn.IFS(I842=1,"Solo Traveller",I842&lt;=4,"Small Family",I842&gt;=5,"Large Family")</f>
        <v>Small Family</v>
      </c>
      <c r="K842">
        <v>3101276</v>
      </c>
      <c r="L842" s="9">
        <v>7.9249999999999998</v>
      </c>
      <c r="M842" s="9" t="str" cm="1">
        <f t="array" ref="M842">_xlfn.IFS(L842&lt;=7.89,"Low Fare",L842&lt;=14.45,"Medium Fare",L842&lt;=31.28,"High Fare",L842&gt;31.28,"VIP / Luxury Fare")</f>
        <v>Medium Fare</v>
      </c>
      <c r="N842" t="s">
        <v>1736</v>
      </c>
      <c r="O842" t="s">
        <v>3</v>
      </c>
      <c r="P842">
        <v>0</v>
      </c>
    </row>
    <row r="843" spans="1:16">
      <c r="A843">
        <v>3</v>
      </c>
      <c r="B843" t="str" cm="1">
        <f t="array" ref="B843">_xlfn.IFS(A843=1,"First Class",A843=2,"Second Class",A843=3,"Third Class")</f>
        <v>Third Class</v>
      </c>
      <c r="C843" t="s">
        <v>1171</v>
      </c>
      <c r="D843" t="s">
        <v>5</v>
      </c>
      <c r="E843">
        <v>28</v>
      </c>
      <c r="F843" t="str" cm="1">
        <f t="array" ref="F843">_xlfn.IFS(E843&lt;12,"Child",E843&lt;=19,"Teenage",E843&lt;=59,"Adult",E843&gt;60,"Senior",TRUE,"Unknown")</f>
        <v>Adult</v>
      </c>
      <c r="G843">
        <v>2</v>
      </c>
      <c r="H843">
        <v>0</v>
      </c>
      <c r="I843">
        <f t="shared" si="13"/>
        <v>3</v>
      </c>
      <c r="J843" t="str" cm="1">
        <f t="array" ref="J843">_xlfn.IFS(I843=1,"Solo Traveller",I843&lt;=4,"Small Family",I843&gt;=5,"Large Family")</f>
        <v>Small Family</v>
      </c>
      <c r="K843">
        <v>3101277</v>
      </c>
      <c r="L843" s="9">
        <v>7.9249999999999998</v>
      </c>
      <c r="M843" s="9" t="str" cm="1">
        <f t="array" ref="M843">_xlfn.IFS(L843&lt;=7.89,"Low Fare",L843&lt;=14.45,"Medium Fare",L843&lt;=31.28,"High Fare",L843&gt;31.28,"VIP / Luxury Fare")</f>
        <v>Medium Fare</v>
      </c>
      <c r="N843" t="s">
        <v>1736</v>
      </c>
      <c r="O843" t="s">
        <v>3</v>
      </c>
      <c r="P843">
        <v>0</v>
      </c>
    </row>
    <row r="844" spans="1:16">
      <c r="A844">
        <v>3</v>
      </c>
      <c r="B844" t="str" cm="1">
        <f t="array" ref="B844">_xlfn.IFS(A844=1,"First Class",A844=2,"Second Class",A844=3,"Third Class")</f>
        <v>Third Class</v>
      </c>
      <c r="C844" t="s">
        <v>1172</v>
      </c>
      <c r="D844" t="s">
        <v>5</v>
      </c>
      <c r="E844">
        <v>19</v>
      </c>
      <c r="F844" t="str" cm="1">
        <f t="array" ref="F844">_xlfn.IFS(E844&lt;12,"Child",E844&lt;=19,"Teenage",E844&lt;=59,"Adult",E844&gt;60,"Senior",TRUE,"Unknown")</f>
        <v>Teenage</v>
      </c>
      <c r="G844">
        <v>0</v>
      </c>
      <c r="H844">
        <v>0</v>
      </c>
      <c r="I844">
        <f t="shared" si="13"/>
        <v>1</v>
      </c>
      <c r="J844" t="str" cm="1">
        <f t="array" ref="J844">_xlfn.IFS(I844=1,"Solo Traveller",I844&lt;=4,"Small Family",I844&gt;=5,"Large Family")</f>
        <v>Solo Traveller</v>
      </c>
      <c r="K844">
        <v>347069</v>
      </c>
      <c r="L844" s="9">
        <v>7.7750000000000004</v>
      </c>
      <c r="M844" s="9" t="str" cm="1">
        <f t="array" ref="M844">_xlfn.IFS(L844&lt;=7.89,"Low Fare",L844&lt;=14.45,"Medium Fare",L844&lt;=31.28,"High Fare",L844&gt;31.28,"VIP / Luxury Fare")</f>
        <v>Low Fare</v>
      </c>
      <c r="N844" t="s">
        <v>1736</v>
      </c>
      <c r="O844" t="s">
        <v>3</v>
      </c>
      <c r="P844">
        <v>0</v>
      </c>
    </row>
    <row r="845" spans="1:16">
      <c r="A845">
        <v>3</v>
      </c>
      <c r="B845" t="str" cm="1">
        <f t="array" ref="B845">_xlfn.IFS(A845=1,"First Class",A845=2,"Second Class",A845=3,"Third Class")</f>
        <v>Third Class</v>
      </c>
      <c r="C845" t="s">
        <v>1173</v>
      </c>
      <c r="D845" t="s">
        <v>1</v>
      </c>
      <c r="E845">
        <v>24</v>
      </c>
      <c r="F845" t="str" cm="1">
        <f t="array" ref="F845">_xlfn.IFS(E845&lt;12,"Child",E845&lt;=19,"Teenage",E845&lt;=59,"Adult",E845&gt;60,"Senior",TRUE,"Unknown")</f>
        <v>Adult</v>
      </c>
      <c r="G845">
        <v>0</v>
      </c>
      <c r="H845">
        <v>0</v>
      </c>
      <c r="I845">
        <f t="shared" si="13"/>
        <v>1</v>
      </c>
      <c r="J845" t="str" cm="1">
        <f t="array" ref="J845">_xlfn.IFS(I845=1,"Solo Traveller",I845&lt;=4,"Small Family",I845&gt;=5,"Large Family")</f>
        <v>Solo Traveller</v>
      </c>
      <c r="K845">
        <v>349236</v>
      </c>
      <c r="L845" s="9">
        <v>8.85</v>
      </c>
      <c r="M845" s="9" t="str" cm="1">
        <f t="array" ref="M845">_xlfn.IFS(L845&lt;=7.89,"Low Fare",L845&lt;=14.45,"Medium Fare",L845&lt;=31.28,"High Fare",L845&gt;31.28,"VIP / Luxury Fare")</f>
        <v>Medium Fare</v>
      </c>
      <c r="N845" t="s">
        <v>1736</v>
      </c>
      <c r="O845" t="s">
        <v>3</v>
      </c>
      <c r="P845">
        <v>0</v>
      </c>
    </row>
    <row r="846" spans="1:16">
      <c r="A846">
        <v>3</v>
      </c>
      <c r="B846" t="str" cm="1">
        <f t="array" ref="B846">_xlfn.IFS(A846=1,"First Class",A846=2,"Second Class",A846=3,"Third Class")</f>
        <v>Third Class</v>
      </c>
      <c r="C846" t="s">
        <v>1174</v>
      </c>
      <c r="D846" t="s">
        <v>1</v>
      </c>
      <c r="E846">
        <v>17</v>
      </c>
      <c r="F846" t="str" cm="1">
        <f t="array" ref="F846">_xlfn.IFS(E846&lt;12,"Child",E846&lt;=19,"Teenage",E846&lt;=59,"Adult",E846&gt;60,"Senior",TRUE,"Unknown")</f>
        <v>Teenage</v>
      </c>
      <c r="G846">
        <v>0</v>
      </c>
      <c r="H846">
        <v>0</v>
      </c>
      <c r="I846">
        <f t="shared" si="13"/>
        <v>1</v>
      </c>
      <c r="J846" t="str" cm="1">
        <f t="array" ref="J846">_xlfn.IFS(I846=1,"Solo Traveller",I846&lt;=4,"Small Family",I846&gt;=5,"Large Family")</f>
        <v>Solo Traveller</v>
      </c>
      <c r="K846" t="s">
        <v>1175</v>
      </c>
      <c r="L846" s="9">
        <v>7.7332999999999998</v>
      </c>
      <c r="M846" s="9" t="str" cm="1">
        <f t="array" ref="M846">_xlfn.IFS(L846&lt;=7.89,"Low Fare",L846&lt;=14.45,"Medium Fare",L846&lt;=31.28,"High Fare",L846&gt;31.28,"VIP / Luxury Fare")</f>
        <v>Low Fare</v>
      </c>
      <c r="N846" t="s">
        <v>1736</v>
      </c>
      <c r="O846" t="s">
        <v>366</v>
      </c>
      <c r="P846">
        <v>0</v>
      </c>
    </row>
    <row r="847" spans="1:16">
      <c r="A847">
        <v>3</v>
      </c>
      <c r="B847" t="str" cm="1">
        <f t="array" ref="B847">_xlfn.IFS(A847=1,"First Class",A847=2,"Second Class",A847=3,"Third Class")</f>
        <v>Third Class</v>
      </c>
      <c r="C847" t="s">
        <v>1176</v>
      </c>
      <c r="D847" t="s">
        <v>5</v>
      </c>
      <c r="E847">
        <v>28</v>
      </c>
      <c r="F847" t="str" cm="1">
        <f t="array" ref="F847">_xlfn.IFS(E847&lt;12,"Child",E847&lt;=19,"Teenage",E847&lt;=59,"Adult",E847&gt;60,"Senior",TRUE,"Unknown")</f>
        <v>Adult</v>
      </c>
      <c r="G847">
        <v>1</v>
      </c>
      <c r="H847">
        <v>0</v>
      </c>
      <c r="I847">
        <f t="shared" si="13"/>
        <v>2</v>
      </c>
      <c r="J847" t="str" cm="1">
        <f t="array" ref="J847">_xlfn.IFS(I847=1,"Solo Traveller",I847&lt;=4,"Small Family",I847&gt;=5,"Large Family")</f>
        <v>Small Family</v>
      </c>
      <c r="K847">
        <v>65303</v>
      </c>
      <c r="L847" s="9">
        <v>19.966699999999999</v>
      </c>
      <c r="M847" s="9" t="str" cm="1">
        <f t="array" ref="M847">_xlfn.IFS(L847&lt;=7.89,"Low Fare",L847&lt;=14.45,"Medium Fare",L847&lt;=31.28,"High Fare",L847&gt;31.28,"VIP / Luxury Fare")</f>
        <v>High Fare</v>
      </c>
      <c r="N847" t="s">
        <v>1736</v>
      </c>
      <c r="O847" t="s">
        <v>3</v>
      </c>
      <c r="P847">
        <v>0</v>
      </c>
    </row>
    <row r="848" spans="1:16">
      <c r="A848">
        <v>3</v>
      </c>
      <c r="B848" t="str" cm="1">
        <f t="array" ref="B848">_xlfn.IFS(A848=1,"First Class",A848=2,"Second Class",A848=3,"Third Class")</f>
        <v>Third Class</v>
      </c>
      <c r="C848" t="s">
        <v>1177</v>
      </c>
      <c r="D848" t="s">
        <v>5</v>
      </c>
      <c r="E848">
        <v>28</v>
      </c>
      <c r="F848" t="str" cm="1">
        <f t="array" ref="F848">_xlfn.IFS(E848&lt;12,"Child",E848&lt;=19,"Teenage",E848&lt;=59,"Adult",E848&gt;60,"Senior",TRUE,"Unknown")</f>
        <v>Adult</v>
      </c>
      <c r="G848">
        <v>1</v>
      </c>
      <c r="H848">
        <v>0</v>
      </c>
      <c r="I848">
        <f t="shared" si="13"/>
        <v>2</v>
      </c>
      <c r="J848" t="str" cm="1">
        <f t="array" ref="J848">_xlfn.IFS(I848=1,"Solo Traveller",I848&lt;=4,"Small Family",I848&gt;=5,"Large Family")</f>
        <v>Small Family</v>
      </c>
      <c r="K848">
        <v>65304</v>
      </c>
      <c r="L848" s="9">
        <v>19.966699999999999</v>
      </c>
      <c r="M848" s="9" t="str" cm="1">
        <f t="array" ref="M848">_xlfn.IFS(L848&lt;=7.89,"Low Fare",L848&lt;=14.45,"Medium Fare",L848&lt;=31.28,"High Fare",L848&gt;31.28,"VIP / Luxury Fare")</f>
        <v>High Fare</v>
      </c>
      <c r="N848" t="s">
        <v>1736</v>
      </c>
      <c r="O848" t="s">
        <v>3</v>
      </c>
      <c r="P848">
        <v>0</v>
      </c>
    </row>
    <row r="849" spans="1:16">
      <c r="A849">
        <v>3</v>
      </c>
      <c r="B849" t="str" cm="1">
        <f t="array" ref="B849">_xlfn.IFS(A849=1,"First Class",A849=2,"Second Class",A849=3,"Third Class")</f>
        <v>Third Class</v>
      </c>
      <c r="C849" t="s">
        <v>1178</v>
      </c>
      <c r="D849" t="s">
        <v>5</v>
      </c>
      <c r="E849">
        <v>28</v>
      </c>
      <c r="F849" t="str" cm="1">
        <f t="array" ref="F849">_xlfn.IFS(E849&lt;12,"Child",E849&lt;=19,"Teenage",E849&lt;=59,"Adult",E849&gt;60,"Senior",TRUE,"Unknown")</f>
        <v>Adult</v>
      </c>
      <c r="G849">
        <v>1</v>
      </c>
      <c r="H849">
        <v>0</v>
      </c>
      <c r="I849">
        <f t="shared" si="13"/>
        <v>2</v>
      </c>
      <c r="J849" t="str" cm="1">
        <f t="array" ref="J849">_xlfn.IFS(I849=1,"Solo Traveller",I849&lt;=4,"Small Family",I849&gt;=5,"Large Family")</f>
        <v>Small Family</v>
      </c>
      <c r="K849" t="s">
        <v>1179</v>
      </c>
      <c r="L849" s="9">
        <v>15.85</v>
      </c>
      <c r="M849" s="9" t="str" cm="1">
        <f t="array" ref="M849">_xlfn.IFS(L849&lt;=7.89,"Low Fare",L849&lt;=14.45,"Medium Fare",L849&lt;=31.28,"High Fare",L849&gt;31.28,"VIP / Luxury Fare")</f>
        <v>High Fare</v>
      </c>
      <c r="N849" t="s">
        <v>1736</v>
      </c>
      <c r="O849" t="s">
        <v>3</v>
      </c>
      <c r="P849">
        <v>0</v>
      </c>
    </row>
    <row r="850" spans="1:16">
      <c r="A850">
        <v>3</v>
      </c>
      <c r="B850" t="str" cm="1">
        <f t="array" ref="B850">_xlfn.IFS(A850=1,"First Class",A850=2,"Second Class",A850=3,"Third Class")</f>
        <v>Third Class</v>
      </c>
      <c r="C850" t="s">
        <v>1180</v>
      </c>
      <c r="D850" t="s">
        <v>1</v>
      </c>
      <c r="E850">
        <v>24</v>
      </c>
      <c r="F850" t="str" cm="1">
        <f t="array" ref="F850">_xlfn.IFS(E850&lt;12,"Child",E850&lt;=19,"Teenage",E850&lt;=59,"Adult",E850&gt;60,"Senior",TRUE,"Unknown")</f>
        <v>Adult</v>
      </c>
      <c r="G850">
        <v>1</v>
      </c>
      <c r="H850">
        <v>0</v>
      </c>
      <c r="I850">
        <f t="shared" si="13"/>
        <v>2</v>
      </c>
      <c r="J850" t="str" cm="1">
        <f t="array" ref="J850">_xlfn.IFS(I850=1,"Solo Traveller",I850&lt;=4,"Small Family",I850&gt;=5,"Large Family")</f>
        <v>Small Family</v>
      </c>
      <c r="K850" t="s">
        <v>1179</v>
      </c>
      <c r="L850" s="9">
        <v>15.85</v>
      </c>
      <c r="M850" s="9" t="str" cm="1">
        <f t="array" ref="M850">_xlfn.IFS(L850&lt;=7.89,"Low Fare",L850&lt;=14.45,"Medium Fare",L850&lt;=31.28,"High Fare",L850&gt;31.28,"VIP / Luxury Fare")</f>
        <v>High Fare</v>
      </c>
      <c r="N850" t="s">
        <v>1736</v>
      </c>
      <c r="O850" t="s">
        <v>3</v>
      </c>
      <c r="P850">
        <v>1</v>
      </c>
    </row>
    <row r="851" spans="1:16">
      <c r="A851">
        <v>3</v>
      </c>
      <c r="B851" t="str" cm="1">
        <f t="array" ref="B851">_xlfn.IFS(A851=1,"First Class",A851=2,"Second Class",A851=3,"Third Class")</f>
        <v>Third Class</v>
      </c>
      <c r="C851" t="s">
        <v>1181</v>
      </c>
      <c r="D851" t="s">
        <v>5</v>
      </c>
      <c r="E851">
        <v>20</v>
      </c>
      <c r="F851" t="str" cm="1">
        <f t="array" ref="F851">_xlfn.IFS(E851&lt;12,"Child",E851&lt;=19,"Teenage",E851&lt;=59,"Adult",E851&gt;60,"Senior",TRUE,"Unknown")</f>
        <v>Adult</v>
      </c>
      <c r="G851">
        <v>0</v>
      </c>
      <c r="H851">
        <v>0</v>
      </c>
      <c r="I851">
        <f t="shared" si="13"/>
        <v>1</v>
      </c>
      <c r="J851" t="str" cm="1">
        <f t="array" ref="J851">_xlfn.IFS(I851=1,"Solo Traveller",I851&lt;=4,"Small Family",I851&gt;=5,"Large Family")</f>
        <v>Solo Traveller</v>
      </c>
      <c r="K851">
        <v>345769</v>
      </c>
      <c r="L851" s="9">
        <v>9.5</v>
      </c>
      <c r="M851" s="9" t="str" cm="1">
        <f t="array" ref="M851">_xlfn.IFS(L851&lt;=7.89,"Low Fare",L851&lt;=14.45,"Medium Fare",L851&lt;=31.28,"High Fare",L851&gt;31.28,"VIP / Luxury Fare")</f>
        <v>Medium Fare</v>
      </c>
      <c r="N851" t="s">
        <v>1736</v>
      </c>
      <c r="O851" t="s">
        <v>3</v>
      </c>
      <c r="P851">
        <v>0</v>
      </c>
    </row>
    <row r="852" spans="1:16">
      <c r="A852">
        <v>3</v>
      </c>
      <c r="B852" t="str" cm="1">
        <f t="array" ref="B852">_xlfn.IFS(A852=1,"First Class",A852=2,"Second Class",A852=3,"Third Class")</f>
        <v>Third Class</v>
      </c>
      <c r="C852" t="s">
        <v>1182</v>
      </c>
      <c r="D852" t="s">
        <v>5</v>
      </c>
      <c r="E852">
        <v>23.5</v>
      </c>
      <c r="F852" t="str" cm="1">
        <f t="array" ref="F852">_xlfn.IFS(E852&lt;12,"Child",E852&lt;=19,"Teenage",E852&lt;=59,"Adult",E852&gt;60,"Senior",TRUE,"Unknown")</f>
        <v>Adult</v>
      </c>
      <c r="G852">
        <v>0</v>
      </c>
      <c r="H852">
        <v>0</v>
      </c>
      <c r="I852">
        <f t="shared" si="13"/>
        <v>1</v>
      </c>
      <c r="J852" t="str" cm="1">
        <f t="array" ref="J852">_xlfn.IFS(I852=1,"Solo Traveller",I852&lt;=4,"Small Family",I852&gt;=5,"Large Family")</f>
        <v>Solo Traveller</v>
      </c>
      <c r="K852">
        <v>2693</v>
      </c>
      <c r="L852" s="9">
        <v>7.2291999999999996</v>
      </c>
      <c r="M852" s="9" t="str" cm="1">
        <f t="array" ref="M852">_xlfn.IFS(L852&lt;=7.89,"Low Fare",L852&lt;=14.45,"Medium Fare",L852&lt;=31.28,"High Fare",L852&gt;31.28,"VIP / Luxury Fare")</f>
        <v>Low Fare</v>
      </c>
      <c r="N852" t="s">
        <v>1736</v>
      </c>
      <c r="O852" t="s">
        <v>20</v>
      </c>
      <c r="P852">
        <v>0</v>
      </c>
    </row>
    <row r="853" spans="1:16">
      <c r="A853">
        <v>3</v>
      </c>
      <c r="B853" t="str" cm="1">
        <f t="array" ref="B853">_xlfn.IFS(A853=1,"First Class",A853=2,"Second Class",A853=3,"Third Class")</f>
        <v>Third Class</v>
      </c>
      <c r="C853" t="s">
        <v>1183</v>
      </c>
      <c r="D853" t="s">
        <v>5</v>
      </c>
      <c r="E853">
        <v>41</v>
      </c>
      <c r="F853" t="str" cm="1">
        <f t="array" ref="F853">_xlfn.IFS(E853&lt;12,"Child",E853&lt;=19,"Teenage",E853&lt;=59,"Adult",E853&gt;60,"Senior",TRUE,"Unknown")</f>
        <v>Adult</v>
      </c>
      <c r="G853">
        <v>2</v>
      </c>
      <c r="H853">
        <v>0</v>
      </c>
      <c r="I853">
        <f t="shared" si="13"/>
        <v>3</v>
      </c>
      <c r="J853" t="str" cm="1">
        <f t="array" ref="J853">_xlfn.IFS(I853=1,"Solo Traveller",I853&lt;=4,"Small Family",I853&gt;=5,"Large Family")</f>
        <v>Small Family</v>
      </c>
      <c r="K853">
        <v>350026</v>
      </c>
      <c r="L853" s="9">
        <v>14.1083</v>
      </c>
      <c r="M853" s="9" t="str" cm="1">
        <f t="array" ref="M853">_xlfn.IFS(L853&lt;=7.89,"Low Fare",L853&lt;=14.45,"Medium Fare",L853&lt;=31.28,"High Fare",L853&gt;31.28,"VIP / Luxury Fare")</f>
        <v>Medium Fare</v>
      </c>
      <c r="N853" t="s">
        <v>1736</v>
      </c>
      <c r="O853" t="s">
        <v>3</v>
      </c>
      <c r="P853">
        <v>0</v>
      </c>
    </row>
    <row r="854" spans="1:16">
      <c r="A854">
        <v>3</v>
      </c>
      <c r="B854" t="str" cm="1">
        <f t="array" ref="B854">_xlfn.IFS(A854=1,"First Class",A854=2,"Second Class",A854=3,"Third Class")</f>
        <v>Third Class</v>
      </c>
      <c r="C854" t="s">
        <v>1184</v>
      </c>
      <c r="D854" t="s">
        <v>5</v>
      </c>
      <c r="E854">
        <v>26</v>
      </c>
      <c r="F854" t="str" cm="1">
        <f t="array" ref="F854">_xlfn.IFS(E854&lt;12,"Child",E854&lt;=19,"Teenage",E854&lt;=59,"Adult",E854&gt;60,"Senior",TRUE,"Unknown")</f>
        <v>Adult</v>
      </c>
      <c r="G854">
        <v>1</v>
      </c>
      <c r="H854">
        <v>0</v>
      </c>
      <c r="I854">
        <f t="shared" si="13"/>
        <v>2</v>
      </c>
      <c r="J854" t="str" cm="1">
        <f t="array" ref="J854">_xlfn.IFS(I854=1,"Solo Traveller",I854&lt;=4,"Small Family",I854&gt;=5,"Large Family")</f>
        <v>Small Family</v>
      </c>
      <c r="K854">
        <v>350025</v>
      </c>
      <c r="L854" s="9">
        <v>7.8541999999999996</v>
      </c>
      <c r="M854" s="9" t="str" cm="1">
        <f t="array" ref="M854">_xlfn.IFS(L854&lt;=7.89,"Low Fare",L854&lt;=14.45,"Medium Fare",L854&lt;=31.28,"High Fare",L854&gt;31.28,"VIP / Luxury Fare")</f>
        <v>Low Fare</v>
      </c>
      <c r="N854" t="s">
        <v>1736</v>
      </c>
      <c r="O854" t="s">
        <v>3</v>
      </c>
      <c r="P854">
        <v>0</v>
      </c>
    </row>
    <row r="855" spans="1:16">
      <c r="A855">
        <v>3</v>
      </c>
      <c r="B855" t="str" cm="1">
        <f t="array" ref="B855">_xlfn.IFS(A855=1,"First Class",A855=2,"Second Class",A855=3,"Third Class")</f>
        <v>Third Class</v>
      </c>
      <c r="C855" t="s">
        <v>1185</v>
      </c>
      <c r="D855" t="s">
        <v>5</v>
      </c>
      <c r="E855">
        <v>21</v>
      </c>
      <c r="F855" t="str" cm="1">
        <f t="array" ref="F855">_xlfn.IFS(E855&lt;12,"Child",E855&lt;=19,"Teenage",E855&lt;=59,"Adult",E855&gt;60,"Senior",TRUE,"Unknown")</f>
        <v>Adult</v>
      </c>
      <c r="G855">
        <v>0</v>
      </c>
      <c r="H855">
        <v>0</v>
      </c>
      <c r="I855">
        <f t="shared" si="13"/>
        <v>1</v>
      </c>
      <c r="J855" t="str" cm="1">
        <f t="array" ref="J855">_xlfn.IFS(I855=1,"Solo Traveller",I855&lt;=4,"Small Family",I855&gt;=5,"Large Family")</f>
        <v>Solo Traveller</v>
      </c>
      <c r="K855">
        <v>350029</v>
      </c>
      <c r="L855" s="9">
        <v>7.8541999999999996</v>
      </c>
      <c r="M855" s="9" t="str" cm="1">
        <f t="array" ref="M855">_xlfn.IFS(L855&lt;=7.89,"Low Fare",L855&lt;=14.45,"Medium Fare",L855&lt;=31.28,"High Fare",L855&gt;31.28,"VIP / Luxury Fare")</f>
        <v>Low Fare</v>
      </c>
      <c r="N855" t="s">
        <v>1736</v>
      </c>
      <c r="O855" t="s">
        <v>3</v>
      </c>
      <c r="P855">
        <v>0</v>
      </c>
    </row>
    <row r="856" spans="1:16">
      <c r="A856">
        <v>3</v>
      </c>
      <c r="B856" t="str" cm="1">
        <f t="array" ref="B856">_xlfn.IFS(A856=1,"First Class",A856=2,"Second Class",A856=3,"Third Class")</f>
        <v>Third Class</v>
      </c>
      <c r="C856" t="s">
        <v>1186</v>
      </c>
      <c r="D856" t="s">
        <v>1</v>
      </c>
      <c r="E856">
        <v>45</v>
      </c>
      <c r="F856" t="str" cm="1">
        <f t="array" ref="F856">_xlfn.IFS(E856&lt;12,"Child",E856&lt;=19,"Teenage",E856&lt;=59,"Adult",E856&gt;60,"Senior",TRUE,"Unknown")</f>
        <v>Adult</v>
      </c>
      <c r="G856">
        <v>1</v>
      </c>
      <c r="H856">
        <v>0</v>
      </c>
      <c r="I856">
        <f t="shared" si="13"/>
        <v>2</v>
      </c>
      <c r="J856" t="str" cm="1">
        <f t="array" ref="J856">_xlfn.IFS(I856=1,"Solo Traveller",I856&lt;=4,"Small Family",I856&gt;=5,"Large Family")</f>
        <v>Small Family</v>
      </c>
      <c r="K856">
        <v>350026</v>
      </c>
      <c r="L856" s="9">
        <v>14.1083</v>
      </c>
      <c r="M856" s="9" t="str" cm="1">
        <f t="array" ref="M856">_xlfn.IFS(L856&lt;=7.89,"Low Fare",L856&lt;=14.45,"Medium Fare",L856&lt;=31.28,"High Fare",L856&gt;31.28,"VIP / Luxury Fare")</f>
        <v>Medium Fare</v>
      </c>
      <c r="N856" t="s">
        <v>1736</v>
      </c>
      <c r="O856" t="s">
        <v>3</v>
      </c>
      <c r="P856">
        <v>1</v>
      </c>
    </row>
    <row r="857" spans="1:16">
      <c r="A857">
        <v>3</v>
      </c>
      <c r="B857" t="str" cm="1">
        <f t="array" ref="B857">_xlfn.IFS(A857=1,"First Class",A857=2,"Second Class",A857=3,"Third Class")</f>
        <v>Third Class</v>
      </c>
      <c r="C857" t="s">
        <v>1187</v>
      </c>
      <c r="D857" t="s">
        <v>1</v>
      </c>
      <c r="E857">
        <v>28</v>
      </c>
      <c r="F857" t="str" cm="1">
        <f t="array" ref="F857">_xlfn.IFS(E857&lt;12,"Child",E857&lt;=19,"Teenage",E857&lt;=59,"Adult",E857&gt;60,"Senior",TRUE,"Unknown")</f>
        <v>Adult</v>
      </c>
      <c r="G857">
        <v>0</v>
      </c>
      <c r="H857">
        <v>0</v>
      </c>
      <c r="I857">
        <f t="shared" si="13"/>
        <v>1</v>
      </c>
      <c r="J857" t="str" cm="1">
        <f t="array" ref="J857">_xlfn.IFS(I857=1,"Solo Traveller",I857&lt;=4,"Small Family",I857&gt;=5,"Large Family")</f>
        <v>Solo Traveller</v>
      </c>
      <c r="K857" t="s">
        <v>1188</v>
      </c>
      <c r="L857" s="9">
        <v>7.55</v>
      </c>
      <c r="M857" s="9" t="str" cm="1">
        <f t="array" ref="M857">_xlfn.IFS(L857&lt;=7.89,"Low Fare",L857&lt;=14.45,"Medium Fare",L857&lt;=31.28,"High Fare",L857&gt;31.28,"VIP / Luxury Fare")</f>
        <v>Low Fare</v>
      </c>
      <c r="N857" t="s">
        <v>1736</v>
      </c>
      <c r="O857" t="s">
        <v>3</v>
      </c>
      <c r="P857">
        <v>0</v>
      </c>
    </row>
    <row r="858" spans="1:16">
      <c r="A858">
        <v>3</v>
      </c>
      <c r="B858" t="str" cm="1">
        <f t="array" ref="B858">_xlfn.IFS(A858=1,"First Class",A858=2,"Second Class",A858=3,"Third Class")</f>
        <v>Third Class</v>
      </c>
      <c r="C858" t="s">
        <v>1189</v>
      </c>
      <c r="D858" t="s">
        <v>5</v>
      </c>
      <c r="E858">
        <v>25</v>
      </c>
      <c r="F858" t="str" cm="1">
        <f t="array" ref="F858">_xlfn.IFS(E858&lt;12,"Child",E858&lt;=19,"Teenage",E858&lt;=59,"Adult",E858&gt;60,"Senior",TRUE,"Unknown")</f>
        <v>Adult</v>
      </c>
      <c r="G858">
        <v>0</v>
      </c>
      <c r="H858">
        <v>0</v>
      </c>
      <c r="I858">
        <f t="shared" si="13"/>
        <v>1</v>
      </c>
      <c r="J858" t="str" cm="1">
        <f t="array" ref="J858">_xlfn.IFS(I858=1,"Solo Traveller",I858&lt;=4,"Small Family",I858&gt;=5,"Large Family")</f>
        <v>Solo Traveller</v>
      </c>
      <c r="K858">
        <v>374887</v>
      </c>
      <c r="L858" s="9">
        <v>7.25</v>
      </c>
      <c r="M858" s="9" t="str" cm="1">
        <f t="array" ref="M858">_xlfn.IFS(L858&lt;=7.89,"Low Fare",L858&lt;=14.45,"Medium Fare",L858&lt;=31.28,"High Fare",L858&gt;31.28,"VIP / Luxury Fare")</f>
        <v>Low Fare</v>
      </c>
      <c r="N858" t="s">
        <v>1736</v>
      </c>
      <c r="O858" t="s">
        <v>3</v>
      </c>
      <c r="P858">
        <v>0</v>
      </c>
    </row>
    <row r="859" spans="1:16">
      <c r="A859">
        <v>3</v>
      </c>
      <c r="B859" t="str" cm="1">
        <f t="array" ref="B859">_xlfn.IFS(A859=1,"First Class",A859=2,"Second Class",A859=3,"Third Class")</f>
        <v>Third Class</v>
      </c>
      <c r="C859" t="s">
        <v>1190</v>
      </c>
      <c r="D859" t="s">
        <v>5</v>
      </c>
      <c r="E859">
        <v>28</v>
      </c>
      <c r="F859" t="str" cm="1">
        <f t="array" ref="F859">_xlfn.IFS(E859&lt;12,"Child",E859&lt;=19,"Teenage",E859&lt;=59,"Adult",E859&gt;60,"Senior",TRUE,"Unknown")</f>
        <v>Adult</v>
      </c>
      <c r="G859">
        <v>0</v>
      </c>
      <c r="H859">
        <v>0</v>
      </c>
      <c r="I859">
        <f t="shared" si="13"/>
        <v>1</v>
      </c>
      <c r="J859" t="str" cm="1">
        <f t="array" ref="J859">_xlfn.IFS(I859=1,"Solo Traveller",I859&lt;=4,"Small Family",I859&gt;=5,"Large Family")</f>
        <v>Solo Traveller</v>
      </c>
      <c r="K859">
        <v>394140</v>
      </c>
      <c r="L859" s="9">
        <v>6.8582999999999998</v>
      </c>
      <c r="M859" s="9" t="str" cm="1">
        <f t="array" ref="M859">_xlfn.IFS(L859&lt;=7.89,"Low Fare",L859&lt;=14.45,"Medium Fare",L859&lt;=31.28,"High Fare",L859&gt;31.28,"VIP / Luxury Fare")</f>
        <v>Low Fare</v>
      </c>
      <c r="N859" t="s">
        <v>1736</v>
      </c>
      <c r="O859" t="s">
        <v>366</v>
      </c>
      <c r="P859">
        <v>0</v>
      </c>
    </row>
    <row r="860" spans="1:16">
      <c r="A860">
        <v>3</v>
      </c>
      <c r="B860" t="str" cm="1">
        <f t="array" ref="B860">_xlfn.IFS(A860=1,"First Class",A860=2,"Second Class",A860=3,"Third Class")</f>
        <v>Third Class</v>
      </c>
      <c r="C860" t="s">
        <v>1191</v>
      </c>
      <c r="D860" t="s">
        <v>5</v>
      </c>
      <c r="E860">
        <v>11</v>
      </c>
      <c r="F860" t="str" cm="1">
        <f t="array" ref="F860">_xlfn.IFS(E860&lt;12,"Child",E860&lt;=19,"Teenage",E860&lt;=59,"Adult",E860&gt;60,"Senior",TRUE,"Unknown")</f>
        <v>Child</v>
      </c>
      <c r="G860">
        <v>0</v>
      </c>
      <c r="H860">
        <v>0</v>
      </c>
      <c r="I860">
        <f t="shared" si="13"/>
        <v>1</v>
      </c>
      <c r="J860" t="str" cm="1">
        <f t="array" ref="J860">_xlfn.IFS(I860=1,"Solo Traveller",I860&lt;=4,"Small Family",I860&gt;=5,"Large Family")</f>
        <v>Solo Traveller</v>
      </c>
      <c r="K860">
        <v>2699</v>
      </c>
      <c r="L860" s="9">
        <v>18.787500000000001</v>
      </c>
      <c r="M860" s="9" t="str" cm="1">
        <f t="array" ref="M860">_xlfn.IFS(L860&lt;=7.89,"Low Fare",L860&lt;=14.45,"Medium Fare",L860&lt;=31.28,"High Fare",L860&gt;31.28,"VIP / Luxury Fare")</f>
        <v>High Fare</v>
      </c>
      <c r="N860" t="s">
        <v>1736</v>
      </c>
      <c r="O860" t="s">
        <v>20</v>
      </c>
      <c r="P860">
        <v>0</v>
      </c>
    </row>
    <row r="861" spans="1:16">
      <c r="A861">
        <v>3</v>
      </c>
      <c r="B861" t="str" cm="1">
        <f t="array" ref="B861">_xlfn.IFS(A861=1,"First Class",A861=2,"Second Class",A861=3,"Third Class")</f>
        <v>Third Class</v>
      </c>
      <c r="C861" t="s">
        <v>1192</v>
      </c>
      <c r="D861" t="s">
        <v>1</v>
      </c>
      <c r="E861">
        <v>28</v>
      </c>
      <c r="F861" t="str" cm="1">
        <f t="array" ref="F861">_xlfn.IFS(E861&lt;12,"Child",E861&lt;=19,"Teenage",E861&lt;=59,"Adult",E861&gt;60,"Senior",TRUE,"Unknown")</f>
        <v>Adult</v>
      </c>
      <c r="G861">
        <v>0</v>
      </c>
      <c r="H861">
        <v>0</v>
      </c>
      <c r="I861">
        <f t="shared" si="13"/>
        <v>1</v>
      </c>
      <c r="J861" t="str" cm="1">
        <f t="array" ref="J861">_xlfn.IFS(I861=1,"Solo Traveller",I861&lt;=4,"Small Family",I861&gt;=5,"Large Family")</f>
        <v>Solo Traveller</v>
      </c>
      <c r="K861">
        <v>370375</v>
      </c>
      <c r="L861" s="9">
        <v>7.75</v>
      </c>
      <c r="M861" s="9" t="str" cm="1">
        <f t="array" ref="M861">_xlfn.IFS(L861&lt;=7.89,"Low Fare",L861&lt;=14.45,"Medium Fare",L861&lt;=31.28,"High Fare",L861&gt;31.28,"VIP / Luxury Fare")</f>
        <v>Low Fare</v>
      </c>
      <c r="N861" t="s">
        <v>1736</v>
      </c>
      <c r="O861" t="s">
        <v>366</v>
      </c>
      <c r="P861">
        <v>1</v>
      </c>
    </row>
    <row r="862" spans="1:16">
      <c r="A862">
        <v>3</v>
      </c>
      <c r="B862" t="str" cm="1">
        <f t="array" ref="B862">_xlfn.IFS(A862=1,"First Class",A862=2,"Second Class",A862=3,"Third Class")</f>
        <v>Third Class</v>
      </c>
      <c r="C862" t="s">
        <v>1193</v>
      </c>
      <c r="D862" t="s">
        <v>5</v>
      </c>
      <c r="E862">
        <v>27</v>
      </c>
      <c r="F862" t="str" cm="1">
        <f t="array" ref="F862">_xlfn.IFS(E862&lt;12,"Child",E862&lt;=19,"Teenage",E862&lt;=59,"Adult",E862&gt;60,"Senior",TRUE,"Unknown")</f>
        <v>Adult</v>
      </c>
      <c r="G862">
        <v>0</v>
      </c>
      <c r="H862">
        <v>0</v>
      </c>
      <c r="I862">
        <f t="shared" si="13"/>
        <v>1</v>
      </c>
      <c r="J862" t="str" cm="1">
        <f t="array" ref="J862">_xlfn.IFS(I862=1,"Solo Traveller",I862&lt;=4,"Small Family",I862&gt;=5,"Large Family")</f>
        <v>Solo Traveller</v>
      </c>
      <c r="K862">
        <v>347089</v>
      </c>
      <c r="L862" s="9">
        <v>6.9749999999999996</v>
      </c>
      <c r="M862" s="9" t="str" cm="1">
        <f t="array" ref="M862">_xlfn.IFS(L862&lt;=7.89,"Low Fare",L862&lt;=14.45,"Medium Fare",L862&lt;=31.28,"High Fare",L862&gt;31.28,"VIP / Luxury Fare")</f>
        <v>Low Fare</v>
      </c>
      <c r="N862" t="s">
        <v>1736</v>
      </c>
      <c r="O862" t="s">
        <v>3</v>
      </c>
      <c r="P862">
        <v>1</v>
      </c>
    </row>
    <row r="863" spans="1:16">
      <c r="A863">
        <v>3</v>
      </c>
      <c r="B863" t="str" cm="1">
        <f t="array" ref="B863">_xlfn.IFS(A863=1,"First Class",A863=2,"Second Class",A863=3,"Third Class")</f>
        <v>Third Class</v>
      </c>
      <c r="C863" t="s">
        <v>1194</v>
      </c>
      <c r="D863" t="s">
        <v>5</v>
      </c>
      <c r="E863">
        <v>28</v>
      </c>
      <c r="F863" t="str" cm="1">
        <f t="array" ref="F863">_xlfn.IFS(E863&lt;12,"Child",E863&lt;=19,"Teenage",E863&lt;=59,"Adult",E863&gt;60,"Senior",TRUE,"Unknown")</f>
        <v>Adult</v>
      </c>
      <c r="G863">
        <v>0</v>
      </c>
      <c r="H863">
        <v>0</v>
      </c>
      <c r="I863">
        <f t="shared" si="13"/>
        <v>1</v>
      </c>
      <c r="J863" t="str" cm="1">
        <f t="array" ref="J863">_xlfn.IFS(I863=1,"Solo Traveller",I863&lt;=4,"Small Family",I863&gt;=5,"Large Family")</f>
        <v>Solo Traveller</v>
      </c>
      <c r="K863">
        <v>1601</v>
      </c>
      <c r="L863" s="9">
        <v>56.495800000000003</v>
      </c>
      <c r="M863" s="9" t="str" cm="1">
        <f t="array" ref="M863">_xlfn.IFS(L863&lt;=7.89,"Low Fare",L863&lt;=14.45,"Medium Fare",L863&lt;=31.28,"High Fare",L863&gt;31.28,"VIP / Luxury Fare")</f>
        <v>VIP / Luxury Fare</v>
      </c>
      <c r="N863" t="s">
        <v>1736</v>
      </c>
      <c r="O863" t="s">
        <v>3</v>
      </c>
      <c r="P863">
        <v>1</v>
      </c>
    </row>
    <row r="864" spans="1:16">
      <c r="A864">
        <v>3</v>
      </c>
      <c r="B864" t="str" cm="1">
        <f t="array" ref="B864">_xlfn.IFS(A864=1,"First Class",A864=2,"Second Class",A864=3,"Third Class")</f>
        <v>Third Class</v>
      </c>
      <c r="C864" t="s">
        <v>1195</v>
      </c>
      <c r="D864" t="s">
        <v>1</v>
      </c>
      <c r="E864">
        <v>18</v>
      </c>
      <c r="F864" t="str" cm="1">
        <f t="array" ref="F864">_xlfn.IFS(E864&lt;12,"Child",E864&lt;=19,"Teenage",E864&lt;=59,"Adult",E864&gt;60,"Senior",TRUE,"Unknown")</f>
        <v>Teenage</v>
      </c>
      <c r="G864">
        <v>0</v>
      </c>
      <c r="H864">
        <v>0</v>
      </c>
      <c r="I864">
        <f t="shared" si="13"/>
        <v>1</v>
      </c>
      <c r="J864" t="str" cm="1">
        <f t="array" ref="J864">_xlfn.IFS(I864=1,"Solo Traveller",I864&lt;=4,"Small Family",I864&gt;=5,"Large Family")</f>
        <v>Solo Traveller</v>
      </c>
      <c r="K864">
        <v>365226</v>
      </c>
      <c r="L864" s="9">
        <v>6.75</v>
      </c>
      <c r="M864" s="9" t="str" cm="1">
        <f t="array" ref="M864">_xlfn.IFS(L864&lt;=7.89,"Low Fare",L864&lt;=14.45,"Medium Fare",L864&lt;=31.28,"High Fare",L864&gt;31.28,"VIP / Luxury Fare")</f>
        <v>Low Fare</v>
      </c>
      <c r="N864" t="s">
        <v>1736</v>
      </c>
      <c r="O864" t="s">
        <v>366</v>
      </c>
      <c r="P864">
        <v>0</v>
      </c>
    </row>
    <row r="865" spans="1:16">
      <c r="A865">
        <v>3</v>
      </c>
      <c r="B865" t="str" cm="1">
        <f t="array" ref="B865">_xlfn.IFS(A865=1,"First Class",A865=2,"Second Class",A865=3,"Third Class")</f>
        <v>Third Class</v>
      </c>
      <c r="C865" t="s">
        <v>1196</v>
      </c>
      <c r="D865" t="s">
        <v>1</v>
      </c>
      <c r="E865">
        <v>26</v>
      </c>
      <c r="F865" t="str" cm="1">
        <f t="array" ref="F865">_xlfn.IFS(E865&lt;12,"Child",E865&lt;=19,"Teenage",E865&lt;=59,"Adult",E865&gt;60,"Senior",TRUE,"Unknown")</f>
        <v>Adult</v>
      </c>
      <c r="G865">
        <v>0</v>
      </c>
      <c r="H865">
        <v>0</v>
      </c>
      <c r="I865">
        <f t="shared" si="13"/>
        <v>1</v>
      </c>
      <c r="J865" t="str" cm="1">
        <f t="array" ref="J865">_xlfn.IFS(I865=1,"Solo Traveller",I865&lt;=4,"Small Family",I865&gt;=5,"Large Family")</f>
        <v>Solo Traveller</v>
      </c>
      <c r="K865" t="s">
        <v>1197</v>
      </c>
      <c r="L865" s="9">
        <v>7.9249999999999998</v>
      </c>
      <c r="M865" s="9" t="str" cm="1">
        <f t="array" ref="M865">_xlfn.IFS(L865&lt;=7.89,"Low Fare",L865&lt;=14.45,"Medium Fare",L865&lt;=31.28,"High Fare",L865&gt;31.28,"VIP / Luxury Fare")</f>
        <v>Medium Fare</v>
      </c>
      <c r="N865" t="s">
        <v>1736</v>
      </c>
      <c r="O865" t="s">
        <v>3</v>
      </c>
      <c r="P865">
        <v>1</v>
      </c>
    </row>
    <row r="866" spans="1:16">
      <c r="A866">
        <v>3</v>
      </c>
      <c r="B866" t="str" cm="1">
        <f t="array" ref="B866">_xlfn.IFS(A866=1,"First Class",A866=2,"Second Class",A866=3,"Third Class")</f>
        <v>Third Class</v>
      </c>
      <c r="C866" t="s">
        <v>1198</v>
      </c>
      <c r="D866" t="s">
        <v>1</v>
      </c>
      <c r="E866">
        <v>23</v>
      </c>
      <c r="F866" t="str" cm="1">
        <f t="array" ref="F866">_xlfn.IFS(E866&lt;12,"Child",E866&lt;=19,"Teenage",E866&lt;=59,"Adult",E866&gt;60,"Senior",TRUE,"Unknown")</f>
        <v>Adult</v>
      </c>
      <c r="G866">
        <v>0</v>
      </c>
      <c r="H866">
        <v>0</v>
      </c>
      <c r="I866">
        <f t="shared" si="13"/>
        <v>1</v>
      </c>
      <c r="J866" t="str" cm="1">
        <f t="array" ref="J866">_xlfn.IFS(I866=1,"Solo Traveller",I866&lt;=4,"Small Family",I866&gt;=5,"Large Family")</f>
        <v>Solo Traveller</v>
      </c>
      <c r="K866" t="s">
        <v>1199</v>
      </c>
      <c r="L866" s="9">
        <v>7.9249999999999998</v>
      </c>
      <c r="M866" s="9" t="str" cm="1">
        <f t="array" ref="M866">_xlfn.IFS(L866&lt;=7.89,"Low Fare",L866&lt;=14.45,"Medium Fare",L866&lt;=31.28,"High Fare",L866&gt;31.28,"VIP / Luxury Fare")</f>
        <v>Medium Fare</v>
      </c>
      <c r="N866" t="s">
        <v>1736</v>
      </c>
      <c r="O866" t="s">
        <v>3</v>
      </c>
      <c r="P866">
        <v>0</v>
      </c>
    </row>
    <row r="867" spans="1:16">
      <c r="A867">
        <v>3</v>
      </c>
      <c r="B867" t="str" cm="1">
        <f t="array" ref="B867">_xlfn.IFS(A867=1,"First Class",A867=2,"Second Class",A867=3,"Third Class")</f>
        <v>Third Class</v>
      </c>
      <c r="C867" t="s">
        <v>1200</v>
      </c>
      <c r="D867" t="s">
        <v>1</v>
      </c>
      <c r="E867">
        <v>22</v>
      </c>
      <c r="F867" t="str" cm="1">
        <f t="array" ref="F867">_xlfn.IFS(E867&lt;12,"Child",E867&lt;=19,"Teenage",E867&lt;=59,"Adult",E867&gt;60,"Senior",TRUE,"Unknown")</f>
        <v>Adult</v>
      </c>
      <c r="G867">
        <v>0</v>
      </c>
      <c r="H867">
        <v>0</v>
      </c>
      <c r="I867">
        <f t="shared" si="13"/>
        <v>1</v>
      </c>
      <c r="J867" t="str" cm="1">
        <f t="array" ref="J867">_xlfn.IFS(I867=1,"Solo Traveller",I867&lt;=4,"Small Family",I867&gt;=5,"Large Family")</f>
        <v>Solo Traveller</v>
      </c>
      <c r="K867">
        <v>7548</v>
      </c>
      <c r="L867" s="9">
        <v>8.9625000000000004</v>
      </c>
      <c r="M867" s="9" t="str" cm="1">
        <f t="array" ref="M867">_xlfn.IFS(L867&lt;=7.89,"Low Fare",L867&lt;=14.45,"Medium Fare",L867&lt;=31.28,"High Fare",L867&gt;31.28,"VIP / Luxury Fare")</f>
        <v>Medium Fare</v>
      </c>
      <c r="N867" t="s">
        <v>1736</v>
      </c>
      <c r="O867" t="s">
        <v>3</v>
      </c>
      <c r="P867">
        <v>1</v>
      </c>
    </row>
    <row r="868" spans="1:16">
      <c r="A868">
        <v>3</v>
      </c>
      <c r="B868" t="str" cm="1">
        <f t="array" ref="B868">_xlfn.IFS(A868=1,"First Class",A868=2,"Second Class",A868=3,"Third Class")</f>
        <v>Third Class</v>
      </c>
      <c r="C868" t="s">
        <v>1201</v>
      </c>
      <c r="D868" t="s">
        <v>5</v>
      </c>
      <c r="E868">
        <v>28</v>
      </c>
      <c r="F868" t="str" cm="1">
        <f t="array" ref="F868">_xlfn.IFS(E868&lt;12,"Child",E868&lt;=19,"Teenage",E868&lt;=59,"Adult",E868&gt;60,"Senior",TRUE,"Unknown")</f>
        <v>Adult</v>
      </c>
      <c r="G868">
        <v>0</v>
      </c>
      <c r="H868">
        <v>0</v>
      </c>
      <c r="I868">
        <f t="shared" si="13"/>
        <v>1</v>
      </c>
      <c r="J868" t="str" cm="1">
        <f t="array" ref="J868">_xlfn.IFS(I868=1,"Solo Traveller",I868&lt;=4,"Small Family",I868&gt;=5,"Large Family")</f>
        <v>Solo Traveller</v>
      </c>
      <c r="K868">
        <v>349243</v>
      </c>
      <c r="L868" s="9">
        <v>7.8958000000000004</v>
      </c>
      <c r="M868" s="9" t="str" cm="1">
        <f t="array" ref="M868">_xlfn.IFS(L868&lt;=7.89,"Low Fare",L868&lt;=14.45,"Medium Fare",L868&lt;=31.28,"High Fare",L868&gt;31.28,"VIP / Luxury Fare")</f>
        <v>Medium Fare</v>
      </c>
      <c r="N868" t="s">
        <v>1736</v>
      </c>
      <c r="O868" t="s">
        <v>3</v>
      </c>
      <c r="P868">
        <v>0</v>
      </c>
    </row>
    <row r="869" spans="1:16">
      <c r="A869">
        <v>3</v>
      </c>
      <c r="B869" t="str" cm="1">
        <f t="array" ref="B869">_xlfn.IFS(A869=1,"First Class",A869=2,"Second Class",A869=3,"Third Class")</f>
        <v>Third Class</v>
      </c>
      <c r="C869" t="s">
        <v>1202</v>
      </c>
      <c r="D869" t="s">
        <v>1</v>
      </c>
      <c r="E869">
        <v>28</v>
      </c>
      <c r="F869" t="str" cm="1">
        <f t="array" ref="F869">_xlfn.IFS(E869&lt;12,"Child",E869&lt;=19,"Teenage",E869&lt;=59,"Adult",E869&gt;60,"Senior",TRUE,"Unknown")</f>
        <v>Adult</v>
      </c>
      <c r="G869">
        <v>0</v>
      </c>
      <c r="H869">
        <v>0</v>
      </c>
      <c r="I869">
        <f t="shared" si="13"/>
        <v>1</v>
      </c>
      <c r="J869" t="str" cm="1">
        <f t="array" ref="J869">_xlfn.IFS(I869=1,"Solo Traveller",I869&lt;=4,"Small Family",I869&gt;=5,"Large Family")</f>
        <v>Solo Traveller</v>
      </c>
      <c r="K869">
        <v>347086</v>
      </c>
      <c r="L869" s="9">
        <v>7.7750000000000004</v>
      </c>
      <c r="M869" s="9" t="str" cm="1">
        <f t="array" ref="M869">_xlfn.IFS(L869&lt;=7.89,"Low Fare",L869&lt;=14.45,"Medium Fare",L869&lt;=31.28,"High Fare",L869&gt;31.28,"VIP / Luxury Fare")</f>
        <v>Low Fare</v>
      </c>
      <c r="N869" t="s">
        <v>1736</v>
      </c>
      <c r="O869" t="s">
        <v>3</v>
      </c>
      <c r="P869">
        <v>0</v>
      </c>
    </row>
    <row r="870" spans="1:16">
      <c r="A870">
        <v>3</v>
      </c>
      <c r="B870" t="str" cm="1">
        <f t="array" ref="B870">_xlfn.IFS(A870=1,"First Class",A870=2,"Second Class",A870=3,"Third Class")</f>
        <v>Third Class</v>
      </c>
      <c r="C870" t="s">
        <v>1203</v>
      </c>
      <c r="D870" t="s">
        <v>1</v>
      </c>
      <c r="E870">
        <v>28</v>
      </c>
      <c r="F870" t="str" cm="1">
        <f t="array" ref="F870">_xlfn.IFS(E870&lt;12,"Child",E870&lt;=19,"Teenage",E870&lt;=59,"Adult",E870&gt;60,"Senior",TRUE,"Unknown")</f>
        <v>Adult</v>
      </c>
      <c r="G870">
        <v>0</v>
      </c>
      <c r="H870">
        <v>0</v>
      </c>
      <c r="I870">
        <f t="shared" si="13"/>
        <v>1</v>
      </c>
      <c r="J870" t="str" cm="1">
        <f t="array" ref="J870">_xlfn.IFS(I870=1,"Solo Traveller",I870&lt;=4,"Small Family",I870&gt;=5,"Large Family")</f>
        <v>Solo Traveller</v>
      </c>
      <c r="K870">
        <v>382649</v>
      </c>
      <c r="L870" s="9">
        <v>7.75</v>
      </c>
      <c r="M870" s="9" t="str" cm="1">
        <f t="array" ref="M870">_xlfn.IFS(L870&lt;=7.89,"Low Fare",L870&lt;=14.45,"Medium Fare",L870&lt;=31.28,"High Fare",L870&gt;31.28,"VIP / Luxury Fare")</f>
        <v>Low Fare</v>
      </c>
      <c r="N870" t="s">
        <v>1736</v>
      </c>
      <c r="O870" t="s">
        <v>366</v>
      </c>
      <c r="P870">
        <v>0</v>
      </c>
    </row>
    <row r="871" spans="1:16">
      <c r="A871">
        <v>3</v>
      </c>
      <c r="B871" t="str" cm="1">
        <f t="array" ref="B871">_xlfn.IFS(A871=1,"First Class",A871=2,"Second Class",A871=3,"Third Class")</f>
        <v>Third Class</v>
      </c>
      <c r="C871" t="s">
        <v>1204</v>
      </c>
      <c r="D871" t="s">
        <v>1</v>
      </c>
      <c r="E871">
        <v>2</v>
      </c>
      <c r="F871" t="str" cm="1">
        <f t="array" ref="F871">_xlfn.IFS(E871&lt;12,"Child",E871&lt;=19,"Teenage",E871&lt;=59,"Adult",E871&gt;60,"Senior",TRUE,"Unknown")</f>
        <v>Child</v>
      </c>
      <c r="G871">
        <v>0</v>
      </c>
      <c r="H871">
        <v>1</v>
      </c>
      <c r="I871">
        <f t="shared" si="13"/>
        <v>2</v>
      </c>
      <c r="J871" t="str" cm="1">
        <f t="array" ref="J871">_xlfn.IFS(I871=1,"Solo Traveller",I871&lt;=4,"Small Family",I871&gt;=5,"Large Family")</f>
        <v>Small Family</v>
      </c>
      <c r="K871">
        <v>3101298</v>
      </c>
      <c r="L871" s="9">
        <v>12.2875</v>
      </c>
      <c r="M871" s="9" t="str" cm="1">
        <f t="array" ref="M871">_xlfn.IFS(L871&lt;=7.89,"Low Fare",L871&lt;=14.45,"Medium Fare",L871&lt;=31.28,"High Fare",L871&gt;31.28,"VIP / Luxury Fare")</f>
        <v>Medium Fare</v>
      </c>
      <c r="N871" t="s">
        <v>1736</v>
      </c>
      <c r="O871" t="s">
        <v>3</v>
      </c>
      <c r="P871">
        <v>1</v>
      </c>
    </row>
    <row r="872" spans="1:16">
      <c r="A872">
        <v>3</v>
      </c>
      <c r="B872" t="str" cm="1">
        <f t="array" ref="B872">_xlfn.IFS(A872=1,"First Class",A872=2,"Second Class",A872=3,"Third Class")</f>
        <v>Third Class</v>
      </c>
      <c r="C872" t="s">
        <v>1205</v>
      </c>
      <c r="D872" t="s">
        <v>1</v>
      </c>
      <c r="E872">
        <v>22</v>
      </c>
      <c r="F872" t="str" cm="1">
        <f t="array" ref="F872">_xlfn.IFS(E872&lt;12,"Child",E872&lt;=19,"Teenage",E872&lt;=59,"Adult",E872&gt;60,"Senior",TRUE,"Unknown")</f>
        <v>Adult</v>
      </c>
      <c r="G872">
        <v>1</v>
      </c>
      <c r="H872">
        <v>1</v>
      </c>
      <c r="I872">
        <f t="shared" si="13"/>
        <v>3</v>
      </c>
      <c r="J872" t="str" cm="1">
        <f t="array" ref="J872">_xlfn.IFS(I872=1,"Solo Traveller",I872&lt;=4,"Small Family",I872&gt;=5,"Large Family")</f>
        <v>Small Family</v>
      </c>
      <c r="K872">
        <v>3101298</v>
      </c>
      <c r="L872" s="9">
        <v>12.2875</v>
      </c>
      <c r="M872" s="9" t="str" cm="1">
        <f t="array" ref="M872">_xlfn.IFS(L872&lt;=7.89,"Low Fare",L872&lt;=14.45,"Medium Fare",L872&lt;=31.28,"High Fare",L872&gt;31.28,"VIP / Luxury Fare")</f>
        <v>Medium Fare</v>
      </c>
      <c r="N872" t="s">
        <v>1736</v>
      </c>
      <c r="O872" t="s">
        <v>3</v>
      </c>
      <c r="P872">
        <v>1</v>
      </c>
    </row>
    <row r="873" spans="1:16">
      <c r="A873">
        <v>3</v>
      </c>
      <c r="B873" t="str" cm="1">
        <f t="array" ref="B873">_xlfn.IFS(A873=1,"First Class",A873=2,"Second Class",A873=3,"Third Class")</f>
        <v>Third Class</v>
      </c>
      <c r="C873" t="s">
        <v>1206</v>
      </c>
      <c r="D873" t="s">
        <v>5</v>
      </c>
      <c r="E873">
        <v>43</v>
      </c>
      <c r="F873" t="str" cm="1">
        <f t="array" ref="F873">_xlfn.IFS(E873&lt;12,"Child",E873&lt;=19,"Teenage",E873&lt;=59,"Adult",E873&gt;60,"Senior",TRUE,"Unknown")</f>
        <v>Adult</v>
      </c>
      <c r="G873">
        <v>0</v>
      </c>
      <c r="H873">
        <v>0</v>
      </c>
      <c r="I873">
        <f t="shared" si="13"/>
        <v>1</v>
      </c>
      <c r="J873" t="str" cm="1">
        <f t="array" ref="J873">_xlfn.IFS(I873=1,"Solo Traveller",I873&lt;=4,"Small Family",I873&gt;=5,"Large Family")</f>
        <v>Solo Traveller</v>
      </c>
      <c r="K873" t="s">
        <v>1207</v>
      </c>
      <c r="L873" s="9">
        <v>6.45</v>
      </c>
      <c r="M873" s="9" t="str" cm="1">
        <f t="array" ref="M873">_xlfn.IFS(L873&lt;=7.89,"Low Fare",L873&lt;=14.45,"Medium Fare",L873&lt;=31.28,"High Fare",L873&gt;31.28,"VIP / Luxury Fare")</f>
        <v>Low Fare</v>
      </c>
      <c r="N873" t="s">
        <v>1736</v>
      </c>
      <c r="O873" t="s">
        <v>3</v>
      </c>
      <c r="P873">
        <v>0</v>
      </c>
    </row>
    <row r="874" spans="1:16">
      <c r="A874">
        <v>3</v>
      </c>
      <c r="B874" t="str" cm="1">
        <f t="array" ref="B874">_xlfn.IFS(A874=1,"First Class",A874=2,"Second Class",A874=3,"Third Class")</f>
        <v>Third Class</v>
      </c>
      <c r="C874" t="s">
        <v>1208</v>
      </c>
      <c r="D874" t="s">
        <v>5</v>
      </c>
      <c r="E874">
        <v>28</v>
      </c>
      <c r="F874" t="str" cm="1">
        <f t="array" ref="F874">_xlfn.IFS(E874&lt;12,"Child",E874&lt;=19,"Teenage",E874&lt;=59,"Adult",E874&gt;60,"Senior",TRUE,"Unknown")</f>
        <v>Adult</v>
      </c>
      <c r="G874">
        <v>0</v>
      </c>
      <c r="H874">
        <v>0</v>
      </c>
      <c r="I874">
        <f t="shared" si="13"/>
        <v>1</v>
      </c>
      <c r="J874" t="str" cm="1">
        <f t="array" ref="J874">_xlfn.IFS(I874=1,"Solo Traveller",I874&lt;=4,"Small Family",I874&gt;=5,"Large Family")</f>
        <v>Solo Traveller</v>
      </c>
      <c r="K874" t="s">
        <v>923</v>
      </c>
      <c r="L874" s="9">
        <v>22.524999999999999</v>
      </c>
      <c r="M874" s="9" t="str" cm="1">
        <f t="array" ref="M874">_xlfn.IFS(L874&lt;=7.89,"Low Fare",L874&lt;=14.45,"Medium Fare",L874&lt;=31.28,"High Fare",L874&gt;31.28,"VIP / Luxury Fare")</f>
        <v>High Fare</v>
      </c>
      <c r="N874" t="s">
        <v>1736</v>
      </c>
      <c r="O874" t="s">
        <v>3</v>
      </c>
      <c r="P874">
        <v>0</v>
      </c>
    </row>
    <row r="875" spans="1:16">
      <c r="A875">
        <v>3</v>
      </c>
      <c r="B875" t="str" cm="1">
        <f t="array" ref="B875">_xlfn.IFS(A875=1,"First Class",A875=2,"Second Class",A875=3,"Third Class")</f>
        <v>Third Class</v>
      </c>
      <c r="C875" t="s">
        <v>1209</v>
      </c>
      <c r="D875" t="s">
        <v>1</v>
      </c>
      <c r="E875">
        <v>27</v>
      </c>
      <c r="F875" t="str" cm="1">
        <f t="array" ref="F875">_xlfn.IFS(E875&lt;12,"Child",E875&lt;=19,"Teenage",E875&lt;=59,"Adult",E875&gt;60,"Senior",TRUE,"Unknown")</f>
        <v>Adult</v>
      </c>
      <c r="G875">
        <v>0</v>
      </c>
      <c r="H875">
        <v>0</v>
      </c>
      <c r="I875">
        <f t="shared" si="13"/>
        <v>1</v>
      </c>
      <c r="J875" t="str" cm="1">
        <f t="array" ref="J875">_xlfn.IFS(I875=1,"Solo Traveller",I875&lt;=4,"Small Family",I875&gt;=5,"Large Family")</f>
        <v>Solo Traveller</v>
      </c>
      <c r="K875" t="s">
        <v>1210</v>
      </c>
      <c r="L875" s="9">
        <v>7.9249999999999998</v>
      </c>
      <c r="M875" s="9" t="str" cm="1">
        <f t="array" ref="M875">_xlfn.IFS(L875&lt;=7.89,"Low Fare",L875&lt;=14.45,"Medium Fare",L875&lt;=31.28,"High Fare",L875&gt;31.28,"VIP / Luxury Fare")</f>
        <v>Medium Fare</v>
      </c>
      <c r="N875" t="s">
        <v>1736</v>
      </c>
      <c r="O875" t="s">
        <v>3</v>
      </c>
      <c r="P875">
        <v>1</v>
      </c>
    </row>
    <row r="876" spans="1:16">
      <c r="A876">
        <v>3</v>
      </c>
      <c r="B876" t="str" cm="1">
        <f t="array" ref="B876">_xlfn.IFS(A876=1,"First Class",A876=2,"Second Class",A876=3,"Third Class")</f>
        <v>Third Class</v>
      </c>
      <c r="C876" t="s">
        <v>1211</v>
      </c>
      <c r="D876" t="s">
        <v>5</v>
      </c>
      <c r="E876">
        <v>28</v>
      </c>
      <c r="F876" t="str" cm="1">
        <f t="array" ref="F876">_xlfn.IFS(E876&lt;12,"Child",E876&lt;=19,"Teenage",E876&lt;=59,"Adult",E876&gt;60,"Senior",TRUE,"Unknown")</f>
        <v>Adult</v>
      </c>
      <c r="G876">
        <v>0</v>
      </c>
      <c r="H876">
        <v>0</v>
      </c>
      <c r="I876">
        <f t="shared" si="13"/>
        <v>1</v>
      </c>
      <c r="J876" t="str" cm="1">
        <f t="array" ref="J876">_xlfn.IFS(I876=1,"Solo Traveller",I876&lt;=4,"Small Family",I876&gt;=5,"Large Family")</f>
        <v>Solo Traveller</v>
      </c>
      <c r="K876">
        <v>370377</v>
      </c>
      <c r="L876" s="9">
        <v>7.75</v>
      </c>
      <c r="M876" s="9" t="str" cm="1">
        <f t="array" ref="M876">_xlfn.IFS(L876&lt;=7.89,"Low Fare",L876&lt;=14.45,"Medium Fare",L876&lt;=31.28,"High Fare",L876&gt;31.28,"VIP / Luxury Fare")</f>
        <v>Low Fare</v>
      </c>
      <c r="N876" t="s">
        <v>1736</v>
      </c>
      <c r="O876" t="s">
        <v>366</v>
      </c>
      <c r="P876">
        <v>0</v>
      </c>
    </row>
    <row r="877" spans="1:16">
      <c r="A877">
        <v>3</v>
      </c>
      <c r="B877" t="str" cm="1">
        <f t="array" ref="B877">_xlfn.IFS(A877=1,"First Class",A877=2,"Second Class",A877=3,"Third Class")</f>
        <v>Third Class</v>
      </c>
      <c r="C877" t="s">
        <v>1212</v>
      </c>
      <c r="D877" t="s">
        <v>1</v>
      </c>
      <c r="E877">
        <v>28</v>
      </c>
      <c r="F877" t="str" cm="1">
        <f t="array" ref="F877">_xlfn.IFS(E877&lt;12,"Child",E877&lt;=19,"Teenage",E877&lt;=59,"Adult",E877&gt;60,"Senior",TRUE,"Unknown")</f>
        <v>Adult</v>
      </c>
      <c r="G877">
        <v>0</v>
      </c>
      <c r="H877">
        <v>0</v>
      </c>
      <c r="I877">
        <f t="shared" si="13"/>
        <v>1</v>
      </c>
      <c r="J877" t="str" cm="1">
        <f t="array" ref="J877">_xlfn.IFS(I877=1,"Solo Traveller",I877&lt;=4,"Small Family",I877&gt;=5,"Large Family")</f>
        <v>Solo Traveller</v>
      </c>
      <c r="K877" t="s">
        <v>1213</v>
      </c>
      <c r="L877" s="9">
        <v>8.0500000000000007</v>
      </c>
      <c r="M877" s="9" t="str" cm="1">
        <f t="array" ref="M877">_xlfn.IFS(L877&lt;=7.89,"Low Fare",L877&lt;=14.45,"Medium Fare",L877&lt;=31.28,"High Fare",L877&gt;31.28,"VIP / Luxury Fare")</f>
        <v>Medium Fare</v>
      </c>
      <c r="N877" t="s">
        <v>1736</v>
      </c>
      <c r="O877" t="s">
        <v>3</v>
      </c>
      <c r="P877">
        <v>1</v>
      </c>
    </row>
    <row r="878" spans="1:16">
      <c r="A878">
        <v>3</v>
      </c>
      <c r="B878" t="str" cm="1">
        <f t="array" ref="B878">_xlfn.IFS(A878=1,"First Class",A878=2,"Second Class",A878=3,"Third Class")</f>
        <v>Third Class</v>
      </c>
      <c r="C878" t="s">
        <v>1214</v>
      </c>
      <c r="D878" t="s">
        <v>5</v>
      </c>
      <c r="E878">
        <v>42</v>
      </c>
      <c r="F878" t="str" cm="1">
        <f t="array" ref="F878">_xlfn.IFS(E878&lt;12,"Child",E878&lt;=19,"Teenage",E878&lt;=59,"Adult",E878&gt;60,"Senior",TRUE,"Unknown")</f>
        <v>Adult</v>
      </c>
      <c r="G878">
        <v>0</v>
      </c>
      <c r="H878">
        <v>0</v>
      </c>
      <c r="I878">
        <f t="shared" si="13"/>
        <v>1</v>
      </c>
      <c r="J878" t="str" cm="1">
        <f t="array" ref="J878">_xlfn.IFS(I878=1,"Solo Traveller",I878&lt;=4,"Small Family",I878&gt;=5,"Large Family")</f>
        <v>Solo Traveller</v>
      </c>
      <c r="K878">
        <v>348121</v>
      </c>
      <c r="L878" s="9">
        <v>7.65</v>
      </c>
      <c r="M878" s="9" t="str" cm="1">
        <f t="array" ref="M878">_xlfn.IFS(L878&lt;=7.89,"Low Fare",L878&lt;=14.45,"Medium Fare",L878&lt;=31.28,"High Fare",L878&gt;31.28,"VIP / Luxury Fare")</f>
        <v>Low Fare</v>
      </c>
      <c r="N878" t="s">
        <v>902</v>
      </c>
      <c r="O878" t="s">
        <v>3</v>
      </c>
      <c r="P878">
        <v>0</v>
      </c>
    </row>
    <row r="879" spans="1:16">
      <c r="A879">
        <v>3</v>
      </c>
      <c r="B879" t="str" cm="1">
        <f t="array" ref="B879">_xlfn.IFS(A879=1,"First Class",A879=2,"Second Class",A879=3,"Third Class")</f>
        <v>Third Class</v>
      </c>
      <c r="C879" t="s">
        <v>1215</v>
      </c>
      <c r="D879" t="s">
        <v>5</v>
      </c>
      <c r="E879">
        <v>28</v>
      </c>
      <c r="F879" t="str" cm="1">
        <f t="array" ref="F879">_xlfn.IFS(E879&lt;12,"Child",E879&lt;=19,"Teenage",E879&lt;=59,"Adult",E879&gt;60,"Senior",TRUE,"Unknown")</f>
        <v>Adult</v>
      </c>
      <c r="G879">
        <v>0</v>
      </c>
      <c r="H879">
        <v>0</v>
      </c>
      <c r="I879">
        <f t="shared" si="13"/>
        <v>1</v>
      </c>
      <c r="J879" t="str" cm="1">
        <f t="array" ref="J879">_xlfn.IFS(I879=1,"Solo Traveller",I879&lt;=4,"Small Family",I879&gt;=5,"Large Family")</f>
        <v>Solo Traveller</v>
      </c>
      <c r="K879">
        <v>3470</v>
      </c>
      <c r="L879" s="9">
        <v>7.8875000000000002</v>
      </c>
      <c r="M879" s="9" t="str" cm="1">
        <f t="array" ref="M879">_xlfn.IFS(L879&lt;=7.89,"Low Fare",L879&lt;=14.45,"Medium Fare",L879&lt;=31.28,"High Fare",L879&gt;31.28,"VIP / Luxury Fare")</f>
        <v>Low Fare</v>
      </c>
      <c r="N879" t="s">
        <v>1736</v>
      </c>
      <c r="O879" t="s">
        <v>3</v>
      </c>
      <c r="P879">
        <v>1</v>
      </c>
    </row>
    <row r="880" spans="1:16">
      <c r="A880">
        <v>3</v>
      </c>
      <c r="B880" t="str" cm="1">
        <f t="array" ref="B880">_xlfn.IFS(A880=1,"First Class",A880=2,"Second Class",A880=3,"Third Class")</f>
        <v>Third Class</v>
      </c>
      <c r="C880" t="s">
        <v>1216</v>
      </c>
      <c r="D880" t="s">
        <v>5</v>
      </c>
      <c r="E880">
        <v>30</v>
      </c>
      <c r="F880" t="str" cm="1">
        <f t="array" ref="F880">_xlfn.IFS(E880&lt;12,"Child",E880&lt;=19,"Teenage",E880&lt;=59,"Adult",E880&gt;60,"Senior",TRUE,"Unknown")</f>
        <v>Adult</v>
      </c>
      <c r="G880">
        <v>0</v>
      </c>
      <c r="H880">
        <v>0</v>
      </c>
      <c r="I880">
        <f t="shared" si="13"/>
        <v>1</v>
      </c>
      <c r="J880" t="str" cm="1">
        <f t="array" ref="J880">_xlfn.IFS(I880=1,"Solo Traveller",I880&lt;=4,"Small Family",I880&gt;=5,"Large Family")</f>
        <v>Solo Traveller</v>
      </c>
      <c r="K880">
        <v>2685</v>
      </c>
      <c r="L880" s="9">
        <v>7.2291999999999996</v>
      </c>
      <c r="M880" s="9" t="str" cm="1">
        <f t="array" ref="M880">_xlfn.IFS(L880&lt;=7.89,"Low Fare",L880&lt;=14.45,"Medium Fare",L880&lt;=31.28,"High Fare",L880&gt;31.28,"VIP / Luxury Fare")</f>
        <v>Low Fare</v>
      </c>
      <c r="N880" t="s">
        <v>1736</v>
      </c>
      <c r="O880" t="s">
        <v>20</v>
      </c>
      <c r="P880">
        <v>0</v>
      </c>
    </row>
    <row r="881" spans="1:16">
      <c r="A881">
        <v>3</v>
      </c>
      <c r="B881" t="str" cm="1">
        <f t="array" ref="B881">_xlfn.IFS(A881=1,"First Class",A881=2,"Second Class",A881=3,"Third Class")</f>
        <v>Third Class</v>
      </c>
      <c r="C881" t="s">
        <v>1217</v>
      </c>
      <c r="D881" t="s">
        <v>5</v>
      </c>
      <c r="E881">
        <v>28</v>
      </c>
      <c r="F881" t="str" cm="1">
        <f t="array" ref="F881">_xlfn.IFS(E881&lt;12,"Child",E881&lt;=19,"Teenage",E881&lt;=59,"Adult",E881&gt;60,"Senior",TRUE,"Unknown")</f>
        <v>Adult</v>
      </c>
      <c r="G881">
        <v>0</v>
      </c>
      <c r="H881">
        <v>0</v>
      </c>
      <c r="I881">
        <f t="shared" si="13"/>
        <v>1</v>
      </c>
      <c r="J881" t="str" cm="1">
        <f t="array" ref="J881">_xlfn.IFS(I881=1,"Solo Traveller",I881&lt;=4,"Small Family",I881&gt;=5,"Large Family")</f>
        <v>Solo Traveller</v>
      </c>
      <c r="K881">
        <v>349220</v>
      </c>
      <c r="L881" s="9">
        <v>7.8958000000000004</v>
      </c>
      <c r="M881" s="9" t="str" cm="1">
        <f t="array" ref="M881">_xlfn.IFS(L881&lt;=7.89,"Low Fare",L881&lt;=14.45,"Medium Fare",L881&lt;=31.28,"High Fare",L881&gt;31.28,"VIP / Luxury Fare")</f>
        <v>Medium Fare</v>
      </c>
      <c r="N881" t="s">
        <v>1736</v>
      </c>
      <c r="O881" t="s">
        <v>3</v>
      </c>
      <c r="P881">
        <v>0</v>
      </c>
    </row>
    <row r="882" spans="1:16">
      <c r="A882">
        <v>3</v>
      </c>
      <c r="B882" t="str" cm="1">
        <f t="array" ref="B882">_xlfn.IFS(A882=1,"First Class",A882=2,"Second Class",A882=3,"Third Class")</f>
        <v>Third Class</v>
      </c>
      <c r="C882" t="s">
        <v>1218</v>
      </c>
      <c r="D882" t="s">
        <v>1</v>
      </c>
      <c r="E882">
        <v>27</v>
      </c>
      <c r="F882" t="str" cm="1">
        <f t="array" ref="F882">_xlfn.IFS(E882&lt;12,"Child",E882&lt;=19,"Teenage",E882&lt;=59,"Adult",E882&gt;60,"Senior",TRUE,"Unknown")</f>
        <v>Adult</v>
      </c>
      <c r="G882">
        <v>1</v>
      </c>
      <c r="H882">
        <v>0</v>
      </c>
      <c r="I882">
        <f t="shared" si="13"/>
        <v>2</v>
      </c>
      <c r="J882" t="str" cm="1">
        <f t="array" ref="J882">_xlfn.IFS(I882=1,"Solo Traveller",I882&lt;=4,"Small Family",I882&gt;=5,"Large Family")</f>
        <v>Small Family</v>
      </c>
      <c r="K882" t="s">
        <v>1219</v>
      </c>
      <c r="L882" s="9">
        <v>7.9249999999999998</v>
      </c>
      <c r="M882" s="9" t="str" cm="1">
        <f t="array" ref="M882">_xlfn.IFS(L882&lt;=7.89,"Low Fare",L882&lt;=14.45,"Medium Fare",L882&lt;=31.28,"High Fare",L882&gt;31.28,"VIP / Luxury Fare")</f>
        <v>Medium Fare</v>
      </c>
      <c r="N882" t="s">
        <v>1736</v>
      </c>
      <c r="O882" t="s">
        <v>3</v>
      </c>
      <c r="P882">
        <v>0</v>
      </c>
    </row>
    <row r="883" spans="1:16">
      <c r="A883">
        <v>3</v>
      </c>
      <c r="B883" t="str" cm="1">
        <f t="array" ref="B883">_xlfn.IFS(A883=1,"First Class",A883=2,"Second Class",A883=3,"Third Class")</f>
        <v>Third Class</v>
      </c>
      <c r="C883" t="s">
        <v>1220</v>
      </c>
      <c r="D883" t="s">
        <v>1</v>
      </c>
      <c r="E883">
        <v>25</v>
      </c>
      <c r="F883" t="str" cm="1">
        <f t="array" ref="F883">_xlfn.IFS(E883&lt;12,"Child",E883&lt;=19,"Teenage",E883&lt;=59,"Adult",E883&gt;60,"Senior",TRUE,"Unknown")</f>
        <v>Adult</v>
      </c>
      <c r="G883">
        <v>1</v>
      </c>
      <c r="H883">
        <v>0</v>
      </c>
      <c r="I883">
        <f t="shared" si="13"/>
        <v>2</v>
      </c>
      <c r="J883" t="str" cm="1">
        <f t="array" ref="J883">_xlfn.IFS(I883=1,"Solo Traveller",I883&lt;=4,"Small Family",I883&gt;=5,"Large Family")</f>
        <v>Small Family</v>
      </c>
      <c r="K883" t="s">
        <v>1221</v>
      </c>
      <c r="L883" s="9">
        <v>7.9249999999999998</v>
      </c>
      <c r="M883" s="9" t="str" cm="1">
        <f t="array" ref="M883">_xlfn.IFS(L883&lt;=7.89,"Low Fare",L883&lt;=14.45,"Medium Fare",L883&lt;=31.28,"High Fare",L883&gt;31.28,"VIP / Luxury Fare")</f>
        <v>Medium Fare</v>
      </c>
      <c r="N883" t="s">
        <v>1736</v>
      </c>
      <c r="O883" t="s">
        <v>3</v>
      </c>
      <c r="P883">
        <v>0</v>
      </c>
    </row>
    <row r="884" spans="1:16">
      <c r="A884">
        <v>3</v>
      </c>
      <c r="B884" t="str" cm="1">
        <f t="array" ref="B884">_xlfn.IFS(A884=1,"First Class",A884=2,"Second Class",A884=3,"Third Class")</f>
        <v>Third Class</v>
      </c>
      <c r="C884" t="s">
        <v>1222</v>
      </c>
      <c r="D884" t="s">
        <v>5</v>
      </c>
      <c r="E884">
        <v>28</v>
      </c>
      <c r="F884" t="str" cm="1">
        <f t="array" ref="F884">_xlfn.IFS(E884&lt;12,"Child",E884&lt;=19,"Teenage",E884&lt;=59,"Adult",E884&gt;60,"Senior",TRUE,"Unknown")</f>
        <v>Adult</v>
      </c>
      <c r="G884">
        <v>0</v>
      </c>
      <c r="H884">
        <v>0</v>
      </c>
      <c r="I884">
        <f t="shared" si="13"/>
        <v>1</v>
      </c>
      <c r="J884" t="str" cm="1">
        <f t="array" ref="J884">_xlfn.IFS(I884=1,"Solo Traveller",I884&lt;=4,"Small Family",I884&gt;=5,"Large Family")</f>
        <v>Solo Traveller</v>
      </c>
      <c r="K884">
        <v>349201</v>
      </c>
      <c r="L884" s="9">
        <v>7.8958000000000004</v>
      </c>
      <c r="M884" s="9" t="str" cm="1">
        <f t="array" ref="M884">_xlfn.IFS(L884&lt;=7.89,"Low Fare",L884&lt;=14.45,"Medium Fare",L884&lt;=31.28,"High Fare",L884&gt;31.28,"VIP / Luxury Fare")</f>
        <v>Medium Fare</v>
      </c>
      <c r="N884" t="s">
        <v>1736</v>
      </c>
      <c r="O884" t="s">
        <v>3</v>
      </c>
      <c r="P884">
        <v>0</v>
      </c>
    </row>
    <row r="885" spans="1:16">
      <c r="A885">
        <v>3</v>
      </c>
      <c r="B885" t="str" cm="1">
        <f t="array" ref="B885">_xlfn.IFS(A885=1,"First Class",A885=2,"Second Class",A885=3,"Third Class")</f>
        <v>Third Class</v>
      </c>
      <c r="C885" t="s">
        <v>1223</v>
      </c>
      <c r="D885" t="s">
        <v>5</v>
      </c>
      <c r="E885">
        <v>29</v>
      </c>
      <c r="F885" t="str" cm="1">
        <f t="array" ref="F885">_xlfn.IFS(E885&lt;12,"Child",E885&lt;=19,"Teenage",E885&lt;=59,"Adult",E885&gt;60,"Senior",TRUE,"Unknown")</f>
        <v>Adult</v>
      </c>
      <c r="G885">
        <v>0</v>
      </c>
      <c r="H885">
        <v>0</v>
      </c>
      <c r="I885">
        <f t="shared" si="13"/>
        <v>1</v>
      </c>
      <c r="J885" t="str" cm="1">
        <f t="array" ref="J885">_xlfn.IFS(I885=1,"Solo Traveller",I885&lt;=4,"Small Family",I885&gt;=5,"Large Family")</f>
        <v>Solo Traveller</v>
      </c>
      <c r="K885">
        <v>349240</v>
      </c>
      <c r="L885" s="9">
        <v>7.8958000000000004</v>
      </c>
      <c r="M885" s="9" t="str" cm="1">
        <f t="array" ref="M885">_xlfn.IFS(L885&lt;=7.89,"Low Fare",L885&lt;=14.45,"Medium Fare",L885&lt;=31.28,"High Fare",L885&gt;31.28,"VIP / Luxury Fare")</f>
        <v>Medium Fare</v>
      </c>
      <c r="N885" t="s">
        <v>1736</v>
      </c>
      <c r="O885" t="s">
        <v>20</v>
      </c>
      <c r="P885">
        <v>1</v>
      </c>
    </row>
    <row r="886" spans="1:16">
      <c r="A886">
        <v>3</v>
      </c>
      <c r="B886" t="str" cm="1">
        <f t="array" ref="B886">_xlfn.IFS(A886=1,"First Class",A886=2,"Second Class",A886=3,"Third Class")</f>
        <v>Third Class</v>
      </c>
      <c r="C886" t="s">
        <v>1224</v>
      </c>
      <c r="D886" t="s">
        <v>5</v>
      </c>
      <c r="E886">
        <v>21</v>
      </c>
      <c r="F886" t="str" cm="1">
        <f t="array" ref="F886">_xlfn.IFS(E886&lt;12,"Child",E886&lt;=19,"Teenage",E886&lt;=59,"Adult",E886&gt;60,"Senior",TRUE,"Unknown")</f>
        <v>Adult</v>
      </c>
      <c r="G886">
        <v>0</v>
      </c>
      <c r="H886">
        <v>0</v>
      </c>
      <c r="I886">
        <f t="shared" si="13"/>
        <v>1</v>
      </c>
      <c r="J886" t="str" cm="1">
        <f t="array" ref="J886">_xlfn.IFS(I886=1,"Solo Traveller",I886&lt;=4,"Small Family",I886&gt;=5,"Large Family")</f>
        <v>Solo Traveller</v>
      </c>
      <c r="K886">
        <v>350034</v>
      </c>
      <c r="L886" s="9">
        <v>7.7957999999999998</v>
      </c>
      <c r="M886" s="9" t="str" cm="1">
        <f t="array" ref="M886">_xlfn.IFS(L886&lt;=7.89,"Low Fare",L886&lt;=14.45,"Medium Fare",L886&lt;=31.28,"High Fare",L886&gt;31.28,"VIP / Luxury Fare")</f>
        <v>Low Fare</v>
      </c>
      <c r="N886" t="s">
        <v>1736</v>
      </c>
      <c r="O886" t="s">
        <v>3</v>
      </c>
      <c r="P886">
        <v>1</v>
      </c>
    </row>
    <row r="887" spans="1:16">
      <c r="A887">
        <v>3</v>
      </c>
      <c r="B887" t="str" cm="1">
        <f t="array" ref="B887">_xlfn.IFS(A887=1,"First Class",A887=2,"Second Class",A887=3,"Third Class")</f>
        <v>Third Class</v>
      </c>
      <c r="C887" t="s">
        <v>1225</v>
      </c>
      <c r="D887" t="s">
        <v>5</v>
      </c>
      <c r="E887">
        <v>28</v>
      </c>
      <c r="F887" t="str" cm="1">
        <f t="array" ref="F887">_xlfn.IFS(E887&lt;12,"Child",E887&lt;=19,"Teenage",E887&lt;=59,"Adult",E887&gt;60,"Senior",TRUE,"Unknown")</f>
        <v>Adult</v>
      </c>
      <c r="G887">
        <v>0</v>
      </c>
      <c r="H887">
        <v>0</v>
      </c>
      <c r="I887">
        <f t="shared" si="13"/>
        <v>1</v>
      </c>
      <c r="J887" t="str" cm="1">
        <f t="array" ref="J887">_xlfn.IFS(I887=1,"Solo Traveller",I887&lt;=4,"Small Family",I887&gt;=5,"Large Family")</f>
        <v>Solo Traveller</v>
      </c>
      <c r="K887" t="s">
        <v>1226</v>
      </c>
      <c r="L887" s="9">
        <v>7.05</v>
      </c>
      <c r="M887" s="9" t="str" cm="1">
        <f t="array" ref="M887">_xlfn.IFS(L887&lt;=7.89,"Low Fare",L887&lt;=14.45,"Medium Fare",L887&lt;=31.28,"High Fare",L887&gt;31.28,"VIP / Luxury Fare")</f>
        <v>Low Fare</v>
      </c>
      <c r="N887" t="s">
        <v>1736</v>
      </c>
      <c r="O887" t="s">
        <v>3</v>
      </c>
      <c r="P887">
        <v>0</v>
      </c>
    </row>
    <row r="888" spans="1:16">
      <c r="A888">
        <v>3</v>
      </c>
      <c r="B888" t="str" cm="1">
        <f t="array" ref="B888">_xlfn.IFS(A888=1,"First Class",A888=2,"Second Class",A888=3,"Third Class")</f>
        <v>Third Class</v>
      </c>
      <c r="C888" t="s">
        <v>1227</v>
      </c>
      <c r="D888" t="s">
        <v>5</v>
      </c>
      <c r="E888">
        <v>20</v>
      </c>
      <c r="F888" t="str" cm="1">
        <f t="array" ref="F888">_xlfn.IFS(E888&lt;12,"Child",E888&lt;=19,"Teenage",E888&lt;=59,"Adult",E888&gt;60,"Senior",TRUE,"Unknown")</f>
        <v>Adult</v>
      </c>
      <c r="G888">
        <v>0</v>
      </c>
      <c r="H888">
        <v>0</v>
      </c>
      <c r="I888">
        <f t="shared" si="13"/>
        <v>1</v>
      </c>
      <c r="J888" t="str" cm="1">
        <f t="array" ref="J888">_xlfn.IFS(I888=1,"Solo Traveller",I888&lt;=4,"Small Family",I888&gt;=5,"Large Family")</f>
        <v>Solo Traveller</v>
      </c>
      <c r="K888">
        <v>350050</v>
      </c>
      <c r="L888" s="9">
        <v>7.8541999999999996</v>
      </c>
      <c r="M888" s="9" t="str" cm="1">
        <f t="array" ref="M888">_xlfn.IFS(L888&lt;=7.89,"Low Fare",L888&lt;=14.45,"Medium Fare",L888&lt;=31.28,"High Fare",L888&gt;31.28,"VIP / Luxury Fare")</f>
        <v>Low Fare</v>
      </c>
      <c r="N888" t="s">
        <v>1736</v>
      </c>
      <c r="O888" t="s">
        <v>3</v>
      </c>
      <c r="P888">
        <v>0</v>
      </c>
    </row>
    <row r="889" spans="1:16">
      <c r="A889">
        <v>3</v>
      </c>
      <c r="B889" t="str" cm="1">
        <f t="array" ref="B889">_xlfn.IFS(A889=1,"First Class",A889=2,"Second Class",A889=3,"Third Class")</f>
        <v>Third Class</v>
      </c>
      <c r="C889" t="s">
        <v>1228</v>
      </c>
      <c r="D889" t="s">
        <v>5</v>
      </c>
      <c r="E889">
        <v>48</v>
      </c>
      <c r="F889" t="str" cm="1">
        <f t="array" ref="F889">_xlfn.IFS(E889&lt;12,"Child",E889&lt;=19,"Teenage",E889&lt;=59,"Adult",E889&gt;60,"Senior",TRUE,"Unknown")</f>
        <v>Adult</v>
      </c>
      <c r="G889">
        <v>0</v>
      </c>
      <c r="H889">
        <v>0</v>
      </c>
      <c r="I889">
        <f t="shared" si="13"/>
        <v>1</v>
      </c>
      <c r="J889" t="str" cm="1">
        <f t="array" ref="J889">_xlfn.IFS(I889=1,"Solo Traveller",I889&lt;=4,"Small Family",I889&gt;=5,"Large Family")</f>
        <v>Solo Traveller</v>
      </c>
      <c r="K889">
        <v>350047</v>
      </c>
      <c r="L889" s="9">
        <v>7.8541999999999996</v>
      </c>
      <c r="M889" s="9" t="str" cm="1">
        <f t="array" ref="M889">_xlfn.IFS(L889&lt;=7.89,"Low Fare",L889&lt;=14.45,"Medium Fare",L889&lt;=31.28,"High Fare",L889&gt;31.28,"VIP / Luxury Fare")</f>
        <v>Low Fare</v>
      </c>
      <c r="N889" t="s">
        <v>1736</v>
      </c>
      <c r="O889" t="s">
        <v>3</v>
      </c>
      <c r="P889">
        <v>0</v>
      </c>
    </row>
    <row r="890" spans="1:16">
      <c r="A890">
        <v>3</v>
      </c>
      <c r="B890" t="str" cm="1">
        <f t="array" ref="B890">_xlfn.IFS(A890=1,"First Class",A890=2,"Second Class",A890=3,"Third Class")</f>
        <v>Third Class</v>
      </c>
      <c r="C890" t="s">
        <v>1229</v>
      </c>
      <c r="D890" t="s">
        <v>5</v>
      </c>
      <c r="E890">
        <v>17</v>
      </c>
      <c r="F890" t="str" cm="1">
        <f t="array" ref="F890">_xlfn.IFS(E890&lt;12,"Child",E890&lt;=19,"Teenage",E890&lt;=59,"Adult",E890&gt;60,"Senior",TRUE,"Unknown")</f>
        <v>Teenage</v>
      </c>
      <c r="G890">
        <v>1</v>
      </c>
      <c r="H890">
        <v>0</v>
      </c>
      <c r="I890">
        <f t="shared" si="13"/>
        <v>2</v>
      </c>
      <c r="J890" t="str" cm="1">
        <f t="array" ref="J890">_xlfn.IFS(I890=1,"Solo Traveller",I890&lt;=4,"Small Family",I890&gt;=5,"Large Family")</f>
        <v>Small Family</v>
      </c>
      <c r="K890">
        <v>350048</v>
      </c>
      <c r="L890" s="9">
        <v>7.0541999999999998</v>
      </c>
      <c r="M890" s="9" t="str" cm="1">
        <f t="array" ref="M890">_xlfn.IFS(L890&lt;=7.89,"Low Fare",L890&lt;=14.45,"Medium Fare",L890&lt;=31.28,"High Fare",L890&gt;31.28,"VIP / Luxury Fare")</f>
        <v>Low Fare</v>
      </c>
      <c r="N890" t="s">
        <v>1736</v>
      </c>
      <c r="O890" t="s">
        <v>3</v>
      </c>
      <c r="P890">
        <v>0</v>
      </c>
    </row>
    <row r="891" spans="1:16">
      <c r="A891">
        <v>3</v>
      </c>
      <c r="B891" t="str" cm="1">
        <f t="array" ref="B891">_xlfn.IFS(A891=1,"First Class",A891=2,"Second Class",A891=3,"Third Class")</f>
        <v>Third Class</v>
      </c>
      <c r="C891" t="s">
        <v>1230</v>
      </c>
      <c r="D891" t="s">
        <v>1</v>
      </c>
      <c r="E891">
        <v>28</v>
      </c>
      <c r="F891" t="str" cm="1">
        <f t="array" ref="F891">_xlfn.IFS(E891&lt;12,"Child",E891&lt;=19,"Teenage",E891&lt;=59,"Adult",E891&gt;60,"Senior",TRUE,"Unknown")</f>
        <v>Adult</v>
      </c>
      <c r="G891">
        <v>0</v>
      </c>
      <c r="H891">
        <v>0</v>
      </c>
      <c r="I891">
        <f t="shared" si="13"/>
        <v>1</v>
      </c>
      <c r="J891" t="str" cm="1">
        <f t="array" ref="J891">_xlfn.IFS(I891=1,"Solo Traveller",I891&lt;=4,"Small Family",I891&gt;=5,"Large Family")</f>
        <v>Solo Traveller</v>
      </c>
      <c r="K891">
        <v>14313</v>
      </c>
      <c r="L891" s="9">
        <v>7.75</v>
      </c>
      <c r="M891" s="9" t="str" cm="1">
        <f t="array" ref="M891">_xlfn.IFS(L891&lt;=7.89,"Low Fare",L891&lt;=14.45,"Medium Fare",L891&lt;=31.28,"High Fare",L891&gt;31.28,"VIP / Luxury Fare")</f>
        <v>Low Fare</v>
      </c>
      <c r="N891" t="s">
        <v>1736</v>
      </c>
      <c r="O891" t="s">
        <v>366</v>
      </c>
      <c r="P891">
        <v>1</v>
      </c>
    </row>
    <row r="892" spans="1:16">
      <c r="A892">
        <v>3</v>
      </c>
      <c r="B892" t="str" cm="1">
        <f t="array" ref="B892">_xlfn.IFS(A892=1,"First Class",A892=2,"Second Class",A892=3,"Third Class")</f>
        <v>Third Class</v>
      </c>
      <c r="C892" t="s">
        <v>1231</v>
      </c>
      <c r="D892" t="s">
        <v>5</v>
      </c>
      <c r="E892">
        <v>28</v>
      </c>
      <c r="F892" t="str" cm="1">
        <f t="array" ref="F892">_xlfn.IFS(E892&lt;12,"Child",E892&lt;=19,"Teenage",E892&lt;=59,"Adult",E892&gt;60,"Senior",TRUE,"Unknown")</f>
        <v>Adult</v>
      </c>
      <c r="G892">
        <v>0</v>
      </c>
      <c r="H892">
        <v>0</v>
      </c>
      <c r="I892">
        <f t="shared" si="13"/>
        <v>1</v>
      </c>
      <c r="J892" t="str" cm="1">
        <f t="array" ref="J892">_xlfn.IFS(I892=1,"Solo Traveller",I892&lt;=4,"Small Family",I892&gt;=5,"Large Family")</f>
        <v>Solo Traveller</v>
      </c>
      <c r="K892">
        <v>65306</v>
      </c>
      <c r="L892" s="9">
        <v>8.1125000000000007</v>
      </c>
      <c r="M892" s="9" t="str" cm="1">
        <f t="array" ref="M892">_xlfn.IFS(L892&lt;=7.89,"Low Fare",L892&lt;=14.45,"Medium Fare",L892&lt;=31.28,"High Fare",L892&gt;31.28,"VIP / Luxury Fare")</f>
        <v>Medium Fare</v>
      </c>
      <c r="N892" t="s">
        <v>1736</v>
      </c>
      <c r="O892" t="s">
        <v>3</v>
      </c>
      <c r="P892">
        <v>1</v>
      </c>
    </row>
    <row r="893" spans="1:16">
      <c r="A893">
        <v>3</v>
      </c>
      <c r="B893" t="str" cm="1">
        <f t="array" ref="B893">_xlfn.IFS(A893=1,"First Class",A893=2,"Second Class",A893=3,"Third Class")</f>
        <v>Third Class</v>
      </c>
      <c r="C893" t="s">
        <v>1232</v>
      </c>
      <c r="D893" t="s">
        <v>5</v>
      </c>
      <c r="E893">
        <v>34</v>
      </c>
      <c r="F893" t="str" cm="1">
        <f t="array" ref="F893">_xlfn.IFS(E893&lt;12,"Child",E893&lt;=19,"Teenage",E893&lt;=59,"Adult",E893&gt;60,"Senior",TRUE,"Unknown")</f>
        <v>Adult</v>
      </c>
      <c r="G893">
        <v>0</v>
      </c>
      <c r="H893">
        <v>0</v>
      </c>
      <c r="I893">
        <f t="shared" si="13"/>
        <v>1</v>
      </c>
      <c r="J893" t="str" cm="1">
        <f t="array" ref="J893">_xlfn.IFS(I893=1,"Solo Traveller",I893&lt;=4,"Small Family",I893&gt;=5,"Large Family")</f>
        <v>Solo Traveller</v>
      </c>
      <c r="K893">
        <v>3101264</v>
      </c>
      <c r="L893" s="9">
        <v>6.4958</v>
      </c>
      <c r="M893" s="9" t="str" cm="1">
        <f t="array" ref="M893">_xlfn.IFS(L893&lt;=7.89,"Low Fare",L893&lt;=14.45,"Medium Fare",L893&lt;=31.28,"High Fare",L893&gt;31.28,"VIP / Luxury Fare")</f>
        <v>Low Fare</v>
      </c>
      <c r="N893" t="s">
        <v>1736</v>
      </c>
      <c r="O893" t="s">
        <v>3</v>
      </c>
      <c r="P893">
        <v>0</v>
      </c>
    </row>
    <row r="894" spans="1:16">
      <c r="A894">
        <v>3</v>
      </c>
      <c r="B894" t="str" cm="1">
        <f t="array" ref="B894">_xlfn.IFS(A894=1,"First Class",A894=2,"Second Class",A894=3,"Third Class")</f>
        <v>Third Class</v>
      </c>
      <c r="C894" t="s">
        <v>1233</v>
      </c>
      <c r="D894" t="s">
        <v>5</v>
      </c>
      <c r="E894">
        <v>26</v>
      </c>
      <c r="F894" t="str" cm="1">
        <f t="array" ref="F894">_xlfn.IFS(E894&lt;12,"Child",E894&lt;=19,"Teenage",E894&lt;=59,"Adult",E894&gt;60,"Senior",TRUE,"Unknown")</f>
        <v>Adult</v>
      </c>
      <c r="G894">
        <v>0</v>
      </c>
      <c r="H894">
        <v>0</v>
      </c>
      <c r="I894">
        <f t="shared" si="13"/>
        <v>1</v>
      </c>
      <c r="J894" t="str" cm="1">
        <f t="array" ref="J894">_xlfn.IFS(I894=1,"Solo Traveller",I894&lt;=4,"Small Family",I894&gt;=5,"Large Family")</f>
        <v>Solo Traveller</v>
      </c>
      <c r="K894">
        <v>347070</v>
      </c>
      <c r="L894" s="9">
        <v>7.7750000000000004</v>
      </c>
      <c r="M894" s="9" t="str" cm="1">
        <f t="array" ref="M894">_xlfn.IFS(L894&lt;=7.89,"Low Fare",L894&lt;=14.45,"Medium Fare",L894&lt;=31.28,"High Fare",L894&gt;31.28,"VIP / Luxury Fare")</f>
        <v>Low Fare</v>
      </c>
      <c r="N894" t="s">
        <v>1736</v>
      </c>
      <c r="O894" t="s">
        <v>3</v>
      </c>
      <c r="P894">
        <v>1</v>
      </c>
    </row>
    <row r="895" spans="1:16">
      <c r="A895">
        <v>3</v>
      </c>
      <c r="B895" t="str" cm="1">
        <f t="array" ref="B895">_xlfn.IFS(A895=1,"First Class",A895=2,"Second Class",A895=3,"Third Class")</f>
        <v>Third Class</v>
      </c>
      <c r="C895" t="s">
        <v>1234</v>
      </c>
      <c r="D895" t="s">
        <v>5</v>
      </c>
      <c r="E895">
        <v>22</v>
      </c>
      <c r="F895" t="str" cm="1">
        <f t="array" ref="F895">_xlfn.IFS(E895&lt;12,"Child",E895&lt;=19,"Teenage",E895&lt;=59,"Adult",E895&gt;60,"Senior",TRUE,"Unknown")</f>
        <v>Adult</v>
      </c>
      <c r="G895">
        <v>0</v>
      </c>
      <c r="H895">
        <v>0</v>
      </c>
      <c r="I895">
        <f t="shared" si="13"/>
        <v>1</v>
      </c>
      <c r="J895" t="str" cm="1">
        <f t="array" ref="J895">_xlfn.IFS(I895=1,"Solo Traveller",I895&lt;=4,"Small Family",I895&gt;=5,"Large Family")</f>
        <v>Solo Traveller</v>
      </c>
      <c r="K895">
        <v>350052</v>
      </c>
      <c r="L895" s="9">
        <v>7.7957999999999998</v>
      </c>
      <c r="M895" s="9" t="str" cm="1">
        <f t="array" ref="M895">_xlfn.IFS(L895&lt;=7.89,"Low Fare",L895&lt;=14.45,"Medium Fare",L895&lt;=31.28,"High Fare",L895&gt;31.28,"VIP / Luxury Fare")</f>
        <v>Low Fare</v>
      </c>
      <c r="N895" t="s">
        <v>1736</v>
      </c>
      <c r="O895" t="s">
        <v>3</v>
      </c>
      <c r="P895">
        <v>0</v>
      </c>
    </row>
    <row r="896" spans="1:16">
      <c r="A896">
        <v>3</v>
      </c>
      <c r="B896" t="str" cm="1">
        <f t="array" ref="B896">_xlfn.IFS(A896=1,"First Class",A896=2,"Second Class",A896=3,"Third Class")</f>
        <v>Third Class</v>
      </c>
      <c r="C896" t="s">
        <v>1235</v>
      </c>
      <c r="D896" t="s">
        <v>5</v>
      </c>
      <c r="E896">
        <v>33</v>
      </c>
      <c r="F896" t="str" cm="1">
        <f t="array" ref="F896">_xlfn.IFS(E896&lt;12,"Child",E896&lt;=19,"Teenage",E896&lt;=59,"Adult",E896&gt;60,"Senior",TRUE,"Unknown")</f>
        <v>Adult</v>
      </c>
      <c r="G896">
        <v>0</v>
      </c>
      <c r="H896">
        <v>0</v>
      </c>
      <c r="I896">
        <f t="shared" si="13"/>
        <v>1</v>
      </c>
      <c r="J896" t="str" cm="1">
        <f t="array" ref="J896">_xlfn.IFS(I896=1,"Solo Traveller",I896&lt;=4,"Small Family",I896&gt;=5,"Large Family")</f>
        <v>Solo Traveller</v>
      </c>
      <c r="K896">
        <v>7540</v>
      </c>
      <c r="L896" s="9">
        <v>8.6541999999999994</v>
      </c>
      <c r="M896" s="9" t="str" cm="1">
        <f t="array" ref="M896">_xlfn.IFS(L896&lt;=7.89,"Low Fare",L896&lt;=14.45,"Medium Fare",L896&lt;=31.28,"High Fare",L896&gt;31.28,"VIP / Luxury Fare")</f>
        <v>Medium Fare</v>
      </c>
      <c r="N896" t="s">
        <v>1736</v>
      </c>
      <c r="O896" t="s">
        <v>3</v>
      </c>
      <c r="P896">
        <v>0</v>
      </c>
    </row>
    <row r="897" spans="1:16">
      <c r="A897">
        <v>3</v>
      </c>
      <c r="B897" t="str" cm="1">
        <f t="array" ref="B897">_xlfn.IFS(A897=1,"First Class",A897=2,"Second Class",A897=3,"Third Class")</f>
        <v>Third Class</v>
      </c>
      <c r="C897" t="s">
        <v>1236</v>
      </c>
      <c r="D897" t="s">
        <v>5</v>
      </c>
      <c r="E897">
        <v>31</v>
      </c>
      <c r="F897" t="str" cm="1">
        <f t="array" ref="F897">_xlfn.IFS(E897&lt;12,"Child",E897&lt;=19,"Teenage",E897&lt;=59,"Adult",E897&gt;60,"Senior",TRUE,"Unknown")</f>
        <v>Adult</v>
      </c>
      <c r="G897">
        <v>0</v>
      </c>
      <c r="H897">
        <v>0</v>
      </c>
      <c r="I897">
        <f t="shared" si="13"/>
        <v>1</v>
      </c>
      <c r="J897" t="str" cm="1">
        <f t="array" ref="J897">_xlfn.IFS(I897=1,"Solo Traveller",I897&lt;=4,"Small Family",I897&gt;=5,"Large Family")</f>
        <v>Solo Traveller</v>
      </c>
      <c r="K897">
        <v>347063</v>
      </c>
      <c r="L897" s="9">
        <v>7.7750000000000004</v>
      </c>
      <c r="M897" s="9" t="str" cm="1">
        <f t="array" ref="M897">_xlfn.IFS(L897&lt;=7.89,"Low Fare",L897&lt;=14.45,"Medium Fare",L897&lt;=31.28,"High Fare",L897&gt;31.28,"VIP / Luxury Fare")</f>
        <v>Low Fare</v>
      </c>
      <c r="N897" t="s">
        <v>1736</v>
      </c>
      <c r="O897" t="s">
        <v>3</v>
      </c>
      <c r="P897">
        <v>0</v>
      </c>
    </row>
    <row r="898" spans="1:16">
      <c r="A898">
        <v>3</v>
      </c>
      <c r="B898" t="str" cm="1">
        <f t="array" ref="B898">_xlfn.IFS(A898=1,"First Class",A898=2,"Second Class",A898=3,"Third Class")</f>
        <v>Third Class</v>
      </c>
      <c r="C898" t="s">
        <v>1237</v>
      </c>
      <c r="D898" t="s">
        <v>5</v>
      </c>
      <c r="E898">
        <v>29</v>
      </c>
      <c r="F898" t="str" cm="1">
        <f t="array" ref="F898">_xlfn.IFS(E898&lt;12,"Child",E898&lt;=19,"Teenage",E898&lt;=59,"Adult",E898&gt;60,"Senior",TRUE,"Unknown")</f>
        <v>Adult</v>
      </c>
      <c r="G898">
        <v>0</v>
      </c>
      <c r="H898">
        <v>0</v>
      </c>
      <c r="I898">
        <f t="shared" si="13"/>
        <v>1</v>
      </c>
      <c r="J898" t="str" cm="1">
        <f t="array" ref="J898">_xlfn.IFS(I898=1,"Solo Traveller",I898&lt;=4,"Small Family",I898&gt;=5,"Large Family")</f>
        <v>Solo Traveller</v>
      </c>
      <c r="K898">
        <v>347467</v>
      </c>
      <c r="L898" s="9">
        <v>7.8541999999999996</v>
      </c>
      <c r="M898" s="9" t="str" cm="1">
        <f t="array" ref="M898">_xlfn.IFS(L898&lt;=7.89,"Low Fare",L898&lt;=14.45,"Medium Fare",L898&lt;=31.28,"High Fare",L898&gt;31.28,"VIP / Luxury Fare")</f>
        <v>Low Fare</v>
      </c>
      <c r="N898" t="s">
        <v>1736</v>
      </c>
      <c r="O898" t="s">
        <v>3</v>
      </c>
      <c r="P898">
        <v>0</v>
      </c>
    </row>
    <row r="899" spans="1:16">
      <c r="A899">
        <v>3</v>
      </c>
      <c r="B899" t="str" cm="1">
        <f t="array" ref="B899">_xlfn.IFS(A899=1,"First Class",A899=2,"Second Class",A899=3,"Third Class")</f>
        <v>Third Class</v>
      </c>
      <c r="C899" t="s">
        <v>1238</v>
      </c>
      <c r="D899" t="s">
        <v>5</v>
      </c>
      <c r="E899">
        <v>4</v>
      </c>
      <c r="F899" t="str" cm="1">
        <f t="array" ref="F899">_xlfn.IFS(E899&lt;12,"Child",E899&lt;=19,"Teenage",E899&lt;=59,"Adult",E899&gt;60,"Senior",TRUE,"Unknown")</f>
        <v>Child</v>
      </c>
      <c r="G899">
        <v>1</v>
      </c>
      <c r="H899">
        <v>1</v>
      </c>
      <c r="I899">
        <f t="shared" si="13"/>
        <v>3</v>
      </c>
      <c r="J899" t="str" cm="1">
        <f t="array" ref="J899">_xlfn.IFS(I899=1,"Solo Traveller",I899&lt;=4,"Small Family",I899&gt;=5,"Large Family")</f>
        <v>Small Family</v>
      </c>
      <c r="K899">
        <v>347742</v>
      </c>
      <c r="L899" s="9">
        <v>11.1333</v>
      </c>
      <c r="M899" s="9" t="str" cm="1">
        <f t="array" ref="M899">_xlfn.IFS(L899&lt;=7.89,"Low Fare",L899&lt;=14.45,"Medium Fare",L899&lt;=31.28,"High Fare",L899&gt;31.28,"VIP / Luxury Fare")</f>
        <v>Medium Fare</v>
      </c>
      <c r="N899" t="s">
        <v>1736</v>
      </c>
      <c r="O899" t="s">
        <v>3</v>
      </c>
      <c r="P899">
        <v>1</v>
      </c>
    </row>
    <row r="900" spans="1:16">
      <c r="A900">
        <v>3</v>
      </c>
      <c r="B900" t="str" cm="1">
        <f t="array" ref="B900">_xlfn.IFS(A900=1,"First Class",A900=2,"Second Class",A900=3,"Third Class")</f>
        <v>Third Class</v>
      </c>
      <c r="C900" t="s">
        <v>1239</v>
      </c>
      <c r="D900" t="s">
        <v>1</v>
      </c>
      <c r="E900">
        <v>1</v>
      </c>
      <c r="F900" t="str" cm="1">
        <f t="array" ref="F900">_xlfn.IFS(E900&lt;12,"Child",E900&lt;=19,"Teenage",E900&lt;=59,"Adult",E900&gt;60,"Senior",TRUE,"Unknown")</f>
        <v>Child</v>
      </c>
      <c r="G900">
        <v>1</v>
      </c>
      <c r="H900">
        <v>1</v>
      </c>
      <c r="I900">
        <f t="shared" si="13"/>
        <v>3</v>
      </c>
      <c r="J900" t="str" cm="1">
        <f t="array" ref="J900">_xlfn.IFS(I900=1,"Solo Traveller",I900&lt;=4,"Small Family",I900&gt;=5,"Large Family")</f>
        <v>Small Family</v>
      </c>
      <c r="K900">
        <v>347742</v>
      </c>
      <c r="L900" s="9">
        <v>11.1333</v>
      </c>
      <c r="M900" s="9" t="str" cm="1">
        <f t="array" ref="M900">_xlfn.IFS(L900&lt;=7.89,"Low Fare",L900&lt;=14.45,"Medium Fare",L900&lt;=31.28,"High Fare",L900&gt;31.28,"VIP / Luxury Fare")</f>
        <v>Medium Fare</v>
      </c>
      <c r="N900" t="s">
        <v>1736</v>
      </c>
      <c r="O900" t="s">
        <v>3</v>
      </c>
      <c r="P900">
        <v>1</v>
      </c>
    </row>
    <row r="901" spans="1:16">
      <c r="A901">
        <v>3</v>
      </c>
      <c r="B901" t="str" cm="1">
        <f t="array" ref="B901">_xlfn.IFS(A901=1,"First Class",A901=2,"Second Class",A901=3,"Third Class")</f>
        <v>Third Class</v>
      </c>
      <c r="C901" t="s">
        <v>1240</v>
      </c>
      <c r="D901" t="s">
        <v>5</v>
      </c>
      <c r="E901">
        <v>49</v>
      </c>
      <c r="F901" t="str" cm="1">
        <f t="array" ref="F901">_xlfn.IFS(E901&lt;12,"Child",E901&lt;=19,"Teenage",E901&lt;=59,"Adult",E901&gt;60,"Senior",TRUE,"Unknown")</f>
        <v>Adult</v>
      </c>
      <c r="G901">
        <v>0</v>
      </c>
      <c r="H901">
        <v>0</v>
      </c>
      <c r="I901">
        <f t="shared" si="13"/>
        <v>1</v>
      </c>
      <c r="J901" t="str" cm="1">
        <f t="array" ref="J901">_xlfn.IFS(I901=1,"Solo Traveller",I901&lt;=4,"Small Family",I901&gt;=5,"Large Family")</f>
        <v>Solo Traveller</v>
      </c>
      <c r="K901" t="s">
        <v>1241</v>
      </c>
      <c r="L901" s="9">
        <v>0</v>
      </c>
      <c r="M901" s="9" t="str" cm="1">
        <f t="array" ref="M901">_xlfn.IFS(L901&lt;=7.89,"Low Fare",L901&lt;=14.45,"Medium Fare",L901&lt;=31.28,"High Fare",L901&gt;31.28,"VIP / Luxury Fare")</f>
        <v>Low Fare</v>
      </c>
      <c r="N901" t="s">
        <v>1736</v>
      </c>
      <c r="O901" t="s">
        <v>3</v>
      </c>
      <c r="P901">
        <v>0</v>
      </c>
    </row>
    <row r="902" spans="1:16">
      <c r="A902">
        <v>3</v>
      </c>
      <c r="B902" t="str" cm="1">
        <f t="array" ref="B902">_xlfn.IFS(A902=1,"First Class",A902=2,"Second Class",A902=3,"Third Class")</f>
        <v>Third Class</v>
      </c>
      <c r="C902" t="s">
        <v>1242</v>
      </c>
      <c r="D902" t="s">
        <v>5</v>
      </c>
      <c r="E902">
        <v>33</v>
      </c>
      <c r="F902" t="str" cm="1">
        <f t="array" ref="F902">_xlfn.IFS(E902&lt;12,"Child",E902&lt;=19,"Teenage",E902&lt;=59,"Adult",E902&gt;60,"Senior",TRUE,"Unknown")</f>
        <v>Adult</v>
      </c>
      <c r="G902">
        <v>0</v>
      </c>
      <c r="H902">
        <v>0</v>
      </c>
      <c r="I902">
        <f t="shared" ref="I902:I965" si="14">G902+H902+1</f>
        <v>1</v>
      </c>
      <c r="J902" t="str" cm="1">
        <f t="array" ref="J902">_xlfn.IFS(I902=1,"Solo Traveller",I902&lt;=4,"Small Family",I902&gt;=5,"Large Family")</f>
        <v>Solo Traveller</v>
      </c>
      <c r="K902">
        <v>347062</v>
      </c>
      <c r="L902" s="9">
        <v>7.7750000000000004</v>
      </c>
      <c r="M902" s="9" t="str" cm="1">
        <f t="array" ref="M902">_xlfn.IFS(L902&lt;=7.89,"Low Fare",L902&lt;=14.45,"Medium Fare",L902&lt;=31.28,"High Fare",L902&gt;31.28,"VIP / Luxury Fare")</f>
        <v>Low Fare</v>
      </c>
      <c r="N902" t="s">
        <v>1736</v>
      </c>
      <c r="O902" t="s">
        <v>3</v>
      </c>
      <c r="P902">
        <v>0</v>
      </c>
    </row>
    <row r="903" spans="1:16">
      <c r="A903">
        <v>3</v>
      </c>
      <c r="B903" t="str" cm="1">
        <f t="array" ref="B903">_xlfn.IFS(A903=1,"First Class",A903=2,"Second Class",A903=3,"Third Class")</f>
        <v>Third Class</v>
      </c>
      <c r="C903" t="s">
        <v>1243</v>
      </c>
      <c r="D903" t="s">
        <v>5</v>
      </c>
      <c r="E903">
        <v>19</v>
      </c>
      <c r="F903" t="str" cm="1">
        <f t="array" ref="F903">_xlfn.IFS(E903&lt;12,"Child",E903&lt;=19,"Teenage",E903&lt;=59,"Adult",E903&gt;60,"Senior",TRUE,"Unknown")</f>
        <v>Teenage</v>
      </c>
      <c r="G903">
        <v>0</v>
      </c>
      <c r="H903">
        <v>0</v>
      </c>
      <c r="I903">
        <f t="shared" si="14"/>
        <v>1</v>
      </c>
      <c r="J903" t="str" cm="1">
        <f t="array" ref="J903">_xlfn.IFS(I903=1,"Solo Traveller",I903&lt;=4,"Small Family",I903&gt;=5,"Large Family")</f>
        <v>Solo Traveller</v>
      </c>
      <c r="K903" t="s">
        <v>1241</v>
      </c>
      <c r="L903" s="9">
        <v>0</v>
      </c>
      <c r="M903" s="9" t="str" cm="1">
        <f t="array" ref="M903">_xlfn.IFS(L903&lt;=7.89,"Low Fare",L903&lt;=14.45,"Medium Fare",L903&lt;=31.28,"High Fare",L903&gt;31.28,"VIP / Luxury Fare")</f>
        <v>Low Fare</v>
      </c>
      <c r="N903" t="s">
        <v>1736</v>
      </c>
      <c r="O903" t="s">
        <v>3</v>
      </c>
      <c r="P903">
        <v>0</v>
      </c>
    </row>
    <row r="904" spans="1:16">
      <c r="A904">
        <v>3</v>
      </c>
      <c r="B904" t="str" cm="1">
        <f t="array" ref="B904">_xlfn.IFS(A904=1,"First Class",A904=2,"Second Class",A904=3,"Third Class")</f>
        <v>Third Class</v>
      </c>
      <c r="C904" t="s">
        <v>1244</v>
      </c>
      <c r="D904" t="s">
        <v>1</v>
      </c>
      <c r="E904">
        <v>27</v>
      </c>
      <c r="F904" t="str" cm="1">
        <f t="array" ref="F904">_xlfn.IFS(E904&lt;12,"Child",E904&lt;=19,"Teenage",E904&lt;=59,"Adult",E904&gt;60,"Senior",TRUE,"Unknown")</f>
        <v>Adult</v>
      </c>
      <c r="G904">
        <v>0</v>
      </c>
      <c r="H904">
        <v>2</v>
      </c>
      <c r="I904">
        <f t="shared" si="14"/>
        <v>3</v>
      </c>
      <c r="J904" t="str" cm="1">
        <f t="array" ref="J904">_xlfn.IFS(I904=1,"Solo Traveller",I904&lt;=4,"Small Family",I904&gt;=5,"Large Family")</f>
        <v>Small Family</v>
      </c>
      <c r="K904">
        <v>347742</v>
      </c>
      <c r="L904" s="9">
        <v>11.1333</v>
      </c>
      <c r="M904" s="9" t="str" cm="1">
        <f t="array" ref="M904">_xlfn.IFS(L904&lt;=7.89,"Low Fare",L904&lt;=14.45,"Medium Fare",L904&lt;=31.28,"High Fare",L904&gt;31.28,"VIP / Luxury Fare")</f>
        <v>Medium Fare</v>
      </c>
      <c r="N904" t="s">
        <v>1736</v>
      </c>
      <c r="O904" t="s">
        <v>3</v>
      </c>
      <c r="P904">
        <v>1</v>
      </c>
    </row>
    <row r="905" spans="1:16">
      <c r="A905">
        <v>3</v>
      </c>
      <c r="B905" t="str" cm="1">
        <f t="array" ref="B905">_xlfn.IFS(A905=1,"First Class",A905=2,"Second Class",A905=3,"Third Class")</f>
        <v>Third Class</v>
      </c>
      <c r="C905" t="s">
        <v>1245</v>
      </c>
      <c r="D905" t="s">
        <v>5</v>
      </c>
      <c r="E905">
        <v>28</v>
      </c>
      <c r="F905" t="str" cm="1">
        <f t="array" ref="F905">_xlfn.IFS(E905&lt;12,"Child",E905&lt;=19,"Teenage",E905&lt;=59,"Adult",E905&gt;60,"Senior",TRUE,"Unknown")</f>
        <v>Adult</v>
      </c>
      <c r="G905">
        <v>1</v>
      </c>
      <c r="H905">
        <v>2</v>
      </c>
      <c r="I905">
        <f t="shared" si="14"/>
        <v>4</v>
      </c>
      <c r="J905" t="str" cm="1">
        <f t="array" ref="J905">_xlfn.IFS(I905=1,"Solo Traveller",I905&lt;=4,"Small Family",I905&gt;=5,"Large Family")</f>
        <v>Small Family</v>
      </c>
      <c r="K905" t="s">
        <v>1246</v>
      </c>
      <c r="L905" s="9">
        <v>23.45</v>
      </c>
      <c r="M905" s="9" t="str" cm="1">
        <f t="array" ref="M905">_xlfn.IFS(L905&lt;=7.89,"Low Fare",L905&lt;=14.45,"Medium Fare",L905&lt;=31.28,"High Fare",L905&gt;31.28,"VIP / Luxury Fare")</f>
        <v>High Fare</v>
      </c>
      <c r="N905" t="s">
        <v>1736</v>
      </c>
      <c r="O905" t="s">
        <v>3</v>
      </c>
      <c r="P905">
        <v>0</v>
      </c>
    </row>
    <row r="906" spans="1:16">
      <c r="A906">
        <v>3</v>
      </c>
      <c r="B906" t="str" cm="1">
        <f t="array" ref="B906">_xlfn.IFS(A906=1,"First Class",A906=2,"Second Class",A906=3,"Third Class")</f>
        <v>Third Class</v>
      </c>
      <c r="C906" t="s">
        <v>1247</v>
      </c>
      <c r="D906" t="s">
        <v>1</v>
      </c>
      <c r="E906">
        <v>28</v>
      </c>
      <c r="F906" t="str" cm="1">
        <f t="array" ref="F906">_xlfn.IFS(E906&lt;12,"Child",E906&lt;=19,"Teenage",E906&lt;=59,"Adult",E906&gt;60,"Senior",TRUE,"Unknown")</f>
        <v>Adult</v>
      </c>
      <c r="G906">
        <v>1</v>
      </c>
      <c r="H906">
        <v>2</v>
      </c>
      <c r="I906">
        <f t="shared" si="14"/>
        <v>4</v>
      </c>
      <c r="J906" t="str" cm="1">
        <f t="array" ref="J906">_xlfn.IFS(I906=1,"Solo Traveller",I906&lt;=4,"Small Family",I906&gt;=5,"Large Family")</f>
        <v>Small Family</v>
      </c>
      <c r="K906" t="s">
        <v>1246</v>
      </c>
      <c r="L906" s="9">
        <v>23.45</v>
      </c>
      <c r="M906" s="9" t="str" cm="1">
        <f t="array" ref="M906">_xlfn.IFS(L906&lt;=7.89,"Low Fare",L906&lt;=14.45,"Medium Fare",L906&lt;=31.28,"High Fare",L906&gt;31.28,"VIP / Luxury Fare")</f>
        <v>High Fare</v>
      </c>
      <c r="N906" t="s">
        <v>1736</v>
      </c>
      <c r="O906" t="s">
        <v>3</v>
      </c>
      <c r="P906">
        <v>0</v>
      </c>
    </row>
    <row r="907" spans="1:16">
      <c r="A907">
        <v>3</v>
      </c>
      <c r="B907" t="str" cm="1">
        <f t="array" ref="B907">_xlfn.IFS(A907=1,"First Class",A907=2,"Second Class",A907=3,"Third Class")</f>
        <v>Third Class</v>
      </c>
      <c r="C907" t="s">
        <v>1248</v>
      </c>
      <c r="D907" t="s">
        <v>5</v>
      </c>
      <c r="E907">
        <v>28</v>
      </c>
      <c r="F907" t="str" cm="1">
        <f t="array" ref="F907">_xlfn.IFS(E907&lt;12,"Child",E907&lt;=19,"Teenage",E907&lt;=59,"Adult",E907&gt;60,"Senior",TRUE,"Unknown")</f>
        <v>Adult</v>
      </c>
      <c r="G907">
        <v>1</v>
      </c>
      <c r="H907">
        <v>2</v>
      </c>
      <c r="I907">
        <f t="shared" si="14"/>
        <v>4</v>
      </c>
      <c r="J907" t="str" cm="1">
        <f t="array" ref="J907">_xlfn.IFS(I907=1,"Solo Traveller",I907&lt;=4,"Small Family",I907&gt;=5,"Large Family")</f>
        <v>Small Family</v>
      </c>
      <c r="K907" t="s">
        <v>1246</v>
      </c>
      <c r="L907" s="9">
        <v>23.45</v>
      </c>
      <c r="M907" s="9" t="str" cm="1">
        <f t="array" ref="M907">_xlfn.IFS(L907&lt;=7.89,"Low Fare",L907&lt;=14.45,"Medium Fare",L907&lt;=31.28,"High Fare",L907&gt;31.28,"VIP / Luxury Fare")</f>
        <v>High Fare</v>
      </c>
      <c r="N907" t="s">
        <v>1736</v>
      </c>
      <c r="O907" t="s">
        <v>3</v>
      </c>
      <c r="P907">
        <v>0</v>
      </c>
    </row>
    <row r="908" spans="1:16">
      <c r="A908">
        <v>3</v>
      </c>
      <c r="B908" t="str" cm="1">
        <f t="array" ref="B908">_xlfn.IFS(A908=1,"First Class",A908=2,"Second Class",A908=3,"Third Class")</f>
        <v>Third Class</v>
      </c>
      <c r="C908" t="s">
        <v>1249</v>
      </c>
      <c r="D908" t="s">
        <v>1</v>
      </c>
      <c r="E908">
        <v>28</v>
      </c>
      <c r="F908" t="str" cm="1">
        <f t="array" ref="F908">_xlfn.IFS(E908&lt;12,"Child",E908&lt;=19,"Teenage",E908&lt;=59,"Adult",E908&gt;60,"Senior",TRUE,"Unknown")</f>
        <v>Adult</v>
      </c>
      <c r="G908">
        <v>1</v>
      </c>
      <c r="H908">
        <v>2</v>
      </c>
      <c r="I908">
        <f t="shared" si="14"/>
        <v>4</v>
      </c>
      <c r="J908" t="str" cm="1">
        <f t="array" ref="J908">_xlfn.IFS(I908=1,"Solo Traveller",I908&lt;=4,"Small Family",I908&gt;=5,"Large Family")</f>
        <v>Small Family</v>
      </c>
      <c r="K908" t="s">
        <v>1246</v>
      </c>
      <c r="L908" s="9">
        <v>23.45</v>
      </c>
      <c r="M908" s="9" t="str" cm="1">
        <f t="array" ref="M908">_xlfn.IFS(L908&lt;=7.89,"Low Fare",L908&lt;=14.45,"Medium Fare",L908&lt;=31.28,"High Fare",L908&gt;31.28,"VIP / Luxury Fare")</f>
        <v>High Fare</v>
      </c>
      <c r="N908" t="s">
        <v>1736</v>
      </c>
      <c r="O908" t="s">
        <v>3</v>
      </c>
      <c r="P908">
        <v>0</v>
      </c>
    </row>
    <row r="909" spans="1:16">
      <c r="A909">
        <v>3</v>
      </c>
      <c r="B909" t="str" cm="1">
        <f t="array" ref="B909">_xlfn.IFS(A909=1,"First Class",A909=2,"Second Class",A909=3,"Third Class")</f>
        <v>Third Class</v>
      </c>
      <c r="C909" t="s">
        <v>1250</v>
      </c>
      <c r="D909" t="s">
        <v>5</v>
      </c>
      <c r="E909">
        <v>23</v>
      </c>
      <c r="F909" t="str" cm="1">
        <f t="array" ref="F909">_xlfn.IFS(E909&lt;12,"Child",E909&lt;=19,"Teenage",E909&lt;=59,"Adult",E909&gt;60,"Senior",TRUE,"Unknown")</f>
        <v>Adult</v>
      </c>
      <c r="G909">
        <v>0</v>
      </c>
      <c r="H909">
        <v>0</v>
      </c>
      <c r="I909">
        <f t="shared" si="14"/>
        <v>1</v>
      </c>
      <c r="J909" t="str" cm="1">
        <f t="array" ref="J909">_xlfn.IFS(I909=1,"Solo Traveller",I909&lt;=4,"Small Family",I909&gt;=5,"Large Family")</f>
        <v>Solo Traveller</v>
      </c>
      <c r="K909">
        <v>349204</v>
      </c>
      <c r="L909" s="9">
        <v>7.8958000000000004</v>
      </c>
      <c r="M909" s="9" t="str" cm="1">
        <f t="array" ref="M909">_xlfn.IFS(L909&lt;=7.89,"Low Fare",L909&lt;=14.45,"Medium Fare",L909&lt;=31.28,"High Fare",L909&gt;31.28,"VIP / Luxury Fare")</f>
        <v>Medium Fare</v>
      </c>
      <c r="N909" t="s">
        <v>1736</v>
      </c>
      <c r="O909" t="s">
        <v>3</v>
      </c>
      <c r="P909">
        <v>0</v>
      </c>
    </row>
    <row r="910" spans="1:16">
      <c r="A910">
        <v>3</v>
      </c>
      <c r="B910" t="str" cm="1">
        <f t="array" ref="B910">_xlfn.IFS(A910=1,"First Class",A910=2,"Second Class",A910=3,"Third Class")</f>
        <v>Third Class</v>
      </c>
      <c r="C910" t="s">
        <v>1251</v>
      </c>
      <c r="D910" t="s">
        <v>5</v>
      </c>
      <c r="E910">
        <v>32</v>
      </c>
      <c r="F910" t="str" cm="1">
        <f t="array" ref="F910">_xlfn.IFS(E910&lt;12,"Child",E910&lt;=19,"Teenage",E910&lt;=59,"Adult",E910&gt;60,"Senior",TRUE,"Unknown")</f>
        <v>Adult</v>
      </c>
      <c r="G910">
        <v>0</v>
      </c>
      <c r="H910">
        <v>0</v>
      </c>
      <c r="I910">
        <f t="shared" si="14"/>
        <v>1</v>
      </c>
      <c r="J910" t="str" cm="1">
        <f t="array" ref="J910">_xlfn.IFS(I910=1,"Solo Traveller",I910&lt;=4,"Small Family",I910&gt;=5,"Large Family")</f>
        <v>Solo Traveller</v>
      </c>
      <c r="K910">
        <v>350417</v>
      </c>
      <c r="L910" s="9">
        <v>7.8541999999999996</v>
      </c>
      <c r="M910" s="9" t="str" cm="1">
        <f t="array" ref="M910">_xlfn.IFS(L910&lt;=7.89,"Low Fare",L910&lt;=14.45,"Medium Fare",L910&lt;=31.28,"High Fare",L910&gt;31.28,"VIP / Luxury Fare")</f>
        <v>Low Fare</v>
      </c>
      <c r="N910" t="s">
        <v>1736</v>
      </c>
      <c r="O910" t="s">
        <v>3</v>
      </c>
      <c r="P910">
        <v>1</v>
      </c>
    </row>
    <row r="911" spans="1:16">
      <c r="A911">
        <v>3</v>
      </c>
      <c r="B911" t="str" cm="1">
        <f t="array" ref="B911">_xlfn.IFS(A911=1,"First Class",A911=2,"Second Class",A911=3,"Third Class")</f>
        <v>Third Class</v>
      </c>
      <c r="C911" t="s">
        <v>1252</v>
      </c>
      <c r="D911" t="s">
        <v>5</v>
      </c>
      <c r="E911">
        <v>27</v>
      </c>
      <c r="F911" t="str" cm="1">
        <f t="array" ref="F911">_xlfn.IFS(E911&lt;12,"Child",E911&lt;=19,"Teenage",E911&lt;=59,"Adult",E911&gt;60,"Senior",TRUE,"Unknown")</f>
        <v>Adult</v>
      </c>
      <c r="G911">
        <v>0</v>
      </c>
      <c r="H911">
        <v>0</v>
      </c>
      <c r="I911">
        <f t="shared" si="14"/>
        <v>1</v>
      </c>
      <c r="J911" t="str" cm="1">
        <f t="array" ref="J911">_xlfn.IFS(I911=1,"Solo Traveller",I911&lt;=4,"Small Family",I911&gt;=5,"Large Family")</f>
        <v>Solo Traveller</v>
      </c>
      <c r="K911">
        <v>350408</v>
      </c>
      <c r="L911" s="9">
        <v>7.8541999999999996</v>
      </c>
      <c r="M911" s="9" t="str" cm="1">
        <f t="array" ref="M911">_xlfn.IFS(L911&lt;=7.89,"Low Fare",L911&lt;=14.45,"Medium Fare",L911&lt;=31.28,"High Fare",L911&gt;31.28,"VIP / Luxury Fare")</f>
        <v>Low Fare</v>
      </c>
      <c r="N911" t="s">
        <v>1736</v>
      </c>
      <c r="O911" t="s">
        <v>3</v>
      </c>
      <c r="P911">
        <v>0</v>
      </c>
    </row>
    <row r="912" spans="1:16">
      <c r="A912">
        <v>3</v>
      </c>
      <c r="B912" t="str" cm="1">
        <f t="array" ref="B912">_xlfn.IFS(A912=1,"First Class",A912=2,"Second Class",A912=3,"Third Class")</f>
        <v>Third Class</v>
      </c>
      <c r="C912" t="s">
        <v>1253</v>
      </c>
      <c r="D912" t="s">
        <v>1</v>
      </c>
      <c r="E912">
        <v>20</v>
      </c>
      <c r="F912" t="str" cm="1">
        <f t="array" ref="F912">_xlfn.IFS(E912&lt;12,"Child",E912&lt;=19,"Teenage",E912&lt;=59,"Adult",E912&gt;60,"Senior",TRUE,"Unknown")</f>
        <v>Adult</v>
      </c>
      <c r="G912">
        <v>1</v>
      </c>
      <c r="H912">
        <v>0</v>
      </c>
      <c r="I912">
        <f t="shared" si="14"/>
        <v>2</v>
      </c>
      <c r="J912" t="str" cm="1">
        <f t="array" ref="J912">_xlfn.IFS(I912=1,"Solo Traveller",I912&lt;=4,"Small Family",I912&gt;=5,"Large Family")</f>
        <v>Small Family</v>
      </c>
      <c r="K912">
        <v>4136</v>
      </c>
      <c r="L912" s="9">
        <v>9.8249999999999993</v>
      </c>
      <c r="M912" s="9" t="str" cm="1">
        <f t="array" ref="M912">_xlfn.IFS(L912&lt;=7.89,"Low Fare",L912&lt;=14.45,"Medium Fare",L912&lt;=31.28,"High Fare",L912&gt;31.28,"VIP / Luxury Fare")</f>
        <v>Medium Fare</v>
      </c>
      <c r="N912" t="s">
        <v>1736</v>
      </c>
      <c r="O912" t="s">
        <v>3</v>
      </c>
      <c r="P912">
        <v>0</v>
      </c>
    </row>
    <row r="913" spans="1:16">
      <c r="A913">
        <v>3</v>
      </c>
      <c r="B913" t="str" cm="1">
        <f t="array" ref="B913">_xlfn.IFS(A913=1,"First Class",A913=2,"Second Class",A913=3,"Third Class")</f>
        <v>Third Class</v>
      </c>
      <c r="C913" t="s">
        <v>1254</v>
      </c>
      <c r="D913" t="s">
        <v>1</v>
      </c>
      <c r="E913">
        <v>21</v>
      </c>
      <c r="F913" t="str" cm="1">
        <f t="array" ref="F913">_xlfn.IFS(E913&lt;12,"Child",E913&lt;=19,"Teenage",E913&lt;=59,"Adult",E913&gt;60,"Senior",TRUE,"Unknown")</f>
        <v>Adult</v>
      </c>
      <c r="G913">
        <v>1</v>
      </c>
      <c r="H913">
        <v>0</v>
      </c>
      <c r="I913">
        <f t="shared" si="14"/>
        <v>2</v>
      </c>
      <c r="J913" t="str" cm="1">
        <f t="array" ref="J913">_xlfn.IFS(I913=1,"Solo Traveller",I913&lt;=4,"Small Family",I913&gt;=5,"Large Family")</f>
        <v>Small Family</v>
      </c>
      <c r="K913">
        <v>4137</v>
      </c>
      <c r="L913" s="9">
        <v>9.8249999999999993</v>
      </c>
      <c r="M913" s="9" t="str" cm="1">
        <f t="array" ref="M913">_xlfn.IFS(L913&lt;=7.89,"Low Fare",L913&lt;=14.45,"Medium Fare",L913&lt;=31.28,"High Fare",L913&gt;31.28,"VIP / Luxury Fare")</f>
        <v>Medium Fare</v>
      </c>
      <c r="N913" t="s">
        <v>1736</v>
      </c>
      <c r="O913" t="s">
        <v>3</v>
      </c>
      <c r="P913">
        <v>0</v>
      </c>
    </row>
    <row r="914" spans="1:16">
      <c r="A914">
        <v>3</v>
      </c>
      <c r="B914" t="str" cm="1">
        <f t="array" ref="B914">_xlfn.IFS(A914=1,"First Class",A914=2,"Second Class",A914=3,"Third Class")</f>
        <v>Third Class</v>
      </c>
      <c r="C914" t="s">
        <v>1255</v>
      </c>
      <c r="D914" t="s">
        <v>5</v>
      </c>
      <c r="E914">
        <v>32</v>
      </c>
      <c r="F914" t="str" cm="1">
        <f t="array" ref="F914">_xlfn.IFS(E914&lt;12,"Child",E914&lt;=19,"Teenage",E914&lt;=59,"Adult",E914&gt;60,"Senior",TRUE,"Unknown")</f>
        <v>Adult</v>
      </c>
      <c r="G914">
        <v>0</v>
      </c>
      <c r="H914">
        <v>0</v>
      </c>
      <c r="I914">
        <f t="shared" si="14"/>
        <v>1</v>
      </c>
      <c r="J914" t="str" cm="1">
        <f t="array" ref="J914">_xlfn.IFS(I914=1,"Solo Traveller",I914&lt;=4,"Small Family",I914&gt;=5,"Large Family")</f>
        <v>Solo Traveller</v>
      </c>
      <c r="K914" t="s">
        <v>1256</v>
      </c>
      <c r="L914" s="9">
        <v>7.9249999999999998</v>
      </c>
      <c r="M914" s="9" t="str" cm="1">
        <f t="array" ref="M914">_xlfn.IFS(L914&lt;=7.89,"Low Fare",L914&lt;=14.45,"Medium Fare",L914&lt;=31.28,"High Fare",L914&gt;31.28,"VIP / Luxury Fare")</f>
        <v>Medium Fare</v>
      </c>
      <c r="N914" t="s">
        <v>1736</v>
      </c>
      <c r="O914" t="s">
        <v>3</v>
      </c>
      <c r="P914">
        <v>1</v>
      </c>
    </row>
    <row r="915" spans="1:16">
      <c r="A915">
        <v>3</v>
      </c>
      <c r="B915" t="str" cm="1">
        <f t="array" ref="B915">_xlfn.IFS(A915=1,"First Class",A915=2,"Second Class",A915=3,"Third Class")</f>
        <v>Third Class</v>
      </c>
      <c r="C915" t="s">
        <v>1257</v>
      </c>
      <c r="D915" t="s">
        <v>5</v>
      </c>
      <c r="E915">
        <v>17</v>
      </c>
      <c r="F915" t="str" cm="1">
        <f t="array" ref="F915">_xlfn.IFS(E915&lt;12,"Child",E915&lt;=19,"Teenage",E915&lt;=59,"Adult",E915&gt;60,"Senior",TRUE,"Unknown")</f>
        <v>Teenage</v>
      </c>
      <c r="G915">
        <v>0</v>
      </c>
      <c r="H915">
        <v>0</v>
      </c>
      <c r="I915">
        <f t="shared" si="14"/>
        <v>1</v>
      </c>
      <c r="J915" t="str" cm="1">
        <f t="array" ref="J915">_xlfn.IFS(I915=1,"Solo Traveller",I915&lt;=4,"Small Family",I915&gt;=5,"Large Family")</f>
        <v>Solo Traveller</v>
      </c>
      <c r="K915" t="s">
        <v>1258</v>
      </c>
      <c r="L915" s="9">
        <v>7.125</v>
      </c>
      <c r="M915" s="9" t="str" cm="1">
        <f t="array" ref="M915">_xlfn.IFS(L915&lt;=7.89,"Low Fare",L915&lt;=14.45,"Medium Fare",L915&lt;=31.28,"High Fare",L915&gt;31.28,"VIP / Luxury Fare")</f>
        <v>Low Fare</v>
      </c>
      <c r="N915" t="s">
        <v>1736</v>
      </c>
      <c r="O915" t="s">
        <v>3</v>
      </c>
      <c r="P915">
        <v>0</v>
      </c>
    </row>
    <row r="916" spans="1:16">
      <c r="A916">
        <v>3</v>
      </c>
      <c r="B916" t="str" cm="1">
        <f t="array" ref="B916">_xlfn.IFS(A916=1,"First Class",A916=2,"Second Class",A916=3,"Third Class")</f>
        <v>Third Class</v>
      </c>
      <c r="C916" t="s">
        <v>1259</v>
      </c>
      <c r="D916" t="s">
        <v>5</v>
      </c>
      <c r="E916">
        <v>21</v>
      </c>
      <c r="F916" t="str" cm="1">
        <f t="array" ref="F916">_xlfn.IFS(E916&lt;12,"Child",E916&lt;=19,"Teenage",E916&lt;=59,"Adult",E916&gt;60,"Senior",TRUE,"Unknown")</f>
        <v>Adult</v>
      </c>
      <c r="G916">
        <v>0</v>
      </c>
      <c r="H916">
        <v>0</v>
      </c>
      <c r="I916">
        <f t="shared" si="14"/>
        <v>1</v>
      </c>
      <c r="J916" t="str" cm="1">
        <f t="array" ref="J916">_xlfn.IFS(I916=1,"Solo Traveller",I916&lt;=4,"Small Family",I916&gt;=5,"Large Family")</f>
        <v>Solo Traveller</v>
      </c>
      <c r="K916">
        <v>8475</v>
      </c>
      <c r="L916" s="9">
        <v>8.4332999999999991</v>
      </c>
      <c r="M916" s="9" t="str" cm="1">
        <f t="array" ref="M916">_xlfn.IFS(L916&lt;=7.89,"Low Fare",L916&lt;=14.45,"Medium Fare",L916&lt;=31.28,"High Fare",L916&gt;31.28,"VIP / Luxury Fare")</f>
        <v>Medium Fare</v>
      </c>
      <c r="N916" t="s">
        <v>1736</v>
      </c>
      <c r="O916" t="s">
        <v>3</v>
      </c>
      <c r="P916">
        <v>0</v>
      </c>
    </row>
    <row r="917" spans="1:16">
      <c r="A917">
        <v>3</v>
      </c>
      <c r="B917" t="str" cm="1">
        <f t="array" ref="B917">_xlfn.IFS(A917=1,"First Class",A917=2,"Second Class",A917=3,"Third Class")</f>
        <v>Third Class</v>
      </c>
      <c r="C917" t="s">
        <v>1260</v>
      </c>
      <c r="D917" t="s">
        <v>5</v>
      </c>
      <c r="E917">
        <v>30</v>
      </c>
      <c r="F917" t="str" cm="1">
        <f t="array" ref="F917">_xlfn.IFS(E917&lt;12,"Child",E917&lt;=19,"Teenage",E917&lt;=59,"Adult",E917&gt;60,"Senior",TRUE,"Unknown")</f>
        <v>Adult</v>
      </c>
      <c r="G917">
        <v>0</v>
      </c>
      <c r="H917">
        <v>0</v>
      </c>
      <c r="I917">
        <f t="shared" si="14"/>
        <v>1</v>
      </c>
      <c r="J917" t="str" cm="1">
        <f t="array" ref="J917">_xlfn.IFS(I917=1,"Solo Traveller",I917&lt;=4,"Small Family",I917&gt;=5,"Large Family")</f>
        <v>Solo Traveller</v>
      </c>
      <c r="K917">
        <v>349246</v>
      </c>
      <c r="L917" s="9">
        <v>7.8958000000000004</v>
      </c>
      <c r="M917" s="9" t="str" cm="1">
        <f t="array" ref="M917">_xlfn.IFS(L917&lt;=7.89,"Low Fare",L917&lt;=14.45,"Medium Fare",L917&lt;=31.28,"High Fare",L917&gt;31.28,"VIP / Luxury Fare")</f>
        <v>Medium Fare</v>
      </c>
      <c r="N917" t="s">
        <v>1736</v>
      </c>
      <c r="O917" t="s">
        <v>3</v>
      </c>
      <c r="P917">
        <v>0</v>
      </c>
    </row>
    <row r="918" spans="1:16">
      <c r="A918">
        <v>3</v>
      </c>
      <c r="B918" t="str" cm="1">
        <f t="array" ref="B918">_xlfn.IFS(A918=1,"First Class",A918=2,"Second Class",A918=3,"Third Class")</f>
        <v>Third Class</v>
      </c>
      <c r="C918" t="s">
        <v>1261</v>
      </c>
      <c r="D918" t="s">
        <v>5</v>
      </c>
      <c r="E918">
        <v>21</v>
      </c>
      <c r="F918" t="str" cm="1">
        <f t="array" ref="F918">_xlfn.IFS(E918&lt;12,"Child",E918&lt;=19,"Teenage",E918&lt;=59,"Adult",E918&gt;60,"Senior",TRUE,"Unknown")</f>
        <v>Adult</v>
      </c>
      <c r="G918">
        <v>0</v>
      </c>
      <c r="H918">
        <v>0</v>
      </c>
      <c r="I918">
        <f t="shared" si="14"/>
        <v>1</v>
      </c>
      <c r="J918" t="str" cm="1">
        <f t="array" ref="J918">_xlfn.IFS(I918=1,"Solo Traveller",I918&lt;=4,"Small Family",I918&gt;=5,"Large Family")</f>
        <v>Solo Traveller</v>
      </c>
      <c r="K918">
        <v>350053</v>
      </c>
      <c r="L918" s="9">
        <v>7.7957999999999998</v>
      </c>
      <c r="M918" s="9" t="str" cm="1">
        <f t="array" ref="M918">_xlfn.IFS(L918&lt;=7.89,"Low Fare",L918&lt;=14.45,"Medium Fare",L918&lt;=31.28,"High Fare",L918&gt;31.28,"VIP / Luxury Fare")</f>
        <v>Low Fare</v>
      </c>
      <c r="N918" t="s">
        <v>1736</v>
      </c>
      <c r="O918" t="s">
        <v>3</v>
      </c>
      <c r="P918">
        <v>1</v>
      </c>
    </row>
    <row r="919" spans="1:16">
      <c r="A919">
        <v>3</v>
      </c>
      <c r="B919" t="str" cm="1">
        <f t="array" ref="B919">_xlfn.IFS(A919=1,"First Class",A919=2,"Second Class",A919=3,"Third Class")</f>
        <v>Third Class</v>
      </c>
      <c r="C919" t="s">
        <v>1262</v>
      </c>
      <c r="D919" t="s">
        <v>5</v>
      </c>
      <c r="E919">
        <v>33</v>
      </c>
      <c r="F919" t="str" cm="1">
        <f t="array" ref="F919">_xlfn.IFS(E919&lt;12,"Child",E919&lt;=19,"Teenage",E919&lt;=59,"Adult",E919&gt;60,"Senior",TRUE,"Unknown")</f>
        <v>Adult</v>
      </c>
      <c r="G919">
        <v>0</v>
      </c>
      <c r="H919">
        <v>0</v>
      </c>
      <c r="I919">
        <f t="shared" si="14"/>
        <v>1</v>
      </c>
      <c r="J919" t="str" cm="1">
        <f t="array" ref="J919">_xlfn.IFS(I919=1,"Solo Traveller",I919&lt;=4,"Small Family",I919&gt;=5,"Large Family")</f>
        <v>Solo Traveller</v>
      </c>
      <c r="K919">
        <v>347465</v>
      </c>
      <c r="L919" s="9">
        <v>7.8541999999999996</v>
      </c>
      <c r="M919" s="9" t="str" cm="1">
        <f t="array" ref="M919">_xlfn.IFS(L919&lt;=7.89,"Low Fare",L919&lt;=14.45,"Medium Fare",L919&lt;=31.28,"High Fare",L919&gt;31.28,"VIP / Luxury Fare")</f>
        <v>Low Fare</v>
      </c>
      <c r="N919" t="s">
        <v>1736</v>
      </c>
      <c r="O919" t="s">
        <v>3</v>
      </c>
      <c r="P919">
        <v>0</v>
      </c>
    </row>
    <row r="920" spans="1:16">
      <c r="A920">
        <v>3</v>
      </c>
      <c r="B920" t="str" cm="1">
        <f t="array" ref="B920">_xlfn.IFS(A920=1,"First Class",A920=2,"Second Class",A920=3,"Third Class")</f>
        <v>Third Class</v>
      </c>
      <c r="C920" t="s">
        <v>1263</v>
      </c>
      <c r="D920" t="s">
        <v>5</v>
      </c>
      <c r="E920">
        <v>22</v>
      </c>
      <c r="F920" t="str" cm="1">
        <f t="array" ref="F920">_xlfn.IFS(E920&lt;12,"Child",E920&lt;=19,"Teenage",E920&lt;=59,"Adult",E920&gt;60,"Senior",TRUE,"Unknown")</f>
        <v>Adult</v>
      </c>
      <c r="G920">
        <v>0</v>
      </c>
      <c r="H920">
        <v>0</v>
      </c>
      <c r="I920">
        <f t="shared" si="14"/>
        <v>1</v>
      </c>
      <c r="J920" t="str" cm="1">
        <f t="array" ref="J920">_xlfn.IFS(I920=1,"Solo Traveller",I920&lt;=4,"Small Family",I920&gt;=5,"Large Family")</f>
        <v>Solo Traveller</v>
      </c>
      <c r="K920">
        <v>350060</v>
      </c>
      <c r="L920" s="9">
        <v>7.5208000000000004</v>
      </c>
      <c r="M920" s="9" t="str" cm="1">
        <f t="array" ref="M920">_xlfn.IFS(L920&lt;=7.89,"Low Fare",L920&lt;=14.45,"Medium Fare",L920&lt;=31.28,"High Fare",L920&gt;31.28,"VIP / Luxury Fare")</f>
        <v>Low Fare</v>
      </c>
      <c r="N920" t="s">
        <v>1736</v>
      </c>
      <c r="O920" t="s">
        <v>3</v>
      </c>
      <c r="P920">
        <v>0</v>
      </c>
    </row>
    <row r="921" spans="1:16">
      <c r="A921">
        <v>3</v>
      </c>
      <c r="B921" t="str" cm="1">
        <f t="array" ref="B921">_xlfn.IFS(A921=1,"First Class",A921=2,"Second Class",A921=3,"Third Class")</f>
        <v>Third Class</v>
      </c>
      <c r="C921" t="s">
        <v>1264</v>
      </c>
      <c r="D921" t="s">
        <v>1</v>
      </c>
      <c r="E921">
        <v>4</v>
      </c>
      <c r="F921" t="str" cm="1">
        <f t="array" ref="F921">_xlfn.IFS(E921&lt;12,"Child",E921&lt;=19,"Teenage",E921&lt;=59,"Adult",E921&gt;60,"Senior",TRUE,"Unknown")</f>
        <v>Child</v>
      </c>
      <c r="G921">
        <v>0</v>
      </c>
      <c r="H921">
        <v>1</v>
      </c>
      <c r="I921">
        <f t="shared" si="14"/>
        <v>2</v>
      </c>
      <c r="J921" t="str" cm="1">
        <f t="array" ref="J921">_xlfn.IFS(I921=1,"Solo Traveller",I921&lt;=4,"Small Family",I921&gt;=5,"Large Family")</f>
        <v>Small Family</v>
      </c>
      <c r="K921">
        <v>349256</v>
      </c>
      <c r="L921" s="9">
        <v>13.416700000000001</v>
      </c>
      <c r="M921" s="9" t="str" cm="1">
        <f t="array" ref="M921">_xlfn.IFS(L921&lt;=7.89,"Low Fare",L921&lt;=14.45,"Medium Fare",L921&lt;=31.28,"High Fare",L921&gt;31.28,"VIP / Luxury Fare")</f>
        <v>Medium Fare</v>
      </c>
      <c r="N921" t="s">
        <v>1736</v>
      </c>
      <c r="O921" t="s">
        <v>20</v>
      </c>
      <c r="P921">
        <v>1</v>
      </c>
    </row>
    <row r="922" spans="1:16">
      <c r="A922">
        <v>3</v>
      </c>
      <c r="B922" t="str" cm="1">
        <f t="array" ref="B922">_xlfn.IFS(A922=1,"First Class",A922=2,"Second Class",A922=3,"Third Class")</f>
        <v>Third Class</v>
      </c>
      <c r="C922" t="s">
        <v>1265</v>
      </c>
      <c r="D922" t="s">
        <v>5</v>
      </c>
      <c r="E922">
        <v>39</v>
      </c>
      <c r="F922" t="str" cm="1">
        <f t="array" ref="F922">_xlfn.IFS(E922&lt;12,"Child",E922&lt;=19,"Teenage",E922&lt;=59,"Adult",E922&gt;60,"Senior",TRUE,"Unknown")</f>
        <v>Adult</v>
      </c>
      <c r="G922">
        <v>0</v>
      </c>
      <c r="H922">
        <v>1</v>
      </c>
      <c r="I922">
        <f t="shared" si="14"/>
        <v>2</v>
      </c>
      <c r="J922" t="str" cm="1">
        <f t="array" ref="J922">_xlfn.IFS(I922=1,"Solo Traveller",I922&lt;=4,"Small Family",I922&gt;=5,"Large Family")</f>
        <v>Small Family</v>
      </c>
      <c r="K922">
        <v>349256</v>
      </c>
      <c r="L922" s="9">
        <v>13.416700000000001</v>
      </c>
      <c r="M922" s="9" t="str" cm="1">
        <f t="array" ref="M922">_xlfn.IFS(L922&lt;=7.89,"Low Fare",L922&lt;=14.45,"Medium Fare",L922&lt;=31.28,"High Fare",L922&gt;31.28,"VIP / Luxury Fare")</f>
        <v>Medium Fare</v>
      </c>
      <c r="N922" t="s">
        <v>1736</v>
      </c>
      <c r="O922" t="s">
        <v>20</v>
      </c>
      <c r="P922">
        <v>1</v>
      </c>
    </row>
    <row r="923" spans="1:16">
      <c r="A923">
        <v>3</v>
      </c>
      <c r="B923" t="str" cm="1">
        <f t="array" ref="B923">_xlfn.IFS(A923=1,"First Class",A923=2,"Second Class",A923=3,"Third Class")</f>
        <v>Third Class</v>
      </c>
      <c r="C923" t="s">
        <v>1266</v>
      </c>
      <c r="D923" t="s">
        <v>5</v>
      </c>
      <c r="E923">
        <v>28</v>
      </c>
      <c r="F923" t="str" cm="1">
        <f t="array" ref="F923">_xlfn.IFS(E923&lt;12,"Child",E923&lt;=19,"Teenage",E923&lt;=59,"Adult",E923&gt;60,"Senior",TRUE,"Unknown")</f>
        <v>Adult</v>
      </c>
      <c r="G923">
        <v>0</v>
      </c>
      <c r="H923">
        <v>0</v>
      </c>
      <c r="I923">
        <f t="shared" si="14"/>
        <v>1</v>
      </c>
      <c r="J923" t="str" cm="1">
        <f t="array" ref="J923">_xlfn.IFS(I923=1,"Solo Traveller",I923&lt;=4,"Small Family",I923&gt;=5,"Large Family")</f>
        <v>Solo Traveller</v>
      </c>
      <c r="K923">
        <v>2700</v>
      </c>
      <c r="L923" s="9">
        <v>7.2291999999999996</v>
      </c>
      <c r="M923" s="9" t="str" cm="1">
        <f t="array" ref="M923">_xlfn.IFS(L923&lt;=7.89,"Low Fare",L923&lt;=14.45,"Medium Fare",L923&lt;=31.28,"High Fare",L923&gt;31.28,"VIP / Luxury Fare")</f>
        <v>Low Fare</v>
      </c>
      <c r="N923" t="s">
        <v>1736</v>
      </c>
      <c r="O923" t="s">
        <v>20</v>
      </c>
      <c r="P923">
        <v>0</v>
      </c>
    </row>
    <row r="924" spans="1:16">
      <c r="A924">
        <v>3</v>
      </c>
      <c r="B924" t="str" cm="1">
        <f t="array" ref="B924">_xlfn.IFS(A924=1,"First Class",A924=2,"Second Class",A924=3,"Third Class")</f>
        <v>Third Class</v>
      </c>
      <c r="C924" t="s">
        <v>1267</v>
      </c>
      <c r="D924" t="s">
        <v>5</v>
      </c>
      <c r="E924">
        <v>18.5</v>
      </c>
      <c r="F924" t="str" cm="1">
        <f t="array" ref="F924">_xlfn.IFS(E924&lt;12,"Child",E924&lt;=19,"Teenage",E924&lt;=59,"Adult",E924&gt;60,"Senior",TRUE,"Unknown")</f>
        <v>Teenage</v>
      </c>
      <c r="G924">
        <v>0</v>
      </c>
      <c r="H924">
        <v>0</v>
      </c>
      <c r="I924">
        <f t="shared" si="14"/>
        <v>1</v>
      </c>
      <c r="J924" t="str" cm="1">
        <f t="array" ref="J924">_xlfn.IFS(I924=1,"Solo Traveller",I924&lt;=4,"Small Family",I924&gt;=5,"Large Family")</f>
        <v>Solo Traveller</v>
      </c>
      <c r="K924">
        <v>2682</v>
      </c>
      <c r="L924" s="9">
        <v>7.2291999999999996</v>
      </c>
      <c r="M924" s="9" t="str" cm="1">
        <f t="array" ref="M924">_xlfn.IFS(L924&lt;=7.89,"Low Fare",L924&lt;=14.45,"Medium Fare",L924&lt;=31.28,"High Fare",L924&gt;31.28,"VIP / Luxury Fare")</f>
        <v>Low Fare</v>
      </c>
      <c r="N924" t="s">
        <v>1736</v>
      </c>
      <c r="O924" t="s">
        <v>20</v>
      </c>
      <c r="P924">
        <v>0</v>
      </c>
    </row>
    <row r="925" spans="1:16">
      <c r="A925">
        <v>3</v>
      </c>
      <c r="B925" t="str" cm="1">
        <f t="array" ref="B925">_xlfn.IFS(A925=1,"First Class",A925=2,"Second Class",A925=3,"Third Class")</f>
        <v>Third Class</v>
      </c>
      <c r="C925" t="s">
        <v>1268</v>
      </c>
      <c r="D925" t="s">
        <v>5</v>
      </c>
      <c r="E925">
        <v>28</v>
      </c>
      <c r="F925" t="str" cm="1">
        <f t="array" ref="F925">_xlfn.IFS(E925&lt;12,"Child",E925&lt;=19,"Teenage",E925&lt;=59,"Adult",E925&gt;60,"Senior",TRUE,"Unknown")</f>
        <v>Adult</v>
      </c>
      <c r="G925">
        <v>0</v>
      </c>
      <c r="H925">
        <v>0</v>
      </c>
      <c r="I925">
        <f t="shared" si="14"/>
        <v>1</v>
      </c>
      <c r="J925" t="str" cm="1">
        <f t="array" ref="J925">_xlfn.IFS(I925=1,"Solo Traveller",I925&lt;=4,"Small Family",I925&gt;=5,"Large Family")</f>
        <v>Solo Traveller</v>
      </c>
      <c r="K925">
        <v>12460</v>
      </c>
      <c r="L925" s="9">
        <v>7.75</v>
      </c>
      <c r="M925" s="9" t="str" cm="1">
        <f t="array" ref="M925">_xlfn.IFS(L925&lt;=7.89,"Low Fare",L925&lt;=14.45,"Medium Fare",L925&lt;=31.28,"High Fare",L925&gt;31.28,"VIP / Luxury Fare")</f>
        <v>Low Fare</v>
      </c>
      <c r="N925" t="s">
        <v>1736</v>
      </c>
      <c r="O925" t="s">
        <v>366</v>
      </c>
      <c r="P925">
        <v>0</v>
      </c>
    </row>
    <row r="926" spans="1:16">
      <c r="A926">
        <v>3</v>
      </c>
      <c r="B926" t="str" cm="1">
        <f t="array" ref="B926">_xlfn.IFS(A926=1,"First Class",A926=2,"Second Class",A926=3,"Third Class")</f>
        <v>Third Class</v>
      </c>
      <c r="C926" t="s">
        <v>1269</v>
      </c>
      <c r="D926" t="s">
        <v>5</v>
      </c>
      <c r="E926">
        <v>28</v>
      </c>
      <c r="F926" t="str" cm="1">
        <f t="array" ref="F926">_xlfn.IFS(E926&lt;12,"Child",E926&lt;=19,"Teenage",E926&lt;=59,"Adult",E926&gt;60,"Senior",TRUE,"Unknown")</f>
        <v>Adult</v>
      </c>
      <c r="G926">
        <v>0</v>
      </c>
      <c r="H926">
        <v>0</v>
      </c>
      <c r="I926">
        <f t="shared" si="14"/>
        <v>1</v>
      </c>
      <c r="J926" t="str" cm="1">
        <f t="array" ref="J926">_xlfn.IFS(I926=1,"Solo Traveller",I926&lt;=4,"Small Family",I926&gt;=5,"Large Family")</f>
        <v>Solo Traveller</v>
      </c>
      <c r="K926">
        <v>323592</v>
      </c>
      <c r="L926" s="9">
        <v>7.25</v>
      </c>
      <c r="M926" s="9" t="str" cm="1">
        <f t="array" ref="M926">_xlfn.IFS(L926&lt;=7.89,"Low Fare",L926&lt;=14.45,"Medium Fare",L926&lt;=31.28,"High Fare",L926&gt;31.28,"VIP / Luxury Fare")</f>
        <v>Low Fare</v>
      </c>
      <c r="N926" t="s">
        <v>1736</v>
      </c>
      <c r="O926" t="s">
        <v>3</v>
      </c>
      <c r="P926">
        <v>0</v>
      </c>
    </row>
    <row r="927" spans="1:16">
      <c r="A927">
        <v>3</v>
      </c>
      <c r="B927" t="str" cm="1">
        <f t="array" ref="B927">_xlfn.IFS(A927=1,"First Class",A927=2,"Second Class",A927=3,"Third Class")</f>
        <v>Third Class</v>
      </c>
      <c r="C927" t="s">
        <v>1270</v>
      </c>
      <c r="D927" t="s">
        <v>1</v>
      </c>
      <c r="E927">
        <v>28</v>
      </c>
      <c r="F927" t="str" cm="1">
        <f t="array" ref="F927">_xlfn.IFS(E927&lt;12,"Child",E927&lt;=19,"Teenage",E927&lt;=59,"Adult",E927&gt;60,"Senior",TRUE,"Unknown")</f>
        <v>Adult</v>
      </c>
      <c r="G927">
        <v>0</v>
      </c>
      <c r="H927">
        <v>0</v>
      </c>
      <c r="I927">
        <f t="shared" si="14"/>
        <v>1</v>
      </c>
      <c r="J927" t="str" cm="1">
        <f t="array" ref="J927">_xlfn.IFS(I927=1,"Solo Traveller",I927&lt;=4,"Small Family",I927&gt;=5,"Large Family")</f>
        <v>Solo Traveller</v>
      </c>
      <c r="K927">
        <v>9234</v>
      </c>
      <c r="L927" s="9">
        <v>7.75</v>
      </c>
      <c r="M927" s="9" t="str" cm="1">
        <f t="array" ref="M927">_xlfn.IFS(L927&lt;=7.89,"Low Fare",L927&lt;=14.45,"Medium Fare",L927&lt;=31.28,"High Fare",L927&gt;31.28,"VIP / Luxury Fare")</f>
        <v>Low Fare</v>
      </c>
      <c r="N927" t="s">
        <v>1736</v>
      </c>
      <c r="O927" t="s">
        <v>366</v>
      </c>
      <c r="P927">
        <v>1</v>
      </c>
    </row>
    <row r="928" spans="1:16">
      <c r="A928">
        <v>3</v>
      </c>
      <c r="B928" t="str" cm="1">
        <f t="array" ref="B928">_xlfn.IFS(A928=1,"First Class",A928=2,"Second Class",A928=3,"Third Class")</f>
        <v>Third Class</v>
      </c>
      <c r="C928" t="s">
        <v>1271</v>
      </c>
      <c r="D928" t="s">
        <v>1</v>
      </c>
      <c r="E928">
        <v>28</v>
      </c>
      <c r="F928" t="str" cm="1">
        <f t="array" ref="F928">_xlfn.IFS(E928&lt;12,"Child",E928&lt;=19,"Teenage",E928&lt;=59,"Adult",E928&gt;60,"Senior",TRUE,"Unknown")</f>
        <v>Adult</v>
      </c>
      <c r="G928">
        <v>0</v>
      </c>
      <c r="H928">
        <v>0</v>
      </c>
      <c r="I928">
        <f t="shared" si="14"/>
        <v>1</v>
      </c>
      <c r="J928" t="str" cm="1">
        <f t="array" ref="J928">_xlfn.IFS(I928=1,"Solo Traveller",I928&lt;=4,"Small Family",I928&gt;=5,"Large Family")</f>
        <v>Solo Traveller</v>
      </c>
      <c r="K928">
        <v>14312</v>
      </c>
      <c r="L928" s="9">
        <v>7.75</v>
      </c>
      <c r="M928" s="9" t="str" cm="1">
        <f t="array" ref="M928">_xlfn.IFS(L928&lt;=7.89,"Low Fare",L928&lt;=14.45,"Medium Fare",L928&lt;=31.28,"High Fare",L928&gt;31.28,"VIP / Luxury Fare")</f>
        <v>Low Fare</v>
      </c>
      <c r="N928" t="s">
        <v>1736</v>
      </c>
      <c r="O928" t="s">
        <v>366</v>
      </c>
      <c r="P928">
        <v>1</v>
      </c>
    </row>
    <row r="929" spans="1:16">
      <c r="A929">
        <v>3</v>
      </c>
      <c r="B929" t="str" cm="1">
        <f t="array" ref="B929">_xlfn.IFS(A929=1,"First Class",A929=2,"Second Class",A929=3,"Third Class")</f>
        <v>Third Class</v>
      </c>
      <c r="C929" t="s">
        <v>1272</v>
      </c>
      <c r="D929" t="s">
        <v>5</v>
      </c>
      <c r="E929">
        <v>34.5</v>
      </c>
      <c r="F929" t="str" cm="1">
        <f t="array" ref="F929">_xlfn.IFS(E929&lt;12,"Child",E929&lt;=19,"Teenage",E929&lt;=59,"Adult",E929&gt;60,"Senior",TRUE,"Unknown")</f>
        <v>Adult</v>
      </c>
      <c r="G929">
        <v>0</v>
      </c>
      <c r="H929">
        <v>0</v>
      </c>
      <c r="I929">
        <f t="shared" si="14"/>
        <v>1</v>
      </c>
      <c r="J929" t="str" cm="1">
        <f t="array" ref="J929">_xlfn.IFS(I929=1,"Solo Traveller",I929&lt;=4,"Small Family",I929&gt;=5,"Large Family")</f>
        <v>Solo Traveller</v>
      </c>
      <c r="K929">
        <v>330911</v>
      </c>
      <c r="L929" s="9">
        <v>7.8292000000000002</v>
      </c>
      <c r="M929" s="9" t="str" cm="1">
        <f t="array" ref="M929">_xlfn.IFS(L929&lt;=7.89,"Low Fare",L929&lt;=14.45,"Medium Fare",L929&lt;=31.28,"High Fare",L929&gt;31.28,"VIP / Luxury Fare")</f>
        <v>Low Fare</v>
      </c>
      <c r="N929" t="s">
        <v>1736</v>
      </c>
      <c r="O929" t="s">
        <v>366</v>
      </c>
      <c r="P929">
        <v>0</v>
      </c>
    </row>
    <row r="930" spans="1:16">
      <c r="A930">
        <v>3</v>
      </c>
      <c r="B930" t="str" cm="1">
        <f t="array" ref="B930">_xlfn.IFS(A930=1,"First Class",A930=2,"Second Class",A930=3,"Third Class")</f>
        <v>Third Class</v>
      </c>
      <c r="C930" t="s">
        <v>1272</v>
      </c>
      <c r="D930" t="s">
        <v>5</v>
      </c>
      <c r="E930">
        <v>44</v>
      </c>
      <c r="F930" t="str" cm="1">
        <f t="array" ref="F930">_xlfn.IFS(E930&lt;12,"Child",E930&lt;=19,"Teenage",E930&lt;=59,"Adult",E930&gt;60,"Senior",TRUE,"Unknown")</f>
        <v>Adult</v>
      </c>
      <c r="G930">
        <v>0</v>
      </c>
      <c r="H930">
        <v>0</v>
      </c>
      <c r="I930">
        <f t="shared" si="14"/>
        <v>1</v>
      </c>
      <c r="J930" t="str" cm="1">
        <f t="array" ref="J930">_xlfn.IFS(I930=1,"Solo Traveller",I930&lt;=4,"Small Family",I930&gt;=5,"Large Family")</f>
        <v>Solo Traveller</v>
      </c>
      <c r="K930">
        <v>363592</v>
      </c>
      <c r="L930" s="9">
        <v>8.0500000000000007</v>
      </c>
      <c r="M930" s="9" t="str" cm="1">
        <f t="array" ref="M930">_xlfn.IFS(L930&lt;=7.89,"Low Fare",L930&lt;=14.45,"Medium Fare",L930&lt;=31.28,"High Fare",L930&gt;31.28,"VIP / Luxury Fare")</f>
        <v>Medium Fare</v>
      </c>
      <c r="N930" t="s">
        <v>1736</v>
      </c>
      <c r="O930" t="s">
        <v>3</v>
      </c>
      <c r="P930">
        <v>0</v>
      </c>
    </row>
    <row r="931" spans="1:16">
      <c r="A931">
        <v>3</v>
      </c>
      <c r="B931" t="str" cm="1">
        <f t="array" ref="B931">_xlfn.IFS(A931=1,"First Class",A931=2,"Second Class",A931=3,"Third Class")</f>
        <v>Third Class</v>
      </c>
      <c r="C931" t="s">
        <v>1273</v>
      </c>
      <c r="D931" t="s">
        <v>5</v>
      </c>
      <c r="E931">
        <v>28</v>
      </c>
      <c r="F931" t="str" cm="1">
        <f t="array" ref="F931">_xlfn.IFS(E931&lt;12,"Child",E931&lt;=19,"Teenage",E931&lt;=59,"Adult",E931&gt;60,"Senior",TRUE,"Unknown")</f>
        <v>Adult</v>
      </c>
      <c r="G931">
        <v>0</v>
      </c>
      <c r="H931">
        <v>0</v>
      </c>
      <c r="I931">
        <f t="shared" si="14"/>
        <v>1</v>
      </c>
      <c r="J931" t="str" cm="1">
        <f t="array" ref="J931">_xlfn.IFS(I931=1,"Solo Traveller",I931&lt;=4,"Small Family",I931&gt;=5,"Large Family")</f>
        <v>Solo Traveller</v>
      </c>
      <c r="K931">
        <v>368783</v>
      </c>
      <c r="L931" s="9">
        <v>7.75</v>
      </c>
      <c r="M931" s="9" t="str" cm="1">
        <f t="array" ref="M931">_xlfn.IFS(L931&lt;=7.89,"Low Fare",L931&lt;=14.45,"Medium Fare",L931&lt;=31.28,"High Fare",L931&gt;31.28,"VIP / Luxury Fare")</f>
        <v>Low Fare</v>
      </c>
      <c r="N931" t="s">
        <v>1736</v>
      </c>
      <c r="O931" t="s">
        <v>366</v>
      </c>
      <c r="P931">
        <v>1</v>
      </c>
    </row>
    <row r="932" spans="1:16">
      <c r="A932">
        <v>3</v>
      </c>
      <c r="B932" t="str" cm="1">
        <f t="array" ref="B932">_xlfn.IFS(A932=1,"First Class",A932=2,"Second Class",A932=3,"Third Class")</f>
        <v>Third Class</v>
      </c>
      <c r="C932" t="s">
        <v>1274</v>
      </c>
      <c r="D932" t="s">
        <v>5</v>
      </c>
      <c r="E932">
        <v>28</v>
      </c>
      <c r="F932" t="str" cm="1">
        <f t="array" ref="F932">_xlfn.IFS(E932&lt;12,"Child",E932&lt;=19,"Teenage",E932&lt;=59,"Adult",E932&gt;60,"Senior",TRUE,"Unknown")</f>
        <v>Adult</v>
      </c>
      <c r="G932">
        <v>1</v>
      </c>
      <c r="H932">
        <v>0</v>
      </c>
      <c r="I932">
        <f t="shared" si="14"/>
        <v>2</v>
      </c>
      <c r="J932" t="str" cm="1">
        <f t="array" ref="J932">_xlfn.IFS(I932=1,"Solo Traveller",I932&lt;=4,"Small Family",I932&gt;=5,"Large Family")</f>
        <v>Small Family</v>
      </c>
      <c r="K932">
        <v>2660</v>
      </c>
      <c r="L932" s="9">
        <v>14.4542</v>
      </c>
      <c r="M932" s="9" t="str" cm="1">
        <f t="array" ref="M932">_xlfn.IFS(L932&lt;=7.89,"Low Fare",L932&lt;=14.45,"Medium Fare",L932&lt;=31.28,"High Fare",L932&gt;31.28,"VIP / Luxury Fare")</f>
        <v>High Fare</v>
      </c>
      <c r="N932" t="s">
        <v>1736</v>
      </c>
      <c r="O932" t="s">
        <v>20</v>
      </c>
      <c r="P932">
        <v>0</v>
      </c>
    </row>
    <row r="933" spans="1:16">
      <c r="A933">
        <v>3</v>
      </c>
      <c r="B933" t="str" cm="1">
        <f t="array" ref="B933">_xlfn.IFS(A933=1,"First Class",A933=2,"Second Class",A933=3,"Third Class")</f>
        <v>Third Class</v>
      </c>
      <c r="C933" t="s">
        <v>1275</v>
      </c>
      <c r="D933" t="s">
        <v>1</v>
      </c>
      <c r="E933">
        <v>28</v>
      </c>
      <c r="F933" t="str" cm="1">
        <f t="array" ref="F933">_xlfn.IFS(E933&lt;12,"Child",E933&lt;=19,"Teenage",E933&lt;=59,"Adult",E933&gt;60,"Senior",TRUE,"Unknown")</f>
        <v>Adult</v>
      </c>
      <c r="G933">
        <v>1</v>
      </c>
      <c r="H933">
        <v>0</v>
      </c>
      <c r="I933">
        <f t="shared" si="14"/>
        <v>2</v>
      </c>
      <c r="J933" t="str" cm="1">
        <f t="array" ref="J933">_xlfn.IFS(I933=1,"Solo Traveller",I933&lt;=4,"Small Family",I933&gt;=5,"Large Family")</f>
        <v>Small Family</v>
      </c>
      <c r="K933">
        <v>2660</v>
      </c>
      <c r="L933" s="9">
        <v>14.4542</v>
      </c>
      <c r="M933" s="9" t="str" cm="1">
        <f t="array" ref="M933">_xlfn.IFS(L933&lt;=7.89,"Low Fare",L933&lt;=14.45,"Medium Fare",L933&lt;=31.28,"High Fare",L933&gt;31.28,"VIP / Luxury Fare")</f>
        <v>High Fare</v>
      </c>
      <c r="N933" t="s">
        <v>1736</v>
      </c>
      <c r="O933" t="s">
        <v>20</v>
      </c>
      <c r="P933">
        <v>0</v>
      </c>
    </row>
    <row r="934" spans="1:16">
      <c r="A934">
        <v>3</v>
      </c>
      <c r="B934" t="str" cm="1">
        <f t="array" ref="B934">_xlfn.IFS(A934=1,"First Class",A934=2,"Second Class",A934=3,"Third Class")</f>
        <v>Third Class</v>
      </c>
      <c r="C934" t="s">
        <v>1276</v>
      </c>
      <c r="D934" t="s">
        <v>5</v>
      </c>
      <c r="E934">
        <v>28</v>
      </c>
      <c r="F934" t="str" cm="1">
        <f t="array" ref="F934">_xlfn.IFS(E934&lt;12,"Child",E934&lt;=19,"Teenage",E934&lt;=59,"Adult",E934&gt;60,"Senior",TRUE,"Unknown")</f>
        <v>Adult</v>
      </c>
      <c r="G934">
        <v>1</v>
      </c>
      <c r="H934">
        <v>0</v>
      </c>
      <c r="I934">
        <f t="shared" si="14"/>
        <v>2</v>
      </c>
      <c r="J934" t="str" cm="1">
        <f t="array" ref="J934">_xlfn.IFS(I934=1,"Solo Traveller",I934&lt;=4,"Small Family",I934&gt;=5,"Large Family")</f>
        <v>Small Family</v>
      </c>
      <c r="K934">
        <v>367227</v>
      </c>
      <c r="L934" s="9">
        <v>7.75</v>
      </c>
      <c r="M934" s="9" t="str" cm="1">
        <f t="array" ref="M934">_xlfn.IFS(L934&lt;=7.89,"Low Fare",L934&lt;=14.45,"Medium Fare",L934&lt;=31.28,"High Fare",L934&gt;31.28,"VIP / Luxury Fare")</f>
        <v>Low Fare</v>
      </c>
      <c r="N934" t="s">
        <v>1736</v>
      </c>
      <c r="O934" t="s">
        <v>366</v>
      </c>
      <c r="P934">
        <v>0</v>
      </c>
    </row>
    <row r="935" spans="1:16">
      <c r="A935">
        <v>3</v>
      </c>
      <c r="B935" t="str" cm="1">
        <f t="array" ref="B935">_xlfn.IFS(A935=1,"First Class",A935=2,"Second Class",A935=3,"Third Class")</f>
        <v>Third Class</v>
      </c>
      <c r="C935" t="s">
        <v>1277</v>
      </c>
      <c r="D935" t="s">
        <v>5</v>
      </c>
      <c r="E935">
        <v>28</v>
      </c>
      <c r="F935" t="str" cm="1">
        <f t="array" ref="F935">_xlfn.IFS(E935&lt;12,"Child",E935&lt;=19,"Teenage",E935&lt;=59,"Adult",E935&gt;60,"Senior",TRUE,"Unknown")</f>
        <v>Adult</v>
      </c>
      <c r="G935">
        <v>1</v>
      </c>
      <c r="H935">
        <v>0</v>
      </c>
      <c r="I935">
        <f t="shared" si="14"/>
        <v>2</v>
      </c>
      <c r="J935" t="str" cm="1">
        <f t="array" ref="J935">_xlfn.IFS(I935=1,"Solo Traveller",I935&lt;=4,"Small Family",I935&gt;=5,"Large Family")</f>
        <v>Small Family</v>
      </c>
      <c r="K935">
        <v>367229</v>
      </c>
      <c r="L935" s="9">
        <v>7.75</v>
      </c>
      <c r="M935" s="9" t="str" cm="1">
        <f t="array" ref="M935">_xlfn.IFS(L935&lt;=7.89,"Low Fare",L935&lt;=14.45,"Medium Fare",L935&lt;=31.28,"High Fare",L935&gt;31.28,"VIP / Luxury Fare")</f>
        <v>Low Fare</v>
      </c>
      <c r="N935" t="s">
        <v>1736</v>
      </c>
      <c r="O935" t="s">
        <v>366</v>
      </c>
      <c r="P935">
        <v>0</v>
      </c>
    </row>
    <row r="936" spans="1:16">
      <c r="A936">
        <v>3</v>
      </c>
      <c r="B936" t="str" cm="1">
        <f t="array" ref="B936">_xlfn.IFS(A936=1,"First Class",A936=2,"Second Class",A936=3,"Third Class")</f>
        <v>Third Class</v>
      </c>
      <c r="C936" t="s">
        <v>1278</v>
      </c>
      <c r="D936" t="s">
        <v>5</v>
      </c>
      <c r="E936">
        <v>28</v>
      </c>
      <c r="F936" t="str" cm="1">
        <f t="array" ref="F936">_xlfn.IFS(E936&lt;12,"Child",E936&lt;=19,"Teenage",E936&lt;=59,"Adult",E936&gt;60,"Senior",TRUE,"Unknown")</f>
        <v>Adult</v>
      </c>
      <c r="G936">
        <v>0</v>
      </c>
      <c r="H936">
        <v>0</v>
      </c>
      <c r="I936">
        <f t="shared" si="14"/>
        <v>1</v>
      </c>
      <c r="J936" t="str" cm="1">
        <f t="array" ref="J936">_xlfn.IFS(I936=1,"Solo Traveller",I936&lt;=4,"Small Family",I936&gt;=5,"Large Family")</f>
        <v>Solo Traveller</v>
      </c>
      <c r="K936">
        <v>36865</v>
      </c>
      <c r="L936" s="9">
        <v>7.7374999999999998</v>
      </c>
      <c r="M936" s="9" t="str" cm="1">
        <f t="array" ref="M936">_xlfn.IFS(L936&lt;=7.89,"Low Fare",L936&lt;=14.45,"Medium Fare",L936&lt;=31.28,"High Fare",L936&gt;31.28,"VIP / Luxury Fare")</f>
        <v>Low Fare</v>
      </c>
      <c r="N936" t="s">
        <v>1736</v>
      </c>
      <c r="O936" t="s">
        <v>366</v>
      </c>
      <c r="P936">
        <v>0</v>
      </c>
    </row>
    <row r="937" spans="1:16">
      <c r="A937">
        <v>3</v>
      </c>
      <c r="B937" t="str" cm="1">
        <f t="array" ref="B937">_xlfn.IFS(A937=1,"First Class",A937=2,"Second Class",A937=3,"Third Class")</f>
        <v>Third Class</v>
      </c>
      <c r="C937" t="s">
        <v>1279</v>
      </c>
      <c r="D937" t="s">
        <v>1</v>
      </c>
      <c r="E937">
        <v>22</v>
      </c>
      <c r="F937" t="str" cm="1">
        <f t="array" ref="F937">_xlfn.IFS(E937&lt;12,"Child",E937&lt;=19,"Teenage",E937&lt;=59,"Adult",E937&gt;60,"Senior",TRUE,"Unknown")</f>
        <v>Adult</v>
      </c>
      <c r="G937">
        <v>2</v>
      </c>
      <c r="H937">
        <v>0</v>
      </c>
      <c r="I937">
        <f t="shared" si="14"/>
        <v>3</v>
      </c>
      <c r="J937" t="str" cm="1">
        <f t="array" ref="J937">_xlfn.IFS(I937=1,"Solo Traveller",I937&lt;=4,"Small Family",I937&gt;=5,"Large Family")</f>
        <v>Small Family</v>
      </c>
      <c r="K937">
        <v>315152</v>
      </c>
      <c r="L937" s="9">
        <v>8.6624999999999996</v>
      </c>
      <c r="M937" s="9" t="str" cm="1">
        <f t="array" ref="M937">_xlfn.IFS(L937&lt;=7.89,"Low Fare",L937&lt;=14.45,"Medium Fare",L937&lt;=31.28,"High Fare",L937&gt;31.28,"VIP / Luxury Fare")</f>
        <v>Medium Fare</v>
      </c>
      <c r="N937" t="s">
        <v>1736</v>
      </c>
      <c r="O937" t="s">
        <v>3</v>
      </c>
      <c r="P937">
        <v>0</v>
      </c>
    </row>
    <row r="938" spans="1:16">
      <c r="A938">
        <v>3</v>
      </c>
      <c r="B938" t="str" cm="1">
        <f t="array" ref="B938">_xlfn.IFS(A938=1,"First Class",A938=2,"Second Class",A938=3,"Third Class")</f>
        <v>Third Class</v>
      </c>
      <c r="C938" t="s">
        <v>1280</v>
      </c>
      <c r="D938" t="s">
        <v>5</v>
      </c>
      <c r="E938">
        <v>26</v>
      </c>
      <c r="F938" t="str" cm="1">
        <f t="array" ref="F938">_xlfn.IFS(E938&lt;12,"Child",E938&lt;=19,"Teenage",E938&lt;=59,"Adult",E938&gt;60,"Senior",TRUE,"Unknown")</f>
        <v>Adult</v>
      </c>
      <c r="G938">
        <v>2</v>
      </c>
      <c r="H938">
        <v>0</v>
      </c>
      <c r="I938">
        <f t="shared" si="14"/>
        <v>3</v>
      </c>
      <c r="J938" t="str" cm="1">
        <f t="array" ref="J938">_xlfn.IFS(I938=1,"Solo Traveller",I938&lt;=4,"Small Family",I938&gt;=5,"Large Family")</f>
        <v>Small Family</v>
      </c>
      <c r="K938">
        <v>315151</v>
      </c>
      <c r="L938" s="9">
        <v>8.6624999999999996</v>
      </c>
      <c r="M938" s="9" t="str" cm="1">
        <f t="array" ref="M938">_xlfn.IFS(L938&lt;=7.89,"Low Fare",L938&lt;=14.45,"Medium Fare",L938&lt;=31.28,"High Fare",L938&gt;31.28,"VIP / Luxury Fare")</f>
        <v>Medium Fare</v>
      </c>
      <c r="N938" t="s">
        <v>1736</v>
      </c>
      <c r="O938" t="s">
        <v>3</v>
      </c>
      <c r="P938">
        <v>0</v>
      </c>
    </row>
    <row r="939" spans="1:16">
      <c r="A939">
        <v>3</v>
      </c>
      <c r="B939" t="str" cm="1">
        <f t="array" ref="B939">_xlfn.IFS(A939=1,"First Class",A939=2,"Second Class",A939=3,"Third Class")</f>
        <v>Third Class</v>
      </c>
      <c r="C939" t="s">
        <v>1281</v>
      </c>
      <c r="D939" t="s">
        <v>1</v>
      </c>
      <c r="E939">
        <v>4</v>
      </c>
      <c r="F939" t="str" cm="1">
        <f t="array" ref="F939">_xlfn.IFS(E939&lt;12,"Child",E939&lt;=19,"Teenage",E939&lt;=59,"Adult",E939&gt;60,"Senior",TRUE,"Unknown")</f>
        <v>Child</v>
      </c>
      <c r="G939">
        <v>0</v>
      </c>
      <c r="H939">
        <v>2</v>
      </c>
      <c r="I939">
        <f t="shared" si="14"/>
        <v>3</v>
      </c>
      <c r="J939" t="str" cm="1">
        <f t="array" ref="J939">_xlfn.IFS(I939=1,"Solo Traveller",I939&lt;=4,"Small Family",I939&gt;=5,"Large Family")</f>
        <v>Small Family</v>
      </c>
      <c r="K939">
        <v>315153</v>
      </c>
      <c r="L939" s="9">
        <v>22.024999999999999</v>
      </c>
      <c r="M939" s="9" t="str" cm="1">
        <f t="array" ref="M939">_xlfn.IFS(L939&lt;=7.89,"Low Fare",L939&lt;=14.45,"Medium Fare",L939&lt;=31.28,"High Fare",L939&gt;31.28,"VIP / Luxury Fare")</f>
        <v>High Fare</v>
      </c>
      <c r="N939" t="s">
        <v>1736</v>
      </c>
      <c r="O939" t="s">
        <v>3</v>
      </c>
      <c r="P939">
        <v>1</v>
      </c>
    </row>
    <row r="940" spans="1:16">
      <c r="A940">
        <v>3</v>
      </c>
      <c r="B940" t="str" cm="1">
        <f t="array" ref="B940">_xlfn.IFS(A940=1,"First Class",A940=2,"Second Class",A940=3,"Third Class")</f>
        <v>Third Class</v>
      </c>
      <c r="C940" t="s">
        <v>1282</v>
      </c>
      <c r="D940" t="s">
        <v>5</v>
      </c>
      <c r="E940">
        <v>29</v>
      </c>
      <c r="F940" t="str" cm="1">
        <f t="array" ref="F940">_xlfn.IFS(E940&lt;12,"Child",E940&lt;=19,"Teenage",E940&lt;=59,"Adult",E940&gt;60,"Senior",TRUE,"Unknown")</f>
        <v>Adult</v>
      </c>
      <c r="G940">
        <v>3</v>
      </c>
      <c r="H940">
        <v>1</v>
      </c>
      <c r="I940">
        <f t="shared" si="14"/>
        <v>5</v>
      </c>
      <c r="J940" t="str" cm="1">
        <f t="array" ref="J940">_xlfn.IFS(I940=1,"Solo Traveller",I940&lt;=4,"Small Family",I940&gt;=5,"Large Family")</f>
        <v>Large Family</v>
      </c>
      <c r="K940">
        <v>315153</v>
      </c>
      <c r="L940" s="9">
        <v>22.024999999999999</v>
      </c>
      <c r="M940" s="9" t="str" cm="1">
        <f t="array" ref="M940">_xlfn.IFS(L940&lt;=7.89,"Low Fare",L940&lt;=14.45,"Medium Fare",L940&lt;=31.28,"High Fare",L940&gt;31.28,"VIP / Luxury Fare")</f>
        <v>High Fare</v>
      </c>
      <c r="N940" t="s">
        <v>1736</v>
      </c>
      <c r="O940" t="s">
        <v>3</v>
      </c>
      <c r="P940">
        <v>1</v>
      </c>
    </row>
    <row r="941" spans="1:16">
      <c r="A941">
        <v>3</v>
      </c>
      <c r="B941" t="str" cm="1">
        <f t="array" ref="B941">_xlfn.IFS(A941=1,"First Class",A941=2,"Second Class",A941=3,"Third Class")</f>
        <v>Third Class</v>
      </c>
      <c r="C941" t="s">
        <v>1283</v>
      </c>
      <c r="D941" t="s">
        <v>1</v>
      </c>
      <c r="E941">
        <v>26</v>
      </c>
      <c r="F941" t="str" cm="1">
        <f t="array" ref="F941">_xlfn.IFS(E941&lt;12,"Child",E941&lt;=19,"Teenage",E941&lt;=59,"Adult",E941&gt;60,"Senior",TRUE,"Unknown")</f>
        <v>Adult</v>
      </c>
      <c r="G941">
        <v>1</v>
      </c>
      <c r="H941">
        <v>1</v>
      </c>
      <c r="I941">
        <f t="shared" si="14"/>
        <v>3</v>
      </c>
      <c r="J941" t="str" cm="1">
        <f t="array" ref="J941">_xlfn.IFS(I941=1,"Solo Traveller",I941&lt;=4,"Small Family",I941&gt;=5,"Large Family")</f>
        <v>Small Family</v>
      </c>
      <c r="K941">
        <v>315153</v>
      </c>
      <c r="L941" s="9">
        <v>22.024999999999999</v>
      </c>
      <c r="M941" s="9" t="str" cm="1">
        <f t="array" ref="M941">_xlfn.IFS(L941&lt;=7.89,"Low Fare",L941&lt;=14.45,"Medium Fare",L941&lt;=31.28,"High Fare",L941&gt;31.28,"VIP / Luxury Fare")</f>
        <v>High Fare</v>
      </c>
      <c r="N941" t="s">
        <v>1736</v>
      </c>
      <c r="O941" t="s">
        <v>3</v>
      </c>
      <c r="P941">
        <v>1</v>
      </c>
    </row>
    <row r="942" spans="1:16">
      <c r="A942">
        <v>3</v>
      </c>
      <c r="B942" t="str" cm="1">
        <f t="array" ref="B942">_xlfn.IFS(A942=1,"First Class",A942=2,"Second Class",A942=3,"Third Class")</f>
        <v>Third Class</v>
      </c>
      <c r="C942" t="s">
        <v>1284</v>
      </c>
      <c r="D942" t="s">
        <v>1</v>
      </c>
      <c r="E942">
        <v>1</v>
      </c>
      <c r="F942" t="str" cm="1">
        <f t="array" ref="F942">_xlfn.IFS(E942&lt;12,"Child",E942&lt;=19,"Teenage",E942&lt;=59,"Adult",E942&gt;60,"Senior",TRUE,"Unknown")</f>
        <v>Child</v>
      </c>
      <c r="G942">
        <v>1</v>
      </c>
      <c r="H942">
        <v>1</v>
      </c>
      <c r="I942">
        <f t="shared" si="14"/>
        <v>3</v>
      </c>
      <c r="J942" t="str" cm="1">
        <f t="array" ref="J942">_xlfn.IFS(I942=1,"Solo Traveller",I942&lt;=4,"Small Family",I942&gt;=5,"Large Family")</f>
        <v>Small Family</v>
      </c>
      <c r="K942">
        <v>350405</v>
      </c>
      <c r="L942" s="9">
        <v>12.183299999999999</v>
      </c>
      <c r="M942" s="9" t="str" cm="1">
        <f t="array" ref="M942">_xlfn.IFS(L942&lt;=7.89,"Low Fare",L942&lt;=14.45,"Medium Fare",L942&lt;=31.28,"High Fare",L942&gt;31.28,"VIP / Luxury Fare")</f>
        <v>Medium Fare</v>
      </c>
      <c r="N942" t="s">
        <v>1736</v>
      </c>
      <c r="O942" t="s">
        <v>3</v>
      </c>
      <c r="P942">
        <v>0</v>
      </c>
    </row>
    <row r="943" spans="1:16">
      <c r="A943">
        <v>3</v>
      </c>
      <c r="B943" t="str" cm="1">
        <f t="array" ref="B943">_xlfn.IFS(A943=1,"First Class",A943=2,"Second Class",A943=3,"Third Class")</f>
        <v>Third Class</v>
      </c>
      <c r="C943" t="s">
        <v>1285</v>
      </c>
      <c r="D943" t="s">
        <v>5</v>
      </c>
      <c r="E943">
        <v>18</v>
      </c>
      <c r="F943" t="str" cm="1">
        <f t="array" ref="F943">_xlfn.IFS(E943&lt;12,"Child",E943&lt;=19,"Teenage",E943&lt;=59,"Adult",E943&gt;60,"Senior",TRUE,"Unknown")</f>
        <v>Teenage</v>
      </c>
      <c r="G943">
        <v>1</v>
      </c>
      <c r="H943">
        <v>1</v>
      </c>
      <c r="I943">
        <f t="shared" si="14"/>
        <v>3</v>
      </c>
      <c r="J943" t="str" cm="1">
        <f t="array" ref="J943">_xlfn.IFS(I943=1,"Solo Traveller",I943&lt;=4,"Small Family",I943&gt;=5,"Large Family")</f>
        <v>Small Family</v>
      </c>
      <c r="K943">
        <v>350404</v>
      </c>
      <c r="L943" s="9">
        <v>7.8541999999999996</v>
      </c>
      <c r="M943" s="9" t="str" cm="1">
        <f t="array" ref="M943">_xlfn.IFS(L943&lt;=7.89,"Low Fare",L943&lt;=14.45,"Medium Fare",L943&lt;=31.28,"High Fare",L943&gt;31.28,"VIP / Luxury Fare")</f>
        <v>Low Fare</v>
      </c>
      <c r="N943" t="s">
        <v>1736</v>
      </c>
      <c r="O943" t="s">
        <v>3</v>
      </c>
      <c r="P943">
        <v>0</v>
      </c>
    </row>
    <row r="944" spans="1:16">
      <c r="A944">
        <v>3</v>
      </c>
      <c r="B944" t="str" cm="1">
        <f t="array" ref="B944">_xlfn.IFS(A944=1,"First Class",A944=2,"Second Class",A944=3,"Third Class")</f>
        <v>Third Class</v>
      </c>
      <c r="C944" t="s">
        <v>1286</v>
      </c>
      <c r="D944" t="s">
        <v>1</v>
      </c>
      <c r="E944">
        <v>36</v>
      </c>
      <c r="F944" t="str" cm="1">
        <f t="array" ref="F944">_xlfn.IFS(E944&lt;12,"Child",E944&lt;=19,"Teenage",E944&lt;=59,"Adult",E944&gt;60,"Senior",TRUE,"Unknown")</f>
        <v>Adult</v>
      </c>
      <c r="G944">
        <v>0</v>
      </c>
      <c r="H944">
        <v>2</v>
      </c>
      <c r="I944">
        <f t="shared" si="14"/>
        <v>3</v>
      </c>
      <c r="J944" t="str" cm="1">
        <f t="array" ref="J944">_xlfn.IFS(I944=1,"Solo Traveller",I944&lt;=4,"Small Family",I944&gt;=5,"Large Family")</f>
        <v>Small Family</v>
      </c>
      <c r="K944">
        <v>350405</v>
      </c>
      <c r="L944" s="9">
        <v>12.183299999999999</v>
      </c>
      <c r="M944" s="9" t="str" cm="1">
        <f t="array" ref="M944">_xlfn.IFS(L944&lt;=7.89,"Low Fare",L944&lt;=14.45,"Medium Fare",L944&lt;=31.28,"High Fare",L944&gt;31.28,"VIP / Luxury Fare")</f>
        <v>Medium Fare</v>
      </c>
      <c r="N944" t="s">
        <v>1736</v>
      </c>
      <c r="O944" t="s">
        <v>3</v>
      </c>
      <c r="P944">
        <v>0</v>
      </c>
    </row>
    <row r="945" spans="1:16">
      <c r="A945">
        <v>3</v>
      </c>
      <c r="B945" t="str" cm="1">
        <f t="array" ref="B945">_xlfn.IFS(A945=1,"First Class",A945=2,"Second Class",A945=3,"Third Class")</f>
        <v>Third Class</v>
      </c>
      <c r="C945" t="s">
        <v>1287</v>
      </c>
      <c r="D945" t="s">
        <v>5</v>
      </c>
      <c r="E945">
        <v>28</v>
      </c>
      <c r="F945" t="str" cm="1">
        <f t="array" ref="F945">_xlfn.IFS(E945&lt;12,"Child",E945&lt;=19,"Teenage",E945&lt;=59,"Adult",E945&gt;60,"Senior",TRUE,"Unknown")</f>
        <v>Adult</v>
      </c>
      <c r="G945">
        <v>0</v>
      </c>
      <c r="H945">
        <v>0</v>
      </c>
      <c r="I945">
        <f t="shared" si="14"/>
        <v>1</v>
      </c>
      <c r="J945" t="str" cm="1">
        <f t="array" ref="J945">_xlfn.IFS(I945=1,"Solo Traveller",I945&lt;=4,"Small Family",I945&gt;=5,"Large Family")</f>
        <v>Solo Traveller</v>
      </c>
      <c r="K945">
        <v>349253</v>
      </c>
      <c r="L945" s="9">
        <v>7.8958000000000004</v>
      </c>
      <c r="M945" s="9" t="str" cm="1">
        <f t="array" ref="M945">_xlfn.IFS(L945&lt;=7.89,"Low Fare",L945&lt;=14.45,"Medium Fare",L945&lt;=31.28,"High Fare",L945&gt;31.28,"VIP / Luxury Fare")</f>
        <v>Medium Fare</v>
      </c>
      <c r="N945" t="s">
        <v>1736</v>
      </c>
      <c r="O945" t="s">
        <v>20</v>
      </c>
      <c r="P945">
        <v>0</v>
      </c>
    </row>
    <row r="946" spans="1:16">
      <c r="A946">
        <v>3</v>
      </c>
      <c r="B946" t="str" cm="1">
        <f t="array" ref="B946">_xlfn.IFS(A946=1,"First Class",A946=2,"Second Class",A946=3,"Third Class")</f>
        <v>Third Class</v>
      </c>
      <c r="C946" t="s">
        <v>1288</v>
      </c>
      <c r="D946" t="s">
        <v>5</v>
      </c>
      <c r="E946">
        <v>25</v>
      </c>
      <c r="F946" t="str" cm="1">
        <f t="array" ref="F946">_xlfn.IFS(E946&lt;12,"Child",E946&lt;=19,"Teenage",E946&lt;=59,"Adult",E946&gt;60,"Senior",TRUE,"Unknown")</f>
        <v>Adult</v>
      </c>
      <c r="G946">
        <v>0</v>
      </c>
      <c r="H946">
        <v>0</v>
      </c>
      <c r="I946">
        <f t="shared" si="14"/>
        <v>1</v>
      </c>
      <c r="J946" t="str" cm="1">
        <f t="array" ref="J946">_xlfn.IFS(I946=1,"Solo Traveller",I946&lt;=4,"Small Family",I946&gt;=5,"Large Family")</f>
        <v>Solo Traveller</v>
      </c>
      <c r="K946">
        <v>2654</v>
      </c>
      <c r="L946" s="9">
        <v>7.2291999999999996</v>
      </c>
      <c r="M946" s="9" t="str" cm="1">
        <f t="array" ref="M946">_xlfn.IFS(L946&lt;=7.89,"Low Fare",L946&lt;=14.45,"Medium Fare",L946&lt;=31.28,"High Fare",L946&gt;31.28,"VIP / Luxury Fare")</f>
        <v>Low Fare</v>
      </c>
      <c r="N946" t="s">
        <v>1289</v>
      </c>
      <c r="O946" t="s">
        <v>20</v>
      </c>
      <c r="P946">
        <v>1</v>
      </c>
    </row>
    <row r="947" spans="1:16">
      <c r="A947">
        <v>3</v>
      </c>
      <c r="B947" t="str" cm="1">
        <f t="array" ref="B947">_xlfn.IFS(A947=1,"First Class",A947=2,"Second Class",A947=3,"Third Class")</f>
        <v>Third Class</v>
      </c>
      <c r="C947" t="s">
        <v>1290</v>
      </c>
      <c r="D947" t="s">
        <v>5</v>
      </c>
      <c r="E947">
        <v>28</v>
      </c>
      <c r="F947" t="str" cm="1">
        <f t="array" ref="F947">_xlfn.IFS(E947&lt;12,"Child",E947&lt;=19,"Teenage",E947&lt;=59,"Adult",E947&gt;60,"Senior",TRUE,"Unknown")</f>
        <v>Adult</v>
      </c>
      <c r="G947">
        <v>0</v>
      </c>
      <c r="H947">
        <v>0</v>
      </c>
      <c r="I947">
        <f t="shared" si="14"/>
        <v>1</v>
      </c>
      <c r="J947" t="str" cm="1">
        <f t="array" ref="J947">_xlfn.IFS(I947=1,"Solo Traveller",I947&lt;=4,"Small Family",I947&gt;=5,"Large Family")</f>
        <v>Solo Traveller</v>
      </c>
      <c r="K947">
        <v>2624</v>
      </c>
      <c r="L947" s="9">
        <v>7.2249999999999996</v>
      </c>
      <c r="M947" s="9" t="str" cm="1">
        <f t="array" ref="M947">_xlfn.IFS(L947&lt;=7.89,"Low Fare",L947&lt;=14.45,"Medium Fare",L947&lt;=31.28,"High Fare",L947&gt;31.28,"VIP / Luxury Fare")</f>
        <v>Low Fare</v>
      </c>
      <c r="N947" t="s">
        <v>1736</v>
      </c>
      <c r="O947" t="s">
        <v>20</v>
      </c>
      <c r="P947">
        <v>0</v>
      </c>
    </row>
    <row r="948" spans="1:16">
      <c r="A948">
        <v>3</v>
      </c>
      <c r="B948" t="str" cm="1">
        <f t="array" ref="B948">_xlfn.IFS(A948=1,"First Class",A948=2,"Second Class",A948=3,"Third Class")</f>
        <v>Third Class</v>
      </c>
      <c r="C948" t="s">
        <v>1291</v>
      </c>
      <c r="D948" t="s">
        <v>1</v>
      </c>
      <c r="E948">
        <v>37</v>
      </c>
      <c r="F948" t="str" cm="1">
        <f t="array" ref="F948">_xlfn.IFS(E948&lt;12,"Child",E948&lt;=19,"Teenage",E948&lt;=59,"Adult",E948&gt;60,"Senior",TRUE,"Unknown")</f>
        <v>Adult</v>
      </c>
      <c r="G948">
        <v>0</v>
      </c>
      <c r="H948">
        <v>0</v>
      </c>
      <c r="I948">
        <f t="shared" si="14"/>
        <v>1</v>
      </c>
      <c r="J948" t="str" cm="1">
        <f t="array" ref="J948">_xlfn.IFS(I948=1,"Solo Traveller",I948&lt;=4,"Small Family",I948&gt;=5,"Large Family")</f>
        <v>Solo Traveller</v>
      </c>
      <c r="K948">
        <v>4135</v>
      </c>
      <c r="L948" s="9">
        <v>9.5875000000000004</v>
      </c>
      <c r="M948" s="9" t="str" cm="1">
        <f t="array" ref="M948">_xlfn.IFS(L948&lt;=7.89,"Low Fare",L948&lt;=14.45,"Medium Fare",L948&lt;=31.28,"High Fare",L948&gt;31.28,"VIP / Luxury Fare")</f>
        <v>Medium Fare</v>
      </c>
      <c r="N948" t="s">
        <v>1736</v>
      </c>
      <c r="O948" t="s">
        <v>3</v>
      </c>
      <c r="P948">
        <v>0</v>
      </c>
    </row>
    <row r="949" spans="1:16">
      <c r="A949">
        <v>3</v>
      </c>
      <c r="B949" t="str" cm="1">
        <f t="array" ref="B949">_xlfn.IFS(A949=1,"First Class",A949=2,"Second Class",A949=3,"Third Class")</f>
        <v>Third Class</v>
      </c>
      <c r="C949" t="s">
        <v>1292</v>
      </c>
      <c r="D949" t="s">
        <v>5</v>
      </c>
      <c r="E949">
        <v>28</v>
      </c>
      <c r="F949" t="str" cm="1">
        <f t="array" ref="F949">_xlfn.IFS(E949&lt;12,"Child",E949&lt;=19,"Teenage",E949&lt;=59,"Adult",E949&gt;60,"Senior",TRUE,"Unknown")</f>
        <v>Adult</v>
      </c>
      <c r="G949">
        <v>0</v>
      </c>
      <c r="H949">
        <v>0</v>
      </c>
      <c r="I949">
        <f t="shared" si="14"/>
        <v>1</v>
      </c>
      <c r="J949" t="str" cm="1">
        <f t="array" ref="J949">_xlfn.IFS(I949=1,"Solo Traveller",I949&lt;=4,"Small Family",I949&gt;=5,"Large Family")</f>
        <v>Solo Traveller</v>
      </c>
      <c r="K949">
        <v>349217</v>
      </c>
      <c r="L949" s="9">
        <v>7.8958000000000004</v>
      </c>
      <c r="M949" s="9" t="str" cm="1">
        <f t="array" ref="M949">_xlfn.IFS(L949&lt;=7.89,"Low Fare",L949&lt;=14.45,"Medium Fare",L949&lt;=31.28,"High Fare",L949&gt;31.28,"VIP / Luxury Fare")</f>
        <v>Medium Fare</v>
      </c>
      <c r="N949" t="s">
        <v>1736</v>
      </c>
      <c r="O949" t="s">
        <v>3</v>
      </c>
      <c r="P949">
        <v>0</v>
      </c>
    </row>
    <row r="950" spans="1:16">
      <c r="A950">
        <v>3</v>
      </c>
      <c r="B950" t="str" cm="1">
        <f t="array" ref="B950">_xlfn.IFS(A950=1,"First Class",A950=2,"Second Class",A950=3,"Third Class")</f>
        <v>Third Class</v>
      </c>
      <c r="C950" t="s">
        <v>1293</v>
      </c>
      <c r="D950" t="s">
        <v>5</v>
      </c>
      <c r="E950">
        <v>28</v>
      </c>
      <c r="F950" t="str" cm="1">
        <f t="array" ref="F950">_xlfn.IFS(E950&lt;12,"Child",E950&lt;=19,"Teenage",E950&lt;=59,"Adult",E950&gt;60,"Senior",TRUE,"Unknown")</f>
        <v>Adult</v>
      </c>
      <c r="G950">
        <v>0</v>
      </c>
      <c r="H950">
        <v>0</v>
      </c>
      <c r="I950">
        <f t="shared" si="14"/>
        <v>1</v>
      </c>
      <c r="J950" t="str" cm="1">
        <f t="array" ref="J950">_xlfn.IFS(I950=1,"Solo Traveller",I950&lt;=4,"Small Family",I950&gt;=5,"Large Family")</f>
        <v>Solo Traveller</v>
      </c>
      <c r="K950">
        <v>1601</v>
      </c>
      <c r="L950" s="9">
        <v>56.495800000000003</v>
      </c>
      <c r="M950" s="9" t="str" cm="1">
        <f t="array" ref="M950">_xlfn.IFS(L950&lt;=7.89,"Low Fare",L950&lt;=14.45,"Medium Fare",L950&lt;=31.28,"High Fare",L950&gt;31.28,"VIP / Luxury Fare")</f>
        <v>VIP / Luxury Fare</v>
      </c>
      <c r="N950" t="s">
        <v>1736</v>
      </c>
      <c r="O950" t="s">
        <v>3</v>
      </c>
      <c r="P950">
        <v>1</v>
      </c>
    </row>
    <row r="951" spans="1:16">
      <c r="A951">
        <v>3</v>
      </c>
      <c r="B951" t="str" cm="1">
        <f t="array" ref="B951">_xlfn.IFS(A951=1,"First Class",A951=2,"Second Class",A951=3,"Third Class")</f>
        <v>Third Class</v>
      </c>
      <c r="C951" t="s">
        <v>1294</v>
      </c>
      <c r="D951" t="s">
        <v>5</v>
      </c>
      <c r="E951">
        <v>28</v>
      </c>
      <c r="F951" t="str" cm="1">
        <f t="array" ref="F951">_xlfn.IFS(E951&lt;12,"Child",E951&lt;=19,"Teenage",E951&lt;=59,"Adult",E951&gt;60,"Senior",TRUE,"Unknown")</f>
        <v>Adult</v>
      </c>
      <c r="G951">
        <v>0</v>
      </c>
      <c r="H951">
        <v>0</v>
      </c>
      <c r="I951">
        <f t="shared" si="14"/>
        <v>1</v>
      </c>
      <c r="J951" t="str" cm="1">
        <f t="array" ref="J951">_xlfn.IFS(I951=1,"Solo Traveller",I951&lt;=4,"Small Family",I951&gt;=5,"Large Family")</f>
        <v>Solo Traveller</v>
      </c>
      <c r="K951">
        <v>1601</v>
      </c>
      <c r="L951" s="9">
        <v>56.495800000000003</v>
      </c>
      <c r="M951" s="9" t="str" cm="1">
        <f t="array" ref="M951">_xlfn.IFS(L951&lt;=7.89,"Low Fare",L951&lt;=14.45,"Medium Fare",L951&lt;=31.28,"High Fare",L951&gt;31.28,"VIP / Luxury Fare")</f>
        <v>VIP / Luxury Fare</v>
      </c>
      <c r="N951" t="s">
        <v>1736</v>
      </c>
      <c r="O951" t="s">
        <v>3</v>
      </c>
      <c r="P951">
        <v>0</v>
      </c>
    </row>
    <row r="952" spans="1:16">
      <c r="A952">
        <v>3</v>
      </c>
      <c r="B952" t="str" cm="1">
        <f t="array" ref="B952">_xlfn.IFS(A952=1,"First Class",A952=2,"Second Class",A952=3,"Third Class")</f>
        <v>Third Class</v>
      </c>
      <c r="C952" t="s">
        <v>1295</v>
      </c>
      <c r="D952" t="s">
        <v>1</v>
      </c>
      <c r="E952">
        <v>22</v>
      </c>
      <c r="F952" t="str" cm="1">
        <f t="array" ref="F952">_xlfn.IFS(E952&lt;12,"Child",E952&lt;=19,"Teenage",E952&lt;=59,"Adult",E952&gt;60,"Senior",TRUE,"Unknown")</f>
        <v>Adult</v>
      </c>
      <c r="G952">
        <v>0</v>
      </c>
      <c r="H952">
        <v>0</v>
      </c>
      <c r="I952">
        <f t="shared" si="14"/>
        <v>1</v>
      </c>
      <c r="J952" t="str" cm="1">
        <f t="array" ref="J952">_xlfn.IFS(I952=1,"Solo Traveller",I952&lt;=4,"Small Family",I952&gt;=5,"Large Family")</f>
        <v>Solo Traveller</v>
      </c>
      <c r="K952" t="s">
        <v>1296</v>
      </c>
      <c r="L952" s="9">
        <v>7.25</v>
      </c>
      <c r="M952" s="9" t="str" cm="1">
        <f t="array" ref="M952">_xlfn.IFS(L952&lt;=7.89,"Low Fare",L952&lt;=14.45,"Medium Fare",L952&lt;=31.28,"High Fare",L952&gt;31.28,"VIP / Luxury Fare")</f>
        <v>Low Fare</v>
      </c>
      <c r="N952" t="s">
        <v>1736</v>
      </c>
      <c r="O952" t="s">
        <v>3</v>
      </c>
      <c r="P952">
        <v>1</v>
      </c>
    </row>
    <row r="953" spans="1:16">
      <c r="A953">
        <v>3</v>
      </c>
      <c r="B953" t="str" cm="1">
        <f t="array" ref="B953">_xlfn.IFS(A953=1,"First Class",A953=2,"Second Class",A953=3,"Third Class")</f>
        <v>Third Class</v>
      </c>
      <c r="C953" t="s">
        <v>1297</v>
      </c>
      <c r="D953" t="s">
        <v>5</v>
      </c>
      <c r="E953">
        <v>28</v>
      </c>
      <c r="F953" t="str" cm="1">
        <f t="array" ref="F953">_xlfn.IFS(E953&lt;12,"Child",E953&lt;=19,"Teenage",E953&lt;=59,"Adult",E953&gt;60,"Senior",TRUE,"Unknown")</f>
        <v>Adult</v>
      </c>
      <c r="G953">
        <v>0</v>
      </c>
      <c r="H953">
        <v>0</v>
      </c>
      <c r="I953">
        <f t="shared" si="14"/>
        <v>1</v>
      </c>
      <c r="J953" t="str" cm="1">
        <f t="array" ref="J953">_xlfn.IFS(I953=1,"Solo Traveller",I953&lt;=4,"Small Family",I953&gt;=5,"Large Family")</f>
        <v>Solo Traveller</v>
      </c>
      <c r="K953">
        <v>7935</v>
      </c>
      <c r="L953" s="9">
        <v>7.75</v>
      </c>
      <c r="M953" s="9" t="str" cm="1">
        <f t="array" ref="M953">_xlfn.IFS(L953&lt;=7.89,"Low Fare",L953&lt;=14.45,"Medium Fare",L953&lt;=31.28,"High Fare",L953&gt;31.28,"VIP / Luxury Fare")</f>
        <v>Low Fare</v>
      </c>
      <c r="N953" t="s">
        <v>1736</v>
      </c>
      <c r="O953" t="s">
        <v>366</v>
      </c>
      <c r="P953">
        <v>0</v>
      </c>
    </row>
    <row r="954" spans="1:16">
      <c r="A954">
        <v>3</v>
      </c>
      <c r="B954" t="str" cm="1">
        <f t="array" ref="B954">_xlfn.IFS(A954=1,"First Class",A954=2,"Second Class",A954=3,"Third Class")</f>
        <v>Third Class</v>
      </c>
      <c r="C954" t="s">
        <v>1298</v>
      </c>
      <c r="D954" t="s">
        <v>5</v>
      </c>
      <c r="E954">
        <v>26</v>
      </c>
      <c r="F954" t="str" cm="1">
        <f t="array" ref="F954">_xlfn.IFS(E954&lt;12,"Child",E954&lt;=19,"Teenage",E954&lt;=59,"Adult",E954&gt;60,"Senior",TRUE,"Unknown")</f>
        <v>Adult</v>
      </c>
      <c r="G954">
        <v>0</v>
      </c>
      <c r="H954">
        <v>0</v>
      </c>
      <c r="I954">
        <f t="shared" si="14"/>
        <v>1</v>
      </c>
      <c r="J954" t="str" cm="1">
        <f t="array" ref="J954">_xlfn.IFS(I954=1,"Solo Traveller",I954&lt;=4,"Small Family",I954&gt;=5,"Large Family")</f>
        <v>Solo Traveller</v>
      </c>
      <c r="K954">
        <v>1601</v>
      </c>
      <c r="L954" s="9">
        <v>56.495800000000003</v>
      </c>
      <c r="M954" s="9" t="str" cm="1">
        <f t="array" ref="M954">_xlfn.IFS(L954&lt;=7.89,"Low Fare",L954&lt;=14.45,"Medium Fare",L954&lt;=31.28,"High Fare",L954&gt;31.28,"VIP / Luxury Fare")</f>
        <v>VIP / Luxury Fare</v>
      </c>
      <c r="N954" t="s">
        <v>1736</v>
      </c>
      <c r="O954" t="s">
        <v>3</v>
      </c>
      <c r="P954">
        <v>1</v>
      </c>
    </row>
    <row r="955" spans="1:16">
      <c r="A955">
        <v>3</v>
      </c>
      <c r="B955" t="str" cm="1">
        <f t="array" ref="B955">_xlfn.IFS(A955=1,"First Class",A955=2,"Second Class",A955=3,"Third Class")</f>
        <v>Third Class</v>
      </c>
      <c r="C955" t="s">
        <v>1299</v>
      </c>
      <c r="D955" t="s">
        <v>5</v>
      </c>
      <c r="E955">
        <v>29</v>
      </c>
      <c r="F955" t="str" cm="1">
        <f t="array" ref="F955">_xlfn.IFS(E955&lt;12,"Child",E955&lt;=19,"Teenage",E955&lt;=59,"Adult",E955&gt;60,"Senior",TRUE,"Unknown")</f>
        <v>Adult</v>
      </c>
      <c r="G955">
        <v>0</v>
      </c>
      <c r="H955">
        <v>0</v>
      </c>
      <c r="I955">
        <f t="shared" si="14"/>
        <v>1</v>
      </c>
      <c r="J955" t="str" cm="1">
        <f t="array" ref="J955">_xlfn.IFS(I955=1,"Solo Traveller",I955&lt;=4,"Small Family",I955&gt;=5,"Large Family")</f>
        <v>Solo Traveller</v>
      </c>
      <c r="K955">
        <v>7545</v>
      </c>
      <c r="L955" s="9">
        <v>9.4832999999999998</v>
      </c>
      <c r="M955" s="9" t="str" cm="1">
        <f t="array" ref="M955">_xlfn.IFS(L955&lt;=7.89,"Low Fare",L955&lt;=14.45,"Medium Fare",L955&lt;=31.28,"High Fare",L955&gt;31.28,"VIP / Luxury Fare")</f>
        <v>Medium Fare</v>
      </c>
      <c r="N955" t="s">
        <v>1736</v>
      </c>
      <c r="O955" t="s">
        <v>3</v>
      </c>
      <c r="P955">
        <v>0</v>
      </c>
    </row>
    <row r="956" spans="1:16">
      <c r="A956">
        <v>3</v>
      </c>
      <c r="B956" t="str" cm="1">
        <f t="array" ref="B956">_xlfn.IFS(A956=1,"First Class",A956=2,"Second Class",A956=3,"Third Class")</f>
        <v>Third Class</v>
      </c>
      <c r="C956" t="s">
        <v>1300</v>
      </c>
      <c r="D956" t="s">
        <v>5</v>
      </c>
      <c r="E956">
        <v>29</v>
      </c>
      <c r="F956" t="str" cm="1">
        <f t="array" ref="F956">_xlfn.IFS(E956&lt;12,"Child",E956&lt;=19,"Teenage",E956&lt;=59,"Adult",E956&gt;60,"Senior",TRUE,"Unknown")</f>
        <v>Adult</v>
      </c>
      <c r="G956">
        <v>0</v>
      </c>
      <c r="H956">
        <v>0</v>
      </c>
      <c r="I956">
        <f t="shared" si="14"/>
        <v>1</v>
      </c>
      <c r="J956" t="str" cm="1">
        <f t="array" ref="J956">_xlfn.IFS(I956=1,"Solo Traveller",I956&lt;=4,"Small Family",I956&gt;=5,"Large Family")</f>
        <v>Solo Traveller</v>
      </c>
      <c r="K956">
        <v>347067</v>
      </c>
      <c r="L956" s="9">
        <v>7.7750000000000004</v>
      </c>
      <c r="M956" s="9" t="str" cm="1">
        <f t="array" ref="M956">_xlfn.IFS(L956&lt;=7.89,"Low Fare",L956&lt;=14.45,"Medium Fare",L956&lt;=31.28,"High Fare",L956&gt;31.28,"VIP / Luxury Fare")</f>
        <v>Low Fare</v>
      </c>
      <c r="N956" t="s">
        <v>1736</v>
      </c>
      <c r="O956" t="s">
        <v>3</v>
      </c>
      <c r="P956">
        <v>0</v>
      </c>
    </row>
    <row r="957" spans="1:16">
      <c r="A957">
        <v>3</v>
      </c>
      <c r="B957" t="str" cm="1">
        <f t="array" ref="B957">_xlfn.IFS(A957=1,"First Class",A957=2,"Second Class",A957=3,"Third Class")</f>
        <v>Third Class</v>
      </c>
      <c r="C957" t="s">
        <v>1301</v>
      </c>
      <c r="D957" t="s">
        <v>5</v>
      </c>
      <c r="E957">
        <v>22</v>
      </c>
      <c r="F957" t="str" cm="1">
        <f t="array" ref="F957">_xlfn.IFS(E957&lt;12,"Child",E957&lt;=19,"Teenage",E957&lt;=59,"Adult",E957&gt;60,"Senior",TRUE,"Unknown")</f>
        <v>Adult</v>
      </c>
      <c r="G957">
        <v>0</v>
      </c>
      <c r="H957">
        <v>0</v>
      </c>
      <c r="I957">
        <f t="shared" si="14"/>
        <v>1</v>
      </c>
      <c r="J957" t="str" cm="1">
        <f t="array" ref="J957">_xlfn.IFS(I957=1,"Solo Traveller",I957&lt;=4,"Small Family",I957&gt;=5,"Large Family")</f>
        <v>Solo Traveller</v>
      </c>
      <c r="K957">
        <v>347065</v>
      </c>
      <c r="L957" s="9">
        <v>7.7750000000000004</v>
      </c>
      <c r="M957" s="9" t="str" cm="1">
        <f t="array" ref="M957">_xlfn.IFS(L957&lt;=7.89,"Low Fare",L957&lt;=14.45,"Medium Fare",L957&lt;=31.28,"High Fare",L957&gt;31.28,"VIP / Luxury Fare")</f>
        <v>Low Fare</v>
      </c>
      <c r="N957" t="s">
        <v>1736</v>
      </c>
      <c r="O957" t="s">
        <v>3</v>
      </c>
      <c r="P957">
        <v>0</v>
      </c>
    </row>
    <row r="958" spans="1:16">
      <c r="A958">
        <v>3</v>
      </c>
      <c r="B958" t="str" cm="1">
        <f t="array" ref="B958">_xlfn.IFS(A958=1,"First Class",A958=2,"Second Class",A958=3,"Third Class")</f>
        <v>Third Class</v>
      </c>
      <c r="C958" t="s">
        <v>1302</v>
      </c>
      <c r="D958" t="s">
        <v>5</v>
      </c>
      <c r="E958">
        <v>22</v>
      </c>
      <c r="F958" t="str" cm="1">
        <f t="array" ref="F958">_xlfn.IFS(E958&lt;12,"Child",E958&lt;=19,"Teenage",E958&lt;=59,"Adult",E958&gt;60,"Senior",TRUE,"Unknown")</f>
        <v>Adult</v>
      </c>
      <c r="G958">
        <v>0</v>
      </c>
      <c r="H958">
        <v>0</v>
      </c>
      <c r="I958">
        <f t="shared" si="14"/>
        <v>1</v>
      </c>
      <c r="J958" t="str" cm="1">
        <f t="array" ref="J958">_xlfn.IFS(I958=1,"Solo Traveller",I958&lt;=4,"Small Family",I958&gt;=5,"Large Family")</f>
        <v>Solo Traveller</v>
      </c>
      <c r="K958">
        <v>2620</v>
      </c>
      <c r="L958" s="9">
        <v>7.2249999999999996</v>
      </c>
      <c r="M958" s="9" t="str" cm="1">
        <f t="array" ref="M958">_xlfn.IFS(L958&lt;=7.89,"Low Fare",L958&lt;=14.45,"Medium Fare",L958&lt;=31.28,"High Fare",L958&gt;31.28,"VIP / Luxury Fare")</f>
        <v>Low Fare</v>
      </c>
      <c r="N958" t="s">
        <v>1736</v>
      </c>
      <c r="O958" t="s">
        <v>20</v>
      </c>
      <c r="P958">
        <v>1</v>
      </c>
    </row>
    <row r="959" spans="1:16">
      <c r="A959">
        <v>3</v>
      </c>
      <c r="B959" t="str" cm="1">
        <f t="array" ref="B959">_xlfn.IFS(A959=1,"First Class",A959=2,"Second Class",A959=3,"Third Class")</f>
        <v>Third Class</v>
      </c>
      <c r="C959" t="s">
        <v>1303</v>
      </c>
      <c r="D959" t="s">
        <v>5</v>
      </c>
      <c r="E959">
        <v>28</v>
      </c>
      <c r="F959" t="str" cm="1">
        <f t="array" ref="F959">_xlfn.IFS(E959&lt;12,"Child",E959&lt;=19,"Teenage",E959&lt;=59,"Adult",E959&gt;60,"Senior",TRUE,"Unknown")</f>
        <v>Adult</v>
      </c>
      <c r="G959">
        <v>3</v>
      </c>
      <c r="H959">
        <v>1</v>
      </c>
      <c r="I959">
        <f t="shared" si="14"/>
        <v>5</v>
      </c>
      <c r="J959" t="str" cm="1">
        <f t="array" ref="J959">_xlfn.IFS(I959=1,"Solo Traveller",I959&lt;=4,"Small Family",I959&gt;=5,"Large Family")</f>
        <v>Large Family</v>
      </c>
      <c r="K959">
        <v>4133</v>
      </c>
      <c r="L959" s="9">
        <v>25.466699999999999</v>
      </c>
      <c r="M959" s="9" t="str" cm="1">
        <f t="array" ref="M959">_xlfn.IFS(L959&lt;=7.89,"Low Fare",L959&lt;=14.45,"Medium Fare",L959&lt;=31.28,"High Fare",L959&gt;31.28,"VIP / Luxury Fare")</f>
        <v>High Fare</v>
      </c>
      <c r="N959" t="s">
        <v>1736</v>
      </c>
      <c r="O959" t="s">
        <v>3</v>
      </c>
      <c r="P959">
        <v>0</v>
      </c>
    </row>
    <row r="960" spans="1:16">
      <c r="A960">
        <v>3</v>
      </c>
      <c r="B960" t="str" cm="1">
        <f t="array" ref="B960">_xlfn.IFS(A960=1,"First Class",A960=2,"Second Class",A960=3,"Third Class")</f>
        <v>Third Class</v>
      </c>
      <c r="C960" t="s">
        <v>1304</v>
      </c>
      <c r="D960" t="s">
        <v>1</v>
      </c>
      <c r="E960">
        <v>28</v>
      </c>
      <c r="F960" t="str" cm="1">
        <f t="array" ref="F960">_xlfn.IFS(E960&lt;12,"Child",E960&lt;=19,"Teenage",E960&lt;=59,"Adult",E960&gt;60,"Senior",TRUE,"Unknown")</f>
        <v>Adult</v>
      </c>
      <c r="G960">
        <v>3</v>
      </c>
      <c r="H960">
        <v>1</v>
      </c>
      <c r="I960">
        <f t="shared" si="14"/>
        <v>5</v>
      </c>
      <c r="J960" t="str" cm="1">
        <f t="array" ref="J960">_xlfn.IFS(I960=1,"Solo Traveller",I960&lt;=4,"Small Family",I960&gt;=5,"Large Family")</f>
        <v>Large Family</v>
      </c>
      <c r="K960">
        <v>4133</v>
      </c>
      <c r="L960" s="9">
        <v>25.466699999999999</v>
      </c>
      <c r="M960" s="9" t="str" cm="1">
        <f t="array" ref="M960">_xlfn.IFS(L960&lt;=7.89,"Low Fare",L960&lt;=14.45,"Medium Fare",L960&lt;=31.28,"High Fare",L960&gt;31.28,"VIP / Luxury Fare")</f>
        <v>High Fare</v>
      </c>
      <c r="N960" t="s">
        <v>1736</v>
      </c>
      <c r="O960" t="s">
        <v>3</v>
      </c>
      <c r="P960">
        <v>0</v>
      </c>
    </row>
    <row r="961" spans="1:16">
      <c r="A961">
        <v>3</v>
      </c>
      <c r="B961" t="str" cm="1">
        <f t="array" ref="B961">_xlfn.IFS(A961=1,"First Class",A961=2,"Second Class",A961=3,"Third Class")</f>
        <v>Third Class</v>
      </c>
      <c r="C961" t="s">
        <v>1305</v>
      </c>
      <c r="D961" t="s">
        <v>1</v>
      </c>
      <c r="E961">
        <v>28</v>
      </c>
      <c r="F961" t="str" cm="1">
        <f t="array" ref="F961">_xlfn.IFS(E961&lt;12,"Child",E961&lt;=19,"Teenage",E961&lt;=59,"Adult",E961&gt;60,"Senior",TRUE,"Unknown")</f>
        <v>Adult</v>
      </c>
      <c r="G961">
        <v>3</v>
      </c>
      <c r="H961">
        <v>1</v>
      </c>
      <c r="I961">
        <f t="shared" si="14"/>
        <v>5</v>
      </c>
      <c r="J961" t="str" cm="1">
        <f t="array" ref="J961">_xlfn.IFS(I961=1,"Solo Traveller",I961&lt;=4,"Small Family",I961&gt;=5,"Large Family")</f>
        <v>Large Family</v>
      </c>
      <c r="K961">
        <v>4133</v>
      </c>
      <c r="L961" s="9">
        <v>25.466699999999999</v>
      </c>
      <c r="M961" s="9" t="str" cm="1">
        <f t="array" ref="M961">_xlfn.IFS(L961&lt;=7.89,"Low Fare",L961&lt;=14.45,"Medium Fare",L961&lt;=31.28,"High Fare",L961&gt;31.28,"VIP / Luxury Fare")</f>
        <v>High Fare</v>
      </c>
      <c r="N961" t="s">
        <v>1736</v>
      </c>
      <c r="O961" t="s">
        <v>3</v>
      </c>
      <c r="P961">
        <v>0</v>
      </c>
    </row>
    <row r="962" spans="1:16">
      <c r="A962">
        <v>3</v>
      </c>
      <c r="B962" t="str" cm="1">
        <f t="array" ref="B962">_xlfn.IFS(A962=1,"First Class",A962=2,"Second Class",A962=3,"Third Class")</f>
        <v>Third Class</v>
      </c>
      <c r="C962" t="s">
        <v>1306</v>
      </c>
      <c r="D962" t="s">
        <v>1</v>
      </c>
      <c r="E962">
        <v>28</v>
      </c>
      <c r="F962" t="str" cm="1">
        <f t="array" ref="F962">_xlfn.IFS(E962&lt;12,"Child",E962&lt;=19,"Teenage",E962&lt;=59,"Adult",E962&gt;60,"Senior",TRUE,"Unknown")</f>
        <v>Adult</v>
      </c>
      <c r="G962">
        <v>3</v>
      </c>
      <c r="H962">
        <v>1</v>
      </c>
      <c r="I962">
        <f t="shared" si="14"/>
        <v>5</v>
      </c>
      <c r="J962" t="str" cm="1">
        <f t="array" ref="J962">_xlfn.IFS(I962=1,"Solo Traveller",I962&lt;=4,"Small Family",I962&gt;=5,"Large Family")</f>
        <v>Large Family</v>
      </c>
      <c r="K962">
        <v>4133</v>
      </c>
      <c r="L962" s="9">
        <v>25.466699999999999</v>
      </c>
      <c r="M962" s="9" t="str" cm="1">
        <f t="array" ref="M962">_xlfn.IFS(L962&lt;=7.89,"Low Fare",L962&lt;=14.45,"Medium Fare",L962&lt;=31.28,"High Fare",L962&gt;31.28,"VIP / Luxury Fare")</f>
        <v>High Fare</v>
      </c>
      <c r="N962" t="s">
        <v>1736</v>
      </c>
      <c r="O962" t="s">
        <v>3</v>
      </c>
      <c r="P962">
        <v>0</v>
      </c>
    </row>
    <row r="963" spans="1:16">
      <c r="A963">
        <v>3</v>
      </c>
      <c r="B963" t="str" cm="1">
        <f t="array" ref="B963">_xlfn.IFS(A963=1,"First Class",A963=2,"Second Class",A963=3,"Third Class")</f>
        <v>Third Class</v>
      </c>
      <c r="C963" t="s">
        <v>1307</v>
      </c>
      <c r="D963" t="s">
        <v>1</v>
      </c>
      <c r="E963">
        <v>28</v>
      </c>
      <c r="F963" t="str" cm="1">
        <f t="array" ref="F963">_xlfn.IFS(E963&lt;12,"Child",E963&lt;=19,"Teenage",E963&lt;=59,"Adult",E963&gt;60,"Senior",TRUE,"Unknown")</f>
        <v>Adult</v>
      </c>
      <c r="G963">
        <v>0</v>
      </c>
      <c r="H963">
        <v>4</v>
      </c>
      <c r="I963">
        <f t="shared" si="14"/>
        <v>5</v>
      </c>
      <c r="J963" t="str" cm="1">
        <f t="array" ref="J963">_xlfn.IFS(I963=1,"Solo Traveller",I963&lt;=4,"Small Family",I963&gt;=5,"Large Family")</f>
        <v>Large Family</v>
      </c>
      <c r="K963">
        <v>4133</v>
      </c>
      <c r="L963" s="9">
        <v>25.466699999999999</v>
      </c>
      <c r="M963" s="9" t="str" cm="1">
        <f t="array" ref="M963">_xlfn.IFS(L963&lt;=7.89,"Low Fare",L963&lt;=14.45,"Medium Fare",L963&lt;=31.28,"High Fare",L963&gt;31.28,"VIP / Luxury Fare")</f>
        <v>High Fare</v>
      </c>
      <c r="N963" t="s">
        <v>1736</v>
      </c>
      <c r="O963" t="s">
        <v>3</v>
      </c>
      <c r="P963">
        <v>0</v>
      </c>
    </row>
    <row r="964" spans="1:16">
      <c r="A964">
        <v>3</v>
      </c>
      <c r="B964" t="str" cm="1">
        <f t="array" ref="B964">_xlfn.IFS(A964=1,"First Class",A964=2,"Second Class",A964=3,"Third Class")</f>
        <v>Third Class</v>
      </c>
      <c r="C964" t="s">
        <v>1308</v>
      </c>
      <c r="D964" t="s">
        <v>5</v>
      </c>
      <c r="E964">
        <v>32</v>
      </c>
      <c r="F964" t="str" cm="1">
        <f t="array" ref="F964">_xlfn.IFS(E964&lt;12,"Child",E964&lt;=19,"Teenage",E964&lt;=59,"Adult",E964&gt;60,"Senior",TRUE,"Unknown")</f>
        <v>Adult</v>
      </c>
      <c r="G964">
        <v>0</v>
      </c>
      <c r="H964">
        <v>0</v>
      </c>
      <c r="I964">
        <f t="shared" si="14"/>
        <v>1</v>
      </c>
      <c r="J964" t="str" cm="1">
        <f t="array" ref="J964">_xlfn.IFS(I964=1,"Solo Traveller",I964&lt;=4,"Small Family",I964&gt;=5,"Large Family")</f>
        <v>Solo Traveller</v>
      </c>
      <c r="K964" t="s">
        <v>1309</v>
      </c>
      <c r="L964" s="9">
        <v>7.9249999999999998</v>
      </c>
      <c r="M964" s="9" t="str" cm="1">
        <f t="array" ref="M964">_xlfn.IFS(L964&lt;=7.89,"Low Fare",L964&lt;=14.45,"Medium Fare",L964&lt;=31.28,"High Fare",L964&gt;31.28,"VIP / Luxury Fare")</f>
        <v>Medium Fare</v>
      </c>
      <c r="N964" t="s">
        <v>1736</v>
      </c>
      <c r="O964" t="s">
        <v>3</v>
      </c>
      <c r="P964">
        <v>0</v>
      </c>
    </row>
    <row r="965" spans="1:16">
      <c r="A965">
        <v>3</v>
      </c>
      <c r="B965" t="str" cm="1">
        <f t="array" ref="B965">_xlfn.IFS(A965=1,"First Class",A965=2,"Second Class",A965=3,"Third Class")</f>
        <v>Third Class</v>
      </c>
      <c r="C965" t="s">
        <v>1310</v>
      </c>
      <c r="D965" t="s">
        <v>5</v>
      </c>
      <c r="E965">
        <v>34.5</v>
      </c>
      <c r="F965" t="str" cm="1">
        <f t="array" ref="F965">_xlfn.IFS(E965&lt;12,"Child",E965&lt;=19,"Teenage",E965&lt;=59,"Adult",E965&gt;60,"Senior",TRUE,"Unknown")</f>
        <v>Adult</v>
      </c>
      <c r="G965">
        <v>0</v>
      </c>
      <c r="H965">
        <v>0</v>
      </c>
      <c r="I965">
        <f t="shared" si="14"/>
        <v>1</v>
      </c>
      <c r="J965" t="str" cm="1">
        <f t="array" ref="J965">_xlfn.IFS(I965=1,"Solo Traveller",I965&lt;=4,"Small Family",I965&gt;=5,"Large Family")</f>
        <v>Solo Traveller</v>
      </c>
      <c r="K965">
        <v>2683</v>
      </c>
      <c r="L965" s="9">
        <v>6.4375</v>
      </c>
      <c r="M965" s="9" t="str" cm="1">
        <f t="array" ref="M965">_xlfn.IFS(L965&lt;=7.89,"Low Fare",L965&lt;=14.45,"Medium Fare",L965&lt;=31.28,"High Fare",L965&gt;31.28,"VIP / Luxury Fare")</f>
        <v>Low Fare</v>
      </c>
      <c r="N965" t="s">
        <v>1736</v>
      </c>
      <c r="O965" t="s">
        <v>20</v>
      </c>
      <c r="P965">
        <v>0</v>
      </c>
    </row>
    <row r="966" spans="1:16">
      <c r="A966">
        <v>3</v>
      </c>
      <c r="B966" t="str" cm="1">
        <f t="array" ref="B966">_xlfn.IFS(A966=1,"First Class",A966=2,"Second Class",A966=3,"Third Class")</f>
        <v>Third Class</v>
      </c>
      <c r="C966" t="s">
        <v>1311</v>
      </c>
      <c r="D966" t="s">
        <v>1</v>
      </c>
      <c r="E966">
        <v>28</v>
      </c>
      <c r="F966" t="str" cm="1">
        <f t="array" ref="F966">_xlfn.IFS(E966&lt;12,"Child",E966&lt;=19,"Teenage",E966&lt;=59,"Adult",E966&gt;60,"Senior",TRUE,"Unknown")</f>
        <v>Adult</v>
      </c>
      <c r="G966">
        <v>1</v>
      </c>
      <c r="H966">
        <v>0</v>
      </c>
      <c r="I966">
        <f t="shared" ref="I966:I1029" si="15">G966+H966+1</f>
        <v>2</v>
      </c>
      <c r="J966" t="str" cm="1">
        <f t="array" ref="J966">_xlfn.IFS(I966=1,"Solo Traveller",I966&lt;=4,"Small Family",I966&gt;=5,"Large Family")</f>
        <v>Small Family</v>
      </c>
      <c r="K966">
        <v>370371</v>
      </c>
      <c r="L966" s="9">
        <v>15.5</v>
      </c>
      <c r="M966" s="9" t="str" cm="1">
        <f t="array" ref="M966">_xlfn.IFS(L966&lt;=7.89,"Low Fare",L966&lt;=14.45,"Medium Fare",L966&lt;=31.28,"High Fare",L966&gt;31.28,"VIP / Luxury Fare")</f>
        <v>High Fare</v>
      </c>
      <c r="N966" t="s">
        <v>1736</v>
      </c>
      <c r="O966" t="s">
        <v>366</v>
      </c>
      <c r="P966">
        <v>0</v>
      </c>
    </row>
    <row r="967" spans="1:16">
      <c r="A967">
        <v>3</v>
      </c>
      <c r="B967" t="str" cm="1">
        <f t="array" ref="B967">_xlfn.IFS(A967=1,"First Class",A967=2,"Second Class",A967=3,"Third Class")</f>
        <v>Third Class</v>
      </c>
      <c r="C967" t="s">
        <v>1312</v>
      </c>
      <c r="D967" t="s">
        <v>5</v>
      </c>
      <c r="E967">
        <v>28</v>
      </c>
      <c r="F967" t="str" cm="1">
        <f t="array" ref="F967">_xlfn.IFS(E967&lt;12,"Child",E967&lt;=19,"Teenage",E967&lt;=59,"Adult",E967&gt;60,"Senior",TRUE,"Unknown")</f>
        <v>Adult</v>
      </c>
      <c r="G967">
        <v>1</v>
      </c>
      <c r="H967">
        <v>0</v>
      </c>
      <c r="I967">
        <f t="shared" si="15"/>
        <v>2</v>
      </c>
      <c r="J967" t="str" cm="1">
        <f t="array" ref="J967">_xlfn.IFS(I967=1,"Solo Traveller",I967&lt;=4,"Small Family",I967&gt;=5,"Large Family")</f>
        <v>Small Family</v>
      </c>
      <c r="K967">
        <v>370371</v>
      </c>
      <c r="L967" s="9">
        <v>15.5</v>
      </c>
      <c r="M967" s="9" t="str" cm="1">
        <f t="array" ref="M967">_xlfn.IFS(L967&lt;=7.89,"Low Fare",L967&lt;=14.45,"Medium Fare",L967&lt;=31.28,"High Fare",L967&gt;31.28,"VIP / Luxury Fare")</f>
        <v>High Fare</v>
      </c>
      <c r="N967" t="s">
        <v>1736</v>
      </c>
      <c r="O967" t="s">
        <v>366</v>
      </c>
      <c r="P967">
        <v>0</v>
      </c>
    </row>
    <row r="968" spans="1:16">
      <c r="A968">
        <v>3</v>
      </c>
      <c r="B968" t="str" cm="1">
        <f t="array" ref="B968">_xlfn.IFS(A968=1,"First Class",A968=2,"Second Class",A968=3,"Third Class")</f>
        <v>Third Class</v>
      </c>
      <c r="C968" t="s">
        <v>1313</v>
      </c>
      <c r="D968" t="s">
        <v>5</v>
      </c>
      <c r="E968">
        <v>36</v>
      </c>
      <c r="F968" t="str" cm="1">
        <f t="array" ref="F968">_xlfn.IFS(E968&lt;12,"Child",E968&lt;=19,"Teenage",E968&lt;=59,"Adult",E968&gt;60,"Senior",TRUE,"Unknown")</f>
        <v>Adult</v>
      </c>
      <c r="G968">
        <v>0</v>
      </c>
      <c r="H968">
        <v>0</v>
      </c>
      <c r="I968">
        <f t="shared" si="15"/>
        <v>1</v>
      </c>
      <c r="J968" t="str" cm="1">
        <f t="array" ref="J968">_xlfn.IFS(I968=1,"Solo Traveller",I968&lt;=4,"Small Family",I968&gt;=5,"Large Family")</f>
        <v>Solo Traveller</v>
      </c>
      <c r="K968" t="s">
        <v>1241</v>
      </c>
      <c r="L968" s="9">
        <v>0</v>
      </c>
      <c r="M968" s="9" t="str" cm="1">
        <f t="array" ref="M968">_xlfn.IFS(L968&lt;=7.89,"Low Fare",L968&lt;=14.45,"Medium Fare",L968&lt;=31.28,"High Fare",L968&gt;31.28,"VIP / Luxury Fare")</f>
        <v>Low Fare</v>
      </c>
      <c r="N968" t="s">
        <v>1736</v>
      </c>
      <c r="O968" t="s">
        <v>3</v>
      </c>
      <c r="P968">
        <v>0</v>
      </c>
    </row>
    <row r="969" spans="1:16">
      <c r="A969">
        <v>3</v>
      </c>
      <c r="B969" t="str" cm="1">
        <f t="array" ref="B969">_xlfn.IFS(A969=1,"First Class",A969=2,"Second Class",A969=3,"Third Class")</f>
        <v>Third Class</v>
      </c>
      <c r="C969" t="s">
        <v>1314</v>
      </c>
      <c r="D969" t="s">
        <v>5</v>
      </c>
      <c r="E969">
        <v>39</v>
      </c>
      <c r="F969" t="str" cm="1">
        <f t="array" ref="F969">_xlfn.IFS(E969&lt;12,"Child",E969&lt;=19,"Teenage",E969&lt;=59,"Adult",E969&gt;60,"Senior",TRUE,"Unknown")</f>
        <v>Adult</v>
      </c>
      <c r="G969">
        <v>0</v>
      </c>
      <c r="H969">
        <v>0</v>
      </c>
      <c r="I969">
        <f t="shared" si="15"/>
        <v>1</v>
      </c>
      <c r="J969" t="str" cm="1">
        <f t="array" ref="J969">_xlfn.IFS(I969=1,"Solo Traveller",I969&lt;=4,"Small Family",I969&gt;=5,"Large Family")</f>
        <v>Solo Traveller</v>
      </c>
      <c r="K969" t="s">
        <v>1068</v>
      </c>
      <c r="L969" s="9">
        <v>24.15</v>
      </c>
      <c r="M969" s="9" t="str" cm="1">
        <f t="array" ref="M969">_xlfn.IFS(L969&lt;=7.89,"Low Fare",L969&lt;=14.45,"Medium Fare",L969&lt;=31.28,"High Fare",L969&gt;31.28,"VIP / Luxury Fare")</f>
        <v>High Fare</v>
      </c>
      <c r="N969" t="s">
        <v>1736</v>
      </c>
      <c r="O969" t="s">
        <v>3</v>
      </c>
      <c r="P969">
        <v>0</v>
      </c>
    </row>
    <row r="970" spans="1:16">
      <c r="A970">
        <v>3</v>
      </c>
      <c r="B970" t="str" cm="1">
        <f t="array" ref="B970">_xlfn.IFS(A970=1,"First Class",A970=2,"Second Class",A970=3,"Third Class")</f>
        <v>Third Class</v>
      </c>
      <c r="C970" t="s">
        <v>1315</v>
      </c>
      <c r="D970" t="s">
        <v>5</v>
      </c>
      <c r="E970">
        <v>24</v>
      </c>
      <c r="F970" t="str" cm="1">
        <f t="array" ref="F970">_xlfn.IFS(E970&lt;12,"Child",E970&lt;=19,"Teenage",E970&lt;=59,"Adult",E970&gt;60,"Senior",TRUE,"Unknown")</f>
        <v>Adult</v>
      </c>
      <c r="G970">
        <v>0</v>
      </c>
      <c r="H970">
        <v>0</v>
      </c>
      <c r="I970">
        <f t="shared" si="15"/>
        <v>1</v>
      </c>
      <c r="J970" t="str" cm="1">
        <f t="array" ref="J970">_xlfn.IFS(I970=1,"Solo Traveller",I970&lt;=4,"Small Family",I970&gt;=5,"Large Family")</f>
        <v>Solo Traveller</v>
      </c>
      <c r="K970">
        <v>345781</v>
      </c>
      <c r="L970" s="9">
        <v>9.5</v>
      </c>
      <c r="M970" s="9" t="str" cm="1">
        <f t="array" ref="M970">_xlfn.IFS(L970&lt;=7.89,"Low Fare",L970&lt;=14.45,"Medium Fare",L970&lt;=31.28,"High Fare",L970&gt;31.28,"VIP / Luxury Fare")</f>
        <v>Medium Fare</v>
      </c>
      <c r="N970" t="s">
        <v>1736</v>
      </c>
      <c r="O970" t="s">
        <v>3</v>
      </c>
      <c r="P970">
        <v>0</v>
      </c>
    </row>
    <row r="971" spans="1:16">
      <c r="A971">
        <v>3</v>
      </c>
      <c r="B971" t="str" cm="1">
        <f t="array" ref="B971">_xlfn.IFS(A971=1,"First Class",A971=2,"Second Class",A971=3,"Third Class")</f>
        <v>Third Class</v>
      </c>
      <c r="C971" t="s">
        <v>1316</v>
      </c>
      <c r="D971" t="s">
        <v>1</v>
      </c>
      <c r="E971">
        <v>25</v>
      </c>
      <c r="F971" t="str" cm="1">
        <f t="array" ref="F971">_xlfn.IFS(E971&lt;12,"Child",E971&lt;=19,"Teenage",E971&lt;=59,"Adult",E971&gt;60,"Senior",TRUE,"Unknown")</f>
        <v>Adult</v>
      </c>
      <c r="G971">
        <v>0</v>
      </c>
      <c r="H971">
        <v>0</v>
      </c>
      <c r="I971">
        <f t="shared" si="15"/>
        <v>1</v>
      </c>
      <c r="J971" t="str" cm="1">
        <f t="array" ref="J971">_xlfn.IFS(I971=1,"Solo Traveller",I971&lt;=4,"Small Family",I971&gt;=5,"Large Family")</f>
        <v>Solo Traveller</v>
      </c>
      <c r="K971">
        <v>347071</v>
      </c>
      <c r="L971" s="9">
        <v>7.7750000000000004</v>
      </c>
      <c r="M971" s="9" t="str" cm="1">
        <f t="array" ref="M971">_xlfn.IFS(L971&lt;=7.89,"Low Fare",L971&lt;=14.45,"Medium Fare",L971&lt;=31.28,"High Fare",L971&gt;31.28,"VIP / Luxury Fare")</f>
        <v>Low Fare</v>
      </c>
      <c r="N971" t="s">
        <v>1736</v>
      </c>
      <c r="O971" t="s">
        <v>3</v>
      </c>
      <c r="P971">
        <v>0</v>
      </c>
    </row>
    <row r="972" spans="1:16">
      <c r="A972">
        <v>3</v>
      </c>
      <c r="B972" t="str" cm="1">
        <f t="array" ref="B972">_xlfn.IFS(A972=1,"First Class",A972=2,"Second Class",A972=3,"Third Class")</f>
        <v>Third Class</v>
      </c>
      <c r="C972" t="s">
        <v>1317</v>
      </c>
      <c r="D972" t="s">
        <v>1</v>
      </c>
      <c r="E972">
        <v>45</v>
      </c>
      <c r="F972" t="str" cm="1">
        <f t="array" ref="F972">_xlfn.IFS(E972&lt;12,"Child",E972&lt;=19,"Teenage",E972&lt;=59,"Adult",E972&gt;60,"Senior",TRUE,"Unknown")</f>
        <v>Adult</v>
      </c>
      <c r="G972">
        <v>0</v>
      </c>
      <c r="H972">
        <v>0</v>
      </c>
      <c r="I972">
        <f t="shared" si="15"/>
        <v>1</v>
      </c>
      <c r="J972" t="str" cm="1">
        <f t="array" ref="J972">_xlfn.IFS(I972=1,"Solo Traveller",I972&lt;=4,"Small Family",I972&gt;=5,"Large Family")</f>
        <v>Solo Traveller</v>
      </c>
      <c r="K972">
        <v>347073</v>
      </c>
      <c r="L972" s="9">
        <v>7.75</v>
      </c>
      <c r="M972" s="9" t="str" cm="1">
        <f t="array" ref="M972">_xlfn.IFS(L972&lt;=7.89,"Low Fare",L972&lt;=14.45,"Medium Fare",L972&lt;=31.28,"High Fare",L972&gt;31.28,"VIP / Luxury Fare")</f>
        <v>Low Fare</v>
      </c>
      <c r="N972" t="s">
        <v>1736</v>
      </c>
      <c r="O972" t="s">
        <v>3</v>
      </c>
      <c r="P972">
        <v>0</v>
      </c>
    </row>
    <row r="973" spans="1:16">
      <c r="A973">
        <v>3</v>
      </c>
      <c r="B973" t="str" cm="1">
        <f t="array" ref="B973">_xlfn.IFS(A973=1,"First Class",A973=2,"Second Class",A973=3,"Third Class")</f>
        <v>Third Class</v>
      </c>
      <c r="C973" t="s">
        <v>1318</v>
      </c>
      <c r="D973" t="s">
        <v>5</v>
      </c>
      <c r="E973">
        <v>36</v>
      </c>
      <c r="F973" t="str" cm="1">
        <f t="array" ref="F973">_xlfn.IFS(E973&lt;12,"Child",E973&lt;=19,"Teenage",E973&lt;=59,"Adult",E973&gt;60,"Senior",TRUE,"Unknown")</f>
        <v>Adult</v>
      </c>
      <c r="G973">
        <v>1</v>
      </c>
      <c r="H973">
        <v>0</v>
      </c>
      <c r="I973">
        <f t="shared" si="15"/>
        <v>2</v>
      </c>
      <c r="J973" t="str" cm="1">
        <f t="array" ref="J973">_xlfn.IFS(I973=1,"Solo Traveller",I973&lt;=4,"Small Family",I973&gt;=5,"Large Family")</f>
        <v>Small Family</v>
      </c>
      <c r="K973">
        <v>349910</v>
      </c>
      <c r="L973" s="9">
        <v>15.55</v>
      </c>
      <c r="M973" s="9" t="str" cm="1">
        <f t="array" ref="M973">_xlfn.IFS(L973&lt;=7.89,"Low Fare",L973&lt;=14.45,"Medium Fare",L973&lt;=31.28,"High Fare",L973&gt;31.28,"VIP / Luxury Fare")</f>
        <v>High Fare</v>
      </c>
      <c r="N973" t="s">
        <v>1736</v>
      </c>
      <c r="O973" t="s">
        <v>3</v>
      </c>
      <c r="P973">
        <v>0</v>
      </c>
    </row>
    <row r="974" spans="1:16">
      <c r="A974">
        <v>3</v>
      </c>
      <c r="B974" t="str" cm="1">
        <f t="array" ref="B974">_xlfn.IFS(A974=1,"First Class",A974=2,"Second Class",A974=3,"Third Class")</f>
        <v>Third Class</v>
      </c>
      <c r="C974" t="s">
        <v>1319</v>
      </c>
      <c r="D974" t="s">
        <v>1</v>
      </c>
      <c r="E974">
        <v>30</v>
      </c>
      <c r="F974" t="str" cm="1">
        <f t="array" ref="F974">_xlfn.IFS(E974&lt;12,"Child",E974&lt;=19,"Teenage",E974&lt;=59,"Adult",E974&gt;60,"Senior",TRUE,"Unknown")</f>
        <v>Adult</v>
      </c>
      <c r="G974">
        <v>1</v>
      </c>
      <c r="H974">
        <v>0</v>
      </c>
      <c r="I974">
        <f t="shared" si="15"/>
        <v>2</v>
      </c>
      <c r="J974" t="str" cm="1">
        <f t="array" ref="J974">_xlfn.IFS(I974=1,"Solo Traveller",I974&lt;=4,"Small Family",I974&gt;=5,"Large Family")</f>
        <v>Small Family</v>
      </c>
      <c r="K974">
        <v>349910</v>
      </c>
      <c r="L974" s="9">
        <v>15.55</v>
      </c>
      <c r="M974" s="9" t="str" cm="1">
        <f t="array" ref="M974">_xlfn.IFS(L974&lt;=7.89,"Low Fare",L974&lt;=14.45,"Medium Fare",L974&lt;=31.28,"High Fare",L974&gt;31.28,"VIP / Luxury Fare")</f>
        <v>High Fare</v>
      </c>
      <c r="N974" t="s">
        <v>1736</v>
      </c>
      <c r="O974" t="s">
        <v>3</v>
      </c>
      <c r="P974">
        <v>0</v>
      </c>
    </row>
    <row r="975" spans="1:16">
      <c r="A975">
        <v>3</v>
      </c>
      <c r="B975" t="str" cm="1">
        <f t="array" ref="B975">_xlfn.IFS(A975=1,"First Class",A975=2,"Second Class",A975=3,"Third Class")</f>
        <v>Third Class</v>
      </c>
      <c r="C975" t="s">
        <v>1320</v>
      </c>
      <c r="D975" t="s">
        <v>5</v>
      </c>
      <c r="E975">
        <v>20</v>
      </c>
      <c r="F975" t="str" cm="1">
        <f t="array" ref="F975">_xlfn.IFS(E975&lt;12,"Child",E975&lt;=19,"Teenage",E975&lt;=59,"Adult",E975&gt;60,"Senior",TRUE,"Unknown")</f>
        <v>Adult</v>
      </c>
      <c r="G975">
        <v>1</v>
      </c>
      <c r="H975">
        <v>0</v>
      </c>
      <c r="I975">
        <f t="shared" si="15"/>
        <v>2</v>
      </c>
      <c r="J975" t="str" cm="1">
        <f t="array" ref="J975">_xlfn.IFS(I975=1,"Solo Traveller",I975&lt;=4,"Small Family",I975&gt;=5,"Large Family")</f>
        <v>Small Family</v>
      </c>
      <c r="K975" t="s">
        <v>1321</v>
      </c>
      <c r="L975" s="9">
        <v>7.9249999999999998</v>
      </c>
      <c r="M975" s="9" t="str" cm="1">
        <f t="array" ref="M975">_xlfn.IFS(L975&lt;=7.89,"Low Fare",L975&lt;=14.45,"Medium Fare",L975&lt;=31.28,"High Fare",L975&gt;31.28,"VIP / Luxury Fare")</f>
        <v>Medium Fare</v>
      </c>
      <c r="N975" t="s">
        <v>1736</v>
      </c>
      <c r="O975" t="s">
        <v>3</v>
      </c>
      <c r="P975">
        <v>1</v>
      </c>
    </row>
    <row r="976" spans="1:16">
      <c r="A976">
        <v>3</v>
      </c>
      <c r="B976" t="str" cm="1">
        <f t="array" ref="B976">_xlfn.IFS(A976=1,"First Class",A976=2,"Second Class",A976=3,"Third Class")</f>
        <v>Third Class</v>
      </c>
      <c r="C976" t="s">
        <v>1322</v>
      </c>
      <c r="D976" t="s">
        <v>5</v>
      </c>
      <c r="E976">
        <v>28</v>
      </c>
      <c r="F976" t="str" cm="1">
        <f t="array" ref="F976">_xlfn.IFS(E976&lt;12,"Child",E976&lt;=19,"Teenage",E976&lt;=59,"Adult",E976&gt;60,"Senior",TRUE,"Unknown")</f>
        <v>Adult</v>
      </c>
      <c r="G976">
        <v>0</v>
      </c>
      <c r="H976">
        <v>0</v>
      </c>
      <c r="I976">
        <f t="shared" si="15"/>
        <v>1</v>
      </c>
      <c r="J976" t="str" cm="1">
        <f t="array" ref="J976">_xlfn.IFS(I976=1,"Solo Traveller",I976&lt;=4,"Small Family",I976&gt;=5,"Large Family")</f>
        <v>Solo Traveller</v>
      </c>
      <c r="K976">
        <v>330971</v>
      </c>
      <c r="L976" s="9">
        <v>7.8792</v>
      </c>
      <c r="M976" s="9" t="str" cm="1">
        <f t="array" ref="M976">_xlfn.IFS(L976&lt;=7.89,"Low Fare",L976&lt;=14.45,"Medium Fare",L976&lt;=31.28,"High Fare",L976&gt;31.28,"VIP / Luxury Fare")</f>
        <v>Low Fare</v>
      </c>
      <c r="N976" t="s">
        <v>1736</v>
      </c>
      <c r="O976" t="s">
        <v>366</v>
      </c>
      <c r="P976">
        <v>0</v>
      </c>
    </row>
    <row r="977" spans="1:16">
      <c r="A977">
        <v>3</v>
      </c>
      <c r="B977" t="str" cm="1">
        <f t="array" ref="B977">_xlfn.IFS(A977=1,"First Class",A977=2,"Second Class",A977=3,"Third Class")</f>
        <v>Third Class</v>
      </c>
      <c r="C977" t="s">
        <v>1323</v>
      </c>
      <c r="D977" t="s">
        <v>5</v>
      </c>
      <c r="E977">
        <v>28</v>
      </c>
      <c r="F977" t="str" cm="1">
        <f t="array" ref="F977">_xlfn.IFS(E977&lt;12,"Child",E977&lt;=19,"Teenage",E977&lt;=59,"Adult",E977&gt;60,"Senior",TRUE,"Unknown")</f>
        <v>Adult</v>
      </c>
      <c r="G977">
        <v>0</v>
      </c>
      <c r="H977">
        <v>0</v>
      </c>
      <c r="I977">
        <f t="shared" si="15"/>
        <v>1</v>
      </c>
      <c r="J977" t="str" cm="1">
        <f t="array" ref="J977">_xlfn.IFS(I977=1,"Solo Traveller",I977&lt;=4,"Small Family",I977&gt;=5,"Large Family")</f>
        <v>Solo Traveller</v>
      </c>
      <c r="K977">
        <v>1601</v>
      </c>
      <c r="L977" s="9">
        <v>56.495800000000003</v>
      </c>
      <c r="M977" s="9" t="str" cm="1">
        <f t="array" ref="M977">_xlfn.IFS(L977&lt;=7.89,"Low Fare",L977&lt;=14.45,"Medium Fare",L977&lt;=31.28,"High Fare",L977&gt;31.28,"VIP / Luxury Fare")</f>
        <v>VIP / Luxury Fare</v>
      </c>
      <c r="N977" t="s">
        <v>1736</v>
      </c>
      <c r="O977" t="s">
        <v>3</v>
      </c>
      <c r="P977">
        <v>0</v>
      </c>
    </row>
    <row r="978" spans="1:16">
      <c r="A978">
        <v>3</v>
      </c>
      <c r="B978" t="str" cm="1">
        <f t="array" ref="B978">_xlfn.IFS(A978=1,"First Class",A978=2,"Second Class",A978=3,"Third Class")</f>
        <v>Third Class</v>
      </c>
      <c r="C978" t="s">
        <v>1324</v>
      </c>
      <c r="D978" t="s">
        <v>5</v>
      </c>
      <c r="E978">
        <v>28</v>
      </c>
      <c r="F978" t="str" cm="1">
        <f t="array" ref="F978">_xlfn.IFS(E978&lt;12,"Child",E978&lt;=19,"Teenage",E978&lt;=59,"Adult",E978&gt;60,"Senior",TRUE,"Unknown")</f>
        <v>Adult</v>
      </c>
      <c r="G978">
        <v>0</v>
      </c>
      <c r="H978">
        <v>0</v>
      </c>
      <c r="I978">
        <f t="shared" si="15"/>
        <v>1</v>
      </c>
      <c r="J978" t="str" cm="1">
        <f t="array" ref="J978">_xlfn.IFS(I978=1,"Solo Traveller",I978&lt;=4,"Small Family",I978&gt;=5,"Large Family")</f>
        <v>Solo Traveller</v>
      </c>
      <c r="K978" t="s">
        <v>1325</v>
      </c>
      <c r="L978" s="9">
        <v>7.55</v>
      </c>
      <c r="M978" s="9" t="str" cm="1">
        <f t="array" ref="M978">_xlfn.IFS(L978&lt;=7.89,"Low Fare",L978&lt;=14.45,"Medium Fare",L978&lt;=31.28,"High Fare",L978&gt;31.28,"VIP / Luxury Fare")</f>
        <v>Low Fare</v>
      </c>
      <c r="N978" t="s">
        <v>1736</v>
      </c>
      <c r="O978" t="s">
        <v>3</v>
      </c>
      <c r="P978">
        <v>0</v>
      </c>
    </row>
    <row r="979" spans="1:16">
      <c r="A979">
        <v>3</v>
      </c>
      <c r="B979" t="str" cm="1">
        <f t="array" ref="B979">_xlfn.IFS(A979=1,"First Class",A979=2,"Second Class",A979=3,"Third Class")</f>
        <v>Third Class</v>
      </c>
      <c r="C979" t="s">
        <v>1326</v>
      </c>
      <c r="D979" t="s">
        <v>5</v>
      </c>
      <c r="E979">
        <v>30</v>
      </c>
      <c r="F979" t="str" cm="1">
        <f t="array" ref="F979">_xlfn.IFS(E979&lt;12,"Child",E979&lt;=19,"Teenage",E979&lt;=59,"Adult",E979&gt;60,"Senior",TRUE,"Unknown")</f>
        <v>Adult</v>
      </c>
      <c r="G979">
        <v>1</v>
      </c>
      <c r="H979">
        <v>0</v>
      </c>
      <c r="I979">
        <f t="shared" si="15"/>
        <v>2</v>
      </c>
      <c r="J979" t="str" cm="1">
        <f t="array" ref="J979">_xlfn.IFS(I979=1,"Solo Traveller",I979&lt;=4,"Small Family",I979&gt;=5,"Large Family")</f>
        <v>Small Family</v>
      </c>
      <c r="K979" t="s">
        <v>1327</v>
      </c>
      <c r="L979" s="9">
        <v>16.100000000000001</v>
      </c>
      <c r="M979" s="9" t="str" cm="1">
        <f t="array" ref="M979">_xlfn.IFS(L979&lt;=7.89,"Low Fare",L979&lt;=14.45,"Medium Fare",L979&lt;=31.28,"High Fare",L979&gt;31.28,"VIP / Luxury Fare")</f>
        <v>High Fare</v>
      </c>
      <c r="N979" t="s">
        <v>1736</v>
      </c>
      <c r="O979" t="s">
        <v>3</v>
      </c>
      <c r="P979">
        <v>0</v>
      </c>
    </row>
    <row r="980" spans="1:16">
      <c r="A980">
        <v>3</v>
      </c>
      <c r="B980" t="str" cm="1">
        <f t="array" ref="B980">_xlfn.IFS(A980=1,"First Class",A980=2,"Second Class",A980=3,"Third Class")</f>
        <v>Third Class</v>
      </c>
      <c r="C980" t="s">
        <v>1328</v>
      </c>
      <c r="D980" t="s">
        <v>1</v>
      </c>
      <c r="E980">
        <v>26</v>
      </c>
      <c r="F980" t="str" cm="1">
        <f t="array" ref="F980">_xlfn.IFS(E980&lt;12,"Child",E980&lt;=19,"Teenage",E980&lt;=59,"Adult",E980&gt;60,"Senior",TRUE,"Unknown")</f>
        <v>Adult</v>
      </c>
      <c r="G980">
        <v>1</v>
      </c>
      <c r="H980">
        <v>0</v>
      </c>
      <c r="I980">
        <f t="shared" si="15"/>
        <v>2</v>
      </c>
      <c r="J980" t="str" cm="1">
        <f t="array" ref="J980">_xlfn.IFS(I980=1,"Solo Traveller",I980&lt;=4,"Small Family",I980&gt;=5,"Large Family")</f>
        <v>Small Family</v>
      </c>
      <c r="K980" t="s">
        <v>1327</v>
      </c>
      <c r="L980" s="9">
        <v>16.100000000000001</v>
      </c>
      <c r="M980" s="9" t="str" cm="1">
        <f t="array" ref="M980">_xlfn.IFS(L980&lt;=7.89,"Low Fare",L980&lt;=14.45,"Medium Fare",L980&lt;=31.28,"High Fare",L980&gt;31.28,"VIP / Luxury Fare")</f>
        <v>High Fare</v>
      </c>
      <c r="N980" t="s">
        <v>1736</v>
      </c>
      <c r="O980" t="s">
        <v>3</v>
      </c>
      <c r="P980">
        <v>0</v>
      </c>
    </row>
    <row r="981" spans="1:16">
      <c r="A981">
        <v>3</v>
      </c>
      <c r="B981" t="str" cm="1">
        <f t="array" ref="B981">_xlfn.IFS(A981=1,"First Class",A981=2,"Second Class",A981=3,"Third Class")</f>
        <v>Third Class</v>
      </c>
      <c r="C981" t="s">
        <v>1329</v>
      </c>
      <c r="D981" t="s">
        <v>5</v>
      </c>
      <c r="E981">
        <v>28</v>
      </c>
      <c r="F981" t="str" cm="1">
        <f t="array" ref="F981">_xlfn.IFS(E981&lt;12,"Child",E981&lt;=19,"Teenage",E981&lt;=59,"Adult",E981&gt;60,"Senior",TRUE,"Unknown")</f>
        <v>Adult</v>
      </c>
      <c r="G981">
        <v>0</v>
      </c>
      <c r="H981">
        <v>0</v>
      </c>
      <c r="I981">
        <f t="shared" si="15"/>
        <v>1</v>
      </c>
      <c r="J981" t="str" cm="1">
        <f t="array" ref="J981">_xlfn.IFS(I981=1,"Solo Traveller",I981&lt;=4,"Small Family",I981&gt;=5,"Large Family")</f>
        <v>Solo Traveller</v>
      </c>
      <c r="K981">
        <v>1222</v>
      </c>
      <c r="L981" s="9">
        <v>7.8792</v>
      </c>
      <c r="M981" s="9" t="str" cm="1">
        <f t="array" ref="M981">_xlfn.IFS(L981&lt;=7.89,"Low Fare",L981&lt;=14.45,"Medium Fare",L981&lt;=31.28,"High Fare",L981&gt;31.28,"VIP / Luxury Fare")</f>
        <v>Low Fare</v>
      </c>
      <c r="N981" t="s">
        <v>1736</v>
      </c>
      <c r="O981" t="s">
        <v>3</v>
      </c>
      <c r="P981">
        <v>0</v>
      </c>
    </row>
    <row r="982" spans="1:16">
      <c r="A982">
        <v>3</v>
      </c>
      <c r="B982" t="str" cm="1">
        <f t="array" ref="B982">_xlfn.IFS(A982=1,"First Class",A982=2,"Second Class",A982=3,"Third Class")</f>
        <v>Third Class</v>
      </c>
      <c r="C982" t="s">
        <v>1330</v>
      </c>
      <c r="D982" t="s">
        <v>5</v>
      </c>
      <c r="E982">
        <v>20.5</v>
      </c>
      <c r="F982" t="str" cm="1">
        <f t="array" ref="F982">_xlfn.IFS(E982&lt;12,"Child",E982&lt;=19,"Teenage",E982&lt;=59,"Adult",E982&gt;60,"Senior",TRUE,"Unknown")</f>
        <v>Adult</v>
      </c>
      <c r="G982">
        <v>0</v>
      </c>
      <c r="H982">
        <v>0</v>
      </c>
      <c r="I982">
        <f t="shared" si="15"/>
        <v>1</v>
      </c>
      <c r="J982" t="str" cm="1">
        <f t="array" ref="J982">_xlfn.IFS(I982=1,"Solo Traveller",I982&lt;=4,"Small Family",I982&gt;=5,"Large Family")</f>
        <v>Solo Traveller</v>
      </c>
      <c r="K982" t="s">
        <v>1331</v>
      </c>
      <c r="L982" s="9">
        <v>7.25</v>
      </c>
      <c r="M982" s="9" t="str" cm="1">
        <f t="array" ref="M982">_xlfn.IFS(L982&lt;=7.89,"Low Fare",L982&lt;=14.45,"Medium Fare",L982&lt;=31.28,"High Fare",L982&gt;31.28,"VIP / Luxury Fare")</f>
        <v>Low Fare</v>
      </c>
      <c r="N982" t="s">
        <v>1736</v>
      </c>
      <c r="O982" t="s">
        <v>3</v>
      </c>
      <c r="P982">
        <v>0</v>
      </c>
    </row>
    <row r="983" spans="1:16">
      <c r="A983">
        <v>3</v>
      </c>
      <c r="B983" t="str" cm="1">
        <f t="array" ref="B983">_xlfn.IFS(A983=1,"First Class",A983=2,"Second Class",A983=3,"Third Class")</f>
        <v>Third Class</v>
      </c>
      <c r="C983" t="s">
        <v>1332</v>
      </c>
      <c r="D983" t="s">
        <v>5</v>
      </c>
      <c r="E983">
        <v>27</v>
      </c>
      <c r="F983" t="str" cm="1">
        <f t="array" ref="F983">_xlfn.IFS(E983&lt;12,"Child",E983&lt;=19,"Teenage",E983&lt;=59,"Adult",E983&gt;60,"Senior",TRUE,"Unknown")</f>
        <v>Adult</v>
      </c>
      <c r="G983">
        <v>0</v>
      </c>
      <c r="H983">
        <v>0</v>
      </c>
      <c r="I983">
        <f t="shared" si="15"/>
        <v>1</v>
      </c>
      <c r="J983" t="str" cm="1">
        <f t="array" ref="J983">_xlfn.IFS(I983=1,"Solo Traveller",I983&lt;=4,"Small Family",I983&gt;=5,"Large Family")</f>
        <v>Solo Traveller</v>
      </c>
      <c r="K983">
        <v>315098</v>
      </c>
      <c r="L983" s="9">
        <v>8.6624999999999996</v>
      </c>
      <c r="M983" s="9" t="str" cm="1">
        <f t="array" ref="M983">_xlfn.IFS(L983&lt;=7.89,"Low Fare",L983&lt;=14.45,"Medium Fare",L983&lt;=31.28,"High Fare",L983&gt;31.28,"VIP / Luxury Fare")</f>
        <v>Medium Fare</v>
      </c>
      <c r="N983" t="s">
        <v>1736</v>
      </c>
      <c r="O983" t="s">
        <v>3</v>
      </c>
      <c r="P983">
        <v>1</v>
      </c>
    </row>
    <row r="984" spans="1:16">
      <c r="A984">
        <v>3</v>
      </c>
      <c r="B984" t="str" cm="1">
        <f t="array" ref="B984">_xlfn.IFS(A984=1,"First Class",A984=2,"Second Class",A984=3,"Third Class")</f>
        <v>Third Class</v>
      </c>
      <c r="C984" t="s">
        <v>1333</v>
      </c>
      <c r="D984" t="s">
        <v>5</v>
      </c>
      <c r="E984">
        <v>51</v>
      </c>
      <c r="F984" t="str" cm="1">
        <f t="array" ref="F984">_xlfn.IFS(E984&lt;12,"Child",E984&lt;=19,"Teenage",E984&lt;=59,"Adult",E984&gt;60,"Senior",TRUE,"Unknown")</f>
        <v>Adult</v>
      </c>
      <c r="G984">
        <v>0</v>
      </c>
      <c r="H984">
        <v>0</v>
      </c>
      <c r="I984">
        <f t="shared" si="15"/>
        <v>1</v>
      </c>
      <c r="J984" t="str" cm="1">
        <f t="array" ref="J984">_xlfn.IFS(I984=1,"Solo Traveller",I984&lt;=4,"Small Family",I984&gt;=5,"Large Family")</f>
        <v>Solo Traveller</v>
      </c>
      <c r="K984">
        <v>347743</v>
      </c>
      <c r="L984" s="9">
        <v>7.0541999999999998</v>
      </c>
      <c r="M984" s="9" t="str" cm="1">
        <f t="array" ref="M984">_xlfn.IFS(L984&lt;=7.89,"Low Fare",L984&lt;=14.45,"Medium Fare",L984&lt;=31.28,"High Fare",L984&gt;31.28,"VIP / Luxury Fare")</f>
        <v>Low Fare</v>
      </c>
      <c r="N984" t="s">
        <v>1736</v>
      </c>
      <c r="O984" t="s">
        <v>3</v>
      </c>
      <c r="P984">
        <v>0</v>
      </c>
    </row>
    <row r="985" spans="1:16">
      <c r="A985">
        <v>3</v>
      </c>
      <c r="B985" t="str" cm="1">
        <f t="array" ref="B985">_xlfn.IFS(A985=1,"First Class",A985=2,"Second Class",A985=3,"Third Class")</f>
        <v>Third Class</v>
      </c>
      <c r="C985" t="s">
        <v>1334</v>
      </c>
      <c r="D985" t="s">
        <v>1</v>
      </c>
      <c r="E985">
        <v>23</v>
      </c>
      <c r="F985" t="str" cm="1">
        <f t="array" ref="F985">_xlfn.IFS(E985&lt;12,"Child",E985&lt;=19,"Teenage",E985&lt;=59,"Adult",E985&gt;60,"Senior",TRUE,"Unknown")</f>
        <v>Adult</v>
      </c>
      <c r="G985">
        <v>0</v>
      </c>
      <c r="H985">
        <v>0</v>
      </c>
      <c r="I985">
        <f t="shared" si="15"/>
        <v>1</v>
      </c>
      <c r="J985" t="str" cm="1">
        <f t="array" ref="J985">_xlfn.IFS(I985=1,"Solo Traveller",I985&lt;=4,"Small Family",I985&gt;=5,"Large Family")</f>
        <v>Solo Traveller</v>
      </c>
      <c r="K985">
        <v>347469</v>
      </c>
      <c r="L985" s="9">
        <v>7.8541999999999996</v>
      </c>
      <c r="M985" s="9" t="str" cm="1">
        <f t="array" ref="M985">_xlfn.IFS(L985&lt;=7.89,"Low Fare",L985&lt;=14.45,"Medium Fare",L985&lt;=31.28,"High Fare",L985&gt;31.28,"VIP / Luxury Fare")</f>
        <v>Low Fare</v>
      </c>
      <c r="N985" t="s">
        <v>1736</v>
      </c>
      <c r="O985" t="s">
        <v>3</v>
      </c>
      <c r="P985">
        <v>1</v>
      </c>
    </row>
    <row r="986" spans="1:16">
      <c r="A986">
        <v>3</v>
      </c>
      <c r="B986" t="str" cm="1">
        <f t="array" ref="B986">_xlfn.IFS(A986=1,"First Class",A986=2,"Second Class",A986=3,"Third Class")</f>
        <v>Third Class</v>
      </c>
      <c r="C986" t="s">
        <v>1335</v>
      </c>
      <c r="D986" t="s">
        <v>5</v>
      </c>
      <c r="E986">
        <v>32</v>
      </c>
      <c r="F986" t="str" cm="1">
        <f t="array" ref="F986">_xlfn.IFS(E986&lt;12,"Child",E986&lt;=19,"Teenage",E986&lt;=59,"Adult",E986&gt;60,"Senior",TRUE,"Unknown")</f>
        <v>Adult</v>
      </c>
      <c r="G986">
        <v>0</v>
      </c>
      <c r="H986">
        <v>0</v>
      </c>
      <c r="I986">
        <f t="shared" si="15"/>
        <v>1</v>
      </c>
      <c r="J986" t="str" cm="1">
        <f t="array" ref="J986">_xlfn.IFS(I986=1,"Solo Traveller",I986&lt;=4,"Small Family",I986&gt;=5,"Large Family")</f>
        <v>Solo Traveller</v>
      </c>
      <c r="K986">
        <v>350403</v>
      </c>
      <c r="L986" s="9">
        <v>7.5792000000000002</v>
      </c>
      <c r="M986" s="9" t="str" cm="1">
        <f t="array" ref="M986">_xlfn.IFS(L986&lt;=7.89,"Low Fare",L986&lt;=14.45,"Medium Fare",L986&lt;=31.28,"High Fare",L986&gt;31.28,"VIP / Luxury Fare")</f>
        <v>Low Fare</v>
      </c>
      <c r="N986" t="s">
        <v>1736</v>
      </c>
      <c r="O986" t="s">
        <v>3</v>
      </c>
      <c r="P986">
        <v>1</v>
      </c>
    </row>
    <row r="987" spans="1:16">
      <c r="A987">
        <v>3</v>
      </c>
      <c r="B987" t="str" cm="1">
        <f t="array" ref="B987">_xlfn.IFS(A987=1,"First Class",A987=2,"Second Class",A987=3,"Third Class")</f>
        <v>Third Class</v>
      </c>
      <c r="C987" t="s">
        <v>1336</v>
      </c>
      <c r="D987" t="s">
        <v>5</v>
      </c>
      <c r="E987">
        <v>28</v>
      </c>
      <c r="F987" t="str" cm="1">
        <f t="array" ref="F987">_xlfn.IFS(E987&lt;12,"Child",E987&lt;=19,"Teenage",E987&lt;=59,"Adult",E987&gt;60,"Senior",TRUE,"Unknown")</f>
        <v>Adult</v>
      </c>
      <c r="G987">
        <v>0</v>
      </c>
      <c r="H987">
        <v>0</v>
      </c>
      <c r="I987">
        <f t="shared" si="15"/>
        <v>1</v>
      </c>
      <c r="J987" t="str" cm="1">
        <f t="array" ref="J987">_xlfn.IFS(I987=1,"Solo Traveller",I987&lt;=4,"Small Family",I987&gt;=5,"Large Family")</f>
        <v>Solo Traveller</v>
      </c>
      <c r="K987">
        <v>349235</v>
      </c>
      <c r="L987" s="9">
        <v>7.8958000000000004</v>
      </c>
      <c r="M987" s="9" t="str" cm="1">
        <f t="array" ref="M987">_xlfn.IFS(L987&lt;=7.89,"Low Fare",L987&lt;=14.45,"Medium Fare",L987&lt;=31.28,"High Fare",L987&gt;31.28,"VIP / Luxury Fare")</f>
        <v>Medium Fare</v>
      </c>
      <c r="N987" t="s">
        <v>1736</v>
      </c>
      <c r="O987" t="s">
        <v>3</v>
      </c>
      <c r="P987">
        <v>0</v>
      </c>
    </row>
    <row r="988" spans="1:16">
      <c r="A988">
        <v>3</v>
      </c>
      <c r="B988" t="str" cm="1">
        <f t="array" ref="B988">_xlfn.IFS(A988=1,"First Class",A988=2,"Second Class",A988=3,"Third Class")</f>
        <v>Third Class</v>
      </c>
      <c r="C988" t="s">
        <v>1337</v>
      </c>
      <c r="D988" t="s">
        <v>5</v>
      </c>
      <c r="E988">
        <v>28</v>
      </c>
      <c r="F988" t="str" cm="1">
        <f t="array" ref="F988">_xlfn.IFS(E988&lt;12,"Child",E988&lt;=19,"Teenage",E988&lt;=59,"Adult",E988&gt;60,"Senior",TRUE,"Unknown")</f>
        <v>Adult</v>
      </c>
      <c r="G988">
        <v>0</v>
      </c>
      <c r="H988">
        <v>0</v>
      </c>
      <c r="I988">
        <f t="shared" si="15"/>
        <v>1</v>
      </c>
      <c r="J988" t="str" cm="1">
        <f t="array" ref="J988">_xlfn.IFS(I988=1,"Solo Traveller",I988&lt;=4,"Small Family",I988&gt;=5,"Large Family")</f>
        <v>Solo Traveller</v>
      </c>
      <c r="K988" t="s">
        <v>1338</v>
      </c>
      <c r="L988" s="9">
        <v>7.55</v>
      </c>
      <c r="M988" s="9" t="str" cm="1">
        <f t="array" ref="M988">_xlfn.IFS(L988&lt;=7.89,"Low Fare",L988&lt;=14.45,"Medium Fare",L988&lt;=31.28,"High Fare",L988&gt;31.28,"VIP / Luxury Fare")</f>
        <v>Low Fare</v>
      </c>
      <c r="N988" t="s">
        <v>1736</v>
      </c>
      <c r="O988" t="s">
        <v>3</v>
      </c>
      <c r="P988">
        <v>0</v>
      </c>
    </row>
    <row r="989" spans="1:16">
      <c r="A989">
        <v>3</v>
      </c>
      <c r="B989" t="str" cm="1">
        <f t="array" ref="B989">_xlfn.IFS(A989=1,"First Class",A989=2,"Second Class",A989=3,"Third Class")</f>
        <v>Third Class</v>
      </c>
      <c r="C989" t="s">
        <v>1339</v>
      </c>
      <c r="D989" t="s">
        <v>1</v>
      </c>
      <c r="E989">
        <v>28</v>
      </c>
      <c r="F989" t="str" cm="1">
        <f t="array" ref="F989">_xlfn.IFS(E989&lt;12,"Child",E989&lt;=19,"Teenage",E989&lt;=59,"Adult",E989&gt;60,"Senior",TRUE,"Unknown")</f>
        <v>Adult</v>
      </c>
      <c r="G989">
        <v>0</v>
      </c>
      <c r="H989">
        <v>0</v>
      </c>
      <c r="I989">
        <f t="shared" si="15"/>
        <v>1</v>
      </c>
      <c r="J989" t="str" cm="1">
        <f t="array" ref="J989">_xlfn.IFS(I989=1,"Solo Traveller",I989&lt;=4,"Small Family",I989&gt;=5,"Large Family")</f>
        <v>Solo Traveller</v>
      </c>
      <c r="K989">
        <v>370370</v>
      </c>
      <c r="L989" s="9">
        <v>7.75</v>
      </c>
      <c r="M989" s="9" t="str" cm="1">
        <f t="array" ref="M989">_xlfn.IFS(L989&lt;=7.89,"Low Fare",L989&lt;=14.45,"Medium Fare",L989&lt;=31.28,"High Fare",L989&gt;31.28,"VIP / Luxury Fare")</f>
        <v>Low Fare</v>
      </c>
      <c r="N989" t="s">
        <v>1736</v>
      </c>
      <c r="O989" t="s">
        <v>366</v>
      </c>
      <c r="P989">
        <v>1</v>
      </c>
    </row>
    <row r="990" spans="1:16">
      <c r="A990">
        <v>3</v>
      </c>
      <c r="B990" t="str" cm="1">
        <f t="array" ref="B990">_xlfn.IFS(A990=1,"First Class",A990=2,"Second Class",A990=3,"Third Class")</f>
        <v>Third Class</v>
      </c>
      <c r="C990" t="s">
        <v>1340</v>
      </c>
      <c r="D990" t="s">
        <v>5</v>
      </c>
      <c r="E990">
        <v>24</v>
      </c>
      <c r="F990" t="str" cm="1">
        <f t="array" ref="F990">_xlfn.IFS(E990&lt;12,"Child",E990&lt;=19,"Teenage",E990&lt;=59,"Adult",E990&gt;60,"Senior",TRUE,"Unknown")</f>
        <v>Adult</v>
      </c>
      <c r="G990">
        <v>0</v>
      </c>
      <c r="H990">
        <v>0</v>
      </c>
      <c r="I990">
        <f t="shared" si="15"/>
        <v>1</v>
      </c>
      <c r="J990" t="str" cm="1">
        <f t="array" ref="J990">_xlfn.IFS(I990=1,"Solo Traveller",I990&lt;=4,"Small Family",I990&gt;=5,"Large Family")</f>
        <v>Solo Traveller</v>
      </c>
      <c r="K990" t="s">
        <v>1341</v>
      </c>
      <c r="L990" s="9">
        <v>7.1417000000000002</v>
      </c>
      <c r="M990" s="9" t="str" cm="1">
        <f t="array" ref="M990">_xlfn.IFS(L990&lt;=7.89,"Low Fare",L990&lt;=14.45,"Medium Fare",L990&lt;=31.28,"High Fare",L990&gt;31.28,"VIP / Luxury Fare")</f>
        <v>Low Fare</v>
      </c>
      <c r="N990" t="s">
        <v>1736</v>
      </c>
      <c r="O990" t="s">
        <v>3</v>
      </c>
      <c r="P990">
        <v>1</v>
      </c>
    </row>
    <row r="991" spans="1:16">
      <c r="A991">
        <v>3</v>
      </c>
      <c r="B991" t="str" cm="1">
        <f t="array" ref="B991">_xlfn.IFS(A991=1,"First Class",A991=2,"Second Class",A991=3,"Third Class")</f>
        <v>Third Class</v>
      </c>
      <c r="C991" t="s">
        <v>1342</v>
      </c>
      <c r="D991" t="s">
        <v>5</v>
      </c>
      <c r="E991">
        <v>22</v>
      </c>
      <c r="F991" t="str" cm="1">
        <f t="array" ref="F991">_xlfn.IFS(E991&lt;12,"Child",E991&lt;=19,"Teenage",E991&lt;=59,"Adult",E991&gt;60,"Senior",TRUE,"Unknown")</f>
        <v>Adult</v>
      </c>
      <c r="G991">
        <v>0</v>
      </c>
      <c r="H991">
        <v>0</v>
      </c>
      <c r="I991">
        <f t="shared" si="15"/>
        <v>1</v>
      </c>
      <c r="J991" t="str" cm="1">
        <f t="array" ref="J991">_xlfn.IFS(I991=1,"Solo Traveller",I991&lt;=4,"Small Family",I991&gt;=5,"Large Family")</f>
        <v>Solo Traveller</v>
      </c>
      <c r="K991" t="s">
        <v>1343</v>
      </c>
      <c r="L991" s="9">
        <v>7.125</v>
      </c>
      <c r="M991" s="9" t="str" cm="1">
        <f t="array" ref="M991">_xlfn.IFS(L991&lt;=7.89,"Low Fare",L991&lt;=14.45,"Medium Fare",L991&lt;=31.28,"High Fare",L991&gt;31.28,"VIP / Luxury Fare")</f>
        <v>Low Fare</v>
      </c>
      <c r="N991" t="s">
        <v>1736</v>
      </c>
      <c r="O991" t="s">
        <v>3</v>
      </c>
      <c r="P991">
        <v>0</v>
      </c>
    </row>
    <row r="992" spans="1:16">
      <c r="A992">
        <v>3</v>
      </c>
      <c r="B992" t="str" cm="1">
        <f t="array" ref="B992">_xlfn.IFS(A992=1,"First Class",A992=2,"Second Class",A992=3,"Third Class")</f>
        <v>Third Class</v>
      </c>
      <c r="C992" t="s">
        <v>1344</v>
      </c>
      <c r="D992" t="s">
        <v>1</v>
      </c>
      <c r="E992">
        <v>28</v>
      </c>
      <c r="F992" t="str" cm="1">
        <f t="array" ref="F992">_xlfn.IFS(E992&lt;12,"Child",E992&lt;=19,"Teenage",E992&lt;=59,"Adult",E992&gt;60,"Senior",TRUE,"Unknown")</f>
        <v>Adult</v>
      </c>
      <c r="G992">
        <v>0</v>
      </c>
      <c r="H992">
        <v>0</v>
      </c>
      <c r="I992">
        <f t="shared" si="15"/>
        <v>1</v>
      </c>
      <c r="J992" t="str" cm="1">
        <f t="array" ref="J992">_xlfn.IFS(I992=1,"Solo Traveller",I992&lt;=4,"Small Family",I992&gt;=5,"Large Family")</f>
        <v>Solo Traveller</v>
      </c>
      <c r="K992">
        <v>330924</v>
      </c>
      <c r="L992" s="9">
        <v>7.8792</v>
      </c>
      <c r="M992" s="9" t="str" cm="1">
        <f t="array" ref="M992">_xlfn.IFS(L992&lt;=7.89,"Low Fare",L992&lt;=14.45,"Medium Fare",L992&lt;=31.28,"High Fare",L992&gt;31.28,"VIP / Luxury Fare")</f>
        <v>Low Fare</v>
      </c>
      <c r="N992" t="s">
        <v>1736</v>
      </c>
      <c r="O992" t="s">
        <v>366</v>
      </c>
      <c r="P992">
        <v>0</v>
      </c>
    </row>
    <row r="993" spans="1:16">
      <c r="A993">
        <v>3</v>
      </c>
      <c r="B993" t="str" cm="1">
        <f t="array" ref="B993">_xlfn.IFS(A993=1,"First Class",A993=2,"Second Class",A993=3,"Third Class")</f>
        <v>Third Class</v>
      </c>
      <c r="C993" t="s">
        <v>1345</v>
      </c>
      <c r="D993" t="s">
        <v>5</v>
      </c>
      <c r="E993">
        <v>28</v>
      </c>
      <c r="F993" t="str" cm="1">
        <f t="array" ref="F993">_xlfn.IFS(E993&lt;12,"Child",E993&lt;=19,"Teenage",E993&lt;=59,"Adult",E993&gt;60,"Senior",TRUE,"Unknown")</f>
        <v>Adult</v>
      </c>
      <c r="G993">
        <v>0</v>
      </c>
      <c r="H993">
        <v>0</v>
      </c>
      <c r="I993">
        <f t="shared" si="15"/>
        <v>1</v>
      </c>
      <c r="J993" t="str" cm="1">
        <f t="array" ref="J993">_xlfn.IFS(I993=1,"Solo Traveller",I993&lt;=4,"Small Family",I993&gt;=5,"Large Family")</f>
        <v>Solo Traveller</v>
      </c>
      <c r="K993" t="s">
        <v>1346</v>
      </c>
      <c r="L993" s="9">
        <v>7.75</v>
      </c>
      <c r="M993" s="9" t="str" cm="1">
        <f t="array" ref="M993">_xlfn.IFS(L993&lt;=7.89,"Low Fare",L993&lt;=14.45,"Medium Fare",L993&lt;=31.28,"High Fare",L993&gt;31.28,"VIP / Luxury Fare")</f>
        <v>Low Fare</v>
      </c>
      <c r="N993" t="s">
        <v>1736</v>
      </c>
      <c r="O993" t="s">
        <v>366</v>
      </c>
      <c r="P993">
        <v>0</v>
      </c>
    </row>
    <row r="994" spans="1:16">
      <c r="A994">
        <v>3</v>
      </c>
      <c r="B994" t="str" cm="1">
        <f t="array" ref="B994">_xlfn.IFS(A994=1,"First Class",A994=2,"Second Class",A994=3,"Third Class")</f>
        <v>Third Class</v>
      </c>
      <c r="C994" t="s">
        <v>1347</v>
      </c>
      <c r="D994" t="s">
        <v>5</v>
      </c>
      <c r="E994">
        <v>28</v>
      </c>
      <c r="F994" t="str" cm="1">
        <f t="array" ref="F994">_xlfn.IFS(E994&lt;12,"Child",E994&lt;=19,"Teenage",E994&lt;=59,"Adult",E994&gt;60,"Senior",TRUE,"Unknown")</f>
        <v>Adult</v>
      </c>
      <c r="G994">
        <v>0</v>
      </c>
      <c r="H994">
        <v>0</v>
      </c>
      <c r="I994">
        <f t="shared" si="15"/>
        <v>1</v>
      </c>
      <c r="J994" t="str" cm="1">
        <f t="array" ref="J994">_xlfn.IFS(I994=1,"Solo Traveller",I994&lt;=4,"Small Family",I994&gt;=5,"Large Family")</f>
        <v>Solo Traveller</v>
      </c>
      <c r="K994" t="s">
        <v>1348</v>
      </c>
      <c r="L994" s="9">
        <v>8.0500000000000007</v>
      </c>
      <c r="M994" s="9" t="str" cm="1">
        <f t="array" ref="M994">_xlfn.IFS(L994&lt;=7.89,"Low Fare",L994&lt;=14.45,"Medium Fare",L994&lt;=31.28,"High Fare",L994&gt;31.28,"VIP / Luxury Fare")</f>
        <v>Medium Fare</v>
      </c>
      <c r="N994" t="s">
        <v>1736</v>
      </c>
      <c r="O994" t="s">
        <v>3</v>
      </c>
      <c r="P994">
        <v>0</v>
      </c>
    </row>
    <row r="995" spans="1:16">
      <c r="A995">
        <v>3</v>
      </c>
      <c r="B995" t="str" cm="1">
        <f t="array" ref="B995">_xlfn.IFS(A995=1,"First Class",A995=2,"Second Class",A995=3,"Third Class")</f>
        <v>Third Class</v>
      </c>
      <c r="C995" t="s">
        <v>1349</v>
      </c>
      <c r="D995" t="s">
        <v>5</v>
      </c>
      <c r="E995">
        <v>29</v>
      </c>
      <c r="F995" t="str" cm="1">
        <f t="array" ref="F995">_xlfn.IFS(E995&lt;12,"Child",E995&lt;=19,"Teenage",E995&lt;=59,"Adult",E995&gt;60,"Senior",TRUE,"Unknown")</f>
        <v>Adult</v>
      </c>
      <c r="G995">
        <v>0</v>
      </c>
      <c r="H995">
        <v>0</v>
      </c>
      <c r="I995">
        <f t="shared" si="15"/>
        <v>1</v>
      </c>
      <c r="J995" t="str" cm="1">
        <f t="array" ref="J995">_xlfn.IFS(I995=1,"Solo Traveller",I995&lt;=4,"Small Family",I995&gt;=5,"Large Family")</f>
        <v>Solo Traveller</v>
      </c>
      <c r="K995" t="s">
        <v>1350</v>
      </c>
      <c r="L995" s="9">
        <v>7.9249999999999998</v>
      </c>
      <c r="M995" s="9" t="str" cm="1">
        <f t="array" ref="M995">_xlfn.IFS(L995&lt;=7.89,"Low Fare",L995&lt;=14.45,"Medium Fare",L995&lt;=31.28,"High Fare",L995&gt;31.28,"VIP / Luxury Fare")</f>
        <v>Medium Fare</v>
      </c>
      <c r="N995" t="s">
        <v>1736</v>
      </c>
      <c r="O995" t="s">
        <v>3</v>
      </c>
      <c r="P995">
        <v>0</v>
      </c>
    </row>
    <row r="996" spans="1:16">
      <c r="A996">
        <v>3</v>
      </c>
      <c r="B996" t="str" cm="1">
        <f t="array" ref="B996">_xlfn.IFS(A996=1,"First Class",A996=2,"Second Class",A996=3,"Third Class")</f>
        <v>Third Class</v>
      </c>
      <c r="C996" t="s">
        <v>1351</v>
      </c>
      <c r="D996" t="s">
        <v>5</v>
      </c>
      <c r="E996">
        <v>28</v>
      </c>
      <c r="F996" t="str" cm="1">
        <f t="array" ref="F996">_xlfn.IFS(E996&lt;12,"Child",E996&lt;=19,"Teenage",E996&lt;=59,"Adult",E996&gt;60,"Senior",TRUE,"Unknown")</f>
        <v>Adult</v>
      </c>
      <c r="G996">
        <v>0</v>
      </c>
      <c r="H996">
        <v>0</v>
      </c>
      <c r="I996">
        <f t="shared" si="15"/>
        <v>1</v>
      </c>
      <c r="J996" t="str" cm="1">
        <f t="array" ref="J996">_xlfn.IFS(I996=1,"Solo Traveller",I996&lt;=4,"Small Family",I996&gt;=5,"Large Family")</f>
        <v>Solo Traveller</v>
      </c>
      <c r="K996">
        <v>2677</v>
      </c>
      <c r="L996" s="9">
        <v>7.2291999999999996</v>
      </c>
      <c r="M996" s="9" t="str" cm="1">
        <f t="array" ref="M996">_xlfn.IFS(L996&lt;=7.89,"Low Fare",L996&lt;=14.45,"Medium Fare",L996&lt;=31.28,"High Fare",L996&gt;31.28,"VIP / Luxury Fare")</f>
        <v>Low Fare</v>
      </c>
      <c r="N996" t="s">
        <v>1736</v>
      </c>
      <c r="O996" t="s">
        <v>20</v>
      </c>
      <c r="P996">
        <v>1</v>
      </c>
    </row>
    <row r="997" spans="1:16">
      <c r="A997">
        <v>3</v>
      </c>
      <c r="B997" t="str" cm="1">
        <f t="array" ref="B997">_xlfn.IFS(A997=1,"First Class",A997=2,"Second Class",A997=3,"Third Class")</f>
        <v>Third Class</v>
      </c>
      <c r="C997" t="s">
        <v>1352</v>
      </c>
      <c r="D997" t="s">
        <v>1</v>
      </c>
      <c r="E997">
        <v>30.5</v>
      </c>
      <c r="F997" t="str" cm="1">
        <f t="array" ref="F997">_xlfn.IFS(E997&lt;12,"Child",E997&lt;=19,"Teenage",E997&lt;=59,"Adult",E997&gt;60,"Senior",TRUE,"Unknown")</f>
        <v>Adult</v>
      </c>
      <c r="G997">
        <v>0</v>
      </c>
      <c r="H997">
        <v>0</v>
      </c>
      <c r="I997">
        <f t="shared" si="15"/>
        <v>1</v>
      </c>
      <c r="J997" t="str" cm="1">
        <f t="array" ref="J997">_xlfn.IFS(I997=1,"Solo Traveller",I997&lt;=4,"Small Family",I997&gt;=5,"Large Family")</f>
        <v>Solo Traveller</v>
      </c>
      <c r="K997">
        <v>364850</v>
      </c>
      <c r="L997" s="9">
        <v>7.75</v>
      </c>
      <c r="M997" s="9" t="str" cm="1">
        <f t="array" ref="M997">_xlfn.IFS(L997&lt;=7.89,"Low Fare",L997&lt;=14.45,"Medium Fare",L997&lt;=31.28,"High Fare",L997&gt;31.28,"VIP / Luxury Fare")</f>
        <v>Low Fare</v>
      </c>
      <c r="N997" t="s">
        <v>1736</v>
      </c>
      <c r="O997" t="s">
        <v>366</v>
      </c>
      <c r="P997">
        <v>0</v>
      </c>
    </row>
    <row r="998" spans="1:16">
      <c r="A998">
        <v>3</v>
      </c>
      <c r="B998" t="str" cm="1">
        <f t="array" ref="B998">_xlfn.IFS(A998=1,"First Class",A998=2,"Second Class",A998=3,"Third Class")</f>
        <v>Third Class</v>
      </c>
      <c r="C998" t="s">
        <v>1353</v>
      </c>
      <c r="D998" t="s">
        <v>1</v>
      </c>
      <c r="E998">
        <v>28</v>
      </c>
      <c r="F998" t="str" cm="1">
        <f t="array" ref="F998">_xlfn.IFS(E998&lt;12,"Child",E998&lt;=19,"Teenage",E998&lt;=59,"Adult",E998&gt;60,"Senior",TRUE,"Unknown")</f>
        <v>Adult</v>
      </c>
      <c r="G998">
        <v>0</v>
      </c>
      <c r="H998">
        <v>0</v>
      </c>
      <c r="I998">
        <f t="shared" si="15"/>
        <v>1</v>
      </c>
      <c r="J998" t="str" cm="1">
        <f t="array" ref="J998">_xlfn.IFS(I998=1,"Solo Traveller",I998&lt;=4,"Small Family",I998&gt;=5,"Large Family")</f>
        <v>Solo Traveller</v>
      </c>
      <c r="K998">
        <v>36866</v>
      </c>
      <c r="L998" s="9">
        <v>7.7374999999999998</v>
      </c>
      <c r="M998" s="9" t="str" cm="1">
        <f t="array" ref="M998">_xlfn.IFS(L998&lt;=7.89,"Low Fare",L998&lt;=14.45,"Medium Fare",L998&lt;=31.28,"High Fare",L998&gt;31.28,"VIP / Luxury Fare")</f>
        <v>Low Fare</v>
      </c>
      <c r="N998" t="s">
        <v>1736</v>
      </c>
      <c r="O998" t="s">
        <v>366</v>
      </c>
      <c r="P998">
        <v>1</v>
      </c>
    </row>
    <row r="999" spans="1:16">
      <c r="A999">
        <v>3</v>
      </c>
      <c r="B999" t="str" cm="1">
        <f t="array" ref="B999">_xlfn.IFS(A999=1,"First Class",A999=2,"Second Class",A999=3,"Third Class")</f>
        <v>Third Class</v>
      </c>
      <c r="C999" t="s">
        <v>1354</v>
      </c>
      <c r="D999" t="s">
        <v>5</v>
      </c>
      <c r="E999">
        <v>28</v>
      </c>
      <c r="F999" t="str" cm="1">
        <f t="array" ref="F999">_xlfn.IFS(E999&lt;12,"Child",E999&lt;=19,"Teenage",E999&lt;=59,"Adult",E999&gt;60,"Senior",TRUE,"Unknown")</f>
        <v>Adult</v>
      </c>
      <c r="G999">
        <v>0</v>
      </c>
      <c r="H999">
        <v>0</v>
      </c>
      <c r="I999">
        <f t="shared" si="15"/>
        <v>1</v>
      </c>
      <c r="J999" t="str" cm="1">
        <f t="array" ref="J999">_xlfn.IFS(I999=1,"Solo Traveller",I999&lt;=4,"Small Family",I999&gt;=5,"Large Family")</f>
        <v>Solo Traveller</v>
      </c>
      <c r="K999">
        <v>2655</v>
      </c>
      <c r="L999" s="9">
        <v>7.2291999999999996</v>
      </c>
      <c r="M999" s="9" t="str" cm="1">
        <f t="array" ref="M999">_xlfn.IFS(L999&lt;=7.89,"Low Fare",L999&lt;=14.45,"Medium Fare",L999&lt;=31.28,"High Fare",L999&gt;31.28,"VIP / Luxury Fare")</f>
        <v>Low Fare</v>
      </c>
      <c r="N999" t="s">
        <v>1355</v>
      </c>
      <c r="O999" t="s">
        <v>20</v>
      </c>
      <c r="P999">
        <v>0</v>
      </c>
    </row>
    <row r="1000" spans="1:16">
      <c r="A1000">
        <v>3</v>
      </c>
      <c r="B1000" t="str" cm="1">
        <f t="array" ref="B1000">_xlfn.IFS(A1000=1,"First Class",A1000=2,"Second Class",A1000=3,"Third Class")</f>
        <v>Third Class</v>
      </c>
      <c r="C1000" t="s">
        <v>1356</v>
      </c>
      <c r="D1000" t="s">
        <v>5</v>
      </c>
      <c r="E1000">
        <v>35</v>
      </c>
      <c r="F1000" t="str" cm="1">
        <f t="array" ref="F1000">_xlfn.IFS(E1000&lt;12,"Child",E1000&lt;=19,"Teenage",E1000&lt;=59,"Adult",E1000&gt;60,"Senior",TRUE,"Unknown")</f>
        <v>Adult</v>
      </c>
      <c r="G1000">
        <v>0</v>
      </c>
      <c r="H1000">
        <v>0</v>
      </c>
      <c r="I1000">
        <f t="shared" si="15"/>
        <v>1</v>
      </c>
      <c r="J1000" t="str" cm="1">
        <f t="array" ref="J1000">_xlfn.IFS(I1000=1,"Solo Traveller",I1000&lt;=4,"Small Family",I1000&gt;=5,"Large Family")</f>
        <v>Solo Traveller</v>
      </c>
      <c r="K1000">
        <v>349213</v>
      </c>
      <c r="L1000" s="9">
        <v>7.8958000000000004</v>
      </c>
      <c r="M1000" s="9" t="str" cm="1">
        <f t="array" ref="M1000">_xlfn.IFS(L1000&lt;=7.89,"Low Fare",L1000&lt;=14.45,"Medium Fare",L1000&lt;=31.28,"High Fare",L1000&gt;31.28,"VIP / Luxury Fare")</f>
        <v>Medium Fare</v>
      </c>
      <c r="N1000" t="s">
        <v>1736</v>
      </c>
      <c r="O1000" t="s">
        <v>20</v>
      </c>
      <c r="P1000">
        <v>0</v>
      </c>
    </row>
    <row r="1001" spans="1:16">
      <c r="A1001">
        <v>3</v>
      </c>
      <c r="B1001" t="str" cm="1">
        <f t="array" ref="B1001">_xlfn.IFS(A1001=1,"First Class",A1001=2,"Second Class",A1001=3,"Third Class")</f>
        <v>Third Class</v>
      </c>
      <c r="C1001" t="s">
        <v>1357</v>
      </c>
      <c r="D1001" t="s">
        <v>5</v>
      </c>
      <c r="E1001">
        <v>33</v>
      </c>
      <c r="F1001" t="str" cm="1">
        <f t="array" ref="F1001">_xlfn.IFS(E1001&lt;12,"Child",E1001&lt;=19,"Teenage",E1001&lt;=59,"Adult",E1001&gt;60,"Senior",TRUE,"Unknown")</f>
        <v>Adult</v>
      </c>
      <c r="G1001">
        <v>0</v>
      </c>
      <c r="H1001">
        <v>0</v>
      </c>
      <c r="I1001">
        <f t="shared" si="15"/>
        <v>1</v>
      </c>
      <c r="J1001" t="str" cm="1">
        <f t="array" ref="J1001">_xlfn.IFS(I1001=1,"Solo Traveller",I1001&lt;=4,"Small Family",I1001&gt;=5,"Large Family")</f>
        <v>Solo Traveller</v>
      </c>
      <c r="K1001">
        <v>349257</v>
      </c>
      <c r="L1001" s="9">
        <v>7.8958000000000004</v>
      </c>
      <c r="M1001" s="9" t="str" cm="1">
        <f t="array" ref="M1001">_xlfn.IFS(L1001&lt;=7.89,"Low Fare",L1001&lt;=14.45,"Medium Fare",L1001&lt;=31.28,"High Fare",L1001&gt;31.28,"VIP / Luxury Fare")</f>
        <v>Medium Fare</v>
      </c>
      <c r="N1001" t="s">
        <v>1736</v>
      </c>
      <c r="O1001" t="s">
        <v>3</v>
      </c>
      <c r="P1001">
        <v>0</v>
      </c>
    </row>
    <row r="1002" spans="1:16">
      <c r="A1002">
        <v>3</v>
      </c>
      <c r="B1002" t="str" cm="1">
        <f t="array" ref="B1002">_xlfn.IFS(A1002=1,"First Class",A1002=2,"Second Class",A1002=3,"Third Class")</f>
        <v>Third Class</v>
      </c>
      <c r="C1002" t="s">
        <v>1358</v>
      </c>
      <c r="D1002" t="s">
        <v>1</v>
      </c>
      <c r="E1002">
        <v>28</v>
      </c>
      <c r="F1002" t="str" cm="1">
        <f t="array" ref="F1002">_xlfn.IFS(E1002&lt;12,"Child",E1002&lt;=19,"Teenage",E1002&lt;=59,"Adult",E1002&gt;60,"Senior",TRUE,"Unknown")</f>
        <v>Adult</v>
      </c>
      <c r="G1002">
        <v>0</v>
      </c>
      <c r="H1002">
        <v>0</v>
      </c>
      <c r="I1002">
        <f t="shared" si="15"/>
        <v>1</v>
      </c>
      <c r="J1002" t="str" cm="1">
        <f t="array" ref="J1002">_xlfn.IFS(I1002=1,"Solo Traveller",I1002&lt;=4,"Small Family",I1002&gt;=5,"Large Family")</f>
        <v>Solo Traveller</v>
      </c>
      <c r="K1002">
        <v>2649</v>
      </c>
      <c r="L1002" s="9">
        <v>7.2249999999999996</v>
      </c>
      <c r="M1002" s="9" t="str" cm="1">
        <f t="array" ref="M1002">_xlfn.IFS(L1002&lt;=7.89,"Low Fare",L1002&lt;=14.45,"Medium Fare",L1002&lt;=31.28,"High Fare",L1002&gt;31.28,"VIP / Luxury Fare")</f>
        <v>Low Fare</v>
      </c>
      <c r="N1002" t="s">
        <v>1736</v>
      </c>
      <c r="O1002" t="s">
        <v>20</v>
      </c>
      <c r="P1002">
        <v>1</v>
      </c>
    </row>
    <row r="1003" spans="1:16">
      <c r="A1003">
        <v>3</v>
      </c>
      <c r="B1003" t="str" cm="1">
        <f t="array" ref="B1003">_xlfn.IFS(A1003=1,"First Class",A1003=2,"Second Class",A1003=3,"Third Class")</f>
        <v>Third Class</v>
      </c>
      <c r="C1003" t="s">
        <v>1359</v>
      </c>
      <c r="D1003" t="s">
        <v>5</v>
      </c>
      <c r="E1003">
        <v>28</v>
      </c>
      <c r="F1003" t="str" cm="1">
        <f t="array" ref="F1003">_xlfn.IFS(E1003&lt;12,"Child",E1003&lt;=19,"Teenage",E1003&lt;=59,"Adult",E1003&gt;60,"Senior",TRUE,"Unknown")</f>
        <v>Adult</v>
      </c>
      <c r="G1003">
        <v>0</v>
      </c>
      <c r="H1003">
        <v>0</v>
      </c>
      <c r="I1003">
        <f t="shared" si="15"/>
        <v>1</v>
      </c>
      <c r="J1003" t="str" cm="1">
        <f t="array" ref="J1003">_xlfn.IFS(I1003=1,"Solo Traveller",I1003&lt;=4,"Small Family",I1003&gt;=5,"Large Family")</f>
        <v>Solo Traveller</v>
      </c>
      <c r="K1003">
        <v>349255</v>
      </c>
      <c r="L1003" s="9">
        <v>7.8958000000000004</v>
      </c>
      <c r="M1003" s="9" t="str" cm="1">
        <f t="array" ref="M1003">_xlfn.IFS(L1003&lt;=7.89,"Low Fare",L1003&lt;=14.45,"Medium Fare",L1003&lt;=31.28,"High Fare",L1003&gt;31.28,"VIP / Luxury Fare")</f>
        <v>Medium Fare</v>
      </c>
      <c r="N1003" t="s">
        <v>1736</v>
      </c>
      <c r="O1003" t="s">
        <v>20</v>
      </c>
      <c r="P1003">
        <v>0</v>
      </c>
    </row>
    <row r="1004" spans="1:16">
      <c r="A1004">
        <v>3</v>
      </c>
      <c r="B1004" t="str" cm="1">
        <f t="array" ref="B1004">_xlfn.IFS(A1004=1,"First Class",A1004=2,"Second Class",A1004=3,"Third Class")</f>
        <v>Third Class</v>
      </c>
      <c r="C1004" t="s">
        <v>1360</v>
      </c>
      <c r="D1004" t="s">
        <v>1</v>
      </c>
      <c r="E1004">
        <v>28</v>
      </c>
      <c r="F1004" t="str" cm="1">
        <f t="array" ref="F1004">_xlfn.IFS(E1004&lt;12,"Child",E1004&lt;=19,"Teenage",E1004&lt;=59,"Adult",E1004&gt;60,"Senior",TRUE,"Unknown")</f>
        <v>Adult</v>
      </c>
      <c r="G1004">
        <v>0</v>
      </c>
      <c r="H1004">
        <v>0</v>
      </c>
      <c r="I1004">
        <f t="shared" si="15"/>
        <v>1</v>
      </c>
      <c r="J1004" t="str" cm="1">
        <f t="array" ref="J1004">_xlfn.IFS(I1004=1,"Solo Traveller",I1004&lt;=4,"Small Family",I1004&gt;=5,"Large Family")</f>
        <v>Solo Traveller</v>
      </c>
      <c r="K1004">
        <v>383123</v>
      </c>
      <c r="L1004" s="9">
        <v>7.75</v>
      </c>
      <c r="M1004" s="9" t="str" cm="1">
        <f t="array" ref="M1004">_xlfn.IFS(L1004&lt;=7.89,"Low Fare",L1004&lt;=14.45,"Medium Fare",L1004&lt;=31.28,"High Fare",L1004&gt;31.28,"VIP / Luxury Fare")</f>
        <v>Low Fare</v>
      </c>
      <c r="N1004" t="s">
        <v>1736</v>
      </c>
      <c r="O1004" t="s">
        <v>366</v>
      </c>
      <c r="P1004">
        <v>1</v>
      </c>
    </row>
    <row r="1005" spans="1:16">
      <c r="A1005">
        <v>3</v>
      </c>
      <c r="B1005" t="str" cm="1">
        <f t="array" ref="B1005">_xlfn.IFS(A1005=1,"First Class",A1005=2,"Second Class",A1005=3,"Third Class")</f>
        <v>Third Class</v>
      </c>
      <c r="C1005" t="s">
        <v>1361</v>
      </c>
      <c r="D1005" t="s">
        <v>5</v>
      </c>
      <c r="E1005">
        <v>28</v>
      </c>
      <c r="F1005" t="str" cm="1">
        <f t="array" ref="F1005">_xlfn.IFS(E1005&lt;12,"Child",E1005&lt;=19,"Teenage",E1005&lt;=59,"Adult",E1005&gt;60,"Senior",TRUE,"Unknown")</f>
        <v>Adult</v>
      </c>
      <c r="G1005">
        <v>0</v>
      </c>
      <c r="H1005">
        <v>0</v>
      </c>
      <c r="I1005">
        <f t="shared" si="15"/>
        <v>1</v>
      </c>
      <c r="J1005" t="str" cm="1">
        <f t="array" ref="J1005">_xlfn.IFS(I1005=1,"Solo Traveller",I1005&lt;=4,"Small Family",I1005&gt;=5,"Large Family")</f>
        <v>Solo Traveller</v>
      </c>
      <c r="K1005">
        <v>367228</v>
      </c>
      <c r="L1005" s="9">
        <v>7.75</v>
      </c>
      <c r="M1005" s="9" t="str" cm="1">
        <f t="array" ref="M1005">_xlfn.IFS(L1005&lt;=7.89,"Low Fare",L1005&lt;=14.45,"Medium Fare",L1005&lt;=31.28,"High Fare",L1005&gt;31.28,"VIP / Luxury Fare")</f>
        <v>Low Fare</v>
      </c>
      <c r="N1005" t="s">
        <v>1736</v>
      </c>
      <c r="O1005" t="s">
        <v>366</v>
      </c>
      <c r="P1005">
        <v>1</v>
      </c>
    </row>
    <row r="1006" spans="1:16">
      <c r="A1006">
        <v>3</v>
      </c>
      <c r="B1006" t="str" cm="1">
        <f t="array" ref="B1006">_xlfn.IFS(A1006=1,"First Class",A1006=2,"Second Class",A1006=3,"Third Class")</f>
        <v>Third Class</v>
      </c>
      <c r="C1006" t="s">
        <v>1362</v>
      </c>
      <c r="D1006" t="s">
        <v>1</v>
      </c>
      <c r="E1006">
        <v>28</v>
      </c>
      <c r="F1006" t="str" cm="1">
        <f t="array" ref="F1006">_xlfn.IFS(E1006&lt;12,"Child",E1006&lt;=19,"Teenage",E1006&lt;=59,"Adult",E1006&gt;60,"Senior",TRUE,"Unknown")</f>
        <v>Adult</v>
      </c>
      <c r="G1006">
        <v>2</v>
      </c>
      <c r="H1006">
        <v>0</v>
      </c>
      <c r="I1006">
        <f t="shared" si="15"/>
        <v>3</v>
      </c>
      <c r="J1006" t="str" cm="1">
        <f t="array" ref="J1006">_xlfn.IFS(I1006=1,"Solo Traveller",I1006&lt;=4,"Small Family",I1006&gt;=5,"Large Family")</f>
        <v>Small Family</v>
      </c>
      <c r="K1006">
        <v>367226</v>
      </c>
      <c r="L1006" s="9">
        <v>23.25</v>
      </c>
      <c r="M1006" s="9" t="str" cm="1">
        <f t="array" ref="M1006">_xlfn.IFS(L1006&lt;=7.89,"Low Fare",L1006&lt;=14.45,"Medium Fare",L1006&lt;=31.28,"High Fare",L1006&gt;31.28,"VIP / Luxury Fare")</f>
        <v>High Fare</v>
      </c>
      <c r="N1006" t="s">
        <v>1736</v>
      </c>
      <c r="O1006" t="s">
        <v>366</v>
      </c>
      <c r="P1006">
        <v>1</v>
      </c>
    </row>
    <row r="1007" spans="1:16">
      <c r="A1007">
        <v>3</v>
      </c>
      <c r="B1007" t="str" cm="1">
        <f t="array" ref="B1007">_xlfn.IFS(A1007=1,"First Class",A1007=2,"Second Class",A1007=3,"Third Class")</f>
        <v>Third Class</v>
      </c>
      <c r="C1007" t="s">
        <v>1363</v>
      </c>
      <c r="D1007" t="s">
        <v>1</v>
      </c>
      <c r="E1007">
        <v>28</v>
      </c>
      <c r="F1007" t="str" cm="1">
        <f t="array" ref="F1007">_xlfn.IFS(E1007&lt;12,"Child",E1007&lt;=19,"Teenage",E1007&lt;=59,"Adult",E1007&gt;60,"Senior",TRUE,"Unknown")</f>
        <v>Adult</v>
      </c>
      <c r="G1007">
        <v>2</v>
      </c>
      <c r="H1007">
        <v>0</v>
      </c>
      <c r="I1007">
        <f t="shared" si="15"/>
        <v>3</v>
      </c>
      <c r="J1007" t="str" cm="1">
        <f t="array" ref="J1007">_xlfn.IFS(I1007=1,"Solo Traveller",I1007&lt;=4,"Small Family",I1007&gt;=5,"Large Family")</f>
        <v>Small Family</v>
      </c>
      <c r="K1007">
        <v>367226</v>
      </c>
      <c r="L1007" s="9">
        <v>23.25</v>
      </c>
      <c r="M1007" s="9" t="str" cm="1">
        <f t="array" ref="M1007">_xlfn.IFS(L1007&lt;=7.89,"Low Fare",L1007&lt;=14.45,"Medium Fare",L1007&lt;=31.28,"High Fare",L1007&gt;31.28,"VIP / Luxury Fare")</f>
        <v>High Fare</v>
      </c>
      <c r="N1007" t="s">
        <v>1736</v>
      </c>
      <c r="O1007" t="s">
        <v>366</v>
      </c>
      <c r="P1007">
        <v>1</v>
      </c>
    </row>
    <row r="1008" spans="1:16">
      <c r="A1008">
        <v>3</v>
      </c>
      <c r="B1008" t="str" cm="1">
        <f t="array" ref="B1008">_xlfn.IFS(A1008=1,"First Class",A1008=2,"Second Class",A1008=3,"Third Class")</f>
        <v>Third Class</v>
      </c>
      <c r="C1008" t="s">
        <v>1364</v>
      </c>
      <c r="D1008" t="s">
        <v>5</v>
      </c>
      <c r="E1008">
        <v>28</v>
      </c>
      <c r="F1008" t="str" cm="1">
        <f t="array" ref="F1008">_xlfn.IFS(E1008&lt;12,"Child",E1008&lt;=19,"Teenage",E1008&lt;=59,"Adult",E1008&gt;60,"Senior",TRUE,"Unknown")</f>
        <v>Adult</v>
      </c>
      <c r="G1008">
        <v>2</v>
      </c>
      <c r="H1008">
        <v>0</v>
      </c>
      <c r="I1008">
        <f t="shared" si="15"/>
        <v>3</v>
      </c>
      <c r="J1008" t="str" cm="1">
        <f t="array" ref="J1008">_xlfn.IFS(I1008=1,"Solo Traveller",I1008&lt;=4,"Small Family",I1008&gt;=5,"Large Family")</f>
        <v>Small Family</v>
      </c>
      <c r="K1008">
        <v>367226</v>
      </c>
      <c r="L1008" s="9">
        <v>23.25</v>
      </c>
      <c r="M1008" s="9" t="str" cm="1">
        <f t="array" ref="M1008">_xlfn.IFS(L1008&lt;=7.89,"Low Fare",L1008&lt;=14.45,"Medium Fare",L1008&lt;=31.28,"High Fare",L1008&gt;31.28,"VIP / Luxury Fare")</f>
        <v>High Fare</v>
      </c>
      <c r="N1008" t="s">
        <v>1736</v>
      </c>
      <c r="O1008" t="s">
        <v>366</v>
      </c>
      <c r="P1008">
        <v>1</v>
      </c>
    </row>
    <row r="1009" spans="1:16">
      <c r="A1009">
        <v>3</v>
      </c>
      <c r="B1009" t="str" cm="1">
        <f t="array" ref="B1009">_xlfn.IFS(A1009=1,"First Class",A1009=2,"Second Class",A1009=3,"Third Class")</f>
        <v>Third Class</v>
      </c>
      <c r="C1009" t="s">
        <v>1365</v>
      </c>
      <c r="D1009" t="s">
        <v>1</v>
      </c>
      <c r="E1009">
        <v>28</v>
      </c>
      <c r="F1009" t="str" cm="1">
        <f t="array" ref="F1009">_xlfn.IFS(E1009&lt;12,"Child",E1009&lt;=19,"Teenage",E1009&lt;=59,"Adult",E1009&gt;60,"Senior",TRUE,"Unknown")</f>
        <v>Adult</v>
      </c>
      <c r="G1009">
        <v>0</v>
      </c>
      <c r="H1009">
        <v>0</v>
      </c>
      <c r="I1009">
        <f t="shared" si="15"/>
        <v>1</v>
      </c>
      <c r="J1009" t="str" cm="1">
        <f t="array" ref="J1009">_xlfn.IFS(I1009=1,"Solo Traveller",I1009&lt;=4,"Small Family",I1009&gt;=5,"Large Family")</f>
        <v>Solo Traveller</v>
      </c>
      <c r="K1009">
        <v>330932</v>
      </c>
      <c r="L1009" s="9">
        <v>7.7874999999999996</v>
      </c>
      <c r="M1009" s="9" t="str" cm="1">
        <f t="array" ref="M1009">_xlfn.IFS(L1009&lt;=7.89,"Low Fare",L1009&lt;=14.45,"Medium Fare",L1009&lt;=31.28,"High Fare",L1009&gt;31.28,"VIP / Luxury Fare")</f>
        <v>Low Fare</v>
      </c>
      <c r="N1009" t="s">
        <v>1736</v>
      </c>
      <c r="O1009" t="s">
        <v>366</v>
      </c>
      <c r="P1009">
        <v>1</v>
      </c>
    </row>
    <row r="1010" spans="1:16">
      <c r="A1010">
        <v>3</v>
      </c>
      <c r="B1010" t="str" cm="1">
        <f t="array" ref="B1010">_xlfn.IFS(A1010=1,"First Class",A1010=2,"Second Class",A1010=3,"Third Class")</f>
        <v>Third Class</v>
      </c>
      <c r="C1010" t="s">
        <v>1366</v>
      </c>
      <c r="D1010" t="s">
        <v>5</v>
      </c>
      <c r="E1010">
        <v>28</v>
      </c>
      <c r="F1010" t="str" cm="1">
        <f t="array" ref="F1010">_xlfn.IFS(E1010&lt;12,"Child",E1010&lt;=19,"Teenage",E1010&lt;=59,"Adult",E1010&gt;60,"Senior",TRUE,"Unknown")</f>
        <v>Adult</v>
      </c>
      <c r="G1010">
        <v>0</v>
      </c>
      <c r="H1010">
        <v>0</v>
      </c>
      <c r="I1010">
        <f t="shared" si="15"/>
        <v>1</v>
      </c>
      <c r="J1010" t="str" cm="1">
        <f t="array" ref="J1010">_xlfn.IFS(I1010=1,"Solo Traveller",I1010&lt;=4,"Small Family",I1010&gt;=5,"Large Family")</f>
        <v>Solo Traveller</v>
      </c>
      <c r="K1010">
        <v>36568</v>
      </c>
      <c r="L1010" s="9">
        <v>15.5</v>
      </c>
      <c r="M1010" s="9" t="str" cm="1">
        <f t="array" ref="M1010">_xlfn.IFS(L1010&lt;=7.89,"Low Fare",L1010&lt;=14.45,"Medium Fare",L1010&lt;=31.28,"High Fare",L1010&gt;31.28,"VIP / Luxury Fare")</f>
        <v>High Fare</v>
      </c>
      <c r="N1010" t="s">
        <v>1736</v>
      </c>
      <c r="O1010" t="s">
        <v>366</v>
      </c>
      <c r="P1010">
        <v>0</v>
      </c>
    </row>
    <row r="1011" spans="1:16">
      <c r="A1011">
        <v>3</v>
      </c>
      <c r="B1011" t="str" cm="1">
        <f t="array" ref="B1011">_xlfn.IFS(A1011=1,"First Class",A1011=2,"Second Class",A1011=3,"Third Class")</f>
        <v>Third Class</v>
      </c>
      <c r="C1011" t="s">
        <v>1367</v>
      </c>
      <c r="D1011" t="s">
        <v>1</v>
      </c>
      <c r="E1011">
        <v>28</v>
      </c>
      <c r="F1011" t="str" cm="1">
        <f t="array" ref="F1011">_xlfn.IFS(E1011&lt;12,"Child",E1011&lt;=19,"Teenage",E1011&lt;=59,"Adult",E1011&gt;60,"Senior",TRUE,"Unknown")</f>
        <v>Adult</v>
      </c>
      <c r="G1011">
        <v>0</v>
      </c>
      <c r="H1011">
        <v>0</v>
      </c>
      <c r="I1011">
        <f t="shared" si="15"/>
        <v>1</v>
      </c>
      <c r="J1011" t="str" cm="1">
        <f t="array" ref="J1011">_xlfn.IFS(I1011=1,"Solo Traveller",I1011&lt;=4,"Small Family",I1011&gt;=5,"Large Family")</f>
        <v>Solo Traveller</v>
      </c>
      <c r="K1011">
        <v>330931</v>
      </c>
      <c r="L1011" s="9">
        <v>7.8792</v>
      </c>
      <c r="M1011" s="9" t="str" cm="1">
        <f t="array" ref="M1011">_xlfn.IFS(L1011&lt;=7.89,"Low Fare",L1011&lt;=14.45,"Medium Fare",L1011&lt;=31.28,"High Fare",L1011&gt;31.28,"VIP / Luxury Fare")</f>
        <v>Low Fare</v>
      </c>
      <c r="N1011" t="s">
        <v>1736</v>
      </c>
      <c r="O1011" t="s">
        <v>366</v>
      </c>
      <c r="P1011">
        <v>1</v>
      </c>
    </row>
    <row r="1012" spans="1:16">
      <c r="A1012">
        <v>3</v>
      </c>
      <c r="B1012" t="str" cm="1">
        <f t="array" ref="B1012">_xlfn.IFS(A1012=1,"First Class",A1012=2,"Second Class",A1012=3,"Third Class")</f>
        <v>Third Class</v>
      </c>
      <c r="C1012" t="s">
        <v>1368</v>
      </c>
      <c r="D1012" t="s">
        <v>1</v>
      </c>
      <c r="E1012">
        <v>15</v>
      </c>
      <c r="F1012" t="str" cm="1">
        <f t="array" ref="F1012">_xlfn.IFS(E1012&lt;12,"Child",E1012&lt;=19,"Teenage",E1012&lt;=59,"Adult",E1012&gt;60,"Senior",TRUE,"Unknown")</f>
        <v>Teenage</v>
      </c>
      <c r="G1012">
        <v>0</v>
      </c>
      <c r="H1012">
        <v>0</v>
      </c>
      <c r="I1012">
        <f t="shared" si="15"/>
        <v>1</v>
      </c>
      <c r="J1012" t="str" cm="1">
        <f t="array" ref="J1012">_xlfn.IFS(I1012=1,"Solo Traveller",I1012&lt;=4,"Small Family",I1012&gt;=5,"Large Family")</f>
        <v>Solo Traveller</v>
      </c>
      <c r="K1012">
        <v>330923</v>
      </c>
      <c r="L1012" s="9">
        <v>8.0291999999999994</v>
      </c>
      <c r="M1012" s="9" t="str" cm="1">
        <f t="array" ref="M1012">_xlfn.IFS(L1012&lt;=7.89,"Low Fare",L1012&lt;=14.45,"Medium Fare",L1012&lt;=31.28,"High Fare",L1012&gt;31.28,"VIP / Luxury Fare")</f>
        <v>Medium Fare</v>
      </c>
      <c r="N1012" t="s">
        <v>1736</v>
      </c>
      <c r="O1012" t="s">
        <v>366</v>
      </c>
      <c r="P1012">
        <v>1</v>
      </c>
    </row>
    <row r="1013" spans="1:16">
      <c r="A1013">
        <v>3</v>
      </c>
      <c r="B1013" t="str" cm="1">
        <f t="array" ref="B1013">_xlfn.IFS(A1013=1,"First Class",A1013=2,"Second Class",A1013=3,"Third Class")</f>
        <v>Third Class</v>
      </c>
      <c r="C1013" t="s">
        <v>1369</v>
      </c>
      <c r="D1013" t="s">
        <v>1</v>
      </c>
      <c r="E1013">
        <v>35</v>
      </c>
      <c r="F1013" t="str" cm="1">
        <f t="array" ref="F1013">_xlfn.IFS(E1013&lt;12,"Child",E1013&lt;=19,"Teenage",E1013&lt;=59,"Adult",E1013&gt;60,"Senior",TRUE,"Unknown")</f>
        <v>Adult</v>
      </c>
      <c r="G1013">
        <v>0</v>
      </c>
      <c r="H1013">
        <v>0</v>
      </c>
      <c r="I1013">
        <f t="shared" si="15"/>
        <v>1</v>
      </c>
      <c r="J1013" t="str" cm="1">
        <f t="array" ref="J1013">_xlfn.IFS(I1013=1,"Solo Traveller",I1013&lt;=4,"Small Family",I1013&gt;=5,"Large Family")</f>
        <v>Solo Traveller</v>
      </c>
      <c r="K1013">
        <v>9232</v>
      </c>
      <c r="L1013" s="9">
        <v>7.75</v>
      </c>
      <c r="M1013" s="9" t="str" cm="1">
        <f t="array" ref="M1013">_xlfn.IFS(L1013&lt;=7.89,"Low Fare",L1013&lt;=14.45,"Medium Fare",L1013&lt;=31.28,"High Fare",L1013&gt;31.28,"VIP / Luxury Fare")</f>
        <v>Low Fare</v>
      </c>
      <c r="N1013" t="s">
        <v>1736</v>
      </c>
      <c r="O1013" t="s">
        <v>366</v>
      </c>
      <c r="P1013">
        <v>0</v>
      </c>
    </row>
    <row r="1014" spans="1:16">
      <c r="A1014">
        <v>3</v>
      </c>
      <c r="B1014" t="str" cm="1">
        <f t="array" ref="B1014">_xlfn.IFS(A1014=1,"First Class",A1014=2,"Second Class",A1014=3,"Third Class")</f>
        <v>Third Class</v>
      </c>
      <c r="C1014" t="s">
        <v>1370</v>
      </c>
      <c r="D1014" t="s">
        <v>5</v>
      </c>
      <c r="E1014">
        <v>28</v>
      </c>
      <c r="F1014" t="str" cm="1">
        <f t="array" ref="F1014">_xlfn.IFS(E1014&lt;12,"Child",E1014&lt;=19,"Teenage",E1014&lt;=59,"Adult",E1014&gt;60,"Senior",TRUE,"Unknown")</f>
        <v>Adult</v>
      </c>
      <c r="G1014">
        <v>0</v>
      </c>
      <c r="H1014">
        <v>0</v>
      </c>
      <c r="I1014">
        <f t="shared" si="15"/>
        <v>1</v>
      </c>
      <c r="J1014" t="str" cm="1">
        <f t="array" ref="J1014">_xlfn.IFS(I1014=1,"Solo Traveller",I1014&lt;=4,"Small Family",I1014&gt;=5,"Large Family")</f>
        <v>Solo Traveller</v>
      </c>
      <c r="K1014">
        <v>370372</v>
      </c>
      <c r="L1014" s="9">
        <v>7.75</v>
      </c>
      <c r="M1014" s="9" t="str" cm="1">
        <f t="array" ref="M1014">_xlfn.IFS(L1014&lt;=7.89,"Low Fare",L1014&lt;=14.45,"Medium Fare",L1014&lt;=31.28,"High Fare",L1014&gt;31.28,"VIP / Luxury Fare")</f>
        <v>Low Fare</v>
      </c>
      <c r="N1014" t="s">
        <v>1736</v>
      </c>
      <c r="O1014" t="s">
        <v>366</v>
      </c>
      <c r="P1014">
        <v>0</v>
      </c>
    </row>
    <row r="1015" spans="1:16">
      <c r="A1015">
        <v>3</v>
      </c>
      <c r="B1015" t="str" cm="1">
        <f t="array" ref="B1015">_xlfn.IFS(A1015=1,"First Class",A1015=2,"Second Class",A1015=3,"Third Class")</f>
        <v>Third Class</v>
      </c>
      <c r="C1015" t="s">
        <v>1371</v>
      </c>
      <c r="D1015" t="s">
        <v>5</v>
      </c>
      <c r="E1015">
        <v>24</v>
      </c>
      <c r="F1015" t="str" cm="1">
        <f t="array" ref="F1015">_xlfn.IFS(E1015&lt;12,"Child",E1015&lt;=19,"Teenage",E1015&lt;=59,"Adult",E1015&gt;60,"Senior",TRUE,"Unknown")</f>
        <v>Adult</v>
      </c>
      <c r="G1015">
        <v>1</v>
      </c>
      <c r="H1015">
        <v>0</v>
      </c>
      <c r="I1015">
        <f t="shared" si="15"/>
        <v>2</v>
      </c>
      <c r="J1015" t="str" cm="1">
        <f t="array" ref="J1015">_xlfn.IFS(I1015=1,"Solo Traveller",I1015&lt;=4,"Small Family",I1015&gt;=5,"Large Family")</f>
        <v>Small Family</v>
      </c>
      <c r="K1015">
        <v>376566</v>
      </c>
      <c r="L1015" s="9">
        <v>16.100000000000001</v>
      </c>
      <c r="M1015" s="9" t="str" cm="1">
        <f t="array" ref="M1015">_xlfn.IFS(L1015&lt;=7.89,"Low Fare",L1015&lt;=14.45,"Medium Fare",L1015&lt;=31.28,"High Fare",L1015&gt;31.28,"VIP / Luxury Fare")</f>
        <v>High Fare</v>
      </c>
      <c r="N1015" t="s">
        <v>1736</v>
      </c>
      <c r="O1015" t="s">
        <v>3</v>
      </c>
      <c r="P1015">
        <v>0</v>
      </c>
    </row>
    <row r="1016" spans="1:16">
      <c r="A1016">
        <v>3</v>
      </c>
      <c r="B1016" t="str" cm="1">
        <f t="array" ref="B1016">_xlfn.IFS(A1016=1,"First Class",A1016=2,"Second Class",A1016=3,"Third Class")</f>
        <v>Third Class</v>
      </c>
      <c r="C1016" t="s">
        <v>1372</v>
      </c>
      <c r="D1016" t="s">
        <v>1</v>
      </c>
      <c r="E1016">
        <v>19</v>
      </c>
      <c r="F1016" t="str" cm="1">
        <f t="array" ref="F1016">_xlfn.IFS(E1016&lt;12,"Child",E1016&lt;=19,"Teenage",E1016&lt;=59,"Adult",E1016&gt;60,"Senior",TRUE,"Unknown")</f>
        <v>Teenage</v>
      </c>
      <c r="G1016">
        <v>1</v>
      </c>
      <c r="H1016">
        <v>0</v>
      </c>
      <c r="I1016">
        <f t="shared" si="15"/>
        <v>2</v>
      </c>
      <c r="J1016" t="str" cm="1">
        <f t="array" ref="J1016">_xlfn.IFS(I1016=1,"Solo Traveller",I1016&lt;=4,"Small Family",I1016&gt;=5,"Large Family")</f>
        <v>Small Family</v>
      </c>
      <c r="K1016">
        <v>376566</v>
      </c>
      <c r="L1016" s="9">
        <v>16.100000000000001</v>
      </c>
      <c r="M1016" s="9" t="str" cm="1">
        <f t="array" ref="M1016">_xlfn.IFS(L1016&lt;=7.89,"Low Fare",L1016&lt;=14.45,"Medium Fare",L1016&lt;=31.28,"High Fare",L1016&gt;31.28,"VIP / Luxury Fare")</f>
        <v>High Fare</v>
      </c>
      <c r="N1016" t="s">
        <v>1736</v>
      </c>
      <c r="O1016" t="s">
        <v>3</v>
      </c>
      <c r="P1016">
        <v>0</v>
      </c>
    </row>
    <row r="1017" spans="1:16">
      <c r="A1017">
        <v>3</v>
      </c>
      <c r="B1017" t="str" cm="1">
        <f t="array" ref="B1017">_xlfn.IFS(A1017=1,"First Class",A1017=2,"Second Class",A1017=3,"Third Class")</f>
        <v>Third Class</v>
      </c>
      <c r="C1017" t="s">
        <v>1373</v>
      </c>
      <c r="D1017" t="s">
        <v>1</v>
      </c>
      <c r="E1017">
        <v>28</v>
      </c>
      <c r="F1017" t="str" cm="1">
        <f t="array" ref="F1017">_xlfn.IFS(E1017&lt;12,"Child",E1017&lt;=19,"Teenage",E1017&lt;=59,"Adult",E1017&gt;60,"Senior",TRUE,"Unknown")</f>
        <v>Adult</v>
      </c>
      <c r="G1017">
        <v>0</v>
      </c>
      <c r="H1017">
        <v>0</v>
      </c>
      <c r="I1017">
        <f t="shared" si="15"/>
        <v>1</v>
      </c>
      <c r="J1017" t="str" cm="1">
        <f t="array" ref="J1017">_xlfn.IFS(I1017=1,"Solo Traveller",I1017&lt;=4,"Small Family",I1017&gt;=5,"Large Family")</f>
        <v>Solo Traveller</v>
      </c>
      <c r="K1017">
        <v>370368</v>
      </c>
      <c r="L1017" s="9">
        <v>7.75</v>
      </c>
      <c r="M1017" s="9" t="str" cm="1">
        <f t="array" ref="M1017">_xlfn.IFS(L1017&lt;=7.89,"Low Fare",L1017&lt;=14.45,"Medium Fare",L1017&lt;=31.28,"High Fare",L1017&gt;31.28,"VIP / Luxury Fare")</f>
        <v>Low Fare</v>
      </c>
      <c r="N1017" t="s">
        <v>1736</v>
      </c>
      <c r="O1017" t="s">
        <v>366</v>
      </c>
      <c r="P1017">
        <v>0</v>
      </c>
    </row>
    <row r="1018" spans="1:16">
      <c r="A1018">
        <v>3</v>
      </c>
      <c r="B1018" t="str" cm="1">
        <f t="array" ref="B1018">_xlfn.IFS(A1018=1,"First Class",A1018=2,"Second Class",A1018=3,"Third Class")</f>
        <v>Third Class</v>
      </c>
      <c r="C1018" t="s">
        <v>1374</v>
      </c>
      <c r="D1018" t="s">
        <v>1</v>
      </c>
      <c r="E1018">
        <v>28</v>
      </c>
      <c r="F1018" t="str" cm="1">
        <f t="array" ref="F1018">_xlfn.IFS(E1018&lt;12,"Child",E1018&lt;=19,"Teenage",E1018&lt;=59,"Adult",E1018&gt;60,"Senior",TRUE,"Unknown")</f>
        <v>Adult</v>
      </c>
      <c r="G1018">
        <v>0</v>
      </c>
      <c r="H1018">
        <v>0</v>
      </c>
      <c r="I1018">
        <f t="shared" si="15"/>
        <v>1</v>
      </c>
      <c r="J1018" t="str" cm="1">
        <f t="array" ref="J1018">_xlfn.IFS(I1018=1,"Solo Traveller",I1018&lt;=4,"Small Family",I1018&gt;=5,"Large Family")</f>
        <v>Solo Traveller</v>
      </c>
      <c r="K1018" t="s">
        <v>1375</v>
      </c>
      <c r="L1018" s="9">
        <v>8.0500000000000007</v>
      </c>
      <c r="M1018" s="9" t="str" cm="1">
        <f t="array" ref="M1018">_xlfn.IFS(L1018&lt;=7.89,"Low Fare",L1018&lt;=14.45,"Medium Fare",L1018&lt;=31.28,"High Fare",L1018&gt;31.28,"VIP / Luxury Fare")</f>
        <v>Medium Fare</v>
      </c>
      <c r="N1018" t="s">
        <v>1736</v>
      </c>
      <c r="O1018" t="s">
        <v>3</v>
      </c>
      <c r="P1018">
        <v>0</v>
      </c>
    </row>
    <row r="1019" spans="1:16">
      <c r="A1019">
        <v>3</v>
      </c>
      <c r="B1019" t="str" cm="1">
        <f t="array" ref="B1019">_xlfn.IFS(A1019=1,"First Class",A1019=2,"Second Class",A1019=3,"Third Class")</f>
        <v>Third Class</v>
      </c>
      <c r="C1019" t="s">
        <v>1376</v>
      </c>
      <c r="D1019" t="s">
        <v>1</v>
      </c>
      <c r="E1019">
        <v>28</v>
      </c>
      <c r="F1019" t="str" cm="1">
        <f t="array" ref="F1019">_xlfn.IFS(E1019&lt;12,"Child",E1019&lt;=19,"Teenage",E1019&lt;=59,"Adult",E1019&gt;60,"Senior",TRUE,"Unknown")</f>
        <v>Adult</v>
      </c>
      <c r="G1019">
        <v>0</v>
      </c>
      <c r="H1019">
        <v>0</v>
      </c>
      <c r="I1019">
        <f t="shared" si="15"/>
        <v>1</v>
      </c>
      <c r="J1019" t="str" cm="1">
        <f t="array" ref="J1019">_xlfn.IFS(I1019=1,"Solo Traveller",I1019&lt;=4,"Small Family",I1019&gt;=5,"Large Family")</f>
        <v>Solo Traveller</v>
      </c>
      <c r="K1019">
        <v>343095</v>
      </c>
      <c r="L1019" s="9">
        <v>8.0500000000000007</v>
      </c>
      <c r="M1019" s="9" t="str" cm="1">
        <f t="array" ref="M1019">_xlfn.IFS(L1019&lt;=7.89,"Low Fare",L1019&lt;=14.45,"Medium Fare",L1019&lt;=31.28,"High Fare",L1019&gt;31.28,"VIP / Luxury Fare")</f>
        <v>Medium Fare</v>
      </c>
      <c r="N1019" t="s">
        <v>1736</v>
      </c>
      <c r="O1019" t="s">
        <v>3</v>
      </c>
      <c r="P1019">
        <v>0</v>
      </c>
    </row>
    <row r="1020" spans="1:16">
      <c r="A1020">
        <v>3</v>
      </c>
      <c r="B1020" t="str" cm="1">
        <f t="array" ref="B1020">_xlfn.IFS(A1020=1,"First Class",A1020=2,"Second Class",A1020=3,"Third Class")</f>
        <v>Third Class</v>
      </c>
      <c r="C1020" t="s">
        <v>1377</v>
      </c>
      <c r="D1020" t="s">
        <v>5</v>
      </c>
      <c r="E1020">
        <v>55.5</v>
      </c>
      <c r="F1020" t="str" cm="1">
        <f t="array" ref="F1020">_xlfn.IFS(E1020&lt;12,"Child",E1020&lt;=19,"Teenage",E1020&lt;=59,"Adult",E1020&gt;60,"Senior",TRUE,"Unknown")</f>
        <v>Adult</v>
      </c>
      <c r="G1020">
        <v>0</v>
      </c>
      <c r="H1020">
        <v>0</v>
      </c>
      <c r="I1020">
        <f t="shared" si="15"/>
        <v>1</v>
      </c>
      <c r="J1020" t="str" cm="1">
        <f t="array" ref="J1020">_xlfn.IFS(I1020=1,"Solo Traveller",I1020&lt;=4,"Small Family",I1020&gt;=5,"Large Family")</f>
        <v>Solo Traveller</v>
      </c>
      <c r="K1020" t="s">
        <v>1378</v>
      </c>
      <c r="L1020" s="9">
        <v>8.0500000000000007</v>
      </c>
      <c r="M1020" s="9" t="str" cm="1">
        <f t="array" ref="M1020">_xlfn.IFS(L1020&lt;=7.89,"Low Fare",L1020&lt;=14.45,"Medium Fare",L1020&lt;=31.28,"High Fare",L1020&gt;31.28,"VIP / Luxury Fare")</f>
        <v>Medium Fare</v>
      </c>
      <c r="N1020" t="s">
        <v>1736</v>
      </c>
      <c r="O1020" t="s">
        <v>3</v>
      </c>
      <c r="P1020">
        <v>0</v>
      </c>
    </row>
    <row r="1021" spans="1:16">
      <c r="A1021">
        <v>3</v>
      </c>
      <c r="B1021" t="str" cm="1">
        <f t="array" ref="B1021">_xlfn.IFS(A1021=1,"First Class",A1021=2,"Second Class",A1021=3,"Third Class")</f>
        <v>Third Class</v>
      </c>
      <c r="C1021" t="s">
        <v>1379</v>
      </c>
      <c r="D1021" t="s">
        <v>5</v>
      </c>
      <c r="E1021">
        <v>28</v>
      </c>
      <c r="F1021" t="str" cm="1">
        <f t="array" ref="F1021">_xlfn.IFS(E1021&lt;12,"Child",E1021&lt;=19,"Teenage",E1021&lt;=59,"Adult",E1021&gt;60,"Senior",TRUE,"Unknown")</f>
        <v>Adult</v>
      </c>
      <c r="G1021">
        <v>0</v>
      </c>
      <c r="H1021">
        <v>0</v>
      </c>
      <c r="I1021">
        <f t="shared" si="15"/>
        <v>1</v>
      </c>
      <c r="J1021" t="str" cm="1">
        <f t="array" ref="J1021">_xlfn.IFS(I1021=1,"Solo Traveller",I1021&lt;=4,"Small Family",I1021&gt;=5,"Large Family")</f>
        <v>Solo Traveller</v>
      </c>
      <c r="K1021">
        <v>368703</v>
      </c>
      <c r="L1021" s="9">
        <v>7.75</v>
      </c>
      <c r="M1021" s="9" t="str" cm="1">
        <f t="array" ref="M1021">_xlfn.IFS(L1021&lt;=7.89,"Low Fare",L1021&lt;=14.45,"Medium Fare",L1021&lt;=31.28,"High Fare",L1021&gt;31.28,"VIP / Luxury Fare")</f>
        <v>Low Fare</v>
      </c>
      <c r="N1021" t="s">
        <v>1736</v>
      </c>
      <c r="O1021" t="s">
        <v>366</v>
      </c>
      <c r="P1021">
        <v>0</v>
      </c>
    </row>
    <row r="1022" spans="1:16">
      <c r="A1022">
        <v>3</v>
      </c>
      <c r="B1022" t="str" cm="1">
        <f t="array" ref="B1022">_xlfn.IFS(A1022=1,"First Class",A1022=2,"Second Class",A1022=3,"Third Class")</f>
        <v>Third Class</v>
      </c>
      <c r="C1022" t="s">
        <v>1380</v>
      </c>
      <c r="D1022" t="s">
        <v>5</v>
      </c>
      <c r="E1022">
        <v>21</v>
      </c>
      <c r="F1022" t="str" cm="1">
        <f t="array" ref="F1022">_xlfn.IFS(E1022&lt;12,"Child",E1022&lt;=19,"Teenage",E1022&lt;=59,"Adult",E1022&gt;60,"Senior",TRUE,"Unknown")</f>
        <v>Adult</v>
      </c>
      <c r="G1022">
        <v>0</v>
      </c>
      <c r="H1022">
        <v>0</v>
      </c>
      <c r="I1022">
        <f t="shared" si="15"/>
        <v>1</v>
      </c>
      <c r="J1022" t="str" cm="1">
        <f t="array" ref="J1022">_xlfn.IFS(I1022=1,"Solo Traveller",I1022&lt;=4,"Small Family",I1022&gt;=5,"Large Family")</f>
        <v>Solo Traveller</v>
      </c>
      <c r="K1022">
        <v>345501</v>
      </c>
      <c r="L1022" s="9">
        <v>7.7750000000000004</v>
      </c>
      <c r="M1022" s="9" t="str" cm="1">
        <f t="array" ref="M1022">_xlfn.IFS(L1022&lt;=7.89,"Low Fare",L1022&lt;=14.45,"Medium Fare",L1022&lt;=31.28,"High Fare",L1022&gt;31.28,"VIP / Luxury Fare")</f>
        <v>Low Fare</v>
      </c>
      <c r="N1022" t="s">
        <v>1736</v>
      </c>
      <c r="O1022" t="s">
        <v>3</v>
      </c>
      <c r="P1022">
        <v>1</v>
      </c>
    </row>
    <row r="1023" spans="1:16">
      <c r="A1023">
        <v>3</v>
      </c>
      <c r="B1023" t="str" cm="1">
        <f t="array" ref="B1023">_xlfn.IFS(A1023=1,"First Class",A1023=2,"Second Class",A1023=3,"Third Class")</f>
        <v>Third Class</v>
      </c>
      <c r="C1023" t="s">
        <v>1381</v>
      </c>
      <c r="D1023" t="s">
        <v>5</v>
      </c>
      <c r="E1023">
        <v>28</v>
      </c>
      <c r="F1023" t="str" cm="1">
        <f t="array" ref="F1023">_xlfn.IFS(E1023&lt;12,"Child",E1023&lt;=19,"Teenage",E1023&lt;=59,"Adult",E1023&gt;60,"Senior",TRUE,"Unknown")</f>
        <v>Adult</v>
      </c>
      <c r="G1023">
        <v>0</v>
      </c>
      <c r="H1023">
        <v>0</v>
      </c>
      <c r="I1023">
        <f t="shared" si="15"/>
        <v>1</v>
      </c>
      <c r="J1023" t="str" cm="1">
        <f t="array" ref="J1023">_xlfn.IFS(I1023=1,"Solo Traveller",I1023&lt;=4,"Small Family",I1023&gt;=5,"Large Family")</f>
        <v>Solo Traveller</v>
      </c>
      <c r="K1023">
        <v>359306</v>
      </c>
      <c r="L1023" s="9">
        <v>8.0500000000000007</v>
      </c>
      <c r="M1023" s="9" t="str" cm="1">
        <f t="array" ref="M1023">_xlfn.IFS(L1023&lt;=7.89,"Low Fare",L1023&lt;=14.45,"Medium Fare",L1023&lt;=31.28,"High Fare",L1023&gt;31.28,"VIP / Luxury Fare")</f>
        <v>Medium Fare</v>
      </c>
      <c r="N1023" t="s">
        <v>1736</v>
      </c>
      <c r="O1023" t="s">
        <v>3</v>
      </c>
      <c r="P1023">
        <v>0</v>
      </c>
    </row>
    <row r="1024" spans="1:16">
      <c r="A1024">
        <v>3</v>
      </c>
      <c r="B1024" t="str" cm="1">
        <f t="array" ref="B1024">_xlfn.IFS(A1024=1,"First Class",A1024=2,"Second Class",A1024=3,"Third Class")</f>
        <v>Third Class</v>
      </c>
      <c r="C1024" t="s">
        <v>1382</v>
      </c>
      <c r="D1024" t="s">
        <v>5</v>
      </c>
      <c r="E1024">
        <v>24</v>
      </c>
      <c r="F1024" t="str" cm="1">
        <f t="array" ref="F1024">_xlfn.IFS(E1024&lt;12,"Child",E1024&lt;=19,"Teenage",E1024&lt;=59,"Adult",E1024&gt;60,"Senior",TRUE,"Unknown")</f>
        <v>Adult</v>
      </c>
      <c r="G1024">
        <v>0</v>
      </c>
      <c r="H1024">
        <v>0</v>
      </c>
      <c r="I1024">
        <f t="shared" si="15"/>
        <v>1</v>
      </c>
      <c r="J1024" t="str" cm="1">
        <f t="array" ref="J1024">_xlfn.IFS(I1024=1,"Solo Traveller",I1024&lt;=4,"Small Family",I1024&gt;=5,"Large Family")</f>
        <v>Solo Traveller</v>
      </c>
      <c r="K1024">
        <v>349233</v>
      </c>
      <c r="L1024" s="9">
        <v>7.8958000000000004</v>
      </c>
      <c r="M1024" s="9" t="str" cm="1">
        <f t="array" ref="M1024">_xlfn.IFS(L1024&lt;=7.89,"Low Fare",L1024&lt;=14.45,"Medium Fare",L1024&lt;=31.28,"High Fare",L1024&gt;31.28,"VIP / Luxury Fare")</f>
        <v>Medium Fare</v>
      </c>
      <c r="N1024" t="s">
        <v>1736</v>
      </c>
      <c r="O1024" t="s">
        <v>3</v>
      </c>
      <c r="P1024">
        <v>0</v>
      </c>
    </row>
    <row r="1025" spans="1:16">
      <c r="A1025">
        <v>3</v>
      </c>
      <c r="B1025" t="str" cm="1">
        <f t="array" ref="B1025">_xlfn.IFS(A1025=1,"First Class",A1025=2,"Second Class",A1025=3,"Third Class")</f>
        <v>Third Class</v>
      </c>
      <c r="C1025" t="s">
        <v>1383</v>
      </c>
      <c r="D1025" t="s">
        <v>5</v>
      </c>
      <c r="E1025">
        <v>21</v>
      </c>
      <c r="F1025" t="str" cm="1">
        <f t="array" ref="F1025">_xlfn.IFS(E1025&lt;12,"Child",E1025&lt;=19,"Teenage",E1025&lt;=59,"Adult",E1025&gt;60,"Senior",TRUE,"Unknown")</f>
        <v>Adult</v>
      </c>
      <c r="G1025">
        <v>0</v>
      </c>
      <c r="H1025">
        <v>0</v>
      </c>
      <c r="I1025">
        <f t="shared" si="15"/>
        <v>1</v>
      </c>
      <c r="J1025" t="str" cm="1">
        <f t="array" ref="J1025">_xlfn.IFS(I1025=1,"Solo Traveller",I1025&lt;=4,"Small Family",I1025&gt;=5,"Large Family")</f>
        <v>Solo Traveller</v>
      </c>
      <c r="K1025">
        <v>349211</v>
      </c>
      <c r="L1025" s="9">
        <v>7.8958000000000004</v>
      </c>
      <c r="M1025" s="9" t="str" cm="1">
        <f t="array" ref="M1025">_xlfn.IFS(L1025&lt;=7.89,"Low Fare",L1025&lt;=14.45,"Medium Fare",L1025&lt;=31.28,"High Fare",L1025&gt;31.28,"VIP / Luxury Fare")</f>
        <v>Medium Fare</v>
      </c>
      <c r="N1025" t="s">
        <v>1736</v>
      </c>
      <c r="O1025" t="s">
        <v>3</v>
      </c>
      <c r="P1025">
        <v>0</v>
      </c>
    </row>
    <row r="1026" spans="1:16">
      <c r="A1026">
        <v>3</v>
      </c>
      <c r="B1026" t="str" cm="1">
        <f t="array" ref="B1026">_xlfn.IFS(A1026=1,"First Class",A1026=2,"Second Class",A1026=3,"Third Class")</f>
        <v>Third Class</v>
      </c>
      <c r="C1026" t="s">
        <v>1384</v>
      </c>
      <c r="D1026" t="s">
        <v>5</v>
      </c>
      <c r="E1026">
        <v>28</v>
      </c>
      <c r="F1026" t="str" cm="1">
        <f t="array" ref="F1026">_xlfn.IFS(E1026&lt;12,"Child",E1026&lt;=19,"Teenage",E1026&lt;=59,"Adult",E1026&gt;60,"Senior",TRUE,"Unknown")</f>
        <v>Adult</v>
      </c>
      <c r="G1026">
        <v>0</v>
      </c>
      <c r="H1026">
        <v>0</v>
      </c>
      <c r="I1026">
        <f t="shared" si="15"/>
        <v>1</v>
      </c>
      <c r="J1026" t="str" cm="1">
        <f t="array" ref="J1026">_xlfn.IFS(I1026=1,"Solo Traveller",I1026&lt;=4,"Small Family",I1026&gt;=5,"Large Family")</f>
        <v>Solo Traveller</v>
      </c>
      <c r="K1026">
        <v>349207</v>
      </c>
      <c r="L1026" s="9">
        <v>7.8958000000000004</v>
      </c>
      <c r="M1026" s="9" t="str" cm="1">
        <f t="array" ref="M1026">_xlfn.IFS(L1026&lt;=7.89,"Low Fare",L1026&lt;=14.45,"Medium Fare",L1026&lt;=31.28,"High Fare",L1026&gt;31.28,"VIP / Luxury Fare")</f>
        <v>Medium Fare</v>
      </c>
      <c r="N1026" t="s">
        <v>1736</v>
      </c>
      <c r="O1026" t="s">
        <v>3</v>
      </c>
      <c r="P1026">
        <v>0</v>
      </c>
    </row>
    <row r="1027" spans="1:16">
      <c r="A1027">
        <v>3</v>
      </c>
      <c r="B1027" t="str" cm="1">
        <f t="array" ref="B1027">_xlfn.IFS(A1027=1,"First Class",A1027=2,"Second Class",A1027=3,"Third Class")</f>
        <v>Third Class</v>
      </c>
      <c r="C1027" t="s">
        <v>1385</v>
      </c>
      <c r="D1027" t="s">
        <v>5</v>
      </c>
      <c r="E1027">
        <v>28</v>
      </c>
      <c r="F1027" t="str" cm="1">
        <f t="array" ref="F1027">_xlfn.IFS(E1027&lt;12,"Child",E1027&lt;=19,"Teenage",E1027&lt;=59,"Adult",E1027&gt;60,"Senior",TRUE,"Unknown")</f>
        <v>Adult</v>
      </c>
      <c r="G1027">
        <v>0</v>
      </c>
      <c r="H1027">
        <v>0</v>
      </c>
      <c r="I1027">
        <f t="shared" si="15"/>
        <v>1</v>
      </c>
      <c r="J1027" t="str" cm="1">
        <f t="array" ref="J1027">_xlfn.IFS(I1027=1,"Solo Traveller",I1027&lt;=4,"Small Family",I1027&gt;=5,"Large Family")</f>
        <v>Solo Traveller</v>
      </c>
      <c r="K1027">
        <v>349221</v>
      </c>
      <c r="L1027" s="9">
        <v>7.8958000000000004</v>
      </c>
      <c r="M1027" s="9" t="str" cm="1">
        <f t="array" ref="M1027">_xlfn.IFS(L1027&lt;=7.89,"Low Fare",L1027&lt;=14.45,"Medium Fare",L1027&lt;=31.28,"High Fare",L1027&gt;31.28,"VIP / Luxury Fare")</f>
        <v>Medium Fare</v>
      </c>
      <c r="N1027" t="s">
        <v>1736</v>
      </c>
      <c r="O1027" t="s">
        <v>3</v>
      </c>
      <c r="P1027">
        <v>0</v>
      </c>
    </row>
    <row r="1028" spans="1:16">
      <c r="A1028">
        <v>3</v>
      </c>
      <c r="B1028" t="str" cm="1">
        <f t="array" ref="B1028">_xlfn.IFS(A1028=1,"First Class",A1028=2,"Second Class",A1028=3,"Third Class")</f>
        <v>Third Class</v>
      </c>
      <c r="C1028" t="s">
        <v>1386</v>
      </c>
      <c r="D1028" t="s">
        <v>1</v>
      </c>
      <c r="E1028">
        <v>28</v>
      </c>
      <c r="F1028" t="str" cm="1">
        <f t="array" ref="F1028">_xlfn.IFS(E1028&lt;12,"Child",E1028&lt;=19,"Teenage",E1028&lt;=59,"Adult",E1028&gt;60,"Senior",TRUE,"Unknown")</f>
        <v>Adult</v>
      </c>
      <c r="G1028">
        <v>0</v>
      </c>
      <c r="H1028">
        <v>0</v>
      </c>
      <c r="I1028">
        <f t="shared" si="15"/>
        <v>1</v>
      </c>
      <c r="J1028" t="str" cm="1">
        <f t="array" ref="J1028">_xlfn.IFS(I1028=1,"Solo Traveller",I1028&lt;=4,"Small Family",I1028&gt;=5,"Large Family")</f>
        <v>Solo Traveller</v>
      </c>
      <c r="K1028">
        <v>330980</v>
      </c>
      <c r="L1028" s="9">
        <v>7.8792</v>
      </c>
      <c r="M1028" s="9" t="str" cm="1">
        <f t="array" ref="M1028">_xlfn.IFS(L1028&lt;=7.89,"Low Fare",L1028&lt;=14.45,"Medium Fare",L1028&lt;=31.28,"High Fare",L1028&gt;31.28,"VIP / Luxury Fare")</f>
        <v>Low Fare</v>
      </c>
      <c r="N1028" t="s">
        <v>1736</v>
      </c>
      <c r="O1028" t="s">
        <v>366</v>
      </c>
      <c r="P1028">
        <v>1</v>
      </c>
    </row>
    <row r="1029" spans="1:16">
      <c r="A1029">
        <v>3</v>
      </c>
      <c r="B1029" t="str" cm="1">
        <f t="array" ref="B1029">_xlfn.IFS(A1029=1,"First Class",A1029=2,"Second Class",A1029=3,"Third Class")</f>
        <v>Third Class</v>
      </c>
      <c r="C1029" t="s">
        <v>1387</v>
      </c>
      <c r="D1029" t="s">
        <v>5</v>
      </c>
      <c r="E1029">
        <v>25</v>
      </c>
      <c r="F1029" t="str" cm="1">
        <f t="array" ref="F1029">_xlfn.IFS(E1029&lt;12,"Child",E1029&lt;=19,"Teenage",E1029&lt;=59,"Adult",E1029&gt;60,"Senior",TRUE,"Unknown")</f>
        <v>Adult</v>
      </c>
      <c r="G1029">
        <v>0</v>
      </c>
      <c r="H1029">
        <v>0</v>
      </c>
      <c r="I1029">
        <f t="shared" si="15"/>
        <v>1</v>
      </c>
      <c r="J1029" t="str" cm="1">
        <f t="array" ref="J1029">_xlfn.IFS(I1029=1,"Solo Traveller",I1029&lt;=4,"Small Family",I1029&gt;=5,"Large Family")</f>
        <v>Solo Traveller</v>
      </c>
      <c r="K1029">
        <v>348123</v>
      </c>
      <c r="L1029" s="9">
        <v>7.65</v>
      </c>
      <c r="M1029" s="9" t="str" cm="1">
        <f t="array" ref="M1029">_xlfn.IFS(L1029&lt;=7.89,"Low Fare",L1029&lt;=14.45,"Medium Fare",L1029&lt;=31.28,"High Fare",L1029&gt;31.28,"VIP / Luxury Fare")</f>
        <v>Low Fare</v>
      </c>
      <c r="N1029" t="s">
        <v>1388</v>
      </c>
      <c r="O1029" t="s">
        <v>3</v>
      </c>
      <c r="P1029">
        <v>0</v>
      </c>
    </row>
    <row r="1030" spans="1:16">
      <c r="A1030">
        <v>3</v>
      </c>
      <c r="B1030" t="str" cm="1">
        <f t="array" ref="B1030">_xlfn.IFS(A1030=1,"First Class",A1030=2,"Second Class",A1030=3,"Third Class")</f>
        <v>Third Class</v>
      </c>
      <c r="C1030" t="s">
        <v>1389</v>
      </c>
      <c r="D1030" t="s">
        <v>5</v>
      </c>
      <c r="E1030">
        <v>6</v>
      </c>
      <c r="F1030" t="str" cm="1">
        <f t="array" ref="F1030">_xlfn.IFS(E1030&lt;12,"Child",E1030&lt;=19,"Teenage",E1030&lt;=59,"Adult",E1030&gt;60,"Senior",TRUE,"Unknown")</f>
        <v>Child</v>
      </c>
      <c r="G1030">
        <v>0</v>
      </c>
      <c r="H1030">
        <v>1</v>
      </c>
      <c r="I1030">
        <f t="shared" ref="I1030:I1093" si="16">G1030+H1030+1</f>
        <v>2</v>
      </c>
      <c r="J1030" t="str" cm="1">
        <f t="array" ref="J1030">_xlfn.IFS(I1030=1,"Solo Traveller",I1030&lt;=4,"Small Family",I1030&gt;=5,"Large Family")</f>
        <v>Small Family</v>
      </c>
      <c r="K1030">
        <v>392096</v>
      </c>
      <c r="L1030" s="9">
        <v>12.475</v>
      </c>
      <c r="M1030" s="9" t="str" cm="1">
        <f t="array" ref="M1030">_xlfn.IFS(L1030&lt;=7.89,"Low Fare",L1030&lt;=14.45,"Medium Fare",L1030&lt;=31.28,"High Fare",L1030&gt;31.28,"VIP / Luxury Fare")</f>
        <v>Medium Fare</v>
      </c>
      <c r="N1030" t="s">
        <v>1390</v>
      </c>
      <c r="O1030" t="s">
        <v>3</v>
      </c>
      <c r="P1030">
        <v>1</v>
      </c>
    </row>
    <row r="1031" spans="1:16">
      <c r="A1031">
        <v>3</v>
      </c>
      <c r="B1031" t="str" cm="1">
        <f t="array" ref="B1031">_xlfn.IFS(A1031=1,"First Class",A1031=2,"Second Class",A1031=3,"Third Class")</f>
        <v>Third Class</v>
      </c>
      <c r="C1031" t="s">
        <v>1391</v>
      </c>
      <c r="D1031" t="s">
        <v>1</v>
      </c>
      <c r="E1031">
        <v>27</v>
      </c>
      <c r="F1031" t="str" cm="1">
        <f t="array" ref="F1031">_xlfn.IFS(E1031&lt;12,"Child",E1031&lt;=19,"Teenage",E1031&lt;=59,"Adult",E1031&gt;60,"Senior",TRUE,"Unknown")</f>
        <v>Adult</v>
      </c>
      <c r="G1031">
        <v>0</v>
      </c>
      <c r="H1031">
        <v>1</v>
      </c>
      <c r="I1031">
        <f t="shared" si="16"/>
        <v>2</v>
      </c>
      <c r="J1031" t="str" cm="1">
        <f t="array" ref="J1031">_xlfn.IFS(I1031=1,"Solo Traveller",I1031&lt;=4,"Small Family",I1031&gt;=5,"Large Family")</f>
        <v>Small Family</v>
      </c>
      <c r="K1031">
        <v>392096</v>
      </c>
      <c r="L1031" s="9">
        <v>12.475</v>
      </c>
      <c r="M1031" s="9" t="str" cm="1">
        <f t="array" ref="M1031">_xlfn.IFS(L1031&lt;=7.89,"Low Fare",L1031&lt;=14.45,"Medium Fare",L1031&lt;=31.28,"High Fare",L1031&gt;31.28,"VIP / Luxury Fare")</f>
        <v>Medium Fare</v>
      </c>
      <c r="N1031" t="s">
        <v>1390</v>
      </c>
      <c r="O1031" t="s">
        <v>3</v>
      </c>
      <c r="P1031">
        <v>1</v>
      </c>
    </row>
    <row r="1032" spans="1:16">
      <c r="A1032">
        <v>3</v>
      </c>
      <c r="B1032" t="str" cm="1">
        <f t="array" ref="B1032">_xlfn.IFS(A1032=1,"First Class",A1032=2,"Second Class",A1032=3,"Third Class")</f>
        <v>Third Class</v>
      </c>
      <c r="C1032" t="s">
        <v>1392</v>
      </c>
      <c r="D1032" t="s">
        <v>5</v>
      </c>
      <c r="E1032">
        <v>28</v>
      </c>
      <c r="F1032" t="str" cm="1">
        <f t="array" ref="F1032">_xlfn.IFS(E1032&lt;12,"Child",E1032&lt;=19,"Teenage",E1032&lt;=59,"Adult",E1032&gt;60,"Senior",TRUE,"Unknown")</f>
        <v>Adult</v>
      </c>
      <c r="G1032">
        <v>0</v>
      </c>
      <c r="H1032">
        <v>0</v>
      </c>
      <c r="I1032">
        <f t="shared" si="16"/>
        <v>1</v>
      </c>
      <c r="J1032" t="str" cm="1">
        <f t="array" ref="J1032">_xlfn.IFS(I1032=1,"Solo Traveller",I1032&lt;=4,"Small Family",I1032&gt;=5,"Large Family")</f>
        <v>Solo Traveller</v>
      </c>
      <c r="K1032" t="s">
        <v>1393</v>
      </c>
      <c r="L1032" s="9">
        <v>8.0500000000000007</v>
      </c>
      <c r="M1032" s="9" t="str" cm="1">
        <f t="array" ref="M1032">_xlfn.IFS(L1032&lt;=7.89,"Low Fare",L1032&lt;=14.45,"Medium Fare",L1032&lt;=31.28,"High Fare",L1032&gt;31.28,"VIP / Luxury Fare")</f>
        <v>Medium Fare</v>
      </c>
      <c r="N1032" t="s">
        <v>1736</v>
      </c>
      <c r="O1032" t="s">
        <v>3</v>
      </c>
      <c r="P1032">
        <v>0</v>
      </c>
    </row>
    <row r="1033" spans="1:16">
      <c r="A1033">
        <v>3</v>
      </c>
      <c r="B1033" t="str" cm="1">
        <f t="array" ref="B1033">_xlfn.IFS(A1033=1,"First Class",A1033=2,"Second Class",A1033=3,"Third Class")</f>
        <v>Third Class</v>
      </c>
      <c r="C1033" t="s">
        <v>1394</v>
      </c>
      <c r="D1033" t="s">
        <v>1</v>
      </c>
      <c r="E1033">
        <v>28</v>
      </c>
      <c r="F1033" t="str" cm="1">
        <f t="array" ref="F1033">_xlfn.IFS(E1033&lt;12,"Child",E1033&lt;=19,"Teenage",E1033&lt;=59,"Adult",E1033&gt;60,"Senior",TRUE,"Unknown")</f>
        <v>Adult</v>
      </c>
      <c r="G1033">
        <v>1</v>
      </c>
      <c r="H1033">
        <v>0</v>
      </c>
      <c r="I1033">
        <f t="shared" si="16"/>
        <v>2</v>
      </c>
      <c r="J1033" t="str" cm="1">
        <f t="array" ref="J1033">_xlfn.IFS(I1033=1,"Solo Traveller",I1033&lt;=4,"Small Family",I1033&gt;=5,"Large Family")</f>
        <v>Small Family</v>
      </c>
      <c r="K1033">
        <v>371110</v>
      </c>
      <c r="L1033" s="9">
        <v>24.15</v>
      </c>
      <c r="M1033" s="9" t="str" cm="1">
        <f t="array" ref="M1033">_xlfn.IFS(L1033&lt;=7.89,"Low Fare",L1033&lt;=14.45,"Medium Fare",L1033&lt;=31.28,"High Fare",L1033&gt;31.28,"VIP / Luxury Fare")</f>
        <v>High Fare</v>
      </c>
      <c r="N1033" t="s">
        <v>1736</v>
      </c>
      <c r="O1033" t="s">
        <v>366</v>
      </c>
      <c r="P1033">
        <v>1</v>
      </c>
    </row>
    <row r="1034" spans="1:16">
      <c r="A1034">
        <v>3</v>
      </c>
      <c r="B1034" t="str" cm="1">
        <f t="array" ref="B1034">_xlfn.IFS(A1034=1,"First Class",A1034=2,"Second Class",A1034=3,"Third Class")</f>
        <v>Third Class</v>
      </c>
      <c r="C1034" t="s">
        <v>1395</v>
      </c>
      <c r="D1034" t="s">
        <v>5</v>
      </c>
      <c r="E1034">
        <v>28</v>
      </c>
      <c r="F1034" t="str" cm="1">
        <f t="array" ref="F1034">_xlfn.IFS(E1034&lt;12,"Child",E1034&lt;=19,"Teenage",E1034&lt;=59,"Adult",E1034&gt;60,"Senior",TRUE,"Unknown")</f>
        <v>Adult</v>
      </c>
      <c r="G1034">
        <v>1</v>
      </c>
      <c r="H1034">
        <v>0</v>
      </c>
      <c r="I1034">
        <f t="shared" si="16"/>
        <v>2</v>
      </c>
      <c r="J1034" t="str" cm="1">
        <f t="array" ref="J1034">_xlfn.IFS(I1034=1,"Solo Traveller",I1034&lt;=4,"Small Family",I1034&gt;=5,"Large Family")</f>
        <v>Small Family</v>
      </c>
      <c r="K1034">
        <v>371110</v>
      </c>
      <c r="L1034" s="9">
        <v>24.15</v>
      </c>
      <c r="M1034" s="9" t="str" cm="1">
        <f t="array" ref="M1034">_xlfn.IFS(L1034&lt;=7.89,"Low Fare",L1034&lt;=14.45,"Medium Fare",L1034&lt;=31.28,"High Fare",L1034&gt;31.28,"VIP / Luxury Fare")</f>
        <v>High Fare</v>
      </c>
      <c r="N1034" t="s">
        <v>1736</v>
      </c>
      <c r="O1034" t="s">
        <v>366</v>
      </c>
      <c r="P1034">
        <v>0</v>
      </c>
    </row>
    <row r="1035" spans="1:16">
      <c r="A1035">
        <v>3</v>
      </c>
      <c r="B1035" t="str" cm="1">
        <f t="array" ref="B1035">_xlfn.IFS(A1035=1,"First Class",A1035=2,"Second Class",A1035=3,"Third Class")</f>
        <v>Third Class</v>
      </c>
      <c r="C1035" t="s">
        <v>1396</v>
      </c>
      <c r="D1035" t="s">
        <v>5</v>
      </c>
      <c r="E1035">
        <v>28</v>
      </c>
      <c r="F1035" t="str" cm="1">
        <f t="array" ref="F1035">_xlfn.IFS(E1035&lt;12,"Child",E1035&lt;=19,"Teenage",E1035&lt;=59,"Adult",E1035&gt;60,"Senior",TRUE,"Unknown")</f>
        <v>Adult</v>
      </c>
      <c r="G1035">
        <v>0</v>
      </c>
      <c r="H1035">
        <v>0</v>
      </c>
      <c r="I1035">
        <f t="shared" si="16"/>
        <v>1</v>
      </c>
      <c r="J1035" t="str" cm="1">
        <f t="array" ref="J1035">_xlfn.IFS(I1035=1,"Solo Traveller",I1035&lt;=4,"Small Family",I1035&gt;=5,"Large Family")</f>
        <v>Solo Traveller</v>
      </c>
      <c r="K1035">
        <v>330877</v>
      </c>
      <c r="L1035" s="9">
        <v>8.4582999999999995</v>
      </c>
      <c r="M1035" s="9" t="str" cm="1">
        <f t="array" ref="M1035">_xlfn.IFS(L1035&lt;=7.89,"Low Fare",L1035&lt;=14.45,"Medium Fare",L1035&lt;=31.28,"High Fare",L1035&gt;31.28,"VIP / Luxury Fare")</f>
        <v>Medium Fare</v>
      </c>
      <c r="N1035" t="s">
        <v>1736</v>
      </c>
      <c r="O1035" t="s">
        <v>366</v>
      </c>
      <c r="P1035">
        <v>0</v>
      </c>
    </row>
    <row r="1036" spans="1:16">
      <c r="A1036">
        <v>3</v>
      </c>
      <c r="B1036" t="str" cm="1">
        <f t="array" ref="B1036">_xlfn.IFS(A1036=1,"First Class",A1036=2,"Second Class",A1036=3,"Third Class")</f>
        <v>Third Class</v>
      </c>
      <c r="C1036" t="s">
        <v>1397</v>
      </c>
      <c r="D1036" t="s">
        <v>5</v>
      </c>
      <c r="E1036">
        <v>34</v>
      </c>
      <c r="F1036" t="str" cm="1">
        <f t="array" ref="F1036">_xlfn.IFS(E1036&lt;12,"Child",E1036&lt;=19,"Teenage",E1036&lt;=59,"Adult",E1036&gt;60,"Senior",TRUE,"Unknown")</f>
        <v>Adult</v>
      </c>
      <c r="G1036">
        <v>0</v>
      </c>
      <c r="H1036">
        <v>0</v>
      </c>
      <c r="I1036">
        <f t="shared" si="16"/>
        <v>1</v>
      </c>
      <c r="J1036" t="str" cm="1">
        <f t="array" ref="J1036">_xlfn.IFS(I1036=1,"Solo Traveller",I1036&lt;=4,"Small Family",I1036&gt;=5,"Large Family")</f>
        <v>Solo Traveller</v>
      </c>
      <c r="K1036">
        <v>364506</v>
      </c>
      <c r="L1036" s="9">
        <v>8.0500000000000007</v>
      </c>
      <c r="M1036" s="9" t="str" cm="1">
        <f t="array" ref="M1036">_xlfn.IFS(L1036&lt;=7.89,"Low Fare",L1036&lt;=14.45,"Medium Fare",L1036&lt;=31.28,"High Fare",L1036&gt;31.28,"VIP / Luxury Fare")</f>
        <v>Medium Fare</v>
      </c>
      <c r="N1036" t="s">
        <v>1736</v>
      </c>
      <c r="O1036" t="s">
        <v>3</v>
      </c>
      <c r="P1036">
        <v>0</v>
      </c>
    </row>
    <row r="1037" spans="1:16">
      <c r="A1037">
        <v>3</v>
      </c>
      <c r="B1037" t="str" cm="1">
        <f t="array" ref="B1037">_xlfn.IFS(A1037=1,"First Class",A1037=2,"Second Class",A1037=3,"Third Class")</f>
        <v>Third Class</v>
      </c>
      <c r="C1037" t="s">
        <v>1398</v>
      </c>
      <c r="D1037" t="s">
        <v>5</v>
      </c>
      <c r="E1037">
        <v>28</v>
      </c>
      <c r="F1037" t="str" cm="1">
        <f t="array" ref="F1037">_xlfn.IFS(E1037&lt;12,"Child",E1037&lt;=19,"Teenage",E1037&lt;=59,"Adult",E1037&gt;60,"Senior",TRUE,"Unknown")</f>
        <v>Adult</v>
      </c>
      <c r="G1037">
        <v>0</v>
      </c>
      <c r="H1037">
        <v>0</v>
      </c>
      <c r="I1037">
        <f t="shared" si="16"/>
        <v>1</v>
      </c>
      <c r="J1037" t="str" cm="1">
        <f t="array" ref="J1037">_xlfn.IFS(I1037=1,"Solo Traveller",I1037&lt;=4,"Small Family",I1037&gt;=5,"Large Family")</f>
        <v>Solo Traveller</v>
      </c>
      <c r="K1037">
        <v>372622</v>
      </c>
      <c r="L1037" s="9">
        <v>7.75</v>
      </c>
      <c r="M1037" s="9" t="str" cm="1">
        <f t="array" ref="M1037">_xlfn.IFS(L1037&lt;=7.89,"Low Fare",L1037&lt;=14.45,"Medium Fare",L1037&lt;=31.28,"High Fare",L1037&gt;31.28,"VIP / Luxury Fare")</f>
        <v>Low Fare</v>
      </c>
      <c r="N1037" t="s">
        <v>1736</v>
      </c>
      <c r="O1037" t="s">
        <v>366</v>
      </c>
      <c r="P1037">
        <v>0</v>
      </c>
    </row>
    <row r="1038" spans="1:16">
      <c r="A1038">
        <v>3</v>
      </c>
      <c r="B1038" t="str" cm="1">
        <f t="array" ref="B1038">_xlfn.IFS(A1038=1,"First Class",A1038=2,"Second Class",A1038=3,"Third Class")</f>
        <v>Third Class</v>
      </c>
      <c r="C1038" t="s">
        <v>1399</v>
      </c>
      <c r="D1038" t="s">
        <v>5</v>
      </c>
      <c r="E1038">
        <v>28</v>
      </c>
      <c r="F1038" t="str" cm="1">
        <f t="array" ref="F1038">_xlfn.IFS(E1038&lt;12,"Child",E1038&lt;=19,"Teenage",E1038&lt;=59,"Adult",E1038&gt;60,"Senior",TRUE,"Unknown")</f>
        <v>Adult</v>
      </c>
      <c r="G1038">
        <v>0</v>
      </c>
      <c r="H1038">
        <v>0</v>
      </c>
      <c r="I1038">
        <f t="shared" si="16"/>
        <v>1</v>
      </c>
      <c r="J1038" t="str" cm="1">
        <f t="array" ref="J1038">_xlfn.IFS(I1038=1,"Solo Traveller",I1038&lt;=4,"Small Family",I1038&gt;=5,"Large Family")</f>
        <v>Solo Traveller</v>
      </c>
      <c r="K1038">
        <v>312991</v>
      </c>
      <c r="L1038" s="9">
        <v>7.7750000000000004</v>
      </c>
      <c r="M1038" s="9" t="str" cm="1">
        <f t="array" ref="M1038">_xlfn.IFS(L1038&lt;=7.89,"Low Fare",L1038&lt;=14.45,"Medium Fare",L1038&lt;=31.28,"High Fare",L1038&gt;31.28,"VIP / Luxury Fare")</f>
        <v>Low Fare</v>
      </c>
      <c r="N1038" t="s">
        <v>1736</v>
      </c>
      <c r="O1038" t="s">
        <v>3</v>
      </c>
      <c r="P1038">
        <v>1</v>
      </c>
    </row>
    <row r="1039" spans="1:16">
      <c r="A1039">
        <v>3</v>
      </c>
      <c r="B1039" t="str" cm="1">
        <f t="array" ref="B1039">_xlfn.IFS(A1039=1,"First Class",A1039=2,"Second Class",A1039=3,"Third Class")</f>
        <v>Third Class</v>
      </c>
      <c r="C1039" t="s">
        <v>1400</v>
      </c>
      <c r="D1039" t="s">
        <v>5</v>
      </c>
      <c r="E1039">
        <v>28</v>
      </c>
      <c r="F1039" t="str" cm="1">
        <f t="array" ref="F1039">_xlfn.IFS(E1039&lt;12,"Child",E1039&lt;=19,"Teenage",E1039&lt;=59,"Adult",E1039&gt;60,"Senior",TRUE,"Unknown")</f>
        <v>Adult</v>
      </c>
      <c r="G1039">
        <v>1</v>
      </c>
      <c r="H1039">
        <v>1</v>
      </c>
      <c r="I1039">
        <f t="shared" si="16"/>
        <v>3</v>
      </c>
      <c r="J1039" t="str" cm="1">
        <f t="array" ref="J1039">_xlfn.IFS(I1039=1,"Solo Traveller",I1039&lt;=4,"Small Family",I1039&gt;=5,"Large Family")</f>
        <v>Small Family</v>
      </c>
      <c r="K1039">
        <v>2661</v>
      </c>
      <c r="L1039" s="9">
        <v>15.245799999999999</v>
      </c>
      <c r="M1039" s="9" t="str" cm="1">
        <f t="array" ref="M1039">_xlfn.IFS(L1039&lt;=7.89,"Low Fare",L1039&lt;=14.45,"Medium Fare",L1039&lt;=31.28,"High Fare",L1039&gt;31.28,"VIP / Luxury Fare")</f>
        <v>High Fare</v>
      </c>
      <c r="N1039" t="s">
        <v>1736</v>
      </c>
      <c r="O1039" t="s">
        <v>20</v>
      </c>
      <c r="P1039">
        <v>1</v>
      </c>
    </row>
    <row r="1040" spans="1:16">
      <c r="A1040">
        <v>3</v>
      </c>
      <c r="B1040" t="str" cm="1">
        <f t="array" ref="B1040">_xlfn.IFS(A1040=1,"First Class",A1040=2,"Second Class",A1040=3,"Third Class")</f>
        <v>Third Class</v>
      </c>
      <c r="C1040" t="s">
        <v>1401</v>
      </c>
      <c r="D1040" t="s">
        <v>5</v>
      </c>
      <c r="E1040">
        <v>28</v>
      </c>
      <c r="F1040" t="str" cm="1">
        <f t="array" ref="F1040">_xlfn.IFS(E1040&lt;12,"Child",E1040&lt;=19,"Teenage",E1040&lt;=59,"Adult",E1040&gt;60,"Senior",TRUE,"Unknown")</f>
        <v>Adult</v>
      </c>
      <c r="G1040">
        <v>1</v>
      </c>
      <c r="H1040">
        <v>1</v>
      </c>
      <c r="I1040">
        <f t="shared" si="16"/>
        <v>3</v>
      </c>
      <c r="J1040" t="str" cm="1">
        <f t="array" ref="J1040">_xlfn.IFS(I1040=1,"Solo Traveller",I1040&lt;=4,"Small Family",I1040&gt;=5,"Large Family")</f>
        <v>Small Family</v>
      </c>
      <c r="K1040">
        <v>2661</v>
      </c>
      <c r="L1040" s="9">
        <v>15.245799999999999</v>
      </c>
      <c r="M1040" s="9" t="str" cm="1">
        <f t="array" ref="M1040">_xlfn.IFS(L1040&lt;=7.89,"Low Fare",L1040&lt;=14.45,"Medium Fare",L1040&lt;=31.28,"High Fare",L1040&gt;31.28,"VIP / Luxury Fare")</f>
        <v>High Fare</v>
      </c>
      <c r="N1040" t="s">
        <v>1736</v>
      </c>
      <c r="O1040" t="s">
        <v>20</v>
      </c>
      <c r="P1040">
        <v>1</v>
      </c>
    </row>
    <row r="1041" spans="1:16">
      <c r="A1041">
        <v>3</v>
      </c>
      <c r="B1041" t="str" cm="1">
        <f t="array" ref="B1041">_xlfn.IFS(A1041=1,"First Class",A1041=2,"Second Class",A1041=3,"Third Class")</f>
        <v>Third Class</v>
      </c>
      <c r="C1041" t="s">
        <v>1402</v>
      </c>
      <c r="D1041" t="s">
        <v>1</v>
      </c>
      <c r="E1041">
        <v>28</v>
      </c>
      <c r="F1041" t="str" cm="1">
        <f t="array" ref="F1041">_xlfn.IFS(E1041&lt;12,"Child",E1041&lt;=19,"Teenage",E1041&lt;=59,"Adult",E1041&gt;60,"Senior",TRUE,"Unknown")</f>
        <v>Adult</v>
      </c>
      <c r="G1041">
        <v>0</v>
      </c>
      <c r="H1041">
        <v>2</v>
      </c>
      <c r="I1041">
        <f t="shared" si="16"/>
        <v>3</v>
      </c>
      <c r="J1041" t="str" cm="1">
        <f t="array" ref="J1041">_xlfn.IFS(I1041=1,"Solo Traveller",I1041&lt;=4,"Small Family",I1041&gt;=5,"Large Family")</f>
        <v>Small Family</v>
      </c>
      <c r="K1041">
        <v>2661</v>
      </c>
      <c r="L1041" s="9">
        <v>15.245799999999999</v>
      </c>
      <c r="M1041" s="9" t="str" cm="1">
        <f t="array" ref="M1041">_xlfn.IFS(L1041&lt;=7.89,"Low Fare",L1041&lt;=14.45,"Medium Fare",L1041&lt;=31.28,"High Fare",L1041&gt;31.28,"VIP / Luxury Fare")</f>
        <v>High Fare</v>
      </c>
      <c r="N1041" t="s">
        <v>1736</v>
      </c>
      <c r="O1041" t="s">
        <v>20</v>
      </c>
      <c r="P1041">
        <v>1</v>
      </c>
    </row>
    <row r="1042" spans="1:16">
      <c r="A1042">
        <v>3</v>
      </c>
      <c r="B1042" t="str" cm="1">
        <f t="array" ref="B1042">_xlfn.IFS(A1042=1,"First Class",A1042=2,"Second Class",A1042=3,"Third Class")</f>
        <v>Third Class</v>
      </c>
      <c r="C1042" t="s">
        <v>1403</v>
      </c>
      <c r="D1042" t="s">
        <v>1</v>
      </c>
      <c r="E1042">
        <v>28</v>
      </c>
      <c r="F1042" t="str" cm="1">
        <f t="array" ref="F1042">_xlfn.IFS(E1042&lt;12,"Child",E1042&lt;=19,"Teenage",E1042&lt;=59,"Adult",E1042&gt;60,"Senior",TRUE,"Unknown")</f>
        <v>Adult</v>
      </c>
      <c r="G1042">
        <v>0</v>
      </c>
      <c r="H1042">
        <v>0</v>
      </c>
      <c r="I1042">
        <f t="shared" si="16"/>
        <v>1</v>
      </c>
      <c r="J1042" t="str" cm="1">
        <f t="array" ref="J1042">_xlfn.IFS(I1042=1,"Solo Traveller",I1042&lt;=4,"Small Family",I1042&gt;=5,"Large Family")</f>
        <v>Solo Traveller</v>
      </c>
      <c r="K1042">
        <v>2626</v>
      </c>
      <c r="L1042" s="9">
        <v>7.2291999999999996</v>
      </c>
      <c r="M1042" s="9" t="str" cm="1">
        <f t="array" ref="M1042">_xlfn.IFS(L1042&lt;=7.89,"Low Fare",L1042&lt;=14.45,"Medium Fare",L1042&lt;=31.28,"High Fare",L1042&gt;31.28,"VIP / Luxury Fare")</f>
        <v>Low Fare</v>
      </c>
      <c r="N1042" t="s">
        <v>1736</v>
      </c>
      <c r="O1042" t="s">
        <v>20</v>
      </c>
      <c r="P1042">
        <v>1</v>
      </c>
    </row>
    <row r="1043" spans="1:16">
      <c r="A1043">
        <v>3</v>
      </c>
      <c r="B1043" t="str" cm="1">
        <f t="array" ref="B1043">_xlfn.IFS(A1043=1,"First Class",A1043=2,"Second Class",A1043=3,"Third Class")</f>
        <v>Third Class</v>
      </c>
      <c r="C1043" t="s">
        <v>1404</v>
      </c>
      <c r="D1043" t="s">
        <v>5</v>
      </c>
      <c r="E1043">
        <v>28</v>
      </c>
      <c r="F1043" t="str" cm="1">
        <f t="array" ref="F1043">_xlfn.IFS(E1043&lt;12,"Child",E1043&lt;=19,"Teenage",E1043&lt;=59,"Adult",E1043&gt;60,"Senior",TRUE,"Unknown")</f>
        <v>Adult</v>
      </c>
      <c r="G1043">
        <v>0</v>
      </c>
      <c r="H1043">
        <v>0</v>
      </c>
      <c r="I1043">
        <f t="shared" si="16"/>
        <v>1</v>
      </c>
      <c r="J1043" t="str" cm="1">
        <f t="array" ref="J1043">_xlfn.IFS(I1043=1,"Solo Traveller",I1043&lt;=4,"Small Family",I1043&gt;=5,"Large Family")</f>
        <v>Solo Traveller</v>
      </c>
      <c r="K1043">
        <v>374746</v>
      </c>
      <c r="L1043" s="9">
        <v>8.0500000000000007</v>
      </c>
      <c r="M1043" s="9" t="str" cm="1">
        <f t="array" ref="M1043">_xlfn.IFS(L1043&lt;=7.89,"Low Fare",L1043&lt;=14.45,"Medium Fare",L1043&lt;=31.28,"High Fare",L1043&gt;31.28,"VIP / Luxury Fare")</f>
        <v>Medium Fare</v>
      </c>
      <c r="N1043" t="s">
        <v>1736</v>
      </c>
      <c r="O1043" t="s">
        <v>3</v>
      </c>
      <c r="P1043">
        <v>0</v>
      </c>
    </row>
    <row r="1044" spans="1:16">
      <c r="A1044">
        <v>3</v>
      </c>
      <c r="B1044" t="str" cm="1">
        <f t="array" ref="B1044">_xlfn.IFS(A1044=1,"First Class",A1044=2,"Second Class",A1044=3,"Third Class")</f>
        <v>Third Class</v>
      </c>
      <c r="C1044" t="s">
        <v>1405</v>
      </c>
      <c r="D1044" t="s">
        <v>1</v>
      </c>
      <c r="E1044">
        <v>28</v>
      </c>
      <c r="F1044" t="str" cm="1">
        <f t="array" ref="F1044">_xlfn.IFS(E1044&lt;12,"Child",E1044&lt;=19,"Teenage",E1044&lt;=59,"Adult",E1044&gt;60,"Senior",TRUE,"Unknown")</f>
        <v>Adult</v>
      </c>
      <c r="G1044">
        <v>0</v>
      </c>
      <c r="H1044">
        <v>0</v>
      </c>
      <c r="I1044">
        <f t="shared" si="16"/>
        <v>1</v>
      </c>
      <c r="J1044" t="str" cm="1">
        <f t="array" ref="J1044">_xlfn.IFS(I1044=1,"Solo Traveller",I1044&lt;=4,"Small Family",I1044&gt;=5,"Large Family")</f>
        <v>Solo Traveller</v>
      </c>
      <c r="K1044">
        <v>35852</v>
      </c>
      <c r="L1044" s="9">
        <v>7.7332999999999998</v>
      </c>
      <c r="M1044" s="9" t="str" cm="1">
        <f t="array" ref="M1044">_xlfn.IFS(L1044&lt;=7.89,"Low Fare",L1044&lt;=14.45,"Medium Fare",L1044&lt;=31.28,"High Fare",L1044&gt;31.28,"VIP / Luxury Fare")</f>
        <v>Low Fare</v>
      </c>
      <c r="N1044" t="s">
        <v>1736</v>
      </c>
      <c r="O1044" t="s">
        <v>366</v>
      </c>
      <c r="P1044">
        <v>1</v>
      </c>
    </row>
    <row r="1045" spans="1:16">
      <c r="A1045">
        <v>3</v>
      </c>
      <c r="B1045" t="str" cm="1">
        <f t="array" ref="B1045">_xlfn.IFS(A1045=1,"First Class",A1045=2,"Second Class",A1045=3,"Third Class")</f>
        <v>Third Class</v>
      </c>
      <c r="C1045" t="s">
        <v>1406</v>
      </c>
      <c r="D1045" t="s">
        <v>1</v>
      </c>
      <c r="E1045">
        <v>24</v>
      </c>
      <c r="F1045" t="str" cm="1">
        <f t="array" ref="F1045">_xlfn.IFS(E1045&lt;12,"Child",E1045&lt;=19,"Teenage",E1045&lt;=59,"Adult",E1045&gt;60,"Senior",TRUE,"Unknown")</f>
        <v>Adult</v>
      </c>
      <c r="G1045">
        <v>0</v>
      </c>
      <c r="H1045">
        <v>0</v>
      </c>
      <c r="I1045">
        <f t="shared" si="16"/>
        <v>1</v>
      </c>
      <c r="J1045" t="str" cm="1">
        <f t="array" ref="J1045">_xlfn.IFS(I1045=1,"Solo Traveller",I1045&lt;=4,"Small Family",I1045&gt;=5,"Large Family")</f>
        <v>Solo Traveller</v>
      </c>
      <c r="K1045">
        <v>382653</v>
      </c>
      <c r="L1045" s="9">
        <v>7.75</v>
      </c>
      <c r="M1045" s="9" t="str" cm="1">
        <f t="array" ref="M1045">_xlfn.IFS(L1045&lt;=7.89,"Low Fare",L1045&lt;=14.45,"Medium Fare",L1045&lt;=31.28,"High Fare",L1045&gt;31.28,"VIP / Luxury Fare")</f>
        <v>Low Fare</v>
      </c>
      <c r="N1045" t="s">
        <v>1736</v>
      </c>
      <c r="O1045" t="s">
        <v>366</v>
      </c>
      <c r="P1045">
        <v>1</v>
      </c>
    </row>
    <row r="1046" spans="1:16">
      <c r="A1046">
        <v>3</v>
      </c>
      <c r="B1046" t="str" cm="1">
        <f t="array" ref="B1046">_xlfn.IFS(A1046=1,"First Class",A1046=2,"Second Class",A1046=3,"Third Class")</f>
        <v>Third Class</v>
      </c>
      <c r="C1046" t="s">
        <v>1407</v>
      </c>
      <c r="D1046" t="s">
        <v>5</v>
      </c>
      <c r="E1046">
        <v>28</v>
      </c>
      <c r="F1046" t="str" cm="1">
        <f t="array" ref="F1046">_xlfn.IFS(E1046&lt;12,"Child",E1046&lt;=19,"Teenage",E1046&lt;=59,"Adult",E1046&gt;60,"Senior",TRUE,"Unknown")</f>
        <v>Adult</v>
      </c>
      <c r="G1046">
        <v>0</v>
      </c>
      <c r="H1046">
        <v>0</v>
      </c>
      <c r="I1046">
        <f t="shared" si="16"/>
        <v>1</v>
      </c>
      <c r="J1046" t="str" cm="1">
        <f t="array" ref="J1046">_xlfn.IFS(I1046=1,"Solo Traveller",I1046&lt;=4,"Small Family",I1046&gt;=5,"Large Family")</f>
        <v>Solo Traveller</v>
      </c>
      <c r="K1046" t="s">
        <v>1408</v>
      </c>
      <c r="L1046" s="9">
        <v>8.0500000000000007</v>
      </c>
      <c r="M1046" s="9" t="str" cm="1">
        <f t="array" ref="M1046">_xlfn.IFS(L1046&lt;=7.89,"Low Fare",L1046&lt;=14.45,"Medium Fare",L1046&lt;=31.28,"High Fare",L1046&gt;31.28,"VIP / Luxury Fare")</f>
        <v>Medium Fare</v>
      </c>
      <c r="N1046" t="s">
        <v>1736</v>
      </c>
      <c r="O1046" t="s">
        <v>3</v>
      </c>
      <c r="P1046">
        <v>0</v>
      </c>
    </row>
    <row r="1047" spans="1:16">
      <c r="A1047">
        <v>3</v>
      </c>
      <c r="B1047" t="str" cm="1">
        <f t="array" ref="B1047">_xlfn.IFS(A1047=1,"First Class",A1047=2,"Second Class",A1047=3,"Third Class")</f>
        <v>Third Class</v>
      </c>
      <c r="C1047" t="s">
        <v>1409</v>
      </c>
      <c r="D1047" t="s">
        <v>1</v>
      </c>
      <c r="E1047">
        <v>28</v>
      </c>
      <c r="F1047" t="str" cm="1">
        <f t="array" ref="F1047">_xlfn.IFS(E1047&lt;12,"Child",E1047&lt;=19,"Teenage",E1047&lt;=59,"Adult",E1047&gt;60,"Senior",TRUE,"Unknown")</f>
        <v>Adult</v>
      </c>
      <c r="G1047">
        <v>1</v>
      </c>
      <c r="H1047">
        <v>0</v>
      </c>
      <c r="I1047">
        <f t="shared" si="16"/>
        <v>2</v>
      </c>
      <c r="J1047" t="str" cm="1">
        <f t="array" ref="J1047">_xlfn.IFS(I1047=1,"Solo Traveller",I1047&lt;=4,"Small Family",I1047&gt;=5,"Large Family")</f>
        <v>Small Family</v>
      </c>
      <c r="K1047">
        <v>367230</v>
      </c>
      <c r="L1047" s="9">
        <v>15.5</v>
      </c>
      <c r="M1047" s="9" t="str" cm="1">
        <f t="array" ref="M1047">_xlfn.IFS(L1047&lt;=7.89,"Low Fare",L1047&lt;=14.45,"Medium Fare",L1047&lt;=31.28,"High Fare",L1047&gt;31.28,"VIP / Luxury Fare")</f>
        <v>High Fare</v>
      </c>
      <c r="N1047" t="s">
        <v>1736</v>
      </c>
      <c r="O1047" t="s">
        <v>366</v>
      </c>
      <c r="P1047">
        <v>1</v>
      </c>
    </row>
    <row r="1048" spans="1:16">
      <c r="A1048">
        <v>3</v>
      </c>
      <c r="B1048" t="str" cm="1">
        <f t="array" ref="B1048">_xlfn.IFS(A1048=1,"First Class",A1048=2,"Second Class",A1048=3,"Third Class")</f>
        <v>Third Class</v>
      </c>
      <c r="C1048" t="s">
        <v>1410</v>
      </c>
      <c r="D1048" t="s">
        <v>1</v>
      </c>
      <c r="E1048">
        <v>28</v>
      </c>
      <c r="F1048" t="str" cm="1">
        <f t="array" ref="F1048">_xlfn.IFS(E1048&lt;12,"Child",E1048&lt;=19,"Teenage",E1048&lt;=59,"Adult",E1048&gt;60,"Senior",TRUE,"Unknown")</f>
        <v>Adult</v>
      </c>
      <c r="G1048">
        <v>1</v>
      </c>
      <c r="H1048">
        <v>0</v>
      </c>
      <c r="I1048">
        <f t="shared" si="16"/>
        <v>2</v>
      </c>
      <c r="J1048" t="str" cm="1">
        <f t="array" ref="J1048">_xlfn.IFS(I1048=1,"Solo Traveller",I1048&lt;=4,"Small Family",I1048&gt;=5,"Large Family")</f>
        <v>Small Family</v>
      </c>
      <c r="K1048">
        <v>367230</v>
      </c>
      <c r="L1048" s="9">
        <v>15.5</v>
      </c>
      <c r="M1048" s="9" t="str" cm="1">
        <f t="array" ref="M1048">_xlfn.IFS(L1048&lt;=7.89,"Low Fare",L1048&lt;=14.45,"Medium Fare",L1048&lt;=31.28,"High Fare",L1048&gt;31.28,"VIP / Luxury Fare")</f>
        <v>High Fare</v>
      </c>
      <c r="N1048" t="s">
        <v>1736</v>
      </c>
      <c r="O1048" t="s">
        <v>366</v>
      </c>
      <c r="P1048">
        <v>1</v>
      </c>
    </row>
    <row r="1049" spans="1:16">
      <c r="A1049">
        <v>3</v>
      </c>
      <c r="B1049" t="str" cm="1">
        <f t="array" ref="B1049">_xlfn.IFS(A1049=1,"First Class",A1049=2,"Second Class",A1049=3,"Third Class")</f>
        <v>Third Class</v>
      </c>
      <c r="C1049" t="s">
        <v>1411</v>
      </c>
      <c r="D1049" t="s">
        <v>1</v>
      </c>
      <c r="E1049">
        <v>28</v>
      </c>
      <c r="F1049" t="str" cm="1">
        <f t="array" ref="F1049">_xlfn.IFS(E1049&lt;12,"Child",E1049&lt;=19,"Teenage",E1049&lt;=59,"Adult",E1049&gt;60,"Senior",TRUE,"Unknown")</f>
        <v>Adult</v>
      </c>
      <c r="G1049">
        <v>0</v>
      </c>
      <c r="H1049">
        <v>0</v>
      </c>
      <c r="I1049">
        <f t="shared" si="16"/>
        <v>1</v>
      </c>
      <c r="J1049" t="str" cm="1">
        <f t="array" ref="J1049">_xlfn.IFS(I1049=1,"Solo Traveller",I1049&lt;=4,"Small Family",I1049&gt;=5,"Large Family")</f>
        <v>Solo Traveller</v>
      </c>
      <c r="K1049">
        <v>36568</v>
      </c>
      <c r="L1049" s="9">
        <v>15.5</v>
      </c>
      <c r="M1049" s="9" t="str" cm="1">
        <f t="array" ref="M1049">_xlfn.IFS(L1049&lt;=7.89,"Low Fare",L1049&lt;=14.45,"Medium Fare",L1049&lt;=31.28,"High Fare",L1049&gt;31.28,"VIP / Luxury Fare")</f>
        <v>High Fare</v>
      </c>
      <c r="N1049" t="s">
        <v>1736</v>
      </c>
      <c r="O1049" t="s">
        <v>366</v>
      </c>
      <c r="P1049">
        <v>1</v>
      </c>
    </row>
    <row r="1050" spans="1:16">
      <c r="A1050">
        <v>3</v>
      </c>
      <c r="B1050" t="str" cm="1">
        <f t="array" ref="B1050">_xlfn.IFS(A1050=1,"First Class",A1050=2,"Second Class",A1050=3,"Third Class")</f>
        <v>Third Class</v>
      </c>
      <c r="C1050" t="s">
        <v>1412</v>
      </c>
      <c r="D1050" t="s">
        <v>5</v>
      </c>
      <c r="E1050">
        <v>18</v>
      </c>
      <c r="F1050" t="str" cm="1">
        <f t="array" ref="F1050">_xlfn.IFS(E1050&lt;12,"Child",E1050&lt;=19,"Teenage",E1050&lt;=59,"Adult",E1050&gt;60,"Senior",TRUE,"Unknown")</f>
        <v>Teenage</v>
      </c>
      <c r="G1050">
        <v>0</v>
      </c>
      <c r="H1050">
        <v>0</v>
      </c>
      <c r="I1050">
        <f t="shared" si="16"/>
        <v>1</v>
      </c>
      <c r="J1050" t="str" cm="1">
        <f t="array" ref="J1050">_xlfn.IFS(I1050=1,"Solo Traveller",I1050&lt;=4,"Small Family",I1050&gt;=5,"Large Family")</f>
        <v>Solo Traveller</v>
      </c>
      <c r="K1050">
        <v>347078</v>
      </c>
      <c r="L1050" s="9">
        <v>7.75</v>
      </c>
      <c r="M1050" s="9" t="str" cm="1">
        <f t="array" ref="M1050">_xlfn.IFS(L1050&lt;=7.89,"Low Fare",L1050&lt;=14.45,"Medium Fare",L1050&lt;=31.28,"High Fare",L1050&gt;31.28,"VIP / Luxury Fare")</f>
        <v>Low Fare</v>
      </c>
      <c r="N1050" t="s">
        <v>1736</v>
      </c>
      <c r="O1050" t="s">
        <v>3</v>
      </c>
      <c r="P1050">
        <v>0</v>
      </c>
    </row>
    <row r="1051" spans="1:16">
      <c r="A1051">
        <v>3</v>
      </c>
      <c r="B1051" t="str" cm="1">
        <f t="array" ref="B1051">_xlfn.IFS(A1051=1,"First Class",A1051=2,"Second Class",A1051=3,"Third Class")</f>
        <v>Third Class</v>
      </c>
      <c r="C1051" t="s">
        <v>1413</v>
      </c>
      <c r="D1051" t="s">
        <v>5</v>
      </c>
      <c r="E1051">
        <v>22</v>
      </c>
      <c r="F1051" t="str" cm="1">
        <f t="array" ref="F1051">_xlfn.IFS(E1051&lt;12,"Child",E1051&lt;=19,"Teenage",E1051&lt;=59,"Adult",E1051&gt;60,"Senior",TRUE,"Unknown")</f>
        <v>Adult</v>
      </c>
      <c r="G1051">
        <v>0</v>
      </c>
      <c r="H1051">
        <v>0</v>
      </c>
      <c r="I1051">
        <f t="shared" si="16"/>
        <v>1</v>
      </c>
      <c r="J1051" t="str" cm="1">
        <f t="array" ref="J1051">_xlfn.IFS(I1051=1,"Solo Traveller",I1051&lt;=4,"Small Family",I1051&gt;=5,"Large Family")</f>
        <v>Solo Traveller</v>
      </c>
      <c r="K1051">
        <v>349206</v>
      </c>
      <c r="L1051" s="9">
        <v>7.8958000000000004</v>
      </c>
      <c r="M1051" s="9" t="str" cm="1">
        <f t="array" ref="M1051">_xlfn.IFS(L1051&lt;=7.89,"Low Fare",L1051&lt;=14.45,"Medium Fare",L1051&lt;=31.28,"High Fare",L1051&gt;31.28,"VIP / Luxury Fare")</f>
        <v>Medium Fare</v>
      </c>
      <c r="N1051" t="s">
        <v>1736</v>
      </c>
      <c r="O1051" t="s">
        <v>3</v>
      </c>
      <c r="P1051">
        <v>0</v>
      </c>
    </row>
    <row r="1052" spans="1:16">
      <c r="A1052">
        <v>3</v>
      </c>
      <c r="B1052" t="str" cm="1">
        <f t="array" ref="B1052">_xlfn.IFS(A1052=1,"First Class",A1052=2,"Second Class",A1052=3,"Third Class")</f>
        <v>Third Class</v>
      </c>
      <c r="C1052" t="s">
        <v>1414</v>
      </c>
      <c r="D1052" t="s">
        <v>1</v>
      </c>
      <c r="E1052">
        <v>15</v>
      </c>
      <c r="F1052" t="str" cm="1">
        <f t="array" ref="F1052">_xlfn.IFS(E1052&lt;12,"Child",E1052&lt;=19,"Teenage",E1052&lt;=59,"Adult",E1052&gt;60,"Senior",TRUE,"Unknown")</f>
        <v>Teenage</v>
      </c>
      <c r="G1052">
        <v>0</v>
      </c>
      <c r="H1052">
        <v>0</v>
      </c>
      <c r="I1052">
        <f t="shared" si="16"/>
        <v>1</v>
      </c>
      <c r="J1052" t="str" cm="1">
        <f t="array" ref="J1052">_xlfn.IFS(I1052=1,"Solo Traveller",I1052&lt;=4,"Small Family",I1052&gt;=5,"Large Family")</f>
        <v>Solo Traveller</v>
      </c>
      <c r="K1052">
        <v>2667</v>
      </c>
      <c r="L1052" s="9">
        <v>7.2249999999999996</v>
      </c>
      <c r="M1052" s="9" t="str" cm="1">
        <f t="array" ref="M1052">_xlfn.IFS(L1052&lt;=7.89,"Low Fare",L1052&lt;=14.45,"Medium Fare",L1052&lt;=31.28,"High Fare",L1052&gt;31.28,"VIP / Luxury Fare")</f>
        <v>Low Fare</v>
      </c>
      <c r="N1052" t="s">
        <v>1736</v>
      </c>
      <c r="O1052" t="s">
        <v>20</v>
      </c>
      <c r="P1052">
        <v>1</v>
      </c>
    </row>
    <row r="1053" spans="1:16">
      <c r="A1053">
        <v>3</v>
      </c>
      <c r="B1053" t="str" cm="1">
        <f t="array" ref="B1053">_xlfn.IFS(A1053=1,"First Class",A1053=2,"Second Class",A1053=3,"Third Class")</f>
        <v>Third Class</v>
      </c>
      <c r="C1053" t="s">
        <v>1415</v>
      </c>
      <c r="D1053" t="s">
        <v>1</v>
      </c>
      <c r="E1053">
        <v>1</v>
      </c>
      <c r="F1053" t="str" cm="1">
        <f t="array" ref="F1053">_xlfn.IFS(E1053&lt;12,"Child",E1053&lt;=19,"Teenage",E1053&lt;=59,"Adult",E1053&gt;60,"Senior",TRUE,"Unknown")</f>
        <v>Child</v>
      </c>
      <c r="G1053">
        <v>0</v>
      </c>
      <c r="H1053">
        <v>2</v>
      </c>
      <c r="I1053">
        <f t="shared" si="16"/>
        <v>3</v>
      </c>
      <c r="J1053" t="str" cm="1">
        <f t="array" ref="J1053">_xlfn.IFS(I1053=1,"Solo Traveller",I1053&lt;=4,"Small Family",I1053&gt;=5,"Large Family")</f>
        <v>Small Family</v>
      </c>
      <c r="K1053">
        <v>2653</v>
      </c>
      <c r="L1053" s="9">
        <v>15.7417</v>
      </c>
      <c r="M1053" s="9" t="str" cm="1">
        <f t="array" ref="M1053">_xlfn.IFS(L1053&lt;=7.89,"Low Fare",L1053&lt;=14.45,"Medium Fare",L1053&lt;=31.28,"High Fare",L1053&gt;31.28,"VIP / Luxury Fare")</f>
        <v>High Fare</v>
      </c>
      <c r="N1053" t="s">
        <v>1736</v>
      </c>
      <c r="O1053" t="s">
        <v>20</v>
      </c>
      <c r="P1053">
        <v>1</v>
      </c>
    </row>
    <row r="1054" spans="1:16">
      <c r="A1054">
        <v>3</v>
      </c>
      <c r="B1054" t="str" cm="1">
        <f t="array" ref="B1054">_xlfn.IFS(A1054=1,"First Class",A1054=2,"Second Class",A1054=3,"Third Class")</f>
        <v>Third Class</v>
      </c>
      <c r="C1054" t="s">
        <v>1416</v>
      </c>
      <c r="D1054" t="s">
        <v>5</v>
      </c>
      <c r="E1054">
        <v>20</v>
      </c>
      <c r="F1054" t="str" cm="1">
        <f t="array" ref="F1054">_xlfn.IFS(E1054&lt;12,"Child",E1054&lt;=19,"Teenage",E1054&lt;=59,"Adult",E1054&gt;60,"Senior",TRUE,"Unknown")</f>
        <v>Adult</v>
      </c>
      <c r="G1054">
        <v>1</v>
      </c>
      <c r="H1054">
        <v>1</v>
      </c>
      <c r="I1054">
        <f t="shared" si="16"/>
        <v>3</v>
      </c>
      <c r="J1054" t="str" cm="1">
        <f t="array" ref="J1054">_xlfn.IFS(I1054=1,"Solo Traveller",I1054&lt;=4,"Small Family",I1054&gt;=5,"Large Family")</f>
        <v>Small Family</v>
      </c>
      <c r="K1054">
        <v>2653</v>
      </c>
      <c r="L1054" s="9">
        <v>15.7417</v>
      </c>
      <c r="M1054" s="9" t="str" cm="1">
        <f t="array" ref="M1054">_xlfn.IFS(L1054&lt;=7.89,"Low Fare",L1054&lt;=14.45,"Medium Fare",L1054&lt;=31.28,"High Fare",L1054&gt;31.28,"VIP / Luxury Fare")</f>
        <v>High Fare</v>
      </c>
      <c r="N1054" t="s">
        <v>1736</v>
      </c>
      <c r="O1054" t="s">
        <v>20</v>
      </c>
      <c r="P1054">
        <v>1</v>
      </c>
    </row>
    <row r="1055" spans="1:16">
      <c r="A1055">
        <v>3</v>
      </c>
      <c r="B1055" t="str" cm="1">
        <f t="array" ref="B1055">_xlfn.IFS(A1055=1,"First Class",A1055=2,"Second Class",A1055=3,"Third Class")</f>
        <v>Third Class</v>
      </c>
      <c r="C1055" t="s">
        <v>1417</v>
      </c>
      <c r="D1055" t="s">
        <v>1</v>
      </c>
      <c r="E1055">
        <v>19</v>
      </c>
      <c r="F1055" t="str" cm="1">
        <f t="array" ref="F1055">_xlfn.IFS(E1055&lt;12,"Child",E1055&lt;=19,"Teenage",E1055&lt;=59,"Adult",E1055&gt;60,"Senior",TRUE,"Unknown")</f>
        <v>Teenage</v>
      </c>
      <c r="G1055">
        <v>1</v>
      </c>
      <c r="H1055">
        <v>1</v>
      </c>
      <c r="I1055">
        <f t="shared" si="16"/>
        <v>3</v>
      </c>
      <c r="J1055" t="str" cm="1">
        <f t="array" ref="J1055">_xlfn.IFS(I1055=1,"Solo Traveller",I1055&lt;=4,"Small Family",I1055&gt;=5,"Large Family")</f>
        <v>Small Family</v>
      </c>
      <c r="K1055">
        <v>2653</v>
      </c>
      <c r="L1055" s="9">
        <v>15.7417</v>
      </c>
      <c r="M1055" s="9" t="str" cm="1">
        <f t="array" ref="M1055">_xlfn.IFS(L1055&lt;=7.89,"Low Fare",L1055&lt;=14.45,"Medium Fare",L1055&lt;=31.28,"High Fare",L1055&gt;31.28,"VIP / Luxury Fare")</f>
        <v>High Fare</v>
      </c>
      <c r="N1055" t="s">
        <v>1736</v>
      </c>
      <c r="O1055" t="s">
        <v>20</v>
      </c>
      <c r="P1055">
        <v>1</v>
      </c>
    </row>
    <row r="1056" spans="1:16">
      <c r="A1056">
        <v>3</v>
      </c>
      <c r="B1056" t="str" cm="1">
        <f t="array" ref="B1056">_xlfn.IFS(A1056=1,"First Class",A1056=2,"Second Class",A1056=3,"Third Class")</f>
        <v>Third Class</v>
      </c>
      <c r="C1056" t="s">
        <v>1418</v>
      </c>
      <c r="D1056" t="s">
        <v>5</v>
      </c>
      <c r="E1056">
        <v>33</v>
      </c>
      <c r="F1056" t="str" cm="1">
        <f t="array" ref="F1056">_xlfn.IFS(E1056&lt;12,"Child",E1056&lt;=19,"Teenage",E1056&lt;=59,"Adult",E1056&gt;60,"Senior",TRUE,"Unknown")</f>
        <v>Adult</v>
      </c>
      <c r="G1056">
        <v>0</v>
      </c>
      <c r="H1056">
        <v>0</v>
      </c>
      <c r="I1056">
        <f t="shared" si="16"/>
        <v>1</v>
      </c>
      <c r="J1056" t="str" cm="1">
        <f t="array" ref="J1056">_xlfn.IFS(I1056=1,"Solo Traveller",I1056&lt;=4,"Small Family",I1056&gt;=5,"Large Family")</f>
        <v>Solo Traveller</v>
      </c>
      <c r="K1056" t="s">
        <v>1419</v>
      </c>
      <c r="L1056" s="9">
        <v>8.0500000000000007</v>
      </c>
      <c r="M1056" s="9" t="str" cm="1">
        <f t="array" ref="M1056">_xlfn.IFS(L1056&lt;=7.89,"Low Fare",L1056&lt;=14.45,"Medium Fare",L1056&lt;=31.28,"High Fare",L1056&gt;31.28,"VIP / Luxury Fare")</f>
        <v>Medium Fare</v>
      </c>
      <c r="N1056" t="s">
        <v>1736</v>
      </c>
      <c r="O1056" t="s">
        <v>3</v>
      </c>
      <c r="P1056">
        <v>0</v>
      </c>
    </row>
    <row r="1057" spans="1:16">
      <c r="A1057">
        <v>3</v>
      </c>
      <c r="B1057" t="str" cm="1">
        <f t="array" ref="B1057">_xlfn.IFS(A1057=1,"First Class",A1057=2,"Second Class",A1057=3,"Third Class")</f>
        <v>Third Class</v>
      </c>
      <c r="C1057" t="s">
        <v>1420</v>
      </c>
      <c r="D1057" t="s">
        <v>5</v>
      </c>
      <c r="E1057">
        <v>28</v>
      </c>
      <c r="F1057" t="str" cm="1">
        <f t="array" ref="F1057">_xlfn.IFS(E1057&lt;12,"Child",E1057&lt;=19,"Teenage",E1057&lt;=59,"Adult",E1057&gt;60,"Senior",TRUE,"Unknown")</f>
        <v>Adult</v>
      </c>
      <c r="G1057">
        <v>0</v>
      </c>
      <c r="H1057">
        <v>0</v>
      </c>
      <c r="I1057">
        <f t="shared" si="16"/>
        <v>1</v>
      </c>
      <c r="J1057" t="str" cm="1">
        <f t="array" ref="J1057">_xlfn.IFS(I1057=1,"Solo Traveller",I1057&lt;=4,"Small Family",I1057&gt;=5,"Large Family")</f>
        <v>Solo Traveller</v>
      </c>
      <c r="K1057">
        <v>349218</v>
      </c>
      <c r="L1057" s="9">
        <v>7.8958000000000004</v>
      </c>
      <c r="M1057" s="9" t="str" cm="1">
        <f t="array" ref="M1057">_xlfn.IFS(L1057&lt;=7.89,"Low Fare",L1057&lt;=14.45,"Medium Fare",L1057&lt;=31.28,"High Fare",L1057&gt;31.28,"VIP / Luxury Fare")</f>
        <v>Medium Fare</v>
      </c>
      <c r="N1057" t="s">
        <v>1736</v>
      </c>
      <c r="O1057" t="s">
        <v>3</v>
      </c>
      <c r="P1057">
        <v>0</v>
      </c>
    </row>
    <row r="1058" spans="1:16">
      <c r="A1058">
        <v>3</v>
      </c>
      <c r="B1058" t="str" cm="1">
        <f t="array" ref="B1058">_xlfn.IFS(A1058=1,"First Class",A1058=2,"Second Class",A1058=3,"Third Class")</f>
        <v>Third Class</v>
      </c>
      <c r="C1058" t="s">
        <v>1421</v>
      </c>
      <c r="D1058" t="s">
        <v>5</v>
      </c>
      <c r="E1058">
        <v>28</v>
      </c>
      <c r="F1058" t="str" cm="1">
        <f t="array" ref="F1058">_xlfn.IFS(E1058&lt;12,"Child",E1058&lt;=19,"Teenage",E1058&lt;=59,"Adult",E1058&gt;60,"Senior",TRUE,"Unknown")</f>
        <v>Adult</v>
      </c>
      <c r="G1058">
        <v>0</v>
      </c>
      <c r="H1058">
        <v>0</v>
      </c>
      <c r="I1058">
        <f t="shared" si="16"/>
        <v>1</v>
      </c>
      <c r="J1058" t="str" cm="1">
        <f t="array" ref="J1058">_xlfn.IFS(I1058=1,"Solo Traveller",I1058&lt;=4,"Small Family",I1058&gt;=5,"Large Family")</f>
        <v>Solo Traveller</v>
      </c>
      <c r="K1058">
        <v>2652</v>
      </c>
      <c r="L1058" s="9">
        <v>7.2291999999999996</v>
      </c>
      <c r="M1058" s="9" t="str" cm="1">
        <f t="array" ref="M1058">_xlfn.IFS(L1058&lt;=7.89,"Low Fare",L1058&lt;=14.45,"Medium Fare",L1058&lt;=31.28,"High Fare",L1058&gt;31.28,"VIP / Luxury Fare")</f>
        <v>Low Fare</v>
      </c>
      <c r="N1058" t="s">
        <v>1736</v>
      </c>
      <c r="O1058" t="s">
        <v>20</v>
      </c>
      <c r="P1058">
        <v>0</v>
      </c>
    </row>
    <row r="1059" spans="1:16">
      <c r="A1059">
        <v>3</v>
      </c>
      <c r="B1059" t="str" cm="1">
        <f t="array" ref="B1059">_xlfn.IFS(A1059=1,"First Class",A1059=2,"Second Class",A1059=3,"Third Class")</f>
        <v>Third Class</v>
      </c>
      <c r="C1059" t="s">
        <v>1422</v>
      </c>
      <c r="D1059" t="s">
        <v>1</v>
      </c>
      <c r="E1059">
        <v>28</v>
      </c>
      <c r="F1059" t="str" cm="1">
        <f t="array" ref="F1059">_xlfn.IFS(E1059&lt;12,"Child",E1059&lt;=19,"Teenage",E1059&lt;=59,"Adult",E1059&gt;60,"Senior",TRUE,"Unknown")</f>
        <v>Adult</v>
      </c>
      <c r="G1059">
        <v>0</v>
      </c>
      <c r="H1059">
        <v>0</v>
      </c>
      <c r="I1059">
        <f t="shared" si="16"/>
        <v>1</v>
      </c>
      <c r="J1059" t="str" cm="1">
        <f t="array" ref="J1059">_xlfn.IFS(I1059=1,"Solo Traveller",I1059&lt;=4,"Small Family",I1059&gt;=5,"Large Family")</f>
        <v>Solo Traveller</v>
      </c>
      <c r="K1059">
        <v>365237</v>
      </c>
      <c r="L1059" s="9">
        <v>7.75</v>
      </c>
      <c r="M1059" s="9" t="str" cm="1">
        <f t="array" ref="M1059">_xlfn.IFS(L1059&lt;=7.89,"Low Fare",L1059&lt;=14.45,"Medium Fare",L1059&lt;=31.28,"High Fare",L1059&gt;31.28,"VIP / Luxury Fare")</f>
        <v>Low Fare</v>
      </c>
      <c r="N1059" t="s">
        <v>1736</v>
      </c>
      <c r="O1059" t="s">
        <v>366</v>
      </c>
      <c r="P1059">
        <v>0</v>
      </c>
    </row>
    <row r="1060" spans="1:16">
      <c r="A1060">
        <v>3</v>
      </c>
      <c r="B1060" t="str" cm="1">
        <f t="array" ref="B1060">_xlfn.IFS(A1060=1,"First Class",A1060=2,"Second Class",A1060=3,"Third Class")</f>
        <v>Third Class</v>
      </c>
      <c r="C1060" t="s">
        <v>1423</v>
      </c>
      <c r="D1060" t="s">
        <v>5</v>
      </c>
      <c r="E1060">
        <v>28</v>
      </c>
      <c r="F1060" t="str" cm="1">
        <f t="array" ref="F1060">_xlfn.IFS(E1060&lt;12,"Child",E1060&lt;=19,"Teenage",E1060&lt;=59,"Adult",E1060&gt;60,"Senior",TRUE,"Unknown")</f>
        <v>Adult</v>
      </c>
      <c r="G1060">
        <v>0</v>
      </c>
      <c r="H1060">
        <v>0</v>
      </c>
      <c r="I1060">
        <f t="shared" si="16"/>
        <v>1</v>
      </c>
      <c r="J1060" t="str" cm="1">
        <f t="array" ref="J1060">_xlfn.IFS(I1060=1,"Solo Traveller",I1060&lt;=4,"Small Family",I1060&gt;=5,"Large Family")</f>
        <v>Solo Traveller</v>
      </c>
      <c r="K1060">
        <v>349234</v>
      </c>
      <c r="L1060" s="9">
        <v>7.8958000000000004</v>
      </c>
      <c r="M1060" s="9" t="str" cm="1">
        <f t="array" ref="M1060">_xlfn.IFS(L1060&lt;=7.89,"Low Fare",L1060&lt;=14.45,"Medium Fare",L1060&lt;=31.28,"High Fare",L1060&gt;31.28,"VIP / Luxury Fare")</f>
        <v>Medium Fare</v>
      </c>
      <c r="N1060" t="s">
        <v>1736</v>
      </c>
      <c r="O1060" t="s">
        <v>3</v>
      </c>
      <c r="P1060">
        <v>0</v>
      </c>
    </row>
    <row r="1061" spans="1:16">
      <c r="A1061">
        <v>3</v>
      </c>
      <c r="B1061" t="str" cm="1">
        <f t="array" ref="B1061">_xlfn.IFS(A1061=1,"First Class",A1061=2,"Second Class",A1061=3,"Third Class")</f>
        <v>Third Class</v>
      </c>
      <c r="C1061" t="s">
        <v>1424</v>
      </c>
      <c r="D1061" t="s">
        <v>5</v>
      </c>
      <c r="E1061">
        <v>12</v>
      </c>
      <c r="F1061" t="str" cm="1">
        <f t="array" ref="F1061">_xlfn.IFS(E1061&lt;12,"Child",E1061&lt;=19,"Teenage",E1061&lt;=59,"Adult",E1061&gt;60,"Senior",TRUE,"Unknown")</f>
        <v>Teenage</v>
      </c>
      <c r="G1061">
        <v>1</v>
      </c>
      <c r="H1061">
        <v>0</v>
      </c>
      <c r="I1061">
        <f t="shared" si="16"/>
        <v>2</v>
      </c>
      <c r="J1061" t="str" cm="1">
        <f t="array" ref="J1061">_xlfn.IFS(I1061=1,"Solo Traveller",I1061&lt;=4,"Small Family",I1061&gt;=5,"Large Family")</f>
        <v>Small Family</v>
      </c>
      <c r="K1061">
        <v>2651</v>
      </c>
      <c r="L1061" s="9">
        <v>11.2417</v>
      </c>
      <c r="M1061" s="9" t="str" cm="1">
        <f t="array" ref="M1061">_xlfn.IFS(L1061&lt;=7.89,"Low Fare",L1061&lt;=14.45,"Medium Fare",L1061&lt;=31.28,"High Fare",L1061&gt;31.28,"VIP / Luxury Fare")</f>
        <v>Medium Fare</v>
      </c>
      <c r="N1061" t="s">
        <v>1736</v>
      </c>
      <c r="O1061" t="s">
        <v>20</v>
      </c>
      <c r="P1061">
        <v>1</v>
      </c>
    </row>
    <row r="1062" spans="1:16">
      <c r="A1062">
        <v>3</v>
      </c>
      <c r="B1062" t="str" cm="1">
        <f t="array" ref="B1062">_xlfn.IFS(A1062=1,"First Class",A1062=2,"Second Class",A1062=3,"Third Class")</f>
        <v>Third Class</v>
      </c>
      <c r="C1062" t="s">
        <v>1425</v>
      </c>
      <c r="D1062" t="s">
        <v>1</v>
      </c>
      <c r="E1062">
        <v>14</v>
      </c>
      <c r="F1062" t="str" cm="1">
        <f t="array" ref="F1062">_xlfn.IFS(E1062&lt;12,"Child",E1062&lt;=19,"Teenage",E1062&lt;=59,"Adult",E1062&gt;60,"Senior",TRUE,"Unknown")</f>
        <v>Teenage</v>
      </c>
      <c r="G1062">
        <v>1</v>
      </c>
      <c r="H1062">
        <v>0</v>
      </c>
      <c r="I1062">
        <f t="shared" si="16"/>
        <v>2</v>
      </c>
      <c r="J1062" t="str" cm="1">
        <f t="array" ref="J1062">_xlfn.IFS(I1062=1,"Solo Traveller",I1062&lt;=4,"Small Family",I1062&gt;=5,"Large Family")</f>
        <v>Small Family</v>
      </c>
      <c r="K1062">
        <v>2651</v>
      </c>
      <c r="L1062" s="9">
        <v>11.2417</v>
      </c>
      <c r="M1062" s="9" t="str" cm="1">
        <f t="array" ref="M1062">_xlfn.IFS(L1062&lt;=7.89,"Low Fare",L1062&lt;=14.45,"Medium Fare",L1062&lt;=31.28,"High Fare",L1062&gt;31.28,"VIP / Luxury Fare")</f>
        <v>Medium Fare</v>
      </c>
      <c r="N1062" t="s">
        <v>1736</v>
      </c>
      <c r="O1062" t="s">
        <v>20</v>
      </c>
      <c r="P1062">
        <v>1</v>
      </c>
    </row>
    <row r="1063" spans="1:16">
      <c r="A1063">
        <v>3</v>
      </c>
      <c r="B1063" t="str" cm="1">
        <f t="array" ref="B1063">_xlfn.IFS(A1063=1,"First Class",A1063=2,"Second Class",A1063=3,"Third Class")</f>
        <v>Third Class</v>
      </c>
      <c r="C1063" t="s">
        <v>1426</v>
      </c>
      <c r="D1063" t="s">
        <v>1</v>
      </c>
      <c r="E1063">
        <v>29</v>
      </c>
      <c r="F1063" t="str" cm="1">
        <f t="array" ref="F1063">_xlfn.IFS(E1063&lt;12,"Child",E1063&lt;=19,"Teenage",E1063&lt;=59,"Adult",E1063&gt;60,"Senior",TRUE,"Unknown")</f>
        <v>Adult</v>
      </c>
      <c r="G1063">
        <v>0</v>
      </c>
      <c r="H1063">
        <v>0</v>
      </c>
      <c r="I1063">
        <f t="shared" si="16"/>
        <v>1</v>
      </c>
      <c r="J1063" t="str" cm="1">
        <f t="array" ref="J1063">_xlfn.IFS(I1063=1,"Solo Traveller",I1063&lt;=4,"Small Family",I1063&gt;=5,"Large Family")</f>
        <v>Solo Traveller</v>
      </c>
      <c r="K1063">
        <v>3101297</v>
      </c>
      <c r="L1063" s="9">
        <v>7.9249999999999998</v>
      </c>
      <c r="M1063" s="9" t="str" cm="1">
        <f t="array" ref="M1063">_xlfn.IFS(L1063&lt;=7.89,"Low Fare",L1063&lt;=14.45,"Medium Fare",L1063&lt;=31.28,"High Fare",L1063&gt;31.28,"VIP / Luxury Fare")</f>
        <v>Medium Fare</v>
      </c>
      <c r="N1063" t="s">
        <v>1736</v>
      </c>
      <c r="O1063" t="s">
        <v>3</v>
      </c>
      <c r="P1063">
        <v>0</v>
      </c>
    </row>
    <row r="1064" spans="1:16">
      <c r="A1064">
        <v>3</v>
      </c>
      <c r="B1064" t="str" cm="1">
        <f t="array" ref="B1064">_xlfn.IFS(A1064=1,"First Class",A1064=2,"Second Class",A1064=3,"Third Class")</f>
        <v>Third Class</v>
      </c>
      <c r="C1064" t="s">
        <v>1427</v>
      </c>
      <c r="D1064" t="s">
        <v>5</v>
      </c>
      <c r="E1064">
        <v>28</v>
      </c>
      <c r="F1064" t="str" cm="1">
        <f t="array" ref="F1064">_xlfn.IFS(E1064&lt;12,"Child",E1064&lt;=19,"Teenage",E1064&lt;=59,"Adult",E1064&gt;60,"Senior",TRUE,"Unknown")</f>
        <v>Adult</v>
      </c>
      <c r="G1064">
        <v>0</v>
      </c>
      <c r="H1064">
        <v>0</v>
      </c>
      <c r="I1064">
        <f t="shared" si="16"/>
        <v>1</v>
      </c>
      <c r="J1064" t="str" cm="1">
        <f t="array" ref="J1064">_xlfn.IFS(I1064=1,"Solo Traveller",I1064&lt;=4,"Small Family",I1064&gt;=5,"Large Family")</f>
        <v>Solo Traveller</v>
      </c>
      <c r="K1064">
        <v>363611</v>
      </c>
      <c r="L1064" s="9">
        <v>8.0500000000000007</v>
      </c>
      <c r="M1064" s="9" t="str" cm="1">
        <f t="array" ref="M1064">_xlfn.IFS(L1064&lt;=7.89,"Low Fare",L1064&lt;=14.45,"Medium Fare",L1064&lt;=31.28,"High Fare",L1064&gt;31.28,"VIP / Luxury Fare")</f>
        <v>Medium Fare</v>
      </c>
      <c r="N1064" t="s">
        <v>1736</v>
      </c>
      <c r="O1064" t="s">
        <v>3</v>
      </c>
      <c r="P1064">
        <v>0</v>
      </c>
    </row>
    <row r="1065" spans="1:16">
      <c r="A1065">
        <v>3</v>
      </c>
      <c r="B1065" t="str" cm="1">
        <f t="array" ref="B1065">_xlfn.IFS(A1065=1,"First Class",A1065=2,"Second Class",A1065=3,"Third Class")</f>
        <v>Third Class</v>
      </c>
      <c r="C1065" t="s">
        <v>1428</v>
      </c>
      <c r="D1065" t="s">
        <v>1</v>
      </c>
      <c r="E1065">
        <v>18</v>
      </c>
      <c r="F1065" t="str" cm="1">
        <f t="array" ref="F1065">_xlfn.IFS(E1065&lt;12,"Child",E1065&lt;=19,"Teenage",E1065&lt;=59,"Adult",E1065&gt;60,"Senior",TRUE,"Unknown")</f>
        <v>Teenage</v>
      </c>
      <c r="G1065">
        <v>0</v>
      </c>
      <c r="H1065">
        <v>0</v>
      </c>
      <c r="I1065">
        <f t="shared" si="16"/>
        <v>1</v>
      </c>
      <c r="J1065" t="str" cm="1">
        <f t="array" ref="J1065">_xlfn.IFS(I1065=1,"Solo Traveller",I1065&lt;=4,"Small Family",I1065&gt;=5,"Large Family")</f>
        <v>Solo Traveller</v>
      </c>
      <c r="K1065">
        <v>347066</v>
      </c>
      <c r="L1065" s="9">
        <v>7.7750000000000004</v>
      </c>
      <c r="M1065" s="9" t="str" cm="1">
        <f t="array" ref="M1065">_xlfn.IFS(L1065&lt;=7.89,"Low Fare",L1065&lt;=14.45,"Medium Fare",L1065&lt;=31.28,"High Fare",L1065&gt;31.28,"VIP / Luxury Fare")</f>
        <v>Low Fare</v>
      </c>
      <c r="N1065" t="s">
        <v>1736</v>
      </c>
      <c r="O1065" t="s">
        <v>3</v>
      </c>
      <c r="P1065">
        <v>1</v>
      </c>
    </row>
    <row r="1066" spans="1:16">
      <c r="A1066">
        <v>3</v>
      </c>
      <c r="B1066" t="str" cm="1">
        <f t="array" ref="B1066">_xlfn.IFS(A1066=1,"First Class",A1066=2,"Second Class",A1066=3,"Third Class")</f>
        <v>Third Class</v>
      </c>
      <c r="C1066" t="s">
        <v>1429</v>
      </c>
      <c r="D1066" t="s">
        <v>1</v>
      </c>
      <c r="E1066">
        <v>26</v>
      </c>
      <c r="F1066" t="str" cm="1">
        <f t="array" ref="F1066">_xlfn.IFS(E1066&lt;12,"Child",E1066&lt;=19,"Teenage",E1066&lt;=59,"Adult",E1066&gt;60,"Senior",TRUE,"Unknown")</f>
        <v>Adult</v>
      </c>
      <c r="G1066">
        <v>0</v>
      </c>
      <c r="H1066">
        <v>0</v>
      </c>
      <c r="I1066">
        <f t="shared" si="16"/>
        <v>1</v>
      </c>
      <c r="J1066" t="str" cm="1">
        <f t="array" ref="J1066">_xlfn.IFS(I1066=1,"Solo Traveller",I1066&lt;=4,"Small Family",I1066&gt;=5,"Large Family")</f>
        <v>Solo Traveller</v>
      </c>
      <c r="K1066">
        <v>347470</v>
      </c>
      <c r="L1066" s="9">
        <v>7.8541999999999996</v>
      </c>
      <c r="M1066" s="9" t="str" cm="1">
        <f t="array" ref="M1066">_xlfn.IFS(L1066&lt;=7.89,"Low Fare",L1066&lt;=14.45,"Medium Fare",L1066&lt;=31.28,"High Fare",L1066&gt;31.28,"VIP / Luxury Fare")</f>
        <v>Low Fare</v>
      </c>
      <c r="N1066" t="s">
        <v>1736</v>
      </c>
      <c r="O1066" t="s">
        <v>3</v>
      </c>
      <c r="P1066">
        <v>1</v>
      </c>
    </row>
    <row r="1067" spans="1:16">
      <c r="A1067">
        <v>3</v>
      </c>
      <c r="B1067" t="str" cm="1">
        <f t="array" ref="B1067">_xlfn.IFS(A1067=1,"First Class",A1067=2,"Second Class",A1067=3,"Third Class")</f>
        <v>Third Class</v>
      </c>
      <c r="C1067" t="s">
        <v>1430</v>
      </c>
      <c r="D1067" t="s">
        <v>5</v>
      </c>
      <c r="E1067">
        <v>21</v>
      </c>
      <c r="F1067" t="str" cm="1">
        <f t="array" ref="F1067">_xlfn.IFS(E1067&lt;12,"Child",E1067&lt;=19,"Teenage",E1067&lt;=59,"Adult",E1067&gt;60,"Senior",TRUE,"Unknown")</f>
        <v>Adult</v>
      </c>
      <c r="G1067">
        <v>0</v>
      </c>
      <c r="H1067">
        <v>0</v>
      </c>
      <c r="I1067">
        <f t="shared" si="16"/>
        <v>1</v>
      </c>
      <c r="J1067" t="str" cm="1">
        <f t="array" ref="J1067">_xlfn.IFS(I1067=1,"Solo Traveller",I1067&lt;=4,"Small Family",I1067&gt;=5,"Large Family")</f>
        <v>Solo Traveller</v>
      </c>
      <c r="K1067">
        <v>350410</v>
      </c>
      <c r="L1067" s="9">
        <v>7.8541999999999996</v>
      </c>
      <c r="M1067" s="9" t="str" cm="1">
        <f t="array" ref="M1067">_xlfn.IFS(L1067&lt;=7.89,"Low Fare",L1067&lt;=14.45,"Medium Fare",L1067&lt;=31.28,"High Fare",L1067&gt;31.28,"VIP / Luxury Fare")</f>
        <v>Low Fare</v>
      </c>
      <c r="N1067" t="s">
        <v>1736</v>
      </c>
      <c r="O1067" t="s">
        <v>3</v>
      </c>
      <c r="P1067">
        <v>0</v>
      </c>
    </row>
    <row r="1068" spans="1:16">
      <c r="A1068">
        <v>3</v>
      </c>
      <c r="B1068" t="str" cm="1">
        <f t="array" ref="B1068">_xlfn.IFS(A1068=1,"First Class",A1068=2,"Second Class",A1068=3,"Third Class")</f>
        <v>Third Class</v>
      </c>
      <c r="C1068" t="s">
        <v>1431</v>
      </c>
      <c r="D1068" t="s">
        <v>5</v>
      </c>
      <c r="E1068">
        <v>41</v>
      </c>
      <c r="F1068" t="str" cm="1">
        <f t="array" ref="F1068">_xlfn.IFS(E1068&lt;12,"Child",E1068&lt;=19,"Teenage",E1068&lt;=59,"Adult",E1068&gt;60,"Senior",TRUE,"Unknown")</f>
        <v>Adult</v>
      </c>
      <c r="G1068">
        <v>0</v>
      </c>
      <c r="H1068">
        <v>0</v>
      </c>
      <c r="I1068">
        <f t="shared" si="16"/>
        <v>1</v>
      </c>
      <c r="J1068" t="str" cm="1">
        <f t="array" ref="J1068">_xlfn.IFS(I1068=1,"Solo Traveller",I1068&lt;=4,"Small Family",I1068&gt;=5,"Large Family")</f>
        <v>Solo Traveller</v>
      </c>
      <c r="K1068" t="s">
        <v>1432</v>
      </c>
      <c r="L1068" s="9">
        <v>7.125</v>
      </c>
      <c r="M1068" s="9" t="str" cm="1">
        <f t="array" ref="M1068">_xlfn.IFS(L1068&lt;=7.89,"Low Fare",L1068&lt;=14.45,"Medium Fare",L1068&lt;=31.28,"High Fare",L1068&gt;31.28,"VIP / Luxury Fare")</f>
        <v>Low Fare</v>
      </c>
      <c r="N1068" t="s">
        <v>1736</v>
      </c>
      <c r="O1068" t="s">
        <v>3</v>
      </c>
      <c r="P1068">
        <v>0</v>
      </c>
    </row>
    <row r="1069" spans="1:16">
      <c r="A1069">
        <v>3</v>
      </c>
      <c r="B1069" t="str" cm="1">
        <f t="array" ref="B1069">_xlfn.IFS(A1069=1,"First Class",A1069=2,"Second Class",A1069=3,"Third Class")</f>
        <v>Third Class</v>
      </c>
      <c r="C1069" t="s">
        <v>1433</v>
      </c>
      <c r="D1069" t="s">
        <v>5</v>
      </c>
      <c r="E1069">
        <v>39</v>
      </c>
      <c r="F1069" t="str" cm="1">
        <f t="array" ref="F1069">_xlfn.IFS(E1069&lt;12,"Child",E1069&lt;=19,"Teenage",E1069&lt;=59,"Adult",E1069&gt;60,"Senior",TRUE,"Unknown")</f>
        <v>Adult</v>
      </c>
      <c r="G1069">
        <v>0</v>
      </c>
      <c r="H1069">
        <v>0</v>
      </c>
      <c r="I1069">
        <f t="shared" si="16"/>
        <v>1</v>
      </c>
      <c r="J1069" t="str" cm="1">
        <f t="array" ref="J1069">_xlfn.IFS(I1069=1,"Solo Traveller",I1069&lt;=4,"Small Family",I1069&gt;=5,"Large Family")</f>
        <v>Solo Traveller</v>
      </c>
      <c r="K1069" t="s">
        <v>1434</v>
      </c>
      <c r="L1069" s="9">
        <v>7.9249999999999998</v>
      </c>
      <c r="M1069" s="9" t="str" cm="1">
        <f t="array" ref="M1069">_xlfn.IFS(L1069&lt;=7.89,"Low Fare",L1069&lt;=14.45,"Medium Fare",L1069&lt;=31.28,"High Fare",L1069&gt;31.28,"VIP / Luxury Fare")</f>
        <v>Medium Fare</v>
      </c>
      <c r="N1069" t="s">
        <v>1736</v>
      </c>
      <c r="O1069" t="s">
        <v>3</v>
      </c>
      <c r="P1069">
        <v>1</v>
      </c>
    </row>
    <row r="1070" spans="1:16">
      <c r="A1070">
        <v>3</v>
      </c>
      <c r="B1070" t="str" cm="1">
        <f t="array" ref="B1070">_xlfn.IFS(A1070=1,"First Class",A1070=2,"Second Class",A1070=3,"Third Class")</f>
        <v>Third Class</v>
      </c>
      <c r="C1070" t="s">
        <v>1435</v>
      </c>
      <c r="D1070" t="s">
        <v>5</v>
      </c>
      <c r="E1070">
        <v>21</v>
      </c>
      <c r="F1070" t="str" cm="1">
        <f t="array" ref="F1070">_xlfn.IFS(E1070&lt;12,"Child",E1070&lt;=19,"Teenage",E1070&lt;=59,"Adult",E1070&gt;60,"Senior",TRUE,"Unknown")</f>
        <v>Adult</v>
      </c>
      <c r="G1070">
        <v>0</v>
      </c>
      <c r="H1070">
        <v>0</v>
      </c>
      <c r="I1070">
        <f t="shared" si="16"/>
        <v>1</v>
      </c>
      <c r="J1070" t="str" cm="1">
        <f t="array" ref="J1070">_xlfn.IFS(I1070=1,"Solo Traveller",I1070&lt;=4,"Small Family",I1070&gt;=5,"Large Family")</f>
        <v>Solo Traveller</v>
      </c>
      <c r="K1070" t="s">
        <v>1436</v>
      </c>
      <c r="L1070" s="9">
        <v>7.8</v>
      </c>
      <c r="M1070" s="9" t="str" cm="1">
        <f t="array" ref="M1070">_xlfn.IFS(L1070&lt;=7.89,"Low Fare",L1070&lt;=14.45,"Medium Fare",L1070&lt;=31.28,"High Fare",L1070&gt;31.28,"VIP / Luxury Fare")</f>
        <v>Low Fare</v>
      </c>
      <c r="N1070" t="s">
        <v>1736</v>
      </c>
      <c r="O1070" t="s">
        <v>3</v>
      </c>
      <c r="P1070">
        <v>0</v>
      </c>
    </row>
    <row r="1071" spans="1:16">
      <c r="A1071">
        <v>3</v>
      </c>
      <c r="B1071" t="str" cm="1">
        <f t="array" ref="B1071">_xlfn.IFS(A1071=1,"First Class",A1071=2,"Second Class",A1071=3,"Third Class")</f>
        <v>Third Class</v>
      </c>
      <c r="C1071" t="s">
        <v>1437</v>
      </c>
      <c r="D1071" t="s">
        <v>5</v>
      </c>
      <c r="E1071">
        <v>28.5</v>
      </c>
      <c r="F1071" t="str" cm="1">
        <f t="array" ref="F1071">_xlfn.IFS(E1071&lt;12,"Child",E1071&lt;=19,"Teenage",E1071&lt;=59,"Adult",E1071&gt;60,"Senior",TRUE,"Unknown")</f>
        <v>Adult</v>
      </c>
      <c r="G1071">
        <v>0</v>
      </c>
      <c r="H1071">
        <v>0</v>
      </c>
      <c r="I1071">
        <f t="shared" si="16"/>
        <v>1</v>
      </c>
      <c r="J1071" t="str" cm="1">
        <f t="array" ref="J1071">_xlfn.IFS(I1071=1,"Solo Traveller",I1071&lt;=4,"Small Family",I1071&gt;=5,"Large Family")</f>
        <v>Solo Traveller</v>
      </c>
      <c r="K1071">
        <v>2697</v>
      </c>
      <c r="L1071" s="9">
        <v>7.2291999999999996</v>
      </c>
      <c r="M1071" s="9" t="str" cm="1">
        <f t="array" ref="M1071">_xlfn.IFS(L1071&lt;=7.89,"Low Fare",L1071&lt;=14.45,"Medium Fare",L1071&lt;=31.28,"High Fare",L1071&gt;31.28,"VIP / Luxury Fare")</f>
        <v>Low Fare</v>
      </c>
      <c r="N1071" t="s">
        <v>1736</v>
      </c>
      <c r="O1071" t="s">
        <v>20</v>
      </c>
      <c r="P1071">
        <v>0</v>
      </c>
    </row>
    <row r="1072" spans="1:16">
      <c r="A1072">
        <v>3</v>
      </c>
      <c r="B1072" t="str" cm="1">
        <f t="array" ref="B1072">_xlfn.IFS(A1072=1,"First Class",A1072=2,"Second Class",A1072=3,"Third Class")</f>
        <v>Third Class</v>
      </c>
      <c r="C1072" t="s">
        <v>1438</v>
      </c>
      <c r="D1072" t="s">
        <v>1</v>
      </c>
      <c r="E1072">
        <v>22</v>
      </c>
      <c r="F1072" t="str" cm="1">
        <f t="array" ref="F1072">_xlfn.IFS(E1072&lt;12,"Child",E1072&lt;=19,"Teenage",E1072&lt;=59,"Adult",E1072&gt;60,"Senior",TRUE,"Unknown")</f>
        <v>Adult</v>
      </c>
      <c r="G1072">
        <v>0</v>
      </c>
      <c r="H1072">
        <v>0</v>
      </c>
      <c r="I1072">
        <f t="shared" si="16"/>
        <v>1</v>
      </c>
      <c r="J1072" t="str" cm="1">
        <f t="array" ref="J1072">_xlfn.IFS(I1072=1,"Solo Traveller",I1072&lt;=4,"Small Family",I1072&gt;=5,"Large Family")</f>
        <v>Solo Traveller</v>
      </c>
      <c r="K1072">
        <v>347081</v>
      </c>
      <c r="L1072" s="9">
        <v>7.75</v>
      </c>
      <c r="M1072" s="9" t="str" cm="1">
        <f t="array" ref="M1072">_xlfn.IFS(L1072&lt;=7.89,"Low Fare",L1072&lt;=14.45,"Medium Fare",L1072&lt;=31.28,"High Fare",L1072&gt;31.28,"VIP / Luxury Fare")</f>
        <v>Low Fare</v>
      </c>
      <c r="N1072" t="s">
        <v>1736</v>
      </c>
      <c r="O1072" t="s">
        <v>3</v>
      </c>
      <c r="P1072">
        <v>1</v>
      </c>
    </row>
    <row r="1073" spans="1:16">
      <c r="A1073">
        <v>3</v>
      </c>
      <c r="B1073" t="str" cm="1">
        <f t="array" ref="B1073">_xlfn.IFS(A1073=1,"First Class",A1073=2,"Second Class",A1073=3,"Third Class")</f>
        <v>Third Class</v>
      </c>
      <c r="C1073" t="s">
        <v>1439</v>
      </c>
      <c r="D1073" t="s">
        <v>5</v>
      </c>
      <c r="E1073">
        <v>61</v>
      </c>
      <c r="F1073" t="str" cm="1">
        <f t="array" ref="F1073">_xlfn.IFS(E1073&lt;12,"Child",E1073&lt;=19,"Teenage",E1073&lt;=59,"Adult",E1073&gt;60,"Senior",TRUE,"Unknown")</f>
        <v>Senior</v>
      </c>
      <c r="G1073">
        <v>0</v>
      </c>
      <c r="H1073">
        <v>0</v>
      </c>
      <c r="I1073">
        <f t="shared" si="16"/>
        <v>1</v>
      </c>
      <c r="J1073" t="str" cm="1">
        <f t="array" ref="J1073">_xlfn.IFS(I1073=1,"Solo Traveller",I1073&lt;=4,"Small Family",I1073&gt;=5,"Large Family")</f>
        <v>Solo Traveller</v>
      </c>
      <c r="K1073">
        <v>345364</v>
      </c>
      <c r="L1073" s="9">
        <v>6.2374999999999998</v>
      </c>
      <c r="M1073" s="9" t="str" cm="1">
        <f t="array" ref="M1073">_xlfn.IFS(L1073&lt;=7.89,"Low Fare",L1073&lt;=14.45,"Medium Fare",L1073&lt;=31.28,"High Fare",L1073&gt;31.28,"VIP / Luxury Fare")</f>
        <v>Low Fare</v>
      </c>
      <c r="N1073" t="s">
        <v>1736</v>
      </c>
      <c r="O1073" t="s">
        <v>3</v>
      </c>
      <c r="P1073">
        <v>0</v>
      </c>
    </row>
    <row r="1074" spans="1:16">
      <c r="A1074">
        <v>3</v>
      </c>
      <c r="B1074" t="str" cm="1">
        <f t="array" ref="B1074">_xlfn.IFS(A1074=1,"First Class",A1074=2,"Second Class",A1074=3,"Third Class")</f>
        <v>Third Class</v>
      </c>
      <c r="C1074" t="s">
        <v>1440</v>
      </c>
      <c r="D1074" t="s">
        <v>5</v>
      </c>
      <c r="E1074">
        <v>28</v>
      </c>
      <c r="F1074" t="str" cm="1">
        <f t="array" ref="F1074">_xlfn.IFS(E1074&lt;12,"Child",E1074&lt;=19,"Teenage",E1074&lt;=59,"Adult",E1074&gt;60,"Senior",TRUE,"Unknown")</f>
        <v>Adult</v>
      </c>
      <c r="G1074">
        <v>1</v>
      </c>
      <c r="H1074">
        <v>0</v>
      </c>
      <c r="I1074">
        <f t="shared" si="16"/>
        <v>2</v>
      </c>
      <c r="J1074" t="str" cm="1">
        <f t="array" ref="J1074">_xlfn.IFS(I1074=1,"Solo Traveller",I1074&lt;=4,"Small Family",I1074&gt;=5,"Large Family")</f>
        <v>Small Family</v>
      </c>
      <c r="K1074">
        <v>370365</v>
      </c>
      <c r="L1074" s="9">
        <v>15.5</v>
      </c>
      <c r="M1074" s="9" t="str" cm="1">
        <f t="array" ref="M1074">_xlfn.IFS(L1074&lt;=7.89,"Low Fare",L1074&lt;=14.45,"Medium Fare",L1074&lt;=31.28,"High Fare",L1074&gt;31.28,"VIP / Luxury Fare")</f>
        <v>High Fare</v>
      </c>
      <c r="N1074" t="s">
        <v>1736</v>
      </c>
      <c r="O1074" t="s">
        <v>366</v>
      </c>
      <c r="P1074">
        <v>0</v>
      </c>
    </row>
    <row r="1075" spans="1:16">
      <c r="A1075">
        <v>3</v>
      </c>
      <c r="B1075" t="str" cm="1">
        <f t="array" ref="B1075">_xlfn.IFS(A1075=1,"First Class",A1075=2,"Second Class",A1075=3,"Third Class")</f>
        <v>Third Class</v>
      </c>
      <c r="C1075" t="s">
        <v>1441</v>
      </c>
      <c r="D1075" t="s">
        <v>5</v>
      </c>
      <c r="E1075">
        <v>28</v>
      </c>
      <c r="F1075" t="str" cm="1">
        <f t="array" ref="F1075">_xlfn.IFS(E1075&lt;12,"Child",E1075&lt;=19,"Teenage",E1075&lt;=59,"Adult",E1075&gt;60,"Senior",TRUE,"Unknown")</f>
        <v>Adult</v>
      </c>
      <c r="G1075">
        <v>0</v>
      </c>
      <c r="H1075">
        <v>0</v>
      </c>
      <c r="I1075">
        <f t="shared" si="16"/>
        <v>1</v>
      </c>
      <c r="J1075" t="str" cm="1">
        <f t="array" ref="J1075">_xlfn.IFS(I1075=1,"Solo Traveller",I1075&lt;=4,"Small Family",I1075&gt;=5,"Large Family")</f>
        <v>Solo Traveller</v>
      </c>
      <c r="K1075">
        <v>330979</v>
      </c>
      <c r="L1075" s="9">
        <v>7.8292000000000002</v>
      </c>
      <c r="M1075" s="9" t="str" cm="1">
        <f t="array" ref="M1075">_xlfn.IFS(L1075&lt;=7.89,"Low Fare",L1075&lt;=14.45,"Medium Fare",L1075&lt;=31.28,"High Fare",L1075&gt;31.28,"VIP / Luxury Fare")</f>
        <v>Low Fare</v>
      </c>
      <c r="N1075" t="s">
        <v>1736</v>
      </c>
      <c r="O1075" t="s">
        <v>366</v>
      </c>
      <c r="P1075">
        <v>0</v>
      </c>
    </row>
    <row r="1076" spans="1:16">
      <c r="A1076">
        <v>3</v>
      </c>
      <c r="B1076" t="str" cm="1">
        <f t="array" ref="B1076">_xlfn.IFS(A1076=1,"First Class",A1076=2,"Second Class",A1076=3,"Third Class")</f>
        <v>Third Class</v>
      </c>
      <c r="C1076" t="s">
        <v>1442</v>
      </c>
      <c r="D1076" t="s">
        <v>1</v>
      </c>
      <c r="E1076">
        <v>28</v>
      </c>
      <c r="F1076" t="str" cm="1">
        <f t="array" ref="F1076">_xlfn.IFS(E1076&lt;12,"Child",E1076&lt;=19,"Teenage",E1076&lt;=59,"Adult",E1076&gt;60,"Senior",TRUE,"Unknown")</f>
        <v>Adult</v>
      </c>
      <c r="G1076">
        <v>1</v>
      </c>
      <c r="H1076">
        <v>0</v>
      </c>
      <c r="I1076">
        <f t="shared" si="16"/>
        <v>2</v>
      </c>
      <c r="J1076" t="str" cm="1">
        <f t="array" ref="J1076">_xlfn.IFS(I1076=1,"Solo Traveller",I1076&lt;=4,"Small Family",I1076&gt;=5,"Large Family")</f>
        <v>Small Family</v>
      </c>
      <c r="K1076">
        <v>370365</v>
      </c>
      <c r="L1076" s="9">
        <v>15.5</v>
      </c>
      <c r="M1076" s="9" t="str" cm="1">
        <f t="array" ref="M1076">_xlfn.IFS(L1076&lt;=7.89,"Low Fare",L1076&lt;=14.45,"Medium Fare",L1076&lt;=31.28,"High Fare",L1076&gt;31.28,"VIP / Luxury Fare")</f>
        <v>High Fare</v>
      </c>
      <c r="N1076" t="s">
        <v>1736</v>
      </c>
      <c r="O1076" t="s">
        <v>366</v>
      </c>
      <c r="P1076">
        <v>1</v>
      </c>
    </row>
    <row r="1077" spans="1:16">
      <c r="A1077">
        <v>3</v>
      </c>
      <c r="B1077" t="str" cm="1">
        <f t="array" ref="B1077">_xlfn.IFS(A1077=1,"First Class",A1077=2,"Second Class",A1077=3,"Third Class")</f>
        <v>Third Class</v>
      </c>
      <c r="C1077" t="s">
        <v>1443</v>
      </c>
      <c r="D1077" t="s">
        <v>5</v>
      </c>
      <c r="E1077">
        <v>28</v>
      </c>
      <c r="F1077" t="str" cm="1">
        <f t="array" ref="F1077">_xlfn.IFS(E1077&lt;12,"Child",E1077&lt;=19,"Teenage",E1077&lt;=59,"Adult",E1077&gt;60,"Senior",TRUE,"Unknown")</f>
        <v>Adult</v>
      </c>
      <c r="G1077">
        <v>0</v>
      </c>
      <c r="H1077">
        <v>0</v>
      </c>
      <c r="I1077">
        <f t="shared" si="16"/>
        <v>1</v>
      </c>
      <c r="J1077" t="str" cm="1">
        <f t="array" ref="J1077">_xlfn.IFS(I1077=1,"Solo Traveller",I1077&lt;=4,"Small Family",I1077&gt;=5,"Large Family")</f>
        <v>Solo Traveller</v>
      </c>
      <c r="K1077">
        <v>334912</v>
      </c>
      <c r="L1077" s="9">
        <v>7.7332999999999998</v>
      </c>
      <c r="M1077" s="9" t="str" cm="1">
        <f t="array" ref="M1077">_xlfn.IFS(L1077&lt;=7.89,"Low Fare",L1077&lt;=14.45,"Medium Fare",L1077&lt;=31.28,"High Fare",L1077&gt;31.28,"VIP / Luxury Fare")</f>
        <v>Low Fare</v>
      </c>
      <c r="N1077" t="s">
        <v>1736</v>
      </c>
      <c r="O1077" t="s">
        <v>366</v>
      </c>
      <c r="P1077">
        <v>0</v>
      </c>
    </row>
    <row r="1078" spans="1:16">
      <c r="A1078">
        <v>3</v>
      </c>
      <c r="B1078" t="str" cm="1">
        <f t="array" ref="B1078">_xlfn.IFS(A1078=1,"First Class",A1078=2,"Second Class",A1078=3,"Third Class")</f>
        <v>Third Class</v>
      </c>
      <c r="C1078" t="s">
        <v>1444</v>
      </c>
      <c r="D1078" t="s">
        <v>5</v>
      </c>
      <c r="E1078">
        <v>28</v>
      </c>
      <c r="F1078" t="str" cm="1">
        <f t="array" ref="F1078">_xlfn.IFS(E1078&lt;12,"Child",E1078&lt;=19,"Teenage",E1078&lt;=59,"Adult",E1078&gt;60,"Senior",TRUE,"Unknown")</f>
        <v>Adult</v>
      </c>
      <c r="G1078">
        <v>0</v>
      </c>
      <c r="H1078">
        <v>0</v>
      </c>
      <c r="I1078">
        <f t="shared" si="16"/>
        <v>1</v>
      </c>
      <c r="J1078" t="str" cm="1">
        <f t="array" ref="J1078">_xlfn.IFS(I1078=1,"Solo Traveller",I1078&lt;=4,"Small Family",I1078&gt;=5,"Large Family")</f>
        <v>Solo Traveller</v>
      </c>
      <c r="K1078">
        <v>371060</v>
      </c>
      <c r="L1078" s="9">
        <v>7.75</v>
      </c>
      <c r="M1078" s="9" t="str" cm="1">
        <f t="array" ref="M1078">_xlfn.IFS(L1078&lt;=7.89,"Low Fare",L1078&lt;=14.45,"Medium Fare",L1078&lt;=31.28,"High Fare",L1078&gt;31.28,"VIP / Luxury Fare")</f>
        <v>Low Fare</v>
      </c>
      <c r="N1078" t="s">
        <v>1736</v>
      </c>
      <c r="O1078" t="s">
        <v>366</v>
      </c>
      <c r="P1078">
        <v>0</v>
      </c>
    </row>
    <row r="1079" spans="1:16">
      <c r="A1079">
        <v>3</v>
      </c>
      <c r="B1079" t="str" cm="1">
        <f t="array" ref="B1079">_xlfn.IFS(A1079=1,"First Class",A1079=2,"Second Class",A1079=3,"Third Class")</f>
        <v>Third Class</v>
      </c>
      <c r="C1079" t="s">
        <v>1445</v>
      </c>
      <c r="D1079" t="s">
        <v>5</v>
      </c>
      <c r="E1079">
        <v>28</v>
      </c>
      <c r="F1079" t="str" cm="1">
        <f t="array" ref="F1079">_xlfn.IFS(E1079&lt;12,"Child",E1079&lt;=19,"Teenage",E1079&lt;=59,"Adult",E1079&gt;60,"Senior",TRUE,"Unknown")</f>
        <v>Adult</v>
      </c>
      <c r="G1079">
        <v>0</v>
      </c>
      <c r="H1079">
        <v>0</v>
      </c>
      <c r="I1079">
        <f t="shared" si="16"/>
        <v>1</v>
      </c>
      <c r="J1079" t="str" cm="1">
        <f t="array" ref="J1079">_xlfn.IFS(I1079=1,"Solo Traveller",I1079&lt;=4,"Small Family",I1079&gt;=5,"Large Family")</f>
        <v>Solo Traveller</v>
      </c>
      <c r="K1079">
        <v>366713</v>
      </c>
      <c r="L1079" s="9">
        <v>7.75</v>
      </c>
      <c r="M1079" s="9" t="str" cm="1">
        <f t="array" ref="M1079">_xlfn.IFS(L1079&lt;=7.89,"Low Fare",L1079&lt;=14.45,"Medium Fare",L1079&lt;=31.28,"High Fare",L1079&gt;31.28,"VIP / Luxury Fare")</f>
        <v>Low Fare</v>
      </c>
      <c r="N1079" t="s">
        <v>1736</v>
      </c>
      <c r="O1079" t="s">
        <v>366</v>
      </c>
      <c r="P1079">
        <v>0</v>
      </c>
    </row>
    <row r="1080" spans="1:16">
      <c r="A1080">
        <v>3</v>
      </c>
      <c r="B1080" t="str" cm="1">
        <f t="array" ref="B1080">_xlfn.IFS(A1080=1,"First Class",A1080=2,"Second Class",A1080=3,"Third Class")</f>
        <v>Third Class</v>
      </c>
      <c r="C1080" t="s">
        <v>1446</v>
      </c>
      <c r="D1080" t="s">
        <v>5</v>
      </c>
      <c r="E1080">
        <v>23</v>
      </c>
      <c r="F1080" t="str" cm="1">
        <f t="array" ref="F1080">_xlfn.IFS(E1080&lt;12,"Child",E1080&lt;=19,"Teenage",E1080&lt;=59,"Adult",E1080&gt;60,"Senior",TRUE,"Unknown")</f>
        <v>Adult</v>
      </c>
      <c r="G1080">
        <v>0</v>
      </c>
      <c r="H1080">
        <v>0</v>
      </c>
      <c r="I1080">
        <f t="shared" si="16"/>
        <v>1</v>
      </c>
      <c r="J1080" t="str" cm="1">
        <f t="array" ref="J1080">_xlfn.IFS(I1080=1,"Solo Traveller",I1080&lt;=4,"Small Family",I1080&gt;=5,"Large Family")</f>
        <v>Solo Traveller</v>
      </c>
      <c r="K1080">
        <v>7267</v>
      </c>
      <c r="L1080" s="9">
        <v>9.2249999999999996</v>
      </c>
      <c r="M1080" s="9" t="str" cm="1">
        <f t="array" ref="M1080">_xlfn.IFS(L1080&lt;=7.89,"Low Fare",L1080&lt;=14.45,"Medium Fare",L1080&lt;=31.28,"High Fare",L1080&gt;31.28,"VIP / Luxury Fare")</f>
        <v>Medium Fare</v>
      </c>
      <c r="N1080" t="s">
        <v>1736</v>
      </c>
      <c r="O1080" t="s">
        <v>3</v>
      </c>
      <c r="P1080">
        <v>0</v>
      </c>
    </row>
    <row r="1081" spans="1:16">
      <c r="A1081">
        <v>3</v>
      </c>
      <c r="B1081" t="str" cm="1">
        <f t="array" ref="B1081">_xlfn.IFS(A1081=1,"First Class",A1081=2,"Second Class",A1081=3,"Third Class")</f>
        <v>Third Class</v>
      </c>
      <c r="C1081" t="s">
        <v>1447</v>
      </c>
      <c r="D1081" t="s">
        <v>1</v>
      </c>
      <c r="E1081">
        <v>28</v>
      </c>
      <c r="F1081" t="str" cm="1">
        <f t="array" ref="F1081">_xlfn.IFS(E1081&lt;12,"Child",E1081&lt;=19,"Teenage",E1081&lt;=59,"Adult",E1081&gt;60,"Senior",TRUE,"Unknown")</f>
        <v>Adult</v>
      </c>
      <c r="G1081">
        <v>0</v>
      </c>
      <c r="H1081">
        <v>0</v>
      </c>
      <c r="I1081">
        <f t="shared" si="16"/>
        <v>1</v>
      </c>
      <c r="J1081" t="str" cm="1">
        <f t="array" ref="J1081">_xlfn.IFS(I1081=1,"Solo Traveller",I1081&lt;=4,"Small Family",I1081&gt;=5,"Large Family")</f>
        <v>Solo Traveller</v>
      </c>
      <c r="K1081">
        <v>364856</v>
      </c>
      <c r="L1081" s="9">
        <v>7.75</v>
      </c>
      <c r="M1081" s="9" t="str" cm="1">
        <f t="array" ref="M1081">_xlfn.IFS(L1081&lt;=7.89,"Low Fare",L1081&lt;=14.45,"Medium Fare",L1081&lt;=31.28,"High Fare",L1081&gt;31.28,"VIP / Luxury Fare")</f>
        <v>Low Fare</v>
      </c>
      <c r="N1081" t="s">
        <v>1736</v>
      </c>
      <c r="O1081" t="s">
        <v>366</v>
      </c>
      <c r="P1081">
        <v>0</v>
      </c>
    </row>
    <row r="1082" spans="1:16">
      <c r="A1082">
        <v>3</v>
      </c>
      <c r="B1082" t="str" cm="1">
        <f t="array" ref="B1082">_xlfn.IFS(A1082=1,"First Class",A1082=2,"Second Class",A1082=3,"Third Class")</f>
        <v>Third Class</v>
      </c>
      <c r="C1082" t="s">
        <v>1448</v>
      </c>
      <c r="D1082" t="s">
        <v>1</v>
      </c>
      <c r="E1082">
        <v>28</v>
      </c>
      <c r="F1082" t="str" cm="1">
        <f t="array" ref="F1082">_xlfn.IFS(E1082&lt;12,"Child",E1082&lt;=19,"Teenage",E1082&lt;=59,"Adult",E1082&gt;60,"Senior",TRUE,"Unknown")</f>
        <v>Adult</v>
      </c>
      <c r="G1082">
        <v>0</v>
      </c>
      <c r="H1082">
        <v>0</v>
      </c>
      <c r="I1082">
        <f t="shared" si="16"/>
        <v>1</v>
      </c>
      <c r="J1082" t="str" cm="1">
        <f t="array" ref="J1082">_xlfn.IFS(I1082=1,"Solo Traveller",I1082&lt;=4,"Small Family",I1082&gt;=5,"Large Family")</f>
        <v>Solo Traveller</v>
      </c>
      <c r="K1082">
        <v>14311</v>
      </c>
      <c r="L1082" s="9">
        <v>7.75</v>
      </c>
      <c r="M1082" s="9" t="str" cm="1">
        <f t="array" ref="M1082">_xlfn.IFS(L1082&lt;=7.89,"Low Fare",L1082&lt;=14.45,"Medium Fare",L1082&lt;=31.28,"High Fare",L1082&gt;31.28,"VIP / Luxury Fare")</f>
        <v>Low Fare</v>
      </c>
      <c r="N1082" t="s">
        <v>1736</v>
      </c>
      <c r="O1082" t="s">
        <v>366</v>
      </c>
      <c r="P1082">
        <v>1</v>
      </c>
    </row>
    <row r="1083" spans="1:16">
      <c r="A1083">
        <v>3</v>
      </c>
      <c r="B1083" t="str" cm="1">
        <f t="array" ref="B1083">_xlfn.IFS(A1083=1,"First Class",A1083=2,"Second Class",A1083=3,"Third Class")</f>
        <v>Third Class</v>
      </c>
      <c r="C1083" t="s">
        <v>1449</v>
      </c>
      <c r="D1083" t="s">
        <v>1</v>
      </c>
      <c r="E1083">
        <v>28</v>
      </c>
      <c r="F1083" t="str" cm="1">
        <f t="array" ref="F1083">_xlfn.IFS(E1083&lt;12,"Child",E1083&lt;=19,"Teenage",E1083&lt;=59,"Adult",E1083&gt;60,"Senior",TRUE,"Unknown")</f>
        <v>Adult</v>
      </c>
      <c r="G1083">
        <v>0</v>
      </c>
      <c r="H1083">
        <v>0</v>
      </c>
      <c r="I1083">
        <f t="shared" si="16"/>
        <v>1</v>
      </c>
      <c r="J1083" t="str" cm="1">
        <f t="array" ref="J1083">_xlfn.IFS(I1083=1,"Solo Traveller",I1083&lt;=4,"Small Family",I1083&gt;=5,"Large Family")</f>
        <v>Solo Traveller</v>
      </c>
      <c r="K1083">
        <v>330959</v>
      </c>
      <c r="L1083" s="9">
        <v>7.8792</v>
      </c>
      <c r="M1083" s="9" t="str" cm="1">
        <f t="array" ref="M1083">_xlfn.IFS(L1083&lt;=7.89,"Low Fare",L1083&lt;=14.45,"Medium Fare",L1083&lt;=31.28,"High Fare",L1083&gt;31.28,"VIP / Luxury Fare")</f>
        <v>Low Fare</v>
      </c>
      <c r="N1083" t="s">
        <v>1736</v>
      </c>
      <c r="O1083" t="s">
        <v>366</v>
      </c>
      <c r="P1083">
        <v>1</v>
      </c>
    </row>
    <row r="1084" spans="1:16">
      <c r="A1084">
        <v>3</v>
      </c>
      <c r="B1084" t="str" cm="1">
        <f t="array" ref="B1084">_xlfn.IFS(A1084=1,"First Class",A1084=2,"Second Class",A1084=3,"Third Class")</f>
        <v>Third Class</v>
      </c>
      <c r="C1084" t="s">
        <v>1450</v>
      </c>
      <c r="D1084" t="s">
        <v>1</v>
      </c>
      <c r="E1084">
        <v>22</v>
      </c>
      <c r="F1084" t="str" cm="1">
        <f t="array" ref="F1084">_xlfn.IFS(E1084&lt;12,"Child",E1084&lt;=19,"Teenage",E1084&lt;=59,"Adult",E1084&gt;60,"Senior",TRUE,"Unknown")</f>
        <v>Adult</v>
      </c>
      <c r="G1084">
        <v>0</v>
      </c>
      <c r="H1084">
        <v>0</v>
      </c>
      <c r="I1084">
        <f t="shared" si="16"/>
        <v>1</v>
      </c>
      <c r="J1084" t="str" cm="1">
        <f t="array" ref="J1084">_xlfn.IFS(I1084=1,"Solo Traveller",I1084&lt;=4,"Small Family",I1084&gt;=5,"Large Family")</f>
        <v>Solo Traveller</v>
      </c>
      <c r="K1084">
        <v>347085</v>
      </c>
      <c r="L1084" s="9">
        <v>7.7750000000000004</v>
      </c>
      <c r="M1084" s="9" t="str" cm="1">
        <f t="array" ref="M1084">_xlfn.IFS(L1084&lt;=7.89,"Low Fare",L1084&lt;=14.45,"Medium Fare",L1084&lt;=31.28,"High Fare",L1084&gt;31.28,"VIP / Luxury Fare")</f>
        <v>Low Fare</v>
      </c>
      <c r="N1084" t="s">
        <v>1736</v>
      </c>
      <c r="O1084" t="s">
        <v>3</v>
      </c>
      <c r="P1084">
        <v>1</v>
      </c>
    </row>
    <row r="1085" spans="1:16">
      <c r="A1085">
        <v>3</v>
      </c>
      <c r="B1085" t="str" cm="1">
        <f t="array" ref="B1085">_xlfn.IFS(A1085=1,"First Class",A1085=2,"Second Class",A1085=3,"Third Class")</f>
        <v>Third Class</v>
      </c>
      <c r="C1085" t="s">
        <v>1451</v>
      </c>
      <c r="D1085" t="s">
        <v>5</v>
      </c>
      <c r="E1085">
        <v>28</v>
      </c>
      <c r="F1085" t="str" cm="1">
        <f t="array" ref="F1085">_xlfn.IFS(E1085&lt;12,"Child",E1085&lt;=19,"Teenage",E1085&lt;=59,"Adult",E1085&gt;60,"Senior",TRUE,"Unknown")</f>
        <v>Adult</v>
      </c>
      <c r="G1085">
        <v>0</v>
      </c>
      <c r="H1085">
        <v>0</v>
      </c>
      <c r="I1085">
        <f t="shared" si="16"/>
        <v>1</v>
      </c>
      <c r="J1085" t="str" cm="1">
        <f t="array" ref="J1085">_xlfn.IFS(I1085=1,"Solo Traveller",I1085&lt;=4,"Small Family",I1085&gt;=5,"Large Family")</f>
        <v>Solo Traveller</v>
      </c>
      <c r="K1085">
        <v>368402</v>
      </c>
      <c r="L1085" s="9">
        <v>7.75</v>
      </c>
      <c r="M1085" s="9" t="str" cm="1">
        <f t="array" ref="M1085">_xlfn.IFS(L1085&lt;=7.89,"Low Fare",L1085&lt;=14.45,"Medium Fare",L1085&lt;=31.28,"High Fare",L1085&gt;31.28,"VIP / Luxury Fare")</f>
        <v>Low Fare</v>
      </c>
      <c r="N1085" t="s">
        <v>1736</v>
      </c>
      <c r="O1085" t="s">
        <v>366</v>
      </c>
      <c r="P1085">
        <v>1</v>
      </c>
    </row>
    <row r="1086" spans="1:16">
      <c r="A1086">
        <v>3</v>
      </c>
      <c r="B1086" t="str" cm="1">
        <f t="array" ref="B1086">_xlfn.IFS(A1086=1,"First Class",A1086=2,"Second Class",A1086=3,"Third Class")</f>
        <v>Third Class</v>
      </c>
      <c r="C1086" t="s">
        <v>1452</v>
      </c>
      <c r="D1086" t="s">
        <v>1</v>
      </c>
      <c r="E1086">
        <v>28</v>
      </c>
      <c r="F1086" t="str" cm="1">
        <f t="array" ref="F1086">_xlfn.IFS(E1086&lt;12,"Child",E1086&lt;=19,"Teenage",E1086&lt;=59,"Adult",E1086&gt;60,"Senior",TRUE,"Unknown")</f>
        <v>Adult</v>
      </c>
      <c r="G1086">
        <v>0</v>
      </c>
      <c r="H1086">
        <v>0</v>
      </c>
      <c r="I1086">
        <f t="shared" si="16"/>
        <v>1</v>
      </c>
      <c r="J1086" t="str" cm="1">
        <f t="array" ref="J1086">_xlfn.IFS(I1086=1,"Solo Traveller",I1086&lt;=4,"Small Family",I1086&gt;=5,"Large Family")</f>
        <v>Solo Traveller</v>
      </c>
      <c r="K1086">
        <v>330919</v>
      </c>
      <c r="L1086" s="9">
        <v>7.8292000000000002</v>
      </c>
      <c r="M1086" s="9" t="str" cm="1">
        <f t="array" ref="M1086">_xlfn.IFS(L1086&lt;=7.89,"Low Fare",L1086&lt;=14.45,"Medium Fare",L1086&lt;=31.28,"High Fare",L1086&gt;31.28,"VIP / Luxury Fare")</f>
        <v>Low Fare</v>
      </c>
      <c r="N1086" t="s">
        <v>1736</v>
      </c>
      <c r="O1086" t="s">
        <v>366</v>
      </c>
      <c r="P1086">
        <v>1</v>
      </c>
    </row>
    <row r="1087" spans="1:16">
      <c r="A1087">
        <v>3</v>
      </c>
      <c r="B1087" t="str" cm="1">
        <f t="array" ref="B1087">_xlfn.IFS(A1087=1,"First Class",A1087=2,"Second Class",A1087=3,"Third Class")</f>
        <v>Third Class</v>
      </c>
      <c r="C1087" t="s">
        <v>1453</v>
      </c>
      <c r="D1087" t="s">
        <v>5</v>
      </c>
      <c r="E1087">
        <v>9</v>
      </c>
      <c r="F1087" t="str" cm="1">
        <f t="array" ref="F1087">_xlfn.IFS(E1087&lt;12,"Child",E1087&lt;=19,"Teenage",E1087&lt;=59,"Adult",E1087&gt;60,"Senior",TRUE,"Unknown")</f>
        <v>Child</v>
      </c>
      <c r="G1087">
        <v>0</v>
      </c>
      <c r="H1087">
        <v>1</v>
      </c>
      <c r="I1087">
        <f t="shared" si="16"/>
        <v>2</v>
      </c>
      <c r="J1087" t="str" cm="1">
        <f t="array" ref="J1087">_xlfn.IFS(I1087=1,"Solo Traveller",I1087&lt;=4,"Small Family",I1087&gt;=5,"Large Family")</f>
        <v>Small Family</v>
      </c>
      <c r="K1087" t="s">
        <v>1454</v>
      </c>
      <c r="L1087" s="9">
        <v>3.1707999999999998</v>
      </c>
      <c r="M1087" s="9" t="str" cm="1">
        <f t="array" ref="M1087">_xlfn.IFS(L1087&lt;=7.89,"Low Fare",L1087&lt;=14.45,"Medium Fare",L1087&lt;=31.28,"High Fare",L1087&gt;31.28,"VIP / Luxury Fare")</f>
        <v>Low Fare</v>
      </c>
      <c r="N1087" t="s">
        <v>1736</v>
      </c>
      <c r="O1087" t="s">
        <v>3</v>
      </c>
      <c r="P1087">
        <v>1</v>
      </c>
    </row>
    <row r="1088" spans="1:16">
      <c r="A1088">
        <v>3</v>
      </c>
      <c r="B1088" t="str" cm="1">
        <f t="array" ref="B1088">_xlfn.IFS(A1088=1,"First Class",A1088=2,"Second Class",A1088=3,"Third Class")</f>
        <v>Third Class</v>
      </c>
      <c r="C1088" t="s">
        <v>1455</v>
      </c>
      <c r="D1088" t="s">
        <v>5</v>
      </c>
      <c r="E1088">
        <v>28</v>
      </c>
      <c r="F1088" t="str" cm="1">
        <f t="array" ref="F1088">_xlfn.IFS(E1088&lt;12,"Child",E1088&lt;=19,"Teenage",E1088&lt;=59,"Adult",E1088&gt;60,"Senior",TRUE,"Unknown")</f>
        <v>Adult</v>
      </c>
      <c r="G1088">
        <v>0</v>
      </c>
      <c r="H1088">
        <v>0</v>
      </c>
      <c r="I1088">
        <f t="shared" si="16"/>
        <v>1</v>
      </c>
      <c r="J1088" t="str" cm="1">
        <f t="array" ref="J1088">_xlfn.IFS(I1088=1,"Solo Traveller",I1088&lt;=4,"Small Family",I1088&gt;=5,"Large Family")</f>
        <v>Solo Traveller</v>
      </c>
      <c r="K1088" t="s">
        <v>923</v>
      </c>
      <c r="L1088" s="9">
        <v>22.524999999999999</v>
      </c>
      <c r="M1088" s="9" t="str" cm="1">
        <f t="array" ref="M1088">_xlfn.IFS(L1088&lt;=7.89,"Low Fare",L1088&lt;=14.45,"Medium Fare",L1088&lt;=31.28,"High Fare",L1088&gt;31.28,"VIP / Luxury Fare")</f>
        <v>High Fare</v>
      </c>
      <c r="N1088" t="s">
        <v>1736</v>
      </c>
      <c r="O1088" t="s">
        <v>3</v>
      </c>
      <c r="P1088">
        <v>0</v>
      </c>
    </row>
    <row r="1089" spans="1:16">
      <c r="A1089">
        <v>3</v>
      </c>
      <c r="B1089" t="str" cm="1">
        <f t="array" ref="B1089">_xlfn.IFS(A1089=1,"First Class",A1089=2,"Second Class",A1089=3,"Third Class")</f>
        <v>Third Class</v>
      </c>
      <c r="C1089" t="s">
        <v>1456</v>
      </c>
      <c r="D1089" t="s">
        <v>5</v>
      </c>
      <c r="E1089">
        <v>42</v>
      </c>
      <c r="F1089" t="str" cm="1">
        <f t="array" ref="F1089">_xlfn.IFS(E1089&lt;12,"Child",E1089&lt;=19,"Teenage",E1089&lt;=59,"Adult",E1089&gt;60,"Senior",TRUE,"Unknown")</f>
        <v>Adult</v>
      </c>
      <c r="G1089">
        <v>0</v>
      </c>
      <c r="H1089">
        <v>1</v>
      </c>
      <c r="I1089">
        <f t="shared" si="16"/>
        <v>2</v>
      </c>
      <c r="J1089" t="str" cm="1">
        <f t="array" ref="J1089">_xlfn.IFS(I1089=1,"Solo Traveller",I1089&lt;=4,"Small Family",I1089&gt;=5,"Large Family")</f>
        <v>Small Family</v>
      </c>
      <c r="K1089">
        <v>4579</v>
      </c>
      <c r="L1089" s="9">
        <v>8.4041999999999994</v>
      </c>
      <c r="M1089" s="9" t="str" cm="1">
        <f t="array" ref="M1089">_xlfn.IFS(L1089&lt;=7.89,"Low Fare",L1089&lt;=14.45,"Medium Fare",L1089&lt;=31.28,"High Fare",L1089&gt;31.28,"VIP / Luxury Fare")</f>
        <v>Medium Fare</v>
      </c>
      <c r="N1089" t="s">
        <v>1736</v>
      </c>
      <c r="O1089" t="s">
        <v>3</v>
      </c>
      <c r="P1089">
        <v>0</v>
      </c>
    </row>
    <row r="1090" spans="1:16">
      <c r="A1090">
        <v>3</v>
      </c>
      <c r="B1090" t="str" cm="1">
        <f t="array" ref="B1090">_xlfn.IFS(A1090=1,"First Class",A1090=2,"Second Class",A1090=3,"Third Class")</f>
        <v>Third Class</v>
      </c>
      <c r="C1090" t="s">
        <v>1457</v>
      </c>
      <c r="D1090" t="s">
        <v>5</v>
      </c>
      <c r="E1090">
        <v>28</v>
      </c>
      <c r="F1090" t="str" cm="1">
        <f t="array" ref="F1090">_xlfn.IFS(E1090&lt;12,"Child",E1090&lt;=19,"Teenage",E1090&lt;=59,"Adult",E1090&gt;60,"Senior",TRUE,"Unknown")</f>
        <v>Adult</v>
      </c>
      <c r="G1090">
        <v>0</v>
      </c>
      <c r="H1090">
        <v>0</v>
      </c>
      <c r="I1090">
        <f t="shared" si="16"/>
        <v>1</v>
      </c>
      <c r="J1090" t="str" cm="1">
        <f t="array" ref="J1090">_xlfn.IFS(I1090=1,"Solo Traveller",I1090&lt;=4,"Small Family",I1090&gt;=5,"Large Family")</f>
        <v>Solo Traveller</v>
      </c>
      <c r="K1090" t="s">
        <v>1458</v>
      </c>
      <c r="L1090" s="9">
        <v>7.3125</v>
      </c>
      <c r="M1090" s="9" t="str" cm="1">
        <f t="array" ref="M1090">_xlfn.IFS(L1090&lt;=7.89,"Low Fare",L1090&lt;=14.45,"Medium Fare",L1090&lt;=31.28,"High Fare",L1090&gt;31.28,"VIP / Luxury Fare")</f>
        <v>Low Fare</v>
      </c>
      <c r="N1090" t="s">
        <v>1736</v>
      </c>
      <c r="O1090" t="s">
        <v>3</v>
      </c>
      <c r="P1090">
        <v>0</v>
      </c>
    </row>
    <row r="1091" spans="1:16">
      <c r="A1091">
        <v>3</v>
      </c>
      <c r="B1091" t="str" cm="1">
        <f t="array" ref="B1091">_xlfn.IFS(A1091=1,"First Class",A1091=2,"Second Class",A1091=3,"Third Class")</f>
        <v>Third Class</v>
      </c>
      <c r="C1091" t="s">
        <v>1459</v>
      </c>
      <c r="D1091" t="s">
        <v>1</v>
      </c>
      <c r="E1091">
        <v>31</v>
      </c>
      <c r="F1091" t="str" cm="1">
        <f t="array" ref="F1091">_xlfn.IFS(E1091&lt;12,"Child",E1091&lt;=19,"Teenage",E1091&lt;=59,"Adult",E1091&gt;60,"Senior",TRUE,"Unknown")</f>
        <v>Adult</v>
      </c>
      <c r="G1091">
        <v>0</v>
      </c>
      <c r="H1091">
        <v>0</v>
      </c>
      <c r="I1091">
        <f t="shared" si="16"/>
        <v>1</v>
      </c>
      <c r="J1091" t="str" cm="1">
        <f t="array" ref="J1091">_xlfn.IFS(I1091=1,"Solo Traveller",I1091&lt;=4,"Small Family",I1091&gt;=5,"Large Family")</f>
        <v>Solo Traveller</v>
      </c>
      <c r="K1091">
        <v>350407</v>
      </c>
      <c r="L1091" s="9">
        <v>7.8541999999999996</v>
      </c>
      <c r="M1091" s="9" t="str" cm="1">
        <f t="array" ref="M1091">_xlfn.IFS(L1091&lt;=7.89,"Low Fare",L1091&lt;=14.45,"Medium Fare",L1091&lt;=31.28,"High Fare",L1091&gt;31.28,"VIP / Luxury Fare")</f>
        <v>Low Fare</v>
      </c>
      <c r="N1091" t="s">
        <v>1736</v>
      </c>
      <c r="O1091" t="s">
        <v>3</v>
      </c>
      <c r="P1091">
        <v>0</v>
      </c>
    </row>
    <row r="1092" spans="1:16">
      <c r="A1092">
        <v>3</v>
      </c>
      <c r="B1092" t="str" cm="1">
        <f t="array" ref="B1092">_xlfn.IFS(A1092=1,"First Class",A1092=2,"Second Class",A1092=3,"Third Class")</f>
        <v>Third Class</v>
      </c>
      <c r="C1092" t="s">
        <v>1460</v>
      </c>
      <c r="D1092" t="s">
        <v>5</v>
      </c>
      <c r="E1092">
        <v>28</v>
      </c>
      <c r="F1092" t="str" cm="1">
        <f t="array" ref="F1092">_xlfn.IFS(E1092&lt;12,"Child",E1092&lt;=19,"Teenage",E1092&lt;=59,"Adult",E1092&gt;60,"Senior",TRUE,"Unknown")</f>
        <v>Adult</v>
      </c>
      <c r="G1092">
        <v>0</v>
      </c>
      <c r="H1092">
        <v>0</v>
      </c>
      <c r="I1092">
        <f t="shared" si="16"/>
        <v>1</v>
      </c>
      <c r="J1092" t="str" cm="1">
        <f t="array" ref="J1092">_xlfn.IFS(I1092=1,"Solo Traveller",I1092&lt;=4,"Small Family",I1092&gt;=5,"Large Family")</f>
        <v>Solo Traveller</v>
      </c>
      <c r="K1092">
        <v>347464</v>
      </c>
      <c r="L1092" s="9">
        <v>7.8541999999999996</v>
      </c>
      <c r="M1092" s="9" t="str" cm="1">
        <f t="array" ref="M1092">_xlfn.IFS(L1092&lt;=7.89,"Low Fare",L1092&lt;=14.45,"Medium Fare",L1092&lt;=31.28,"High Fare",L1092&gt;31.28,"VIP / Luxury Fare")</f>
        <v>Low Fare</v>
      </c>
      <c r="N1092" t="s">
        <v>1736</v>
      </c>
      <c r="O1092" t="s">
        <v>3</v>
      </c>
      <c r="P1092">
        <v>0</v>
      </c>
    </row>
    <row r="1093" spans="1:16">
      <c r="A1093">
        <v>3</v>
      </c>
      <c r="B1093" t="str" cm="1">
        <f t="array" ref="B1093">_xlfn.IFS(A1093=1,"First Class",A1093=2,"Second Class",A1093=3,"Third Class")</f>
        <v>Third Class</v>
      </c>
      <c r="C1093" t="s">
        <v>1461</v>
      </c>
      <c r="D1093" t="s">
        <v>5</v>
      </c>
      <c r="E1093">
        <v>32</v>
      </c>
      <c r="F1093" t="str" cm="1">
        <f t="array" ref="F1093">_xlfn.IFS(E1093&lt;12,"Child",E1093&lt;=19,"Teenage",E1093&lt;=59,"Adult",E1093&gt;60,"Senior",TRUE,"Unknown")</f>
        <v>Adult</v>
      </c>
      <c r="G1093">
        <v>0</v>
      </c>
      <c r="H1093">
        <v>0</v>
      </c>
      <c r="I1093">
        <f t="shared" si="16"/>
        <v>1</v>
      </c>
      <c r="J1093" t="str" cm="1">
        <f t="array" ref="J1093">_xlfn.IFS(I1093=1,"Solo Traveller",I1093&lt;=4,"Small Family",I1093&gt;=5,"Large Family")</f>
        <v>Solo Traveller</v>
      </c>
      <c r="K1093">
        <v>347079</v>
      </c>
      <c r="L1093" s="9">
        <v>7.7750000000000004</v>
      </c>
      <c r="M1093" s="9" t="str" cm="1">
        <f t="array" ref="M1093">_xlfn.IFS(L1093&lt;=7.89,"Low Fare",L1093&lt;=14.45,"Medium Fare",L1093&lt;=31.28,"High Fare",L1093&gt;31.28,"VIP / Luxury Fare")</f>
        <v>Low Fare</v>
      </c>
      <c r="N1093" t="s">
        <v>1736</v>
      </c>
      <c r="O1093" t="s">
        <v>3</v>
      </c>
      <c r="P1093">
        <v>1</v>
      </c>
    </row>
    <row r="1094" spans="1:16">
      <c r="A1094">
        <v>3</v>
      </c>
      <c r="B1094" t="str" cm="1">
        <f t="array" ref="B1094">_xlfn.IFS(A1094=1,"First Class",A1094=2,"Second Class",A1094=3,"Third Class")</f>
        <v>Third Class</v>
      </c>
      <c r="C1094" t="s">
        <v>1462</v>
      </c>
      <c r="D1094" t="s">
        <v>5</v>
      </c>
      <c r="E1094">
        <v>20</v>
      </c>
      <c r="F1094" t="str" cm="1">
        <f t="array" ref="F1094">_xlfn.IFS(E1094&lt;12,"Child",E1094&lt;=19,"Teenage",E1094&lt;=59,"Adult",E1094&gt;60,"Senior",TRUE,"Unknown")</f>
        <v>Adult</v>
      </c>
      <c r="G1094">
        <v>0</v>
      </c>
      <c r="H1094">
        <v>0</v>
      </c>
      <c r="I1094">
        <f t="shared" ref="I1094:I1157" si="17">G1094+H1094+1</f>
        <v>1</v>
      </c>
      <c r="J1094" t="str" cm="1">
        <f t="array" ref="J1094">_xlfn.IFS(I1094=1,"Solo Traveller",I1094&lt;=4,"Small Family",I1094&gt;=5,"Large Family")</f>
        <v>Solo Traveller</v>
      </c>
      <c r="K1094">
        <v>6563</v>
      </c>
      <c r="L1094" s="9">
        <v>9.2249999999999996</v>
      </c>
      <c r="M1094" s="9" t="str" cm="1">
        <f t="array" ref="M1094">_xlfn.IFS(L1094&lt;=7.89,"Low Fare",L1094&lt;=14.45,"Medium Fare",L1094&lt;=31.28,"High Fare",L1094&gt;31.28,"VIP / Luxury Fare")</f>
        <v>Medium Fare</v>
      </c>
      <c r="N1094" t="s">
        <v>1736</v>
      </c>
      <c r="O1094" t="s">
        <v>3</v>
      </c>
      <c r="P1094">
        <v>0</v>
      </c>
    </row>
    <row r="1095" spans="1:16">
      <c r="A1095">
        <v>3</v>
      </c>
      <c r="B1095" t="str" cm="1">
        <f t="array" ref="B1095">_xlfn.IFS(A1095=1,"First Class",A1095=2,"Second Class",A1095=3,"Third Class")</f>
        <v>Third Class</v>
      </c>
      <c r="C1095" t="s">
        <v>1463</v>
      </c>
      <c r="D1095" t="s">
        <v>1</v>
      </c>
      <c r="E1095">
        <v>23</v>
      </c>
      <c r="F1095" t="str" cm="1">
        <f t="array" ref="F1095">_xlfn.IFS(E1095&lt;12,"Child",E1095&lt;=19,"Teenage",E1095&lt;=59,"Adult",E1095&gt;60,"Senior",TRUE,"Unknown")</f>
        <v>Adult</v>
      </c>
      <c r="G1095">
        <v>0</v>
      </c>
      <c r="H1095">
        <v>0</v>
      </c>
      <c r="I1095">
        <f t="shared" si="17"/>
        <v>1</v>
      </c>
      <c r="J1095" t="str" cm="1">
        <f t="array" ref="J1095">_xlfn.IFS(I1095=1,"Solo Traveller",I1095&lt;=4,"Small Family",I1095&gt;=5,"Large Family")</f>
        <v>Solo Traveller</v>
      </c>
      <c r="K1095">
        <v>315085</v>
      </c>
      <c r="L1095" s="9">
        <v>8.6624999999999996</v>
      </c>
      <c r="M1095" s="9" t="str" cm="1">
        <f t="array" ref="M1095">_xlfn.IFS(L1095&lt;=7.89,"Low Fare",L1095&lt;=14.45,"Medium Fare",L1095&lt;=31.28,"High Fare",L1095&gt;31.28,"VIP / Luxury Fare")</f>
        <v>Medium Fare</v>
      </c>
      <c r="N1095" t="s">
        <v>1736</v>
      </c>
      <c r="O1095" t="s">
        <v>3</v>
      </c>
      <c r="P1095">
        <v>0</v>
      </c>
    </row>
    <row r="1096" spans="1:16">
      <c r="A1096">
        <v>3</v>
      </c>
      <c r="B1096" t="str" cm="1">
        <f t="array" ref="B1096">_xlfn.IFS(A1096=1,"First Class",A1096=2,"Second Class",A1096=3,"Third Class")</f>
        <v>Third Class</v>
      </c>
      <c r="C1096" t="s">
        <v>1464</v>
      </c>
      <c r="D1096" t="s">
        <v>1</v>
      </c>
      <c r="E1096">
        <v>20</v>
      </c>
      <c r="F1096" t="str" cm="1">
        <f t="array" ref="F1096">_xlfn.IFS(E1096&lt;12,"Child",E1096&lt;=19,"Teenage",E1096&lt;=59,"Adult",E1096&gt;60,"Senior",TRUE,"Unknown")</f>
        <v>Adult</v>
      </c>
      <c r="G1096">
        <v>0</v>
      </c>
      <c r="H1096">
        <v>0</v>
      </c>
      <c r="I1096">
        <f t="shared" si="17"/>
        <v>1</v>
      </c>
      <c r="J1096" t="str" cm="1">
        <f t="array" ref="J1096">_xlfn.IFS(I1096=1,"Solo Traveller",I1096&lt;=4,"Small Family",I1096&gt;=5,"Large Family")</f>
        <v>Solo Traveller</v>
      </c>
      <c r="K1096">
        <v>315096</v>
      </c>
      <c r="L1096" s="9">
        <v>8.6624999999999996</v>
      </c>
      <c r="M1096" s="9" t="str" cm="1">
        <f t="array" ref="M1096">_xlfn.IFS(L1096&lt;=7.89,"Low Fare",L1096&lt;=14.45,"Medium Fare",L1096&lt;=31.28,"High Fare",L1096&gt;31.28,"VIP / Luxury Fare")</f>
        <v>Medium Fare</v>
      </c>
      <c r="N1096" t="s">
        <v>1736</v>
      </c>
      <c r="O1096" t="s">
        <v>3</v>
      </c>
      <c r="P1096">
        <v>0</v>
      </c>
    </row>
    <row r="1097" spans="1:16">
      <c r="A1097">
        <v>3</v>
      </c>
      <c r="B1097" t="str" cm="1">
        <f t="array" ref="B1097">_xlfn.IFS(A1097=1,"First Class",A1097=2,"Second Class",A1097=3,"Third Class")</f>
        <v>Third Class</v>
      </c>
      <c r="C1097" t="s">
        <v>1465</v>
      </c>
      <c r="D1097" t="s">
        <v>5</v>
      </c>
      <c r="E1097">
        <v>20</v>
      </c>
      <c r="F1097" t="str" cm="1">
        <f t="array" ref="F1097">_xlfn.IFS(E1097&lt;12,"Child",E1097&lt;=19,"Teenage",E1097&lt;=59,"Adult",E1097&gt;60,"Senior",TRUE,"Unknown")</f>
        <v>Adult</v>
      </c>
      <c r="G1097">
        <v>0</v>
      </c>
      <c r="H1097">
        <v>0</v>
      </c>
      <c r="I1097">
        <f t="shared" si="17"/>
        <v>1</v>
      </c>
      <c r="J1097" t="str" cm="1">
        <f t="array" ref="J1097">_xlfn.IFS(I1097=1,"Solo Traveller",I1097&lt;=4,"Small Family",I1097&gt;=5,"Large Family")</f>
        <v>Solo Traveller</v>
      </c>
      <c r="K1097">
        <v>315094</v>
      </c>
      <c r="L1097" s="9">
        <v>8.6624999999999996</v>
      </c>
      <c r="M1097" s="9" t="str" cm="1">
        <f t="array" ref="M1097">_xlfn.IFS(L1097&lt;=7.89,"Low Fare",L1097&lt;=14.45,"Medium Fare",L1097&lt;=31.28,"High Fare",L1097&gt;31.28,"VIP / Luxury Fare")</f>
        <v>Medium Fare</v>
      </c>
      <c r="N1097" t="s">
        <v>1736</v>
      </c>
      <c r="O1097" t="s">
        <v>3</v>
      </c>
      <c r="P1097">
        <v>0</v>
      </c>
    </row>
    <row r="1098" spans="1:16">
      <c r="A1098">
        <v>3</v>
      </c>
      <c r="B1098" t="str" cm="1">
        <f t="array" ref="B1098">_xlfn.IFS(A1098=1,"First Class",A1098=2,"Second Class",A1098=3,"Third Class")</f>
        <v>Third Class</v>
      </c>
      <c r="C1098" t="s">
        <v>1466</v>
      </c>
      <c r="D1098" t="s">
        <v>5</v>
      </c>
      <c r="E1098">
        <v>16</v>
      </c>
      <c r="F1098" t="str" cm="1">
        <f t="array" ref="F1098">_xlfn.IFS(E1098&lt;12,"Child",E1098&lt;=19,"Teenage",E1098&lt;=59,"Adult",E1098&gt;60,"Senior",TRUE,"Unknown")</f>
        <v>Teenage</v>
      </c>
      <c r="G1098">
        <v>0</v>
      </c>
      <c r="H1098">
        <v>0</v>
      </c>
      <c r="I1098">
        <f t="shared" si="17"/>
        <v>1</v>
      </c>
      <c r="J1098" t="str" cm="1">
        <f t="array" ref="J1098">_xlfn.IFS(I1098=1,"Solo Traveller",I1098&lt;=4,"Small Family",I1098&gt;=5,"Large Family")</f>
        <v>Solo Traveller</v>
      </c>
      <c r="K1098">
        <v>7534</v>
      </c>
      <c r="L1098" s="9">
        <v>9.2166999999999994</v>
      </c>
      <c r="M1098" s="9" t="str" cm="1">
        <f t="array" ref="M1098">_xlfn.IFS(L1098&lt;=7.89,"Low Fare",L1098&lt;=14.45,"Medium Fare",L1098&lt;=31.28,"High Fare",L1098&gt;31.28,"VIP / Luxury Fare")</f>
        <v>Medium Fare</v>
      </c>
      <c r="N1098" t="s">
        <v>1736</v>
      </c>
      <c r="O1098" t="s">
        <v>3</v>
      </c>
      <c r="P1098">
        <v>0</v>
      </c>
    </row>
    <row r="1099" spans="1:16">
      <c r="A1099">
        <v>3</v>
      </c>
      <c r="B1099" t="str" cm="1">
        <f t="array" ref="B1099">_xlfn.IFS(A1099=1,"First Class",A1099=2,"Second Class",A1099=3,"Third Class")</f>
        <v>Third Class</v>
      </c>
      <c r="C1099" t="s">
        <v>1467</v>
      </c>
      <c r="D1099" t="s">
        <v>1</v>
      </c>
      <c r="E1099">
        <v>31</v>
      </c>
      <c r="F1099" t="str" cm="1">
        <f t="array" ref="F1099">_xlfn.IFS(E1099&lt;12,"Child",E1099&lt;=19,"Teenage",E1099&lt;=59,"Adult",E1099&gt;60,"Senior",TRUE,"Unknown")</f>
        <v>Adult</v>
      </c>
      <c r="G1099">
        <v>0</v>
      </c>
      <c r="H1099">
        <v>0</v>
      </c>
      <c r="I1099">
        <f t="shared" si="17"/>
        <v>1</v>
      </c>
      <c r="J1099" t="str" cm="1">
        <f t="array" ref="J1099">_xlfn.IFS(I1099=1,"Solo Traveller",I1099&lt;=4,"Small Family",I1099&gt;=5,"Large Family")</f>
        <v>Solo Traveller</v>
      </c>
      <c r="K1099">
        <v>349244</v>
      </c>
      <c r="L1099" s="9">
        <v>8.6832999999999991</v>
      </c>
      <c r="M1099" s="9" t="str" cm="1">
        <f t="array" ref="M1099">_xlfn.IFS(L1099&lt;=7.89,"Low Fare",L1099&lt;=14.45,"Medium Fare",L1099&lt;=31.28,"High Fare",L1099&gt;31.28,"VIP / Luxury Fare")</f>
        <v>Medium Fare</v>
      </c>
      <c r="N1099" t="s">
        <v>1736</v>
      </c>
      <c r="O1099" t="s">
        <v>3</v>
      </c>
      <c r="P1099">
        <v>1</v>
      </c>
    </row>
    <row r="1100" spans="1:16">
      <c r="A1100">
        <v>3</v>
      </c>
      <c r="B1100" t="str" cm="1">
        <f t="array" ref="B1100">_xlfn.IFS(A1100=1,"First Class",A1100=2,"Second Class",A1100=3,"Third Class")</f>
        <v>Third Class</v>
      </c>
      <c r="C1100" t="s">
        <v>1468</v>
      </c>
      <c r="D1100" t="s">
        <v>1</v>
      </c>
      <c r="E1100">
        <v>28</v>
      </c>
      <c r="F1100" t="str" cm="1">
        <f t="array" ref="F1100">_xlfn.IFS(E1100&lt;12,"Child",E1100&lt;=19,"Teenage",E1100&lt;=59,"Adult",E1100&gt;60,"Senior",TRUE,"Unknown")</f>
        <v>Adult</v>
      </c>
      <c r="G1100">
        <v>0</v>
      </c>
      <c r="H1100">
        <v>0</v>
      </c>
      <c r="I1100">
        <f t="shared" si="17"/>
        <v>1</v>
      </c>
      <c r="J1100" t="str" cm="1">
        <f t="array" ref="J1100">_xlfn.IFS(I1100=1,"Solo Traveller",I1100&lt;=4,"Small Family",I1100&gt;=5,"Large Family")</f>
        <v>Solo Traveller</v>
      </c>
      <c r="K1100">
        <v>330909</v>
      </c>
      <c r="L1100" s="9">
        <v>7.6292</v>
      </c>
      <c r="M1100" s="9" t="str" cm="1">
        <f t="array" ref="M1100">_xlfn.IFS(L1100&lt;=7.89,"Low Fare",L1100&lt;=14.45,"Medium Fare",L1100&lt;=31.28,"High Fare",L1100&gt;31.28,"VIP / Luxury Fare")</f>
        <v>Low Fare</v>
      </c>
      <c r="N1100" t="s">
        <v>1736</v>
      </c>
      <c r="O1100" t="s">
        <v>366</v>
      </c>
      <c r="P1100">
        <v>0</v>
      </c>
    </row>
    <row r="1101" spans="1:16">
      <c r="A1101">
        <v>3</v>
      </c>
      <c r="B1101" t="str" cm="1">
        <f t="array" ref="B1101">_xlfn.IFS(A1101=1,"First Class",A1101=2,"Second Class",A1101=3,"Third Class")</f>
        <v>Third Class</v>
      </c>
      <c r="C1101" t="s">
        <v>1469</v>
      </c>
      <c r="D1101" t="s">
        <v>5</v>
      </c>
      <c r="E1101">
        <v>2</v>
      </c>
      <c r="F1101" t="str" cm="1">
        <f t="array" ref="F1101">_xlfn.IFS(E1101&lt;12,"Child",E1101&lt;=19,"Teenage",E1101&lt;=59,"Adult",E1101&gt;60,"Senior",TRUE,"Unknown")</f>
        <v>Child</v>
      </c>
      <c r="G1101">
        <v>3</v>
      </c>
      <c r="H1101">
        <v>1</v>
      </c>
      <c r="I1101">
        <f t="shared" si="17"/>
        <v>5</v>
      </c>
      <c r="J1101" t="str" cm="1">
        <f t="array" ref="J1101">_xlfn.IFS(I1101=1,"Solo Traveller",I1101&lt;=4,"Small Family",I1101&gt;=5,"Large Family")</f>
        <v>Large Family</v>
      </c>
      <c r="K1101">
        <v>349909</v>
      </c>
      <c r="L1101" s="9">
        <v>21.074999999999999</v>
      </c>
      <c r="M1101" s="9" t="str" cm="1">
        <f t="array" ref="M1101">_xlfn.IFS(L1101&lt;=7.89,"Low Fare",L1101&lt;=14.45,"Medium Fare",L1101&lt;=31.28,"High Fare",L1101&gt;31.28,"VIP / Luxury Fare")</f>
        <v>High Fare</v>
      </c>
      <c r="N1101" t="s">
        <v>1736</v>
      </c>
      <c r="O1101" t="s">
        <v>3</v>
      </c>
      <c r="P1101">
        <v>0</v>
      </c>
    </row>
    <row r="1102" spans="1:16">
      <c r="A1102">
        <v>3</v>
      </c>
      <c r="B1102" t="str" cm="1">
        <f t="array" ref="B1102">_xlfn.IFS(A1102=1,"First Class",A1102=2,"Second Class",A1102=3,"Third Class")</f>
        <v>Third Class</v>
      </c>
      <c r="C1102" t="s">
        <v>1470</v>
      </c>
      <c r="D1102" t="s">
        <v>5</v>
      </c>
      <c r="E1102">
        <v>6</v>
      </c>
      <c r="F1102" t="str" cm="1">
        <f t="array" ref="F1102">_xlfn.IFS(E1102&lt;12,"Child",E1102&lt;=19,"Teenage",E1102&lt;=59,"Adult",E1102&gt;60,"Senior",TRUE,"Unknown")</f>
        <v>Child</v>
      </c>
      <c r="G1102">
        <v>3</v>
      </c>
      <c r="H1102">
        <v>1</v>
      </c>
      <c r="I1102">
        <f t="shared" si="17"/>
        <v>5</v>
      </c>
      <c r="J1102" t="str" cm="1">
        <f t="array" ref="J1102">_xlfn.IFS(I1102=1,"Solo Traveller",I1102&lt;=4,"Small Family",I1102&gt;=5,"Large Family")</f>
        <v>Large Family</v>
      </c>
      <c r="K1102">
        <v>349909</v>
      </c>
      <c r="L1102" s="9">
        <v>21.074999999999999</v>
      </c>
      <c r="M1102" s="9" t="str" cm="1">
        <f t="array" ref="M1102">_xlfn.IFS(L1102&lt;=7.89,"Low Fare",L1102&lt;=14.45,"Medium Fare",L1102&lt;=31.28,"High Fare",L1102&gt;31.28,"VIP / Luxury Fare")</f>
        <v>High Fare</v>
      </c>
      <c r="N1102" t="s">
        <v>1736</v>
      </c>
      <c r="O1102" t="s">
        <v>3</v>
      </c>
      <c r="P1102">
        <v>0</v>
      </c>
    </row>
    <row r="1103" spans="1:16">
      <c r="A1103">
        <v>3</v>
      </c>
      <c r="B1103" t="str" cm="1">
        <f t="array" ref="B1103">_xlfn.IFS(A1103=1,"First Class",A1103=2,"Second Class",A1103=3,"Third Class")</f>
        <v>Third Class</v>
      </c>
      <c r="C1103" t="s">
        <v>1471</v>
      </c>
      <c r="D1103" t="s">
        <v>1</v>
      </c>
      <c r="E1103">
        <v>3</v>
      </c>
      <c r="F1103" t="str" cm="1">
        <f t="array" ref="F1103">_xlfn.IFS(E1103&lt;12,"Child",E1103&lt;=19,"Teenage",E1103&lt;=59,"Adult",E1103&gt;60,"Senior",TRUE,"Unknown")</f>
        <v>Child</v>
      </c>
      <c r="G1103">
        <v>3</v>
      </c>
      <c r="H1103">
        <v>1</v>
      </c>
      <c r="I1103">
        <f t="shared" si="17"/>
        <v>5</v>
      </c>
      <c r="J1103" t="str" cm="1">
        <f t="array" ref="J1103">_xlfn.IFS(I1103=1,"Solo Traveller",I1103&lt;=4,"Small Family",I1103&gt;=5,"Large Family")</f>
        <v>Large Family</v>
      </c>
      <c r="K1103">
        <v>349909</v>
      </c>
      <c r="L1103" s="9">
        <v>21.074999999999999</v>
      </c>
      <c r="M1103" s="9" t="str" cm="1">
        <f t="array" ref="M1103">_xlfn.IFS(L1103&lt;=7.89,"Low Fare",L1103&lt;=14.45,"Medium Fare",L1103&lt;=31.28,"High Fare",L1103&gt;31.28,"VIP / Luxury Fare")</f>
        <v>High Fare</v>
      </c>
      <c r="N1103" t="s">
        <v>1736</v>
      </c>
      <c r="O1103" t="s">
        <v>3</v>
      </c>
      <c r="P1103">
        <v>0</v>
      </c>
    </row>
    <row r="1104" spans="1:16">
      <c r="A1104">
        <v>3</v>
      </c>
      <c r="B1104" t="str" cm="1">
        <f t="array" ref="B1104">_xlfn.IFS(A1104=1,"First Class",A1104=2,"Second Class",A1104=3,"Third Class")</f>
        <v>Third Class</v>
      </c>
      <c r="C1104" t="s">
        <v>1472</v>
      </c>
      <c r="D1104" t="s">
        <v>1</v>
      </c>
      <c r="E1104">
        <v>8</v>
      </c>
      <c r="F1104" t="str" cm="1">
        <f t="array" ref="F1104">_xlfn.IFS(E1104&lt;12,"Child",E1104&lt;=19,"Teenage",E1104&lt;=59,"Adult",E1104&gt;60,"Senior",TRUE,"Unknown")</f>
        <v>Child</v>
      </c>
      <c r="G1104">
        <v>3</v>
      </c>
      <c r="H1104">
        <v>1</v>
      </c>
      <c r="I1104">
        <f t="shared" si="17"/>
        <v>5</v>
      </c>
      <c r="J1104" t="str" cm="1">
        <f t="array" ref="J1104">_xlfn.IFS(I1104=1,"Solo Traveller",I1104&lt;=4,"Small Family",I1104&gt;=5,"Large Family")</f>
        <v>Large Family</v>
      </c>
      <c r="K1104">
        <v>349909</v>
      </c>
      <c r="L1104" s="9">
        <v>21.074999999999999</v>
      </c>
      <c r="M1104" s="9" t="str" cm="1">
        <f t="array" ref="M1104">_xlfn.IFS(L1104&lt;=7.89,"Low Fare",L1104&lt;=14.45,"Medium Fare",L1104&lt;=31.28,"High Fare",L1104&gt;31.28,"VIP / Luxury Fare")</f>
        <v>High Fare</v>
      </c>
      <c r="N1104" t="s">
        <v>1736</v>
      </c>
      <c r="O1104" t="s">
        <v>3</v>
      </c>
      <c r="P1104">
        <v>0</v>
      </c>
    </row>
    <row r="1105" spans="1:16">
      <c r="A1105">
        <v>3</v>
      </c>
      <c r="B1105" t="str" cm="1">
        <f t="array" ref="B1105">_xlfn.IFS(A1105=1,"First Class",A1105=2,"Second Class",A1105=3,"Third Class")</f>
        <v>Third Class</v>
      </c>
      <c r="C1105" t="s">
        <v>1473</v>
      </c>
      <c r="D1105" t="s">
        <v>1</v>
      </c>
      <c r="E1105">
        <v>29</v>
      </c>
      <c r="F1105" t="str" cm="1">
        <f t="array" ref="F1105">_xlfn.IFS(E1105&lt;12,"Child",E1105&lt;=19,"Teenage",E1105&lt;=59,"Adult",E1105&gt;60,"Senior",TRUE,"Unknown")</f>
        <v>Adult</v>
      </c>
      <c r="G1105">
        <v>0</v>
      </c>
      <c r="H1105">
        <v>4</v>
      </c>
      <c r="I1105">
        <f t="shared" si="17"/>
        <v>5</v>
      </c>
      <c r="J1105" t="str" cm="1">
        <f t="array" ref="J1105">_xlfn.IFS(I1105=1,"Solo Traveller",I1105&lt;=4,"Small Family",I1105&gt;=5,"Large Family")</f>
        <v>Large Family</v>
      </c>
      <c r="K1105">
        <v>349909</v>
      </c>
      <c r="L1105" s="9">
        <v>21.074999999999999</v>
      </c>
      <c r="M1105" s="9" t="str" cm="1">
        <f t="array" ref="M1105">_xlfn.IFS(L1105&lt;=7.89,"Low Fare",L1105&lt;=14.45,"Medium Fare",L1105&lt;=31.28,"High Fare",L1105&gt;31.28,"VIP / Luxury Fare")</f>
        <v>High Fare</v>
      </c>
      <c r="N1105" t="s">
        <v>1736</v>
      </c>
      <c r="O1105" t="s">
        <v>3</v>
      </c>
      <c r="P1105">
        <v>0</v>
      </c>
    </row>
    <row r="1106" spans="1:16">
      <c r="A1106">
        <v>3</v>
      </c>
      <c r="B1106" t="str" cm="1">
        <f t="array" ref="B1106">_xlfn.IFS(A1106=1,"First Class",A1106=2,"Second Class",A1106=3,"Third Class")</f>
        <v>Third Class</v>
      </c>
      <c r="C1106" t="s">
        <v>1474</v>
      </c>
      <c r="D1106" t="s">
        <v>5</v>
      </c>
      <c r="E1106">
        <v>1</v>
      </c>
      <c r="F1106" t="str" cm="1">
        <f t="array" ref="F1106">_xlfn.IFS(E1106&lt;12,"Child",E1106&lt;=19,"Teenage",E1106&lt;=59,"Adult",E1106&gt;60,"Senior",TRUE,"Unknown")</f>
        <v>Child</v>
      </c>
      <c r="G1106">
        <v>4</v>
      </c>
      <c r="H1106">
        <v>1</v>
      </c>
      <c r="I1106">
        <f t="shared" si="17"/>
        <v>6</v>
      </c>
      <c r="J1106" t="str" cm="1">
        <f t="array" ref="J1106">_xlfn.IFS(I1106=1,"Solo Traveller",I1106&lt;=4,"Small Family",I1106&gt;=5,"Large Family")</f>
        <v>Large Family</v>
      </c>
      <c r="K1106">
        <v>3101295</v>
      </c>
      <c r="L1106" s="9">
        <v>39.6875</v>
      </c>
      <c r="M1106" s="9" t="str" cm="1">
        <f t="array" ref="M1106">_xlfn.IFS(L1106&lt;=7.89,"Low Fare",L1106&lt;=14.45,"Medium Fare",L1106&lt;=31.28,"High Fare",L1106&gt;31.28,"VIP / Luxury Fare")</f>
        <v>VIP / Luxury Fare</v>
      </c>
      <c r="N1106" t="s">
        <v>1736</v>
      </c>
      <c r="O1106" t="s">
        <v>3</v>
      </c>
      <c r="P1106">
        <v>0</v>
      </c>
    </row>
    <row r="1107" spans="1:16">
      <c r="A1107">
        <v>3</v>
      </c>
      <c r="B1107" t="str" cm="1">
        <f t="array" ref="B1107">_xlfn.IFS(A1107=1,"First Class",A1107=2,"Second Class",A1107=3,"Third Class")</f>
        <v>Third Class</v>
      </c>
      <c r="C1107" t="s">
        <v>1475</v>
      </c>
      <c r="D1107" t="s">
        <v>5</v>
      </c>
      <c r="E1107">
        <v>7</v>
      </c>
      <c r="F1107" t="str" cm="1">
        <f t="array" ref="F1107">_xlfn.IFS(E1107&lt;12,"Child",E1107&lt;=19,"Teenage",E1107&lt;=59,"Adult",E1107&gt;60,"Senior",TRUE,"Unknown")</f>
        <v>Child</v>
      </c>
      <c r="G1107">
        <v>4</v>
      </c>
      <c r="H1107">
        <v>1</v>
      </c>
      <c r="I1107">
        <f t="shared" si="17"/>
        <v>6</v>
      </c>
      <c r="J1107" t="str" cm="1">
        <f t="array" ref="J1107">_xlfn.IFS(I1107=1,"Solo Traveller",I1107&lt;=4,"Small Family",I1107&gt;=5,"Large Family")</f>
        <v>Large Family</v>
      </c>
      <c r="K1107">
        <v>3101295</v>
      </c>
      <c r="L1107" s="9">
        <v>39.6875</v>
      </c>
      <c r="M1107" s="9" t="str" cm="1">
        <f t="array" ref="M1107">_xlfn.IFS(L1107&lt;=7.89,"Low Fare",L1107&lt;=14.45,"Medium Fare",L1107&lt;=31.28,"High Fare",L1107&gt;31.28,"VIP / Luxury Fare")</f>
        <v>VIP / Luxury Fare</v>
      </c>
      <c r="N1107" t="s">
        <v>1736</v>
      </c>
      <c r="O1107" t="s">
        <v>3</v>
      </c>
      <c r="P1107">
        <v>0</v>
      </c>
    </row>
    <row r="1108" spans="1:16">
      <c r="A1108">
        <v>3</v>
      </c>
      <c r="B1108" t="str" cm="1">
        <f t="array" ref="B1108">_xlfn.IFS(A1108=1,"First Class",A1108=2,"Second Class",A1108=3,"Third Class")</f>
        <v>Third Class</v>
      </c>
      <c r="C1108" t="s">
        <v>1476</v>
      </c>
      <c r="D1108" t="s">
        <v>5</v>
      </c>
      <c r="E1108">
        <v>2</v>
      </c>
      <c r="F1108" t="str" cm="1">
        <f t="array" ref="F1108">_xlfn.IFS(E1108&lt;12,"Child",E1108&lt;=19,"Teenage",E1108&lt;=59,"Adult",E1108&gt;60,"Senior",TRUE,"Unknown")</f>
        <v>Child</v>
      </c>
      <c r="G1108">
        <v>4</v>
      </c>
      <c r="H1108">
        <v>1</v>
      </c>
      <c r="I1108">
        <f t="shared" si="17"/>
        <v>6</v>
      </c>
      <c r="J1108" t="str" cm="1">
        <f t="array" ref="J1108">_xlfn.IFS(I1108=1,"Solo Traveller",I1108&lt;=4,"Small Family",I1108&gt;=5,"Large Family")</f>
        <v>Large Family</v>
      </c>
      <c r="K1108">
        <v>3101295</v>
      </c>
      <c r="L1108" s="9">
        <v>39.6875</v>
      </c>
      <c r="M1108" s="9" t="str" cm="1">
        <f t="array" ref="M1108">_xlfn.IFS(L1108&lt;=7.89,"Low Fare",L1108&lt;=14.45,"Medium Fare",L1108&lt;=31.28,"High Fare",L1108&gt;31.28,"VIP / Luxury Fare")</f>
        <v>VIP / Luxury Fare</v>
      </c>
      <c r="N1108" t="s">
        <v>1736</v>
      </c>
      <c r="O1108" t="s">
        <v>3</v>
      </c>
      <c r="P1108">
        <v>0</v>
      </c>
    </row>
    <row r="1109" spans="1:16">
      <c r="A1109">
        <v>3</v>
      </c>
      <c r="B1109" t="str" cm="1">
        <f t="array" ref="B1109">_xlfn.IFS(A1109=1,"First Class",A1109=2,"Second Class",A1109=3,"Third Class")</f>
        <v>Third Class</v>
      </c>
      <c r="C1109" t="s">
        <v>1477</v>
      </c>
      <c r="D1109" t="s">
        <v>5</v>
      </c>
      <c r="E1109">
        <v>16</v>
      </c>
      <c r="F1109" t="str" cm="1">
        <f t="array" ref="F1109">_xlfn.IFS(E1109&lt;12,"Child",E1109&lt;=19,"Teenage",E1109&lt;=59,"Adult",E1109&gt;60,"Senior",TRUE,"Unknown")</f>
        <v>Teenage</v>
      </c>
      <c r="G1109">
        <v>4</v>
      </c>
      <c r="H1109">
        <v>1</v>
      </c>
      <c r="I1109">
        <f t="shared" si="17"/>
        <v>6</v>
      </c>
      <c r="J1109" t="str" cm="1">
        <f t="array" ref="J1109">_xlfn.IFS(I1109=1,"Solo Traveller",I1109&lt;=4,"Small Family",I1109&gt;=5,"Large Family")</f>
        <v>Large Family</v>
      </c>
      <c r="K1109">
        <v>3101295</v>
      </c>
      <c r="L1109" s="9">
        <v>39.6875</v>
      </c>
      <c r="M1109" s="9" t="str" cm="1">
        <f t="array" ref="M1109">_xlfn.IFS(L1109&lt;=7.89,"Low Fare",L1109&lt;=14.45,"Medium Fare",L1109&lt;=31.28,"High Fare",L1109&gt;31.28,"VIP / Luxury Fare")</f>
        <v>VIP / Luxury Fare</v>
      </c>
      <c r="N1109" t="s">
        <v>1736</v>
      </c>
      <c r="O1109" t="s">
        <v>3</v>
      </c>
      <c r="P1109">
        <v>0</v>
      </c>
    </row>
    <row r="1110" spans="1:16">
      <c r="A1110">
        <v>3</v>
      </c>
      <c r="B1110" t="str" cm="1">
        <f t="array" ref="B1110">_xlfn.IFS(A1110=1,"First Class",A1110=2,"Second Class",A1110=3,"Third Class")</f>
        <v>Third Class</v>
      </c>
      <c r="C1110" t="s">
        <v>1478</v>
      </c>
      <c r="D1110" t="s">
        <v>5</v>
      </c>
      <c r="E1110">
        <v>14</v>
      </c>
      <c r="F1110" t="str" cm="1">
        <f t="array" ref="F1110">_xlfn.IFS(E1110&lt;12,"Child",E1110&lt;=19,"Teenage",E1110&lt;=59,"Adult",E1110&gt;60,"Senior",TRUE,"Unknown")</f>
        <v>Teenage</v>
      </c>
      <c r="G1110">
        <v>4</v>
      </c>
      <c r="H1110">
        <v>1</v>
      </c>
      <c r="I1110">
        <f t="shared" si="17"/>
        <v>6</v>
      </c>
      <c r="J1110" t="str" cm="1">
        <f t="array" ref="J1110">_xlfn.IFS(I1110=1,"Solo Traveller",I1110&lt;=4,"Small Family",I1110&gt;=5,"Large Family")</f>
        <v>Large Family</v>
      </c>
      <c r="K1110">
        <v>3101295</v>
      </c>
      <c r="L1110" s="9">
        <v>39.6875</v>
      </c>
      <c r="M1110" s="9" t="str" cm="1">
        <f t="array" ref="M1110">_xlfn.IFS(L1110&lt;=7.89,"Low Fare",L1110&lt;=14.45,"Medium Fare",L1110&lt;=31.28,"High Fare",L1110&gt;31.28,"VIP / Luxury Fare")</f>
        <v>VIP / Luxury Fare</v>
      </c>
      <c r="N1110" t="s">
        <v>1736</v>
      </c>
      <c r="O1110" t="s">
        <v>3</v>
      </c>
      <c r="P1110">
        <v>0</v>
      </c>
    </row>
    <row r="1111" spans="1:16">
      <c r="A1111">
        <v>3</v>
      </c>
      <c r="B1111" t="str" cm="1">
        <f t="array" ref="B1111">_xlfn.IFS(A1111=1,"First Class",A1111=2,"Second Class",A1111=3,"Third Class")</f>
        <v>Third Class</v>
      </c>
      <c r="C1111" t="s">
        <v>1479</v>
      </c>
      <c r="D1111" t="s">
        <v>1</v>
      </c>
      <c r="E1111">
        <v>41</v>
      </c>
      <c r="F1111" t="str" cm="1">
        <f t="array" ref="F1111">_xlfn.IFS(E1111&lt;12,"Child",E1111&lt;=19,"Teenage",E1111&lt;=59,"Adult",E1111&gt;60,"Senior",TRUE,"Unknown")</f>
        <v>Adult</v>
      </c>
      <c r="G1111">
        <v>0</v>
      </c>
      <c r="H1111">
        <v>5</v>
      </c>
      <c r="I1111">
        <f t="shared" si="17"/>
        <v>6</v>
      </c>
      <c r="J1111" t="str" cm="1">
        <f t="array" ref="J1111">_xlfn.IFS(I1111=1,"Solo Traveller",I1111&lt;=4,"Small Family",I1111&gt;=5,"Large Family")</f>
        <v>Large Family</v>
      </c>
      <c r="K1111">
        <v>3101295</v>
      </c>
      <c r="L1111" s="9">
        <v>39.6875</v>
      </c>
      <c r="M1111" s="9" t="str" cm="1">
        <f t="array" ref="M1111">_xlfn.IFS(L1111&lt;=7.89,"Low Fare",L1111&lt;=14.45,"Medium Fare",L1111&lt;=31.28,"High Fare",L1111&gt;31.28,"VIP / Luxury Fare")</f>
        <v>VIP / Luxury Fare</v>
      </c>
      <c r="N1111" t="s">
        <v>1736</v>
      </c>
      <c r="O1111" t="s">
        <v>3</v>
      </c>
      <c r="P1111">
        <v>0</v>
      </c>
    </row>
    <row r="1112" spans="1:16">
      <c r="A1112">
        <v>3</v>
      </c>
      <c r="B1112" t="str" cm="1">
        <f t="array" ref="B1112">_xlfn.IFS(A1112=1,"First Class",A1112=2,"Second Class",A1112=3,"Third Class")</f>
        <v>Third Class</v>
      </c>
      <c r="C1112" t="s">
        <v>1480</v>
      </c>
      <c r="D1112" t="s">
        <v>5</v>
      </c>
      <c r="E1112">
        <v>21</v>
      </c>
      <c r="F1112" t="str" cm="1">
        <f t="array" ref="F1112">_xlfn.IFS(E1112&lt;12,"Child",E1112&lt;=19,"Teenage",E1112&lt;=59,"Adult",E1112&gt;60,"Senior",TRUE,"Unknown")</f>
        <v>Adult</v>
      </c>
      <c r="G1112">
        <v>0</v>
      </c>
      <c r="H1112">
        <v>0</v>
      </c>
      <c r="I1112">
        <f t="shared" si="17"/>
        <v>1</v>
      </c>
      <c r="J1112" t="str" cm="1">
        <f t="array" ref="J1112">_xlfn.IFS(I1112=1,"Solo Traveller",I1112&lt;=4,"Small Family",I1112&gt;=5,"Large Family")</f>
        <v>Solo Traveller</v>
      </c>
      <c r="K1112">
        <v>315097</v>
      </c>
      <c r="L1112" s="9">
        <v>8.6624999999999996</v>
      </c>
      <c r="M1112" s="9" t="str" cm="1">
        <f t="array" ref="M1112">_xlfn.IFS(L1112&lt;=7.89,"Low Fare",L1112&lt;=14.45,"Medium Fare",L1112&lt;=31.28,"High Fare",L1112&gt;31.28,"VIP / Luxury Fare")</f>
        <v>Medium Fare</v>
      </c>
      <c r="N1112" t="s">
        <v>1736</v>
      </c>
      <c r="O1112" t="s">
        <v>3</v>
      </c>
      <c r="P1112">
        <v>0</v>
      </c>
    </row>
    <row r="1113" spans="1:16">
      <c r="A1113">
        <v>3</v>
      </c>
      <c r="B1113" t="str" cm="1">
        <f t="array" ref="B1113">_xlfn.IFS(A1113=1,"First Class",A1113=2,"Second Class",A1113=3,"Third Class")</f>
        <v>Third Class</v>
      </c>
      <c r="C1113" t="s">
        <v>1481</v>
      </c>
      <c r="D1113" t="s">
        <v>5</v>
      </c>
      <c r="E1113">
        <v>19</v>
      </c>
      <c r="F1113" t="str" cm="1">
        <f t="array" ref="F1113">_xlfn.IFS(E1113&lt;12,"Child",E1113&lt;=19,"Teenage",E1113&lt;=59,"Adult",E1113&gt;60,"Senior",TRUE,"Unknown")</f>
        <v>Teenage</v>
      </c>
      <c r="G1113">
        <v>0</v>
      </c>
      <c r="H1113">
        <v>0</v>
      </c>
      <c r="I1113">
        <f t="shared" si="17"/>
        <v>1</v>
      </c>
      <c r="J1113" t="str" cm="1">
        <f t="array" ref="J1113">_xlfn.IFS(I1113=1,"Solo Traveller",I1113&lt;=4,"Small Family",I1113&gt;=5,"Large Family")</f>
        <v>Solo Traveller</v>
      </c>
      <c r="K1113">
        <v>358585</v>
      </c>
      <c r="L1113" s="9">
        <v>14.5</v>
      </c>
      <c r="M1113" s="9" t="str" cm="1">
        <f t="array" ref="M1113">_xlfn.IFS(L1113&lt;=7.89,"Low Fare",L1113&lt;=14.45,"Medium Fare",L1113&lt;=31.28,"High Fare",L1113&gt;31.28,"VIP / Luxury Fare")</f>
        <v>High Fare</v>
      </c>
      <c r="N1113" t="s">
        <v>1736</v>
      </c>
      <c r="O1113" t="s">
        <v>3</v>
      </c>
      <c r="P1113">
        <v>0</v>
      </c>
    </row>
    <row r="1114" spans="1:16">
      <c r="A1114">
        <v>3</v>
      </c>
      <c r="B1114" t="str" cm="1">
        <f t="array" ref="B1114">_xlfn.IFS(A1114=1,"First Class",A1114=2,"Second Class",A1114=3,"Third Class")</f>
        <v>Third Class</v>
      </c>
      <c r="C1114" t="s">
        <v>1482</v>
      </c>
      <c r="D1114" t="s">
        <v>5</v>
      </c>
      <c r="E1114">
        <v>28</v>
      </c>
      <c r="F1114" t="str" cm="1">
        <f t="array" ref="F1114">_xlfn.IFS(E1114&lt;12,"Child",E1114&lt;=19,"Teenage",E1114&lt;=59,"Adult",E1114&gt;60,"Senior",TRUE,"Unknown")</f>
        <v>Adult</v>
      </c>
      <c r="G1114">
        <v>0</v>
      </c>
      <c r="H1114">
        <v>0</v>
      </c>
      <c r="I1114">
        <f t="shared" si="17"/>
        <v>1</v>
      </c>
      <c r="J1114" t="str" cm="1">
        <f t="array" ref="J1114">_xlfn.IFS(I1114=1,"Solo Traveller",I1114&lt;=4,"Small Family",I1114&gt;=5,"Large Family")</f>
        <v>Solo Traveller</v>
      </c>
      <c r="K1114">
        <v>3411</v>
      </c>
      <c r="L1114" s="9">
        <v>8.7125000000000004</v>
      </c>
      <c r="M1114" s="9" t="str" cm="1">
        <f t="array" ref="M1114">_xlfn.IFS(L1114&lt;=7.89,"Low Fare",L1114&lt;=14.45,"Medium Fare",L1114&lt;=31.28,"High Fare",L1114&gt;31.28,"VIP / Luxury Fare")</f>
        <v>Medium Fare</v>
      </c>
      <c r="N1114" t="s">
        <v>1736</v>
      </c>
      <c r="O1114" t="s">
        <v>20</v>
      </c>
      <c r="P1114">
        <v>0</v>
      </c>
    </row>
    <row r="1115" spans="1:16">
      <c r="A1115">
        <v>3</v>
      </c>
      <c r="B1115" t="str" cm="1">
        <f t="array" ref="B1115">_xlfn.IFS(A1115=1,"First Class",A1115=2,"Second Class",A1115=3,"Third Class")</f>
        <v>Third Class</v>
      </c>
      <c r="C1115" t="s">
        <v>1483</v>
      </c>
      <c r="D1115" t="s">
        <v>5</v>
      </c>
      <c r="E1115">
        <v>32</v>
      </c>
      <c r="F1115" t="str" cm="1">
        <f t="array" ref="F1115">_xlfn.IFS(E1115&lt;12,"Child",E1115&lt;=19,"Teenage",E1115&lt;=59,"Adult",E1115&gt;60,"Senior",TRUE,"Unknown")</f>
        <v>Adult</v>
      </c>
      <c r="G1115">
        <v>0</v>
      </c>
      <c r="H1115">
        <v>0</v>
      </c>
      <c r="I1115">
        <f t="shared" si="17"/>
        <v>1</v>
      </c>
      <c r="J1115" t="str" cm="1">
        <f t="array" ref="J1115">_xlfn.IFS(I1115=1,"Solo Traveller",I1115&lt;=4,"Small Family",I1115&gt;=5,"Large Family")</f>
        <v>Solo Traveller</v>
      </c>
      <c r="K1115">
        <v>349242</v>
      </c>
      <c r="L1115" s="9">
        <v>7.8958000000000004</v>
      </c>
      <c r="M1115" s="9" t="str" cm="1">
        <f t="array" ref="M1115">_xlfn.IFS(L1115&lt;=7.89,"Low Fare",L1115&lt;=14.45,"Medium Fare",L1115&lt;=31.28,"High Fare",L1115&gt;31.28,"VIP / Luxury Fare")</f>
        <v>Medium Fare</v>
      </c>
      <c r="N1115" t="s">
        <v>1736</v>
      </c>
      <c r="O1115" t="s">
        <v>3</v>
      </c>
      <c r="P1115">
        <v>0</v>
      </c>
    </row>
    <row r="1116" spans="1:16">
      <c r="A1116">
        <v>3</v>
      </c>
      <c r="B1116" t="str" cm="1">
        <f t="array" ref="B1116">_xlfn.IFS(A1116=1,"First Class",A1116=2,"Second Class",A1116=3,"Third Class")</f>
        <v>Third Class</v>
      </c>
      <c r="C1116" t="s">
        <v>1484</v>
      </c>
      <c r="D1116" t="s">
        <v>5</v>
      </c>
      <c r="E1116">
        <v>0.75</v>
      </c>
      <c r="F1116" t="str" cm="1">
        <f t="array" ref="F1116">_xlfn.IFS(E1116&lt;12,"Child",E1116&lt;=19,"Teenage",E1116&lt;=59,"Adult",E1116&gt;60,"Senior",TRUE,"Unknown")</f>
        <v>Child</v>
      </c>
      <c r="G1116">
        <v>1</v>
      </c>
      <c r="H1116">
        <v>1</v>
      </c>
      <c r="I1116">
        <f t="shared" si="17"/>
        <v>3</v>
      </c>
      <c r="J1116" t="str" cm="1">
        <f t="array" ref="J1116">_xlfn.IFS(I1116=1,"Solo Traveller",I1116&lt;=4,"Small Family",I1116&gt;=5,"Large Family")</f>
        <v>Small Family</v>
      </c>
      <c r="K1116" t="s">
        <v>1485</v>
      </c>
      <c r="L1116" s="9">
        <v>13.775</v>
      </c>
      <c r="M1116" s="9" t="str" cm="1">
        <f t="array" ref="M1116">_xlfn.IFS(L1116&lt;=7.89,"Low Fare",L1116&lt;=14.45,"Medium Fare",L1116&lt;=31.28,"High Fare",L1116&gt;31.28,"VIP / Luxury Fare")</f>
        <v>Medium Fare</v>
      </c>
      <c r="N1116" t="s">
        <v>1736</v>
      </c>
      <c r="O1116" t="s">
        <v>3</v>
      </c>
      <c r="P1116">
        <v>0</v>
      </c>
    </row>
    <row r="1117" spans="1:16">
      <c r="A1117">
        <v>3</v>
      </c>
      <c r="B1117" t="str" cm="1">
        <f t="array" ref="B1117">_xlfn.IFS(A1117=1,"First Class",A1117=2,"Second Class",A1117=3,"Third Class")</f>
        <v>Third Class</v>
      </c>
      <c r="C1117" t="s">
        <v>1486</v>
      </c>
      <c r="D1117" t="s">
        <v>1</v>
      </c>
      <c r="E1117">
        <v>3</v>
      </c>
      <c r="F1117" t="str" cm="1">
        <f t="array" ref="F1117">_xlfn.IFS(E1117&lt;12,"Child",E1117&lt;=19,"Teenage",E1117&lt;=59,"Adult",E1117&gt;60,"Senior",TRUE,"Unknown")</f>
        <v>Child</v>
      </c>
      <c r="G1117">
        <v>1</v>
      </c>
      <c r="H1117">
        <v>1</v>
      </c>
      <c r="I1117">
        <f t="shared" si="17"/>
        <v>3</v>
      </c>
      <c r="J1117" t="str" cm="1">
        <f t="array" ref="J1117">_xlfn.IFS(I1117=1,"Solo Traveller",I1117&lt;=4,"Small Family",I1117&gt;=5,"Large Family")</f>
        <v>Small Family</v>
      </c>
      <c r="K1117" t="s">
        <v>1485</v>
      </c>
      <c r="L1117" s="9">
        <v>13.775</v>
      </c>
      <c r="M1117" s="9" t="str" cm="1">
        <f t="array" ref="M1117">_xlfn.IFS(L1117&lt;=7.89,"Low Fare",L1117&lt;=14.45,"Medium Fare",L1117&lt;=31.28,"High Fare",L1117&gt;31.28,"VIP / Luxury Fare")</f>
        <v>Medium Fare</v>
      </c>
      <c r="N1117" t="s">
        <v>1736</v>
      </c>
      <c r="O1117" t="s">
        <v>3</v>
      </c>
      <c r="P1117">
        <v>0</v>
      </c>
    </row>
    <row r="1118" spans="1:16">
      <c r="A1118">
        <v>3</v>
      </c>
      <c r="B1118" t="str" cm="1">
        <f t="array" ref="B1118">_xlfn.IFS(A1118=1,"First Class",A1118=2,"Second Class",A1118=3,"Third Class")</f>
        <v>Third Class</v>
      </c>
      <c r="C1118" t="s">
        <v>1487</v>
      </c>
      <c r="D1118" t="s">
        <v>1</v>
      </c>
      <c r="E1118">
        <v>26</v>
      </c>
      <c r="F1118" t="str" cm="1">
        <f t="array" ref="F1118">_xlfn.IFS(E1118&lt;12,"Child",E1118&lt;=19,"Teenage",E1118&lt;=59,"Adult",E1118&gt;60,"Senior",TRUE,"Unknown")</f>
        <v>Adult</v>
      </c>
      <c r="G1118">
        <v>0</v>
      </c>
      <c r="H1118">
        <v>2</v>
      </c>
      <c r="I1118">
        <f t="shared" si="17"/>
        <v>3</v>
      </c>
      <c r="J1118" t="str" cm="1">
        <f t="array" ref="J1118">_xlfn.IFS(I1118=1,"Solo Traveller",I1118&lt;=4,"Small Family",I1118&gt;=5,"Large Family")</f>
        <v>Small Family</v>
      </c>
      <c r="K1118" t="s">
        <v>1485</v>
      </c>
      <c r="L1118" s="9">
        <v>13.775</v>
      </c>
      <c r="M1118" s="9" t="str" cm="1">
        <f t="array" ref="M1118">_xlfn.IFS(L1118&lt;=7.89,"Low Fare",L1118&lt;=14.45,"Medium Fare",L1118&lt;=31.28,"High Fare",L1118&gt;31.28,"VIP / Luxury Fare")</f>
        <v>Medium Fare</v>
      </c>
      <c r="N1118" t="s">
        <v>1736</v>
      </c>
      <c r="O1118" t="s">
        <v>3</v>
      </c>
      <c r="P1118">
        <v>0</v>
      </c>
    </row>
    <row r="1119" spans="1:16">
      <c r="A1119">
        <v>3</v>
      </c>
      <c r="B1119" t="str" cm="1">
        <f t="array" ref="B1119">_xlfn.IFS(A1119=1,"First Class",A1119=2,"Second Class",A1119=3,"Third Class")</f>
        <v>Third Class</v>
      </c>
      <c r="C1119" t="s">
        <v>1488</v>
      </c>
      <c r="D1119" t="s">
        <v>5</v>
      </c>
      <c r="E1119">
        <v>28</v>
      </c>
      <c r="F1119" t="str" cm="1">
        <f t="array" ref="F1119">_xlfn.IFS(E1119&lt;12,"Child",E1119&lt;=19,"Teenage",E1119&lt;=59,"Adult",E1119&gt;60,"Senior",TRUE,"Unknown")</f>
        <v>Adult</v>
      </c>
      <c r="G1119">
        <v>0</v>
      </c>
      <c r="H1119">
        <v>0</v>
      </c>
      <c r="I1119">
        <f t="shared" si="17"/>
        <v>1</v>
      </c>
      <c r="J1119" t="str" cm="1">
        <f t="array" ref="J1119">_xlfn.IFS(I1119=1,"Solo Traveller",I1119&lt;=4,"Small Family",I1119&gt;=5,"Large Family")</f>
        <v>Solo Traveller</v>
      </c>
      <c r="K1119">
        <v>343271</v>
      </c>
      <c r="L1119" s="9">
        <v>7</v>
      </c>
      <c r="M1119" s="9" t="str" cm="1">
        <f t="array" ref="M1119">_xlfn.IFS(L1119&lt;=7.89,"Low Fare",L1119&lt;=14.45,"Medium Fare",L1119&lt;=31.28,"High Fare",L1119&gt;31.28,"VIP / Luxury Fare")</f>
        <v>Low Fare</v>
      </c>
      <c r="N1119" t="s">
        <v>1736</v>
      </c>
      <c r="O1119" t="s">
        <v>3</v>
      </c>
      <c r="P1119">
        <v>0</v>
      </c>
    </row>
    <row r="1120" spans="1:16">
      <c r="A1120">
        <v>3</v>
      </c>
      <c r="B1120" t="str" cm="1">
        <f t="array" ref="B1120">_xlfn.IFS(A1120=1,"First Class",A1120=2,"Second Class",A1120=3,"Third Class")</f>
        <v>Third Class</v>
      </c>
      <c r="C1120" t="s">
        <v>1489</v>
      </c>
      <c r="D1120" t="s">
        <v>5</v>
      </c>
      <c r="E1120">
        <v>28</v>
      </c>
      <c r="F1120" t="str" cm="1">
        <f t="array" ref="F1120">_xlfn.IFS(E1120&lt;12,"Child",E1120&lt;=19,"Teenage",E1120&lt;=59,"Adult",E1120&gt;60,"Senior",TRUE,"Unknown")</f>
        <v>Adult</v>
      </c>
      <c r="G1120">
        <v>0</v>
      </c>
      <c r="H1120">
        <v>0</v>
      </c>
      <c r="I1120">
        <f t="shared" si="17"/>
        <v>1</v>
      </c>
      <c r="J1120" t="str" cm="1">
        <f t="array" ref="J1120">_xlfn.IFS(I1120=1,"Solo Traveller",I1120&lt;=4,"Small Family",I1120&gt;=5,"Large Family")</f>
        <v>Solo Traveller</v>
      </c>
      <c r="K1120">
        <v>345498</v>
      </c>
      <c r="L1120" s="9">
        <v>7.7750000000000004</v>
      </c>
      <c r="M1120" s="9" t="str" cm="1">
        <f t="array" ref="M1120">_xlfn.IFS(L1120&lt;=7.89,"Low Fare",L1120&lt;=14.45,"Medium Fare",L1120&lt;=31.28,"High Fare",L1120&gt;31.28,"VIP / Luxury Fare")</f>
        <v>Low Fare</v>
      </c>
      <c r="N1120" t="s">
        <v>1736</v>
      </c>
      <c r="O1120" t="s">
        <v>3</v>
      </c>
      <c r="P1120">
        <v>0</v>
      </c>
    </row>
    <row r="1121" spans="1:16">
      <c r="A1121">
        <v>3</v>
      </c>
      <c r="B1121" t="str" cm="1">
        <f t="array" ref="B1121">_xlfn.IFS(A1121=1,"First Class",A1121=2,"Second Class",A1121=3,"Third Class")</f>
        <v>Third Class</v>
      </c>
      <c r="C1121" t="s">
        <v>1490</v>
      </c>
      <c r="D1121" t="s">
        <v>5</v>
      </c>
      <c r="E1121">
        <v>28</v>
      </c>
      <c r="F1121" t="str" cm="1">
        <f t="array" ref="F1121">_xlfn.IFS(E1121&lt;12,"Child",E1121&lt;=19,"Teenage",E1121&lt;=59,"Adult",E1121&gt;60,"Senior",TRUE,"Unknown")</f>
        <v>Adult</v>
      </c>
      <c r="G1121">
        <v>0</v>
      </c>
      <c r="H1121">
        <v>0</v>
      </c>
      <c r="I1121">
        <f t="shared" si="17"/>
        <v>1</v>
      </c>
      <c r="J1121" t="str" cm="1">
        <f t="array" ref="J1121">_xlfn.IFS(I1121=1,"Solo Traveller",I1121&lt;=4,"Small Family",I1121&gt;=5,"Large Family")</f>
        <v>Solo Traveller</v>
      </c>
      <c r="K1121" t="s">
        <v>1491</v>
      </c>
      <c r="L1121" s="9">
        <v>8.0500000000000007</v>
      </c>
      <c r="M1121" s="9" t="str" cm="1">
        <f t="array" ref="M1121">_xlfn.IFS(L1121&lt;=7.89,"Low Fare",L1121&lt;=14.45,"Medium Fare",L1121&lt;=31.28,"High Fare",L1121&gt;31.28,"VIP / Luxury Fare")</f>
        <v>Medium Fare</v>
      </c>
      <c r="N1121" t="s">
        <v>1736</v>
      </c>
      <c r="O1121" t="s">
        <v>3</v>
      </c>
      <c r="P1121">
        <v>0</v>
      </c>
    </row>
    <row r="1122" spans="1:16">
      <c r="A1122">
        <v>3</v>
      </c>
      <c r="B1122" t="str" cm="1">
        <f t="array" ref="B1122">_xlfn.IFS(A1122=1,"First Class",A1122=2,"Second Class",A1122=3,"Third Class")</f>
        <v>Third Class</v>
      </c>
      <c r="C1122" t="s">
        <v>1492</v>
      </c>
      <c r="D1122" t="s">
        <v>5</v>
      </c>
      <c r="E1122">
        <v>21</v>
      </c>
      <c r="F1122" t="str" cm="1">
        <f t="array" ref="F1122">_xlfn.IFS(E1122&lt;12,"Child",E1122&lt;=19,"Teenage",E1122&lt;=59,"Adult",E1122&gt;60,"Senior",TRUE,"Unknown")</f>
        <v>Adult</v>
      </c>
      <c r="G1122">
        <v>0</v>
      </c>
      <c r="H1122">
        <v>0</v>
      </c>
      <c r="I1122">
        <f t="shared" si="17"/>
        <v>1</v>
      </c>
      <c r="J1122" t="str" cm="1">
        <f t="array" ref="J1122">_xlfn.IFS(I1122=1,"Solo Traveller",I1122&lt;=4,"Small Family",I1122&gt;=5,"Large Family")</f>
        <v>Solo Traveller</v>
      </c>
      <c r="K1122" t="s">
        <v>1493</v>
      </c>
      <c r="L1122" s="9">
        <v>7.9249999999999998</v>
      </c>
      <c r="M1122" s="9" t="str" cm="1">
        <f t="array" ref="M1122">_xlfn.IFS(L1122&lt;=7.89,"Low Fare",L1122&lt;=14.45,"Medium Fare",L1122&lt;=31.28,"High Fare",L1122&gt;31.28,"VIP / Luxury Fare")</f>
        <v>Medium Fare</v>
      </c>
      <c r="N1122" t="s">
        <v>1736</v>
      </c>
      <c r="O1122" t="s">
        <v>3</v>
      </c>
      <c r="P1122">
        <v>0</v>
      </c>
    </row>
    <row r="1123" spans="1:16">
      <c r="A1123">
        <v>3</v>
      </c>
      <c r="B1123" t="str" cm="1">
        <f t="array" ref="B1123">_xlfn.IFS(A1123=1,"First Class",A1123=2,"Second Class",A1123=3,"Third Class")</f>
        <v>Third Class</v>
      </c>
      <c r="C1123" t="s">
        <v>1494</v>
      </c>
      <c r="D1123" t="s">
        <v>5</v>
      </c>
      <c r="E1123">
        <v>25</v>
      </c>
      <c r="F1123" t="str" cm="1">
        <f t="array" ref="F1123">_xlfn.IFS(E1123&lt;12,"Child",E1123&lt;=19,"Teenage",E1123&lt;=59,"Adult",E1123&gt;60,"Senior",TRUE,"Unknown")</f>
        <v>Adult</v>
      </c>
      <c r="G1123">
        <v>0</v>
      </c>
      <c r="H1123">
        <v>0</v>
      </c>
      <c r="I1123">
        <f t="shared" si="17"/>
        <v>1</v>
      </c>
      <c r="J1123" t="str" cm="1">
        <f t="array" ref="J1123">_xlfn.IFS(I1123=1,"Solo Traveller",I1123&lt;=4,"Small Family",I1123&gt;=5,"Large Family")</f>
        <v>Solo Traveller</v>
      </c>
      <c r="K1123" t="s">
        <v>1495</v>
      </c>
      <c r="L1123" s="9">
        <v>7.9249999999999998</v>
      </c>
      <c r="M1123" s="9" t="str" cm="1">
        <f t="array" ref="M1123">_xlfn.IFS(L1123&lt;=7.89,"Low Fare",L1123&lt;=14.45,"Medium Fare",L1123&lt;=31.28,"High Fare",L1123&gt;31.28,"VIP / Luxury Fare")</f>
        <v>Medium Fare</v>
      </c>
      <c r="N1123" t="s">
        <v>1736</v>
      </c>
      <c r="O1123" t="s">
        <v>3</v>
      </c>
      <c r="P1123">
        <v>0</v>
      </c>
    </row>
    <row r="1124" spans="1:16">
      <c r="A1124">
        <v>3</v>
      </c>
      <c r="B1124" t="str" cm="1">
        <f t="array" ref="B1124">_xlfn.IFS(A1124=1,"First Class",A1124=2,"Second Class",A1124=3,"Third Class")</f>
        <v>Third Class</v>
      </c>
      <c r="C1124" t="s">
        <v>1496</v>
      </c>
      <c r="D1124" t="s">
        <v>5</v>
      </c>
      <c r="E1124">
        <v>22</v>
      </c>
      <c r="F1124" t="str" cm="1">
        <f t="array" ref="F1124">_xlfn.IFS(E1124&lt;12,"Child",E1124&lt;=19,"Teenage",E1124&lt;=59,"Adult",E1124&gt;60,"Senior",TRUE,"Unknown")</f>
        <v>Adult</v>
      </c>
      <c r="G1124">
        <v>0</v>
      </c>
      <c r="H1124">
        <v>0</v>
      </c>
      <c r="I1124">
        <f t="shared" si="17"/>
        <v>1</v>
      </c>
      <c r="J1124" t="str" cm="1">
        <f t="array" ref="J1124">_xlfn.IFS(I1124=1,"Solo Traveller",I1124&lt;=4,"Small Family",I1124&gt;=5,"Large Family")</f>
        <v>Solo Traveller</v>
      </c>
      <c r="K1124" t="s">
        <v>1497</v>
      </c>
      <c r="L1124" s="9">
        <v>7.25</v>
      </c>
      <c r="M1124" s="9" t="str" cm="1">
        <f t="array" ref="M1124">_xlfn.IFS(L1124&lt;=7.89,"Low Fare",L1124&lt;=14.45,"Medium Fare",L1124&lt;=31.28,"High Fare",L1124&gt;31.28,"VIP / Luxury Fare")</f>
        <v>Low Fare</v>
      </c>
      <c r="N1124" t="s">
        <v>1736</v>
      </c>
      <c r="O1124" t="s">
        <v>3</v>
      </c>
      <c r="P1124">
        <v>0</v>
      </c>
    </row>
    <row r="1125" spans="1:16">
      <c r="A1125">
        <v>3</v>
      </c>
      <c r="B1125" t="str" cm="1">
        <f t="array" ref="B1125">_xlfn.IFS(A1125=1,"First Class",A1125=2,"Second Class",A1125=3,"Third Class")</f>
        <v>Third Class</v>
      </c>
      <c r="C1125" t="s">
        <v>1498</v>
      </c>
      <c r="D1125" t="s">
        <v>5</v>
      </c>
      <c r="E1125">
        <v>25</v>
      </c>
      <c r="F1125" t="str" cm="1">
        <f t="array" ref="F1125">_xlfn.IFS(E1125&lt;12,"Child",E1125&lt;=19,"Teenage",E1125&lt;=59,"Adult",E1125&gt;60,"Senior",TRUE,"Unknown")</f>
        <v>Adult</v>
      </c>
      <c r="G1125">
        <v>1</v>
      </c>
      <c r="H1125">
        <v>0</v>
      </c>
      <c r="I1125">
        <f t="shared" si="17"/>
        <v>2</v>
      </c>
      <c r="J1125" t="str" cm="1">
        <f t="array" ref="J1125">_xlfn.IFS(I1125=1,"Solo Traveller",I1125&lt;=4,"Small Family",I1125&gt;=5,"Large Family")</f>
        <v>Small Family</v>
      </c>
      <c r="K1125">
        <v>347083</v>
      </c>
      <c r="L1125" s="9">
        <v>7.7750000000000004</v>
      </c>
      <c r="M1125" s="9" t="str" cm="1">
        <f t="array" ref="M1125">_xlfn.IFS(L1125&lt;=7.89,"Low Fare",L1125&lt;=14.45,"Medium Fare",L1125&lt;=31.28,"High Fare",L1125&gt;31.28,"VIP / Luxury Fare")</f>
        <v>Low Fare</v>
      </c>
      <c r="N1125" t="s">
        <v>1736</v>
      </c>
      <c r="O1125" t="s">
        <v>3</v>
      </c>
      <c r="P1125">
        <v>1</v>
      </c>
    </row>
    <row r="1126" spans="1:16">
      <c r="A1126">
        <v>3</v>
      </c>
      <c r="B1126" t="str" cm="1">
        <f t="array" ref="B1126">_xlfn.IFS(A1126=1,"First Class",A1126=2,"Second Class",A1126=3,"Third Class")</f>
        <v>Third Class</v>
      </c>
      <c r="C1126" t="s">
        <v>1499</v>
      </c>
      <c r="D1126" t="s">
        <v>5</v>
      </c>
      <c r="E1126">
        <v>28</v>
      </c>
      <c r="F1126" t="str" cm="1">
        <f t="array" ref="F1126">_xlfn.IFS(E1126&lt;12,"Child",E1126&lt;=19,"Teenage",E1126&lt;=59,"Adult",E1126&gt;60,"Senior",TRUE,"Unknown")</f>
        <v>Adult</v>
      </c>
      <c r="G1126">
        <v>1</v>
      </c>
      <c r="H1126">
        <v>1</v>
      </c>
      <c r="I1126">
        <f t="shared" si="17"/>
        <v>3</v>
      </c>
      <c r="J1126" t="str" cm="1">
        <f t="array" ref="J1126">_xlfn.IFS(I1126=1,"Solo Traveller",I1126&lt;=4,"Small Family",I1126&gt;=5,"Large Family")</f>
        <v>Small Family</v>
      </c>
      <c r="K1126">
        <v>2668</v>
      </c>
      <c r="L1126" s="9">
        <v>22.3583</v>
      </c>
      <c r="M1126" s="9" t="str" cm="1">
        <f t="array" ref="M1126">_xlfn.IFS(L1126&lt;=7.89,"Low Fare",L1126&lt;=14.45,"Medium Fare",L1126&lt;=31.28,"High Fare",L1126&gt;31.28,"VIP / Luxury Fare")</f>
        <v>High Fare</v>
      </c>
      <c r="N1126" t="s">
        <v>1736</v>
      </c>
      <c r="O1126" t="s">
        <v>20</v>
      </c>
      <c r="P1126">
        <v>1</v>
      </c>
    </row>
    <row r="1127" spans="1:16">
      <c r="A1127">
        <v>3</v>
      </c>
      <c r="B1127" t="str" cm="1">
        <f t="array" ref="B1127">_xlfn.IFS(A1127=1,"First Class",A1127=2,"Second Class",A1127=3,"Third Class")</f>
        <v>Third Class</v>
      </c>
      <c r="C1127" t="s">
        <v>1500</v>
      </c>
      <c r="D1127" t="s">
        <v>1</v>
      </c>
      <c r="E1127">
        <v>28</v>
      </c>
      <c r="F1127" t="str" cm="1">
        <f t="array" ref="F1127">_xlfn.IFS(E1127&lt;12,"Child",E1127&lt;=19,"Teenage",E1127&lt;=59,"Adult",E1127&gt;60,"Senior",TRUE,"Unknown")</f>
        <v>Adult</v>
      </c>
      <c r="G1127">
        <v>1</v>
      </c>
      <c r="H1127">
        <v>1</v>
      </c>
      <c r="I1127">
        <f t="shared" si="17"/>
        <v>3</v>
      </c>
      <c r="J1127" t="str" cm="1">
        <f t="array" ref="J1127">_xlfn.IFS(I1127=1,"Solo Traveller",I1127&lt;=4,"Small Family",I1127&gt;=5,"Large Family")</f>
        <v>Small Family</v>
      </c>
      <c r="K1127">
        <v>2668</v>
      </c>
      <c r="L1127" s="9">
        <v>22.3583</v>
      </c>
      <c r="M1127" s="9" t="str" cm="1">
        <f t="array" ref="M1127">_xlfn.IFS(L1127&lt;=7.89,"Low Fare",L1127&lt;=14.45,"Medium Fare",L1127&lt;=31.28,"High Fare",L1127&gt;31.28,"VIP / Luxury Fare")</f>
        <v>High Fare</v>
      </c>
      <c r="N1127" t="s">
        <v>1501</v>
      </c>
      <c r="O1127" t="s">
        <v>20</v>
      </c>
      <c r="P1127">
        <v>1</v>
      </c>
    </row>
    <row r="1128" spans="1:16">
      <c r="A1128">
        <v>3</v>
      </c>
      <c r="B1128" t="str" cm="1">
        <f t="array" ref="B1128">_xlfn.IFS(A1128=1,"First Class",A1128=2,"Second Class",A1128=3,"Third Class")</f>
        <v>Third Class</v>
      </c>
      <c r="C1128" t="s">
        <v>1502</v>
      </c>
      <c r="D1128" t="s">
        <v>1</v>
      </c>
      <c r="E1128">
        <v>28</v>
      </c>
      <c r="F1128" t="str" cm="1">
        <f t="array" ref="F1128">_xlfn.IFS(E1128&lt;12,"Child",E1128&lt;=19,"Teenage",E1128&lt;=59,"Adult",E1128&gt;60,"Senior",TRUE,"Unknown")</f>
        <v>Adult</v>
      </c>
      <c r="G1128">
        <v>0</v>
      </c>
      <c r="H1128">
        <v>2</v>
      </c>
      <c r="I1128">
        <f t="shared" si="17"/>
        <v>3</v>
      </c>
      <c r="J1128" t="str" cm="1">
        <f t="array" ref="J1128">_xlfn.IFS(I1128=1,"Solo Traveller",I1128&lt;=4,"Small Family",I1128&gt;=5,"Large Family")</f>
        <v>Small Family</v>
      </c>
      <c r="K1128">
        <v>2668</v>
      </c>
      <c r="L1128" s="9">
        <v>22.3583</v>
      </c>
      <c r="M1128" s="9" t="str" cm="1">
        <f t="array" ref="M1128">_xlfn.IFS(L1128&lt;=7.89,"Low Fare",L1128&lt;=14.45,"Medium Fare",L1128&lt;=31.28,"High Fare",L1128&gt;31.28,"VIP / Luxury Fare")</f>
        <v>High Fare</v>
      </c>
      <c r="N1128" t="s">
        <v>1736</v>
      </c>
      <c r="O1128" t="s">
        <v>20</v>
      </c>
      <c r="P1128">
        <v>1</v>
      </c>
    </row>
    <row r="1129" spans="1:16">
      <c r="A1129">
        <v>3</v>
      </c>
      <c r="B1129" t="str" cm="1">
        <f t="array" ref="B1129">_xlfn.IFS(A1129=1,"First Class",A1129=2,"Second Class",A1129=3,"Third Class")</f>
        <v>Third Class</v>
      </c>
      <c r="C1129" t="s">
        <v>1503</v>
      </c>
      <c r="D1129" t="s">
        <v>1</v>
      </c>
      <c r="E1129">
        <v>28</v>
      </c>
      <c r="F1129" t="str" cm="1">
        <f t="array" ref="F1129">_xlfn.IFS(E1129&lt;12,"Child",E1129&lt;=19,"Teenage",E1129&lt;=59,"Adult",E1129&gt;60,"Senior",TRUE,"Unknown")</f>
        <v>Adult</v>
      </c>
      <c r="G1129">
        <v>0</v>
      </c>
      <c r="H1129">
        <v>0</v>
      </c>
      <c r="I1129">
        <f t="shared" si="17"/>
        <v>1</v>
      </c>
      <c r="J1129" t="str" cm="1">
        <f t="array" ref="J1129">_xlfn.IFS(I1129=1,"Solo Traveller",I1129&lt;=4,"Small Family",I1129&gt;=5,"Large Family")</f>
        <v>Solo Traveller</v>
      </c>
      <c r="K1129">
        <v>330935</v>
      </c>
      <c r="L1129" s="9">
        <v>8.1374999999999993</v>
      </c>
      <c r="M1129" s="9" t="str" cm="1">
        <f t="array" ref="M1129">_xlfn.IFS(L1129&lt;=7.89,"Low Fare",L1129&lt;=14.45,"Medium Fare",L1129&lt;=31.28,"High Fare",L1129&gt;31.28,"VIP / Luxury Fare")</f>
        <v>Medium Fare</v>
      </c>
      <c r="N1129" t="s">
        <v>1736</v>
      </c>
      <c r="O1129" t="s">
        <v>366</v>
      </c>
      <c r="P1129">
        <v>0</v>
      </c>
    </row>
    <row r="1130" spans="1:16">
      <c r="A1130">
        <v>3</v>
      </c>
      <c r="B1130" t="str" cm="1">
        <f t="array" ref="B1130">_xlfn.IFS(A1130=1,"First Class",A1130=2,"Second Class",A1130=3,"Third Class")</f>
        <v>Third Class</v>
      </c>
      <c r="C1130" t="s">
        <v>1504</v>
      </c>
      <c r="D1130" t="s">
        <v>5</v>
      </c>
      <c r="E1130">
        <v>24</v>
      </c>
      <c r="F1130" t="str" cm="1">
        <f t="array" ref="F1130">_xlfn.IFS(E1130&lt;12,"Child",E1130&lt;=19,"Teenage",E1130&lt;=59,"Adult",E1130&gt;60,"Senior",TRUE,"Unknown")</f>
        <v>Adult</v>
      </c>
      <c r="G1130">
        <v>0</v>
      </c>
      <c r="H1130">
        <v>0</v>
      </c>
      <c r="I1130">
        <f t="shared" si="17"/>
        <v>1</v>
      </c>
      <c r="J1130" t="str" cm="1">
        <f t="array" ref="J1130">_xlfn.IFS(I1130=1,"Solo Traveller",I1130&lt;=4,"Small Family",I1130&gt;=5,"Large Family")</f>
        <v>Solo Traveller</v>
      </c>
      <c r="K1130">
        <v>342441</v>
      </c>
      <c r="L1130" s="9">
        <v>8.0500000000000007</v>
      </c>
      <c r="M1130" s="9" t="str" cm="1">
        <f t="array" ref="M1130">_xlfn.IFS(L1130&lt;=7.89,"Low Fare",L1130&lt;=14.45,"Medium Fare",L1130&lt;=31.28,"High Fare",L1130&gt;31.28,"VIP / Luxury Fare")</f>
        <v>Medium Fare</v>
      </c>
      <c r="N1130" t="s">
        <v>1736</v>
      </c>
      <c r="O1130" t="s">
        <v>3</v>
      </c>
      <c r="P1130">
        <v>0</v>
      </c>
    </row>
    <row r="1131" spans="1:16">
      <c r="A1131">
        <v>3</v>
      </c>
      <c r="B1131" t="str" cm="1">
        <f t="array" ref="B1131">_xlfn.IFS(A1131=1,"First Class",A1131=2,"Second Class",A1131=3,"Third Class")</f>
        <v>Third Class</v>
      </c>
      <c r="C1131" t="s">
        <v>1505</v>
      </c>
      <c r="D1131" t="s">
        <v>1</v>
      </c>
      <c r="E1131">
        <v>28</v>
      </c>
      <c r="F1131" t="str" cm="1">
        <f t="array" ref="F1131">_xlfn.IFS(E1131&lt;12,"Child",E1131&lt;=19,"Teenage",E1131&lt;=59,"Adult",E1131&gt;60,"Senior",TRUE,"Unknown")</f>
        <v>Adult</v>
      </c>
      <c r="G1131">
        <v>0</v>
      </c>
      <c r="H1131">
        <v>0</v>
      </c>
      <c r="I1131">
        <f t="shared" si="17"/>
        <v>1</v>
      </c>
      <c r="J1131" t="str" cm="1">
        <f t="array" ref="J1131">_xlfn.IFS(I1131=1,"Solo Traveller",I1131&lt;=4,"Small Family",I1131&gt;=5,"Large Family")</f>
        <v>Solo Traveller</v>
      </c>
      <c r="K1131">
        <v>349245</v>
      </c>
      <c r="L1131" s="9">
        <v>7.8958000000000004</v>
      </c>
      <c r="M1131" s="9" t="str" cm="1">
        <f t="array" ref="M1131">_xlfn.IFS(L1131&lt;=7.89,"Low Fare",L1131&lt;=14.45,"Medium Fare",L1131&lt;=31.28,"High Fare",L1131&gt;31.28,"VIP / Luxury Fare")</f>
        <v>Medium Fare</v>
      </c>
      <c r="N1131" t="s">
        <v>1736</v>
      </c>
      <c r="O1131" t="s">
        <v>3</v>
      </c>
      <c r="P1131">
        <v>0</v>
      </c>
    </row>
    <row r="1132" spans="1:16">
      <c r="A1132">
        <v>3</v>
      </c>
      <c r="B1132" t="str" cm="1">
        <f t="array" ref="B1132">_xlfn.IFS(A1132=1,"First Class",A1132=2,"Second Class",A1132=3,"Third Class")</f>
        <v>Third Class</v>
      </c>
      <c r="C1132" t="s">
        <v>1506</v>
      </c>
      <c r="D1132" t="s">
        <v>5</v>
      </c>
      <c r="E1132">
        <v>19</v>
      </c>
      <c r="F1132" t="str" cm="1">
        <f t="array" ref="F1132">_xlfn.IFS(E1132&lt;12,"Child",E1132&lt;=19,"Teenage",E1132&lt;=59,"Adult",E1132&gt;60,"Senior",TRUE,"Unknown")</f>
        <v>Teenage</v>
      </c>
      <c r="G1132">
        <v>0</v>
      </c>
      <c r="H1132">
        <v>0</v>
      </c>
      <c r="I1132">
        <f t="shared" si="17"/>
        <v>1</v>
      </c>
      <c r="J1132" t="str" cm="1">
        <f t="array" ref="J1132">_xlfn.IFS(I1132=1,"Solo Traveller",I1132&lt;=4,"Small Family",I1132&gt;=5,"Large Family")</f>
        <v>Solo Traveller</v>
      </c>
      <c r="K1132">
        <v>349212</v>
      </c>
      <c r="L1132" s="9">
        <v>7.8958000000000004</v>
      </c>
      <c r="M1132" s="9" t="str" cm="1">
        <f t="array" ref="M1132">_xlfn.IFS(L1132&lt;=7.89,"Low Fare",L1132&lt;=14.45,"Medium Fare",L1132&lt;=31.28,"High Fare",L1132&gt;31.28,"VIP / Luxury Fare")</f>
        <v>Medium Fare</v>
      </c>
      <c r="N1132" t="s">
        <v>1736</v>
      </c>
      <c r="O1132" t="s">
        <v>3</v>
      </c>
      <c r="P1132">
        <v>0</v>
      </c>
    </row>
    <row r="1133" spans="1:16">
      <c r="A1133">
        <v>3</v>
      </c>
      <c r="B1133" t="str" cm="1">
        <f t="array" ref="B1133">_xlfn.IFS(A1133=1,"First Class",A1133=2,"Second Class",A1133=3,"Third Class")</f>
        <v>Third Class</v>
      </c>
      <c r="C1133" t="s">
        <v>1507</v>
      </c>
      <c r="D1133" t="s">
        <v>5</v>
      </c>
      <c r="E1133">
        <v>28</v>
      </c>
      <c r="F1133" t="str" cm="1">
        <f t="array" ref="F1133">_xlfn.IFS(E1133&lt;12,"Child",E1133&lt;=19,"Teenage",E1133&lt;=59,"Adult",E1133&gt;60,"Senior",TRUE,"Unknown")</f>
        <v>Adult</v>
      </c>
      <c r="G1133">
        <v>0</v>
      </c>
      <c r="H1133">
        <v>0</v>
      </c>
      <c r="I1133">
        <f t="shared" si="17"/>
        <v>1</v>
      </c>
      <c r="J1133" t="str" cm="1">
        <f t="array" ref="J1133">_xlfn.IFS(I1133=1,"Solo Traveller",I1133&lt;=4,"Small Family",I1133&gt;=5,"Large Family")</f>
        <v>Solo Traveller</v>
      </c>
      <c r="K1133">
        <v>349215</v>
      </c>
      <c r="L1133" s="9">
        <v>7.8958000000000004</v>
      </c>
      <c r="M1133" s="9" t="str" cm="1">
        <f t="array" ref="M1133">_xlfn.IFS(L1133&lt;=7.89,"Low Fare",L1133&lt;=14.45,"Medium Fare",L1133&lt;=31.28,"High Fare",L1133&gt;31.28,"VIP / Luxury Fare")</f>
        <v>Medium Fare</v>
      </c>
      <c r="N1133" t="s">
        <v>1736</v>
      </c>
      <c r="O1133" t="s">
        <v>3</v>
      </c>
      <c r="P1133">
        <v>0</v>
      </c>
    </row>
    <row r="1134" spans="1:16">
      <c r="A1134">
        <v>3</v>
      </c>
      <c r="B1134" t="str" cm="1">
        <f t="array" ref="B1134">_xlfn.IFS(A1134=1,"First Class",A1134=2,"Second Class",A1134=3,"Third Class")</f>
        <v>Third Class</v>
      </c>
      <c r="C1134" t="s">
        <v>1508</v>
      </c>
      <c r="D1134" t="s">
        <v>5</v>
      </c>
      <c r="E1134">
        <v>25</v>
      </c>
      <c r="F1134" t="str" cm="1">
        <f t="array" ref="F1134">_xlfn.IFS(E1134&lt;12,"Child",E1134&lt;=19,"Teenage",E1134&lt;=59,"Adult",E1134&gt;60,"Senior",TRUE,"Unknown")</f>
        <v>Adult</v>
      </c>
      <c r="G1134">
        <v>1</v>
      </c>
      <c r="H1134">
        <v>0</v>
      </c>
      <c r="I1134">
        <f t="shared" si="17"/>
        <v>2</v>
      </c>
      <c r="J1134" t="str" cm="1">
        <f t="array" ref="J1134">_xlfn.IFS(I1134=1,"Solo Traveller",I1134&lt;=4,"Small Family",I1134&gt;=5,"Large Family")</f>
        <v>Small Family</v>
      </c>
      <c r="K1134">
        <v>347076</v>
      </c>
      <c r="L1134" s="9">
        <v>7.7750000000000004</v>
      </c>
      <c r="M1134" s="9" t="str" cm="1">
        <f t="array" ref="M1134">_xlfn.IFS(L1134&lt;=7.89,"Low Fare",L1134&lt;=14.45,"Medium Fare",L1134&lt;=31.28,"High Fare",L1134&gt;31.28,"VIP / Luxury Fare")</f>
        <v>Low Fare</v>
      </c>
      <c r="N1134" t="s">
        <v>1736</v>
      </c>
      <c r="O1134" t="s">
        <v>3</v>
      </c>
      <c r="P1134">
        <v>0</v>
      </c>
    </row>
    <row r="1135" spans="1:16">
      <c r="A1135">
        <v>3</v>
      </c>
      <c r="B1135" t="str" cm="1">
        <f t="array" ref="B1135">_xlfn.IFS(A1135=1,"First Class",A1135=2,"Second Class",A1135=3,"Third Class")</f>
        <v>Third Class</v>
      </c>
      <c r="C1135" t="s">
        <v>1509</v>
      </c>
      <c r="D1135" t="s">
        <v>1</v>
      </c>
      <c r="E1135">
        <v>18</v>
      </c>
      <c r="F1135" t="str" cm="1">
        <f t="array" ref="F1135">_xlfn.IFS(E1135&lt;12,"Child",E1135&lt;=19,"Teenage",E1135&lt;=59,"Adult",E1135&gt;60,"Senior",TRUE,"Unknown")</f>
        <v>Teenage</v>
      </c>
      <c r="G1135">
        <v>0</v>
      </c>
      <c r="H1135">
        <v>0</v>
      </c>
      <c r="I1135">
        <f t="shared" si="17"/>
        <v>1</v>
      </c>
      <c r="J1135" t="str" cm="1">
        <f t="array" ref="J1135">_xlfn.IFS(I1135=1,"Solo Traveller",I1135&lt;=4,"Small Family",I1135&gt;=5,"Large Family")</f>
        <v>Solo Traveller</v>
      </c>
      <c r="K1135">
        <v>347087</v>
      </c>
      <c r="L1135" s="9">
        <v>7.7750000000000004</v>
      </c>
      <c r="M1135" s="9" t="str" cm="1">
        <f t="array" ref="M1135">_xlfn.IFS(L1135&lt;=7.89,"Low Fare",L1135&lt;=14.45,"Medium Fare",L1135&lt;=31.28,"High Fare",L1135&gt;31.28,"VIP / Luxury Fare")</f>
        <v>Low Fare</v>
      </c>
      <c r="N1135" t="s">
        <v>1736</v>
      </c>
      <c r="O1135" t="s">
        <v>3</v>
      </c>
      <c r="P1135">
        <v>0</v>
      </c>
    </row>
    <row r="1136" spans="1:16">
      <c r="A1136">
        <v>3</v>
      </c>
      <c r="B1136" t="str" cm="1">
        <f t="array" ref="B1136">_xlfn.IFS(A1136=1,"First Class",A1136=2,"Second Class",A1136=3,"Third Class")</f>
        <v>Third Class</v>
      </c>
      <c r="C1136" t="s">
        <v>1510</v>
      </c>
      <c r="D1136" t="s">
        <v>5</v>
      </c>
      <c r="E1136">
        <v>32</v>
      </c>
      <c r="F1136" t="str" cm="1">
        <f t="array" ref="F1136">_xlfn.IFS(E1136&lt;12,"Child",E1136&lt;=19,"Teenage",E1136&lt;=59,"Adult",E1136&gt;60,"Senior",TRUE,"Unknown")</f>
        <v>Adult</v>
      </c>
      <c r="G1136">
        <v>0</v>
      </c>
      <c r="H1136">
        <v>0</v>
      </c>
      <c r="I1136">
        <f t="shared" si="17"/>
        <v>1</v>
      </c>
      <c r="J1136" t="str" cm="1">
        <f t="array" ref="J1136">_xlfn.IFS(I1136=1,"Solo Traveller",I1136&lt;=4,"Small Family",I1136&gt;=5,"Large Family")</f>
        <v>Solo Traveller</v>
      </c>
      <c r="K1136" t="s">
        <v>1511</v>
      </c>
      <c r="L1136" s="9">
        <v>8.0500000000000007</v>
      </c>
      <c r="M1136" s="9" t="str" cm="1">
        <f t="array" ref="M1136">_xlfn.IFS(L1136&lt;=7.89,"Low Fare",L1136&lt;=14.45,"Medium Fare",L1136&lt;=31.28,"High Fare",L1136&gt;31.28,"VIP / Luxury Fare")</f>
        <v>Medium Fare</v>
      </c>
      <c r="N1136" t="s">
        <v>1512</v>
      </c>
      <c r="O1136" t="s">
        <v>3</v>
      </c>
      <c r="P1136">
        <v>1</v>
      </c>
    </row>
    <row r="1137" spans="1:16">
      <c r="A1137">
        <v>3</v>
      </c>
      <c r="B1137" t="str" cm="1">
        <f t="array" ref="B1137">_xlfn.IFS(A1137=1,"First Class",A1137=2,"Second Class",A1137=3,"Third Class")</f>
        <v>Third Class</v>
      </c>
      <c r="C1137" t="s">
        <v>1513</v>
      </c>
      <c r="D1137" t="s">
        <v>5</v>
      </c>
      <c r="E1137">
        <v>28</v>
      </c>
      <c r="F1137" t="str" cm="1">
        <f t="array" ref="F1137">_xlfn.IFS(E1137&lt;12,"Child",E1137&lt;=19,"Teenage",E1137&lt;=59,"Adult",E1137&gt;60,"Senior",TRUE,"Unknown")</f>
        <v>Adult</v>
      </c>
      <c r="G1137">
        <v>0</v>
      </c>
      <c r="H1137">
        <v>0</v>
      </c>
      <c r="I1137">
        <f t="shared" si="17"/>
        <v>1</v>
      </c>
      <c r="J1137" t="str" cm="1">
        <f t="array" ref="J1137">_xlfn.IFS(I1137=1,"Solo Traveller",I1137&lt;=4,"Small Family",I1137&gt;=5,"Large Family")</f>
        <v>Solo Traveller</v>
      </c>
      <c r="K1137">
        <v>349227</v>
      </c>
      <c r="L1137" s="9">
        <v>7.8958000000000004</v>
      </c>
      <c r="M1137" s="9" t="str" cm="1">
        <f t="array" ref="M1137">_xlfn.IFS(L1137&lt;=7.89,"Low Fare",L1137&lt;=14.45,"Medium Fare",L1137&lt;=31.28,"High Fare",L1137&gt;31.28,"VIP / Luxury Fare")</f>
        <v>Medium Fare</v>
      </c>
      <c r="N1137" t="s">
        <v>1736</v>
      </c>
      <c r="O1137" t="s">
        <v>3</v>
      </c>
      <c r="P1137">
        <v>0</v>
      </c>
    </row>
    <row r="1138" spans="1:16">
      <c r="A1138">
        <v>3</v>
      </c>
      <c r="B1138" t="str" cm="1">
        <f t="array" ref="B1138">_xlfn.IFS(A1138=1,"First Class",A1138=2,"Second Class",A1138=3,"Third Class")</f>
        <v>Third Class</v>
      </c>
      <c r="C1138" t="s">
        <v>1514</v>
      </c>
      <c r="D1138" t="s">
        <v>5</v>
      </c>
      <c r="E1138">
        <v>17</v>
      </c>
      <c r="F1138" t="str" cm="1">
        <f t="array" ref="F1138">_xlfn.IFS(E1138&lt;12,"Child",E1138&lt;=19,"Teenage",E1138&lt;=59,"Adult",E1138&gt;60,"Senior",TRUE,"Unknown")</f>
        <v>Teenage</v>
      </c>
      <c r="G1138">
        <v>0</v>
      </c>
      <c r="H1138">
        <v>0</v>
      </c>
      <c r="I1138">
        <f t="shared" si="17"/>
        <v>1</v>
      </c>
      <c r="J1138" t="str" cm="1">
        <f t="array" ref="J1138">_xlfn.IFS(I1138=1,"Solo Traveller",I1138&lt;=4,"Small Family",I1138&gt;=5,"Large Family")</f>
        <v>Solo Traveller</v>
      </c>
      <c r="K1138">
        <v>315095</v>
      </c>
      <c r="L1138" s="9">
        <v>8.6624999999999996</v>
      </c>
      <c r="M1138" s="9" t="str" cm="1">
        <f t="array" ref="M1138">_xlfn.IFS(L1138&lt;=7.89,"Low Fare",L1138&lt;=14.45,"Medium Fare",L1138&lt;=31.28,"High Fare",L1138&gt;31.28,"VIP / Luxury Fare")</f>
        <v>Medium Fare</v>
      </c>
      <c r="N1138" t="s">
        <v>1736</v>
      </c>
      <c r="O1138" t="s">
        <v>3</v>
      </c>
      <c r="P1138">
        <v>0</v>
      </c>
    </row>
    <row r="1139" spans="1:16">
      <c r="A1139">
        <v>3</v>
      </c>
      <c r="B1139" t="str" cm="1">
        <f t="array" ref="B1139">_xlfn.IFS(A1139=1,"First Class",A1139=2,"Second Class",A1139=3,"Third Class")</f>
        <v>Third Class</v>
      </c>
      <c r="C1139" t="s">
        <v>1515</v>
      </c>
      <c r="D1139" t="s">
        <v>5</v>
      </c>
      <c r="E1139">
        <v>24</v>
      </c>
      <c r="F1139" t="str" cm="1">
        <f t="array" ref="F1139">_xlfn.IFS(E1139&lt;12,"Child",E1139&lt;=19,"Teenage",E1139&lt;=59,"Adult",E1139&gt;60,"Senior",TRUE,"Unknown")</f>
        <v>Adult</v>
      </c>
      <c r="G1139">
        <v>0</v>
      </c>
      <c r="H1139">
        <v>0</v>
      </c>
      <c r="I1139">
        <f t="shared" si="17"/>
        <v>1</v>
      </c>
      <c r="J1139" t="str" cm="1">
        <f t="array" ref="J1139">_xlfn.IFS(I1139=1,"Solo Traveller",I1139&lt;=4,"Small Family",I1139&gt;=5,"Large Family")</f>
        <v>Solo Traveller</v>
      </c>
      <c r="K1139">
        <v>315092</v>
      </c>
      <c r="L1139" s="9">
        <v>8.6624999999999996</v>
      </c>
      <c r="M1139" s="9" t="str" cm="1">
        <f t="array" ref="M1139">_xlfn.IFS(L1139&lt;=7.89,"Low Fare",L1139&lt;=14.45,"Medium Fare",L1139&lt;=31.28,"High Fare",L1139&gt;31.28,"VIP / Luxury Fare")</f>
        <v>Medium Fare</v>
      </c>
      <c r="N1139" t="s">
        <v>1736</v>
      </c>
      <c r="O1139" t="s">
        <v>3</v>
      </c>
      <c r="P1139">
        <v>0</v>
      </c>
    </row>
    <row r="1140" spans="1:16">
      <c r="A1140">
        <v>3</v>
      </c>
      <c r="B1140" t="str" cm="1">
        <f t="array" ref="B1140">_xlfn.IFS(A1140=1,"First Class",A1140=2,"Second Class",A1140=3,"Third Class")</f>
        <v>Third Class</v>
      </c>
      <c r="C1140" t="s">
        <v>1516</v>
      </c>
      <c r="D1140" t="s">
        <v>5</v>
      </c>
      <c r="E1140">
        <v>28</v>
      </c>
      <c r="F1140" t="str" cm="1">
        <f t="array" ref="F1140">_xlfn.IFS(E1140&lt;12,"Child",E1140&lt;=19,"Teenage",E1140&lt;=59,"Adult",E1140&gt;60,"Senior",TRUE,"Unknown")</f>
        <v>Adult</v>
      </c>
      <c r="G1140">
        <v>0</v>
      </c>
      <c r="H1140">
        <v>0</v>
      </c>
      <c r="I1140">
        <f t="shared" si="17"/>
        <v>1</v>
      </c>
      <c r="J1140" t="str" cm="1">
        <f t="array" ref="J1140">_xlfn.IFS(I1140=1,"Solo Traveller",I1140&lt;=4,"Small Family",I1140&gt;=5,"Large Family")</f>
        <v>Solo Traveller</v>
      </c>
      <c r="K1140">
        <v>349223</v>
      </c>
      <c r="L1140" s="9">
        <v>7.8958000000000004</v>
      </c>
      <c r="M1140" s="9" t="str" cm="1">
        <f t="array" ref="M1140">_xlfn.IFS(L1140&lt;=7.89,"Low Fare",L1140&lt;=14.45,"Medium Fare",L1140&lt;=31.28,"High Fare",L1140&gt;31.28,"VIP / Luxury Fare")</f>
        <v>Medium Fare</v>
      </c>
      <c r="N1140" t="s">
        <v>1736</v>
      </c>
      <c r="O1140" t="s">
        <v>3</v>
      </c>
      <c r="P1140">
        <v>0</v>
      </c>
    </row>
    <row r="1141" spans="1:16">
      <c r="A1141">
        <v>3</v>
      </c>
      <c r="B1141" t="str" cm="1">
        <f t="array" ref="B1141">_xlfn.IFS(A1141=1,"First Class",A1141=2,"Second Class",A1141=3,"Third Class")</f>
        <v>Third Class</v>
      </c>
      <c r="C1141" t="s">
        <v>1517</v>
      </c>
      <c r="D1141" t="s">
        <v>1</v>
      </c>
      <c r="E1141">
        <v>28</v>
      </c>
      <c r="F1141" t="str" cm="1">
        <f t="array" ref="F1141">_xlfn.IFS(E1141&lt;12,"Child",E1141&lt;=19,"Teenage",E1141&lt;=59,"Adult",E1141&gt;60,"Senior",TRUE,"Unknown")</f>
        <v>Adult</v>
      </c>
      <c r="G1141">
        <v>0</v>
      </c>
      <c r="H1141">
        <v>0</v>
      </c>
      <c r="I1141">
        <f t="shared" si="17"/>
        <v>1</v>
      </c>
      <c r="J1141" t="str" cm="1">
        <f t="array" ref="J1141">_xlfn.IFS(I1141=1,"Solo Traveller",I1141&lt;=4,"Small Family",I1141&gt;=5,"Large Family")</f>
        <v>Solo Traveller</v>
      </c>
      <c r="K1141">
        <v>65305</v>
      </c>
      <c r="L1141" s="9">
        <v>8.1125000000000007</v>
      </c>
      <c r="M1141" s="9" t="str" cm="1">
        <f t="array" ref="M1141">_xlfn.IFS(L1141&lt;=7.89,"Low Fare",L1141&lt;=14.45,"Medium Fare",L1141&lt;=31.28,"High Fare",L1141&gt;31.28,"VIP / Luxury Fare")</f>
        <v>Medium Fare</v>
      </c>
      <c r="N1141" t="s">
        <v>1736</v>
      </c>
      <c r="O1141" t="s">
        <v>3</v>
      </c>
      <c r="P1141">
        <v>0</v>
      </c>
    </row>
    <row r="1142" spans="1:16">
      <c r="A1142">
        <v>3</v>
      </c>
      <c r="B1142" t="str" cm="1">
        <f t="array" ref="B1142">_xlfn.IFS(A1142=1,"First Class",A1142=2,"Second Class",A1142=3,"Third Class")</f>
        <v>Third Class</v>
      </c>
      <c r="C1142" t="s">
        <v>1518</v>
      </c>
      <c r="D1142" t="s">
        <v>5</v>
      </c>
      <c r="E1142">
        <v>28</v>
      </c>
      <c r="F1142" t="str" cm="1">
        <f t="array" ref="F1142">_xlfn.IFS(E1142&lt;12,"Child",E1142&lt;=19,"Teenage",E1142&lt;=59,"Adult",E1142&gt;60,"Senior",TRUE,"Unknown")</f>
        <v>Adult</v>
      </c>
      <c r="G1142">
        <v>0</v>
      </c>
      <c r="H1142">
        <v>0</v>
      </c>
      <c r="I1142">
        <f t="shared" si="17"/>
        <v>1</v>
      </c>
      <c r="J1142" t="str" cm="1">
        <f t="array" ref="J1142">_xlfn.IFS(I1142=1,"Solo Traveller",I1142&lt;=4,"Small Family",I1142&gt;=5,"Large Family")</f>
        <v>Solo Traveller</v>
      </c>
      <c r="K1142">
        <v>2629</v>
      </c>
      <c r="L1142" s="9">
        <v>7.2291999999999996</v>
      </c>
      <c r="M1142" s="9" t="str" cm="1">
        <f t="array" ref="M1142">_xlfn.IFS(L1142&lt;=7.89,"Low Fare",L1142&lt;=14.45,"Medium Fare",L1142&lt;=31.28,"High Fare",L1142&gt;31.28,"VIP / Luxury Fare")</f>
        <v>Low Fare</v>
      </c>
      <c r="N1142" t="s">
        <v>1736</v>
      </c>
      <c r="O1142" t="s">
        <v>20</v>
      </c>
      <c r="P1142">
        <v>0</v>
      </c>
    </row>
    <row r="1143" spans="1:16">
      <c r="A1143">
        <v>3</v>
      </c>
      <c r="B1143" t="str" cm="1">
        <f t="array" ref="B1143">_xlfn.IFS(A1143=1,"First Class",A1143=2,"Second Class",A1143=3,"Third Class")</f>
        <v>Third Class</v>
      </c>
      <c r="C1143" t="s">
        <v>1519</v>
      </c>
      <c r="D1143" t="s">
        <v>5</v>
      </c>
      <c r="E1143">
        <v>28</v>
      </c>
      <c r="F1143" t="str" cm="1">
        <f t="array" ref="F1143">_xlfn.IFS(E1143&lt;12,"Child",E1143&lt;=19,"Teenage",E1143&lt;=59,"Adult",E1143&gt;60,"Senior",TRUE,"Unknown")</f>
        <v>Adult</v>
      </c>
      <c r="G1143">
        <v>0</v>
      </c>
      <c r="H1143">
        <v>0</v>
      </c>
      <c r="I1143">
        <f t="shared" si="17"/>
        <v>1</v>
      </c>
      <c r="J1143" t="str" cm="1">
        <f t="array" ref="J1143">_xlfn.IFS(I1143=1,"Solo Traveller",I1143&lt;=4,"Small Family",I1143&gt;=5,"Large Family")</f>
        <v>Solo Traveller</v>
      </c>
      <c r="K1143">
        <v>362316</v>
      </c>
      <c r="L1143" s="9">
        <v>7.25</v>
      </c>
      <c r="M1143" s="9" t="str" cm="1">
        <f t="array" ref="M1143">_xlfn.IFS(L1143&lt;=7.89,"Low Fare",L1143&lt;=14.45,"Medium Fare",L1143&lt;=31.28,"High Fare",L1143&gt;31.28,"VIP / Luxury Fare")</f>
        <v>Low Fare</v>
      </c>
      <c r="N1143" t="s">
        <v>1736</v>
      </c>
      <c r="O1143" t="s">
        <v>3</v>
      </c>
      <c r="P1143">
        <v>0</v>
      </c>
    </row>
    <row r="1144" spans="1:16">
      <c r="A1144">
        <v>3</v>
      </c>
      <c r="B1144" t="str" cm="1">
        <f t="array" ref="B1144">_xlfn.IFS(A1144=1,"First Class",A1144=2,"Second Class",A1144=3,"Third Class")</f>
        <v>Third Class</v>
      </c>
      <c r="C1144" t="s">
        <v>1520</v>
      </c>
      <c r="D1144" t="s">
        <v>5</v>
      </c>
      <c r="E1144">
        <v>38</v>
      </c>
      <c r="F1144" t="str" cm="1">
        <f t="array" ref="F1144">_xlfn.IFS(E1144&lt;12,"Child",E1144&lt;=19,"Teenage",E1144&lt;=59,"Adult",E1144&gt;60,"Senior",TRUE,"Unknown")</f>
        <v>Adult</v>
      </c>
      <c r="G1144">
        <v>0</v>
      </c>
      <c r="H1144">
        <v>0</v>
      </c>
      <c r="I1144">
        <f t="shared" si="17"/>
        <v>1</v>
      </c>
      <c r="J1144" t="str" cm="1">
        <f t="array" ref="J1144">_xlfn.IFS(I1144=1,"Solo Traveller",I1144&lt;=4,"Small Family",I1144&gt;=5,"Large Family")</f>
        <v>Solo Traveller</v>
      </c>
      <c r="K1144">
        <v>349249</v>
      </c>
      <c r="L1144" s="9">
        <v>7.8958000000000004</v>
      </c>
      <c r="M1144" s="9" t="str" cm="1">
        <f t="array" ref="M1144">_xlfn.IFS(L1144&lt;=7.89,"Low Fare",L1144&lt;=14.45,"Medium Fare",L1144&lt;=31.28,"High Fare",L1144&gt;31.28,"VIP / Luxury Fare")</f>
        <v>Medium Fare</v>
      </c>
      <c r="N1144" t="s">
        <v>1736</v>
      </c>
      <c r="O1144" t="s">
        <v>3</v>
      </c>
      <c r="P1144">
        <v>0</v>
      </c>
    </row>
    <row r="1145" spans="1:16">
      <c r="A1145">
        <v>3</v>
      </c>
      <c r="B1145" t="str" cm="1">
        <f t="array" ref="B1145">_xlfn.IFS(A1145=1,"First Class",A1145=2,"Second Class",A1145=3,"Third Class")</f>
        <v>Third Class</v>
      </c>
      <c r="C1145" t="s">
        <v>1521</v>
      </c>
      <c r="D1145" t="s">
        <v>5</v>
      </c>
      <c r="E1145">
        <v>21</v>
      </c>
      <c r="F1145" t="str" cm="1">
        <f t="array" ref="F1145">_xlfn.IFS(E1145&lt;12,"Child",E1145&lt;=19,"Teenage",E1145&lt;=59,"Adult",E1145&gt;60,"Senior",TRUE,"Unknown")</f>
        <v>Adult</v>
      </c>
      <c r="G1145">
        <v>0</v>
      </c>
      <c r="H1145">
        <v>0</v>
      </c>
      <c r="I1145">
        <f t="shared" si="17"/>
        <v>1</v>
      </c>
      <c r="J1145" t="str" cm="1">
        <f t="array" ref="J1145">_xlfn.IFS(I1145=1,"Solo Traveller",I1145&lt;=4,"Small Family",I1145&gt;=5,"Large Family")</f>
        <v>Solo Traveller</v>
      </c>
      <c r="K1145">
        <v>342684</v>
      </c>
      <c r="L1145" s="9">
        <v>8.0500000000000007</v>
      </c>
      <c r="M1145" s="9" t="str" cm="1">
        <f t="array" ref="M1145">_xlfn.IFS(L1145&lt;=7.89,"Low Fare",L1145&lt;=14.45,"Medium Fare",L1145&lt;=31.28,"High Fare",L1145&gt;31.28,"VIP / Luxury Fare")</f>
        <v>Medium Fare</v>
      </c>
      <c r="N1145" t="s">
        <v>1736</v>
      </c>
      <c r="O1145" t="s">
        <v>3</v>
      </c>
      <c r="P1145">
        <v>0</v>
      </c>
    </row>
    <row r="1146" spans="1:16">
      <c r="A1146">
        <v>3</v>
      </c>
      <c r="B1146" t="str" cm="1">
        <f t="array" ref="B1146">_xlfn.IFS(A1146=1,"First Class",A1146=2,"Second Class",A1146=3,"Third Class")</f>
        <v>Third Class</v>
      </c>
      <c r="C1146" t="s">
        <v>1522</v>
      </c>
      <c r="D1146" t="s">
        <v>5</v>
      </c>
      <c r="E1146">
        <v>10</v>
      </c>
      <c r="F1146" t="str" cm="1">
        <f t="array" ref="F1146">_xlfn.IFS(E1146&lt;12,"Child",E1146&lt;=19,"Teenage",E1146&lt;=59,"Adult",E1146&gt;60,"Senior",TRUE,"Unknown")</f>
        <v>Child</v>
      </c>
      <c r="G1146">
        <v>4</v>
      </c>
      <c r="H1146">
        <v>1</v>
      </c>
      <c r="I1146">
        <f t="shared" si="17"/>
        <v>6</v>
      </c>
      <c r="J1146" t="str" cm="1">
        <f t="array" ref="J1146">_xlfn.IFS(I1146=1,"Solo Traveller",I1146&lt;=4,"Small Family",I1146&gt;=5,"Large Family")</f>
        <v>Large Family</v>
      </c>
      <c r="K1146">
        <v>382652</v>
      </c>
      <c r="L1146" s="9">
        <v>29.125</v>
      </c>
      <c r="M1146" s="9" t="str" cm="1">
        <f t="array" ref="M1146">_xlfn.IFS(L1146&lt;=7.89,"Low Fare",L1146&lt;=14.45,"Medium Fare",L1146&lt;=31.28,"High Fare",L1146&gt;31.28,"VIP / Luxury Fare")</f>
        <v>High Fare</v>
      </c>
      <c r="N1146" t="s">
        <v>1736</v>
      </c>
      <c r="O1146" t="s">
        <v>366</v>
      </c>
      <c r="P1146">
        <v>0</v>
      </c>
    </row>
    <row r="1147" spans="1:16">
      <c r="A1147">
        <v>3</v>
      </c>
      <c r="B1147" t="str" cm="1">
        <f t="array" ref="B1147">_xlfn.IFS(A1147=1,"First Class",A1147=2,"Second Class",A1147=3,"Third Class")</f>
        <v>Third Class</v>
      </c>
      <c r="C1147" t="s">
        <v>1523</v>
      </c>
      <c r="D1147" t="s">
        <v>5</v>
      </c>
      <c r="E1147">
        <v>4</v>
      </c>
      <c r="F1147" t="str" cm="1">
        <f t="array" ref="F1147">_xlfn.IFS(E1147&lt;12,"Child",E1147&lt;=19,"Teenage",E1147&lt;=59,"Adult",E1147&gt;60,"Senior",TRUE,"Unknown")</f>
        <v>Child</v>
      </c>
      <c r="G1147">
        <v>4</v>
      </c>
      <c r="H1147">
        <v>1</v>
      </c>
      <c r="I1147">
        <f t="shared" si="17"/>
        <v>6</v>
      </c>
      <c r="J1147" t="str" cm="1">
        <f t="array" ref="J1147">_xlfn.IFS(I1147=1,"Solo Traveller",I1147&lt;=4,"Small Family",I1147&gt;=5,"Large Family")</f>
        <v>Large Family</v>
      </c>
      <c r="K1147">
        <v>382652</v>
      </c>
      <c r="L1147" s="9">
        <v>29.125</v>
      </c>
      <c r="M1147" s="9" t="str" cm="1">
        <f t="array" ref="M1147">_xlfn.IFS(L1147&lt;=7.89,"Low Fare",L1147&lt;=14.45,"Medium Fare",L1147&lt;=31.28,"High Fare",L1147&gt;31.28,"VIP / Luxury Fare")</f>
        <v>High Fare</v>
      </c>
      <c r="N1147" t="s">
        <v>1736</v>
      </c>
      <c r="O1147" t="s">
        <v>366</v>
      </c>
      <c r="P1147">
        <v>0</v>
      </c>
    </row>
    <row r="1148" spans="1:16">
      <c r="A1148">
        <v>3</v>
      </c>
      <c r="B1148" t="str" cm="1">
        <f t="array" ref="B1148">_xlfn.IFS(A1148=1,"First Class",A1148=2,"Second Class",A1148=3,"Third Class")</f>
        <v>Third Class</v>
      </c>
      <c r="C1148" t="s">
        <v>1524</v>
      </c>
      <c r="D1148" t="s">
        <v>5</v>
      </c>
      <c r="E1148">
        <v>7</v>
      </c>
      <c r="F1148" t="str" cm="1">
        <f t="array" ref="F1148">_xlfn.IFS(E1148&lt;12,"Child",E1148&lt;=19,"Teenage",E1148&lt;=59,"Adult",E1148&gt;60,"Senior",TRUE,"Unknown")</f>
        <v>Child</v>
      </c>
      <c r="G1148">
        <v>4</v>
      </c>
      <c r="H1148">
        <v>1</v>
      </c>
      <c r="I1148">
        <f t="shared" si="17"/>
        <v>6</v>
      </c>
      <c r="J1148" t="str" cm="1">
        <f t="array" ref="J1148">_xlfn.IFS(I1148=1,"Solo Traveller",I1148&lt;=4,"Small Family",I1148&gt;=5,"Large Family")</f>
        <v>Large Family</v>
      </c>
      <c r="K1148">
        <v>382652</v>
      </c>
      <c r="L1148" s="9">
        <v>29.125</v>
      </c>
      <c r="M1148" s="9" t="str" cm="1">
        <f t="array" ref="M1148">_xlfn.IFS(L1148&lt;=7.89,"Low Fare",L1148&lt;=14.45,"Medium Fare",L1148&lt;=31.28,"High Fare",L1148&gt;31.28,"VIP / Luxury Fare")</f>
        <v>High Fare</v>
      </c>
      <c r="N1148" t="s">
        <v>1736</v>
      </c>
      <c r="O1148" t="s">
        <v>366</v>
      </c>
      <c r="P1148">
        <v>0</v>
      </c>
    </row>
    <row r="1149" spans="1:16">
      <c r="A1149">
        <v>3</v>
      </c>
      <c r="B1149" t="str" cm="1">
        <f t="array" ref="B1149">_xlfn.IFS(A1149=1,"First Class",A1149=2,"Second Class",A1149=3,"Third Class")</f>
        <v>Third Class</v>
      </c>
      <c r="C1149" t="s">
        <v>1525</v>
      </c>
      <c r="D1149" t="s">
        <v>5</v>
      </c>
      <c r="E1149">
        <v>2</v>
      </c>
      <c r="F1149" t="str" cm="1">
        <f t="array" ref="F1149">_xlfn.IFS(E1149&lt;12,"Child",E1149&lt;=19,"Teenage",E1149&lt;=59,"Adult",E1149&gt;60,"Senior",TRUE,"Unknown")</f>
        <v>Child</v>
      </c>
      <c r="G1149">
        <v>4</v>
      </c>
      <c r="H1149">
        <v>1</v>
      </c>
      <c r="I1149">
        <f t="shared" si="17"/>
        <v>6</v>
      </c>
      <c r="J1149" t="str" cm="1">
        <f t="array" ref="J1149">_xlfn.IFS(I1149=1,"Solo Traveller",I1149&lt;=4,"Small Family",I1149&gt;=5,"Large Family")</f>
        <v>Large Family</v>
      </c>
      <c r="K1149">
        <v>382652</v>
      </c>
      <c r="L1149" s="9">
        <v>29.125</v>
      </c>
      <c r="M1149" s="9" t="str" cm="1">
        <f t="array" ref="M1149">_xlfn.IFS(L1149&lt;=7.89,"Low Fare",L1149&lt;=14.45,"Medium Fare",L1149&lt;=31.28,"High Fare",L1149&gt;31.28,"VIP / Luxury Fare")</f>
        <v>High Fare</v>
      </c>
      <c r="N1149" t="s">
        <v>1736</v>
      </c>
      <c r="O1149" t="s">
        <v>366</v>
      </c>
      <c r="P1149">
        <v>0</v>
      </c>
    </row>
    <row r="1150" spans="1:16">
      <c r="A1150">
        <v>3</v>
      </c>
      <c r="B1150" t="str" cm="1">
        <f t="array" ref="B1150">_xlfn.IFS(A1150=1,"First Class",A1150=2,"Second Class",A1150=3,"Third Class")</f>
        <v>Third Class</v>
      </c>
      <c r="C1150" t="s">
        <v>1526</v>
      </c>
      <c r="D1150" t="s">
        <v>5</v>
      </c>
      <c r="E1150">
        <v>8</v>
      </c>
      <c r="F1150" t="str" cm="1">
        <f t="array" ref="F1150">_xlfn.IFS(E1150&lt;12,"Child",E1150&lt;=19,"Teenage",E1150&lt;=59,"Adult",E1150&gt;60,"Senior",TRUE,"Unknown")</f>
        <v>Child</v>
      </c>
      <c r="G1150">
        <v>4</v>
      </c>
      <c r="H1150">
        <v>1</v>
      </c>
      <c r="I1150">
        <f t="shared" si="17"/>
        <v>6</v>
      </c>
      <c r="J1150" t="str" cm="1">
        <f t="array" ref="J1150">_xlfn.IFS(I1150=1,"Solo Traveller",I1150&lt;=4,"Small Family",I1150&gt;=5,"Large Family")</f>
        <v>Large Family</v>
      </c>
      <c r="K1150">
        <v>382652</v>
      </c>
      <c r="L1150" s="9">
        <v>29.125</v>
      </c>
      <c r="M1150" s="9" t="str" cm="1">
        <f t="array" ref="M1150">_xlfn.IFS(L1150&lt;=7.89,"Low Fare",L1150&lt;=14.45,"Medium Fare",L1150&lt;=31.28,"High Fare",L1150&gt;31.28,"VIP / Luxury Fare")</f>
        <v>High Fare</v>
      </c>
      <c r="N1150" t="s">
        <v>1736</v>
      </c>
      <c r="O1150" t="s">
        <v>366</v>
      </c>
      <c r="P1150">
        <v>0</v>
      </c>
    </row>
    <row r="1151" spans="1:16">
      <c r="A1151">
        <v>3</v>
      </c>
      <c r="B1151" t="str" cm="1">
        <f t="array" ref="B1151">_xlfn.IFS(A1151=1,"First Class",A1151=2,"Second Class",A1151=3,"Third Class")</f>
        <v>Third Class</v>
      </c>
      <c r="C1151" t="s">
        <v>1527</v>
      </c>
      <c r="D1151" t="s">
        <v>1</v>
      </c>
      <c r="E1151">
        <v>39</v>
      </c>
      <c r="F1151" t="str" cm="1">
        <f t="array" ref="F1151">_xlfn.IFS(E1151&lt;12,"Child",E1151&lt;=19,"Teenage",E1151&lt;=59,"Adult",E1151&gt;60,"Senior",TRUE,"Unknown")</f>
        <v>Adult</v>
      </c>
      <c r="G1151">
        <v>0</v>
      </c>
      <c r="H1151">
        <v>5</v>
      </c>
      <c r="I1151">
        <f t="shared" si="17"/>
        <v>6</v>
      </c>
      <c r="J1151" t="str" cm="1">
        <f t="array" ref="J1151">_xlfn.IFS(I1151=1,"Solo Traveller",I1151&lt;=4,"Small Family",I1151&gt;=5,"Large Family")</f>
        <v>Large Family</v>
      </c>
      <c r="K1151">
        <v>382652</v>
      </c>
      <c r="L1151" s="9">
        <v>29.125</v>
      </c>
      <c r="M1151" s="9" t="str" cm="1">
        <f t="array" ref="M1151">_xlfn.IFS(L1151&lt;=7.89,"Low Fare",L1151&lt;=14.45,"Medium Fare",L1151&lt;=31.28,"High Fare",L1151&gt;31.28,"VIP / Luxury Fare")</f>
        <v>High Fare</v>
      </c>
      <c r="N1151" t="s">
        <v>1736</v>
      </c>
      <c r="O1151" t="s">
        <v>366</v>
      </c>
      <c r="P1151">
        <v>0</v>
      </c>
    </row>
    <row r="1152" spans="1:16">
      <c r="A1152">
        <v>3</v>
      </c>
      <c r="B1152" t="str" cm="1">
        <f t="array" ref="B1152">_xlfn.IFS(A1152=1,"First Class",A1152=2,"Second Class",A1152=3,"Third Class")</f>
        <v>Third Class</v>
      </c>
      <c r="C1152" t="s">
        <v>1528</v>
      </c>
      <c r="D1152" t="s">
        <v>1</v>
      </c>
      <c r="E1152">
        <v>22</v>
      </c>
      <c r="F1152" t="str" cm="1">
        <f t="array" ref="F1152">_xlfn.IFS(E1152&lt;12,"Child",E1152&lt;=19,"Teenage",E1152&lt;=59,"Adult",E1152&gt;60,"Senior",TRUE,"Unknown")</f>
        <v>Adult</v>
      </c>
      <c r="G1152">
        <v>0</v>
      </c>
      <c r="H1152">
        <v>0</v>
      </c>
      <c r="I1152">
        <f t="shared" si="17"/>
        <v>1</v>
      </c>
      <c r="J1152" t="str" cm="1">
        <f t="array" ref="J1152">_xlfn.IFS(I1152=1,"Solo Traveller",I1152&lt;=4,"Small Family",I1152&gt;=5,"Large Family")</f>
        <v>Solo Traveller</v>
      </c>
      <c r="K1152">
        <v>3101295</v>
      </c>
      <c r="L1152" s="9">
        <v>39.6875</v>
      </c>
      <c r="M1152" s="9" t="str" cm="1">
        <f t="array" ref="M1152">_xlfn.IFS(L1152&lt;=7.89,"Low Fare",L1152&lt;=14.45,"Medium Fare",L1152&lt;=31.28,"High Fare",L1152&gt;31.28,"VIP / Luxury Fare")</f>
        <v>VIP / Luxury Fare</v>
      </c>
      <c r="N1152" t="s">
        <v>1736</v>
      </c>
      <c r="O1152" t="s">
        <v>3</v>
      </c>
      <c r="P1152">
        <v>0</v>
      </c>
    </row>
    <row r="1153" spans="1:16">
      <c r="A1153">
        <v>3</v>
      </c>
      <c r="B1153" t="str" cm="1">
        <f t="array" ref="B1153">_xlfn.IFS(A1153=1,"First Class",A1153=2,"Second Class",A1153=3,"Third Class")</f>
        <v>Third Class</v>
      </c>
      <c r="C1153" t="s">
        <v>1529</v>
      </c>
      <c r="D1153" t="s">
        <v>5</v>
      </c>
      <c r="E1153">
        <v>35</v>
      </c>
      <c r="F1153" t="str" cm="1">
        <f t="array" ref="F1153">_xlfn.IFS(E1153&lt;12,"Child",E1153&lt;=19,"Teenage",E1153&lt;=59,"Adult",E1153&gt;60,"Senior",TRUE,"Unknown")</f>
        <v>Adult</v>
      </c>
      <c r="G1153">
        <v>0</v>
      </c>
      <c r="H1153">
        <v>0</v>
      </c>
      <c r="I1153">
        <f t="shared" si="17"/>
        <v>1</v>
      </c>
      <c r="J1153" t="str" cm="1">
        <f t="array" ref="J1153">_xlfn.IFS(I1153=1,"Solo Traveller",I1153&lt;=4,"Small Family",I1153&gt;=5,"Large Family")</f>
        <v>Solo Traveller</v>
      </c>
      <c r="K1153" t="s">
        <v>1530</v>
      </c>
      <c r="L1153" s="9">
        <v>7.125</v>
      </c>
      <c r="M1153" s="9" t="str" cm="1">
        <f t="array" ref="M1153">_xlfn.IFS(L1153&lt;=7.89,"Low Fare",L1153&lt;=14.45,"Medium Fare",L1153&lt;=31.28,"High Fare",L1153&gt;31.28,"VIP / Luxury Fare")</f>
        <v>Low Fare</v>
      </c>
      <c r="N1153" t="s">
        <v>1736</v>
      </c>
      <c r="O1153" t="s">
        <v>3</v>
      </c>
      <c r="P1153">
        <v>0</v>
      </c>
    </row>
    <row r="1154" spans="1:16">
      <c r="A1154">
        <v>3</v>
      </c>
      <c r="B1154" t="str" cm="1">
        <f t="array" ref="B1154">_xlfn.IFS(A1154=1,"First Class",A1154=2,"Second Class",A1154=3,"Third Class")</f>
        <v>Third Class</v>
      </c>
      <c r="C1154" t="s">
        <v>1531</v>
      </c>
      <c r="D1154" t="s">
        <v>1</v>
      </c>
      <c r="E1154">
        <v>28</v>
      </c>
      <c r="F1154" t="str" cm="1">
        <f t="array" ref="F1154">_xlfn.IFS(E1154&lt;12,"Child",E1154&lt;=19,"Teenage",E1154&lt;=59,"Adult",E1154&gt;60,"Senior",TRUE,"Unknown")</f>
        <v>Adult</v>
      </c>
      <c r="G1154">
        <v>0</v>
      </c>
      <c r="H1154">
        <v>0</v>
      </c>
      <c r="I1154">
        <f t="shared" si="17"/>
        <v>1</v>
      </c>
      <c r="J1154" t="str" cm="1">
        <f t="array" ref="J1154">_xlfn.IFS(I1154=1,"Solo Traveller",I1154&lt;=4,"Small Family",I1154&gt;=5,"Large Family")</f>
        <v>Solo Traveller</v>
      </c>
      <c r="K1154">
        <v>334915</v>
      </c>
      <c r="L1154" s="9">
        <v>7.7207999999999997</v>
      </c>
      <c r="M1154" s="9" t="str" cm="1">
        <f t="array" ref="M1154">_xlfn.IFS(L1154&lt;=7.89,"Low Fare",L1154&lt;=14.45,"Medium Fare",L1154&lt;=31.28,"High Fare",L1154&gt;31.28,"VIP / Luxury Fare")</f>
        <v>Low Fare</v>
      </c>
      <c r="N1154" t="s">
        <v>1736</v>
      </c>
      <c r="O1154" t="s">
        <v>366</v>
      </c>
      <c r="P1154">
        <v>1</v>
      </c>
    </row>
    <row r="1155" spans="1:16">
      <c r="A1155">
        <v>3</v>
      </c>
      <c r="B1155" t="str" cm="1">
        <f t="array" ref="B1155">_xlfn.IFS(A1155=1,"First Class",A1155=2,"Second Class",A1155=3,"Third Class")</f>
        <v>Third Class</v>
      </c>
      <c r="C1155" t="s">
        <v>1532</v>
      </c>
      <c r="D1155" t="s">
        <v>5</v>
      </c>
      <c r="E1155">
        <v>28</v>
      </c>
      <c r="F1155" t="str" cm="1">
        <f t="array" ref="F1155">_xlfn.IFS(E1155&lt;12,"Child",E1155&lt;=19,"Teenage",E1155&lt;=59,"Adult",E1155&gt;60,"Senior",TRUE,"Unknown")</f>
        <v>Adult</v>
      </c>
      <c r="G1155">
        <v>0</v>
      </c>
      <c r="H1155">
        <v>0</v>
      </c>
      <c r="I1155">
        <f t="shared" si="17"/>
        <v>1</v>
      </c>
      <c r="J1155" t="str" cm="1">
        <f t="array" ref="J1155">_xlfn.IFS(I1155=1,"Solo Traveller",I1155&lt;=4,"Small Family",I1155&gt;=5,"Large Family")</f>
        <v>Solo Traveller</v>
      </c>
      <c r="K1155">
        <v>364498</v>
      </c>
      <c r="L1155" s="9">
        <v>14.5</v>
      </c>
      <c r="M1155" s="9" t="str" cm="1">
        <f t="array" ref="M1155">_xlfn.IFS(L1155&lt;=7.89,"Low Fare",L1155&lt;=14.45,"Medium Fare",L1155&lt;=31.28,"High Fare",L1155&gt;31.28,"VIP / Luxury Fare")</f>
        <v>High Fare</v>
      </c>
      <c r="N1155" t="s">
        <v>1736</v>
      </c>
      <c r="O1155" t="s">
        <v>3</v>
      </c>
      <c r="P1155">
        <v>0</v>
      </c>
    </row>
    <row r="1156" spans="1:16">
      <c r="A1156">
        <v>3</v>
      </c>
      <c r="B1156" t="str" cm="1">
        <f t="array" ref="B1156">_xlfn.IFS(A1156=1,"First Class",A1156=2,"Second Class",A1156=3,"Third Class")</f>
        <v>Third Class</v>
      </c>
      <c r="C1156" t="s">
        <v>1533</v>
      </c>
      <c r="D1156" t="s">
        <v>1</v>
      </c>
      <c r="E1156">
        <v>28</v>
      </c>
      <c r="F1156" t="str" cm="1">
        <f t="array" ref="F1156">_xlfn.IFS(E1156&lt;12,"Child",E1156&lt;=19,"Teenage",E1156&lt;=59,"Adult",E1156&gt;60,"Senior",TRUE,"Unknown")</f>
        <v>Adult</v>
      </c>
      <c r="G1156">
        <v>0</v>
      </c>
      <c r="H1156">
        <v>0</v>
      </c>
      <c r="I1156">
        <f t="shared" si="17"/>
        <v>1</v>
      </c>
      <c r="J1156" t="str" cm="1">
        <f t="array" ref="J1156">_xlfn.IFS(I1156=1,"Solo Traveller",I1156&lt;=4,"Small Family",I1156&gt;=5,"Large Family")</f>
        <v>Solo Traveller</v>
      </c>
      <c r="K1156">
        <v>364498</v>
      </c>
      <c r="L1156" s="9">
        <v>14.5</v>
      </c>
      <c r="M1156" s="9" t="str" cm="1">
        <f t="array" ref="M1156">_xlfn.IFS(L1156&lt;=7.89,"Low Fare",L1156&lt;=14.45,"Medium Fare",L1156&lt;=31.28,"High Fare",L1156&gt;31.28,"VIP / Luxury Fare")</f>
        <v>High Fare</v>
      </c>
      <c r="N1156" t="s">
        <v>1736</v>
      </c>
      <c r="O1156" t="s">
        <v>3</v>
      </c>
      <c r="P1156">
        <v>0</v>
      </c>
    </row>
    <row r="1157" spans="1:16">
      <c r="A1157">
        <v>3</v>
      </c>
      <c r="B1157" t="str" cm="1">
        <f t="array" ref="B1157">_xlfn.IFS(A1157=1,"First Class",A1157=2,"Second Class",A1157=3,"Third Class")</f>
        <v>Third Class</v>
      </c>
      <c r="C1157" t="s">
        <v>1534</v>
      </c>
      <c r="D1157" t="s">
        <v>5</v>
      </c>
      <c r="E1157">
        <v>50</v>
      </c>
      <c r="F1157" t="str" cm="1">
        <f t="array" ref="F1157">_xlfn.IFS(E1157&lt;12,"Child",E1157&lt;=19,"Teenage",E1157&lt;=59,"Adult",E1157&gt;60,"Senior",TRUE,"Unknown")</f>
        <v>Adult</v>
      </c>
      <c r="G1157">
        <v>1</v>
      </c>
      <c r="H1157">
        <v>0</v>
      </c>
      <c r="I1157">
        <f t="shared" si="17"/>
        <v>2</v>
      </c>
      <c r="J1157" t="str" cm="1">
        <f t="array" ref="J1157">_xlfn.IFS(I1157=1,"Solo Traveller",I1157&lt;=4,"Small Family",I1157&gt;=5,"Large Family")</f>
        <v>Small Family</v>
      </c>
      <c r="K1157" t="s">
        <v>1535</v>
      </c>
      <c r="L1157" s="9">
        <v>14.5</v>
      </c>
      <c r="M1157" s="9" t="str" cm="1">
        <f t="array" ref="M1157">_xlfn.IFS(L1157&lt;=7.89,"Low Fare",L1157&lt;=14.45,"Medium Fare",L1157&lt;=31.28,"High Fare",L1157&gt;31.28,"VIP / Luxury Fare")</f>
        <v>High Fare</v>
      </c>
      <c r="N1157" t="s">
        <v>1736</v>
      </c>
      <c r="O1157" t="s">
        <v>3</v>
      </c>
      <c r="P1157">
        <v>0</v>
      </c>
    </row>
    <row r="1158" spans="1:16">
      <c r="A1158">
        <v>3</v>
      </c>
      <c r="B1158" t="str" cm="1">
        <f t="array" ref="B1158">_xlfn.IFS(A1158=1,"First Class",A1158=2,"Second Class",A1158=3,"Third Class")</f>
        <v>Third Class</v>
      </c>
      <c r="C1158" t="s">
        <v>1536</v>
      </c>
      <c r="D1158" t="s">
        <v>1</v>
      </c>
      <c r="E1158">
        <v>47</v>
      </c>
      <c r="F1158" t="str" cm="1">
        <f t="array" ref="F1158">_xlfn.IFS(E1158&lt;12,"Child",E1158&lt;=19,"Teenage",E1158&lt;=59,"Adult",E1158&gt;60,"Senior",TRUE,"Unknown")</f>
        <v>Adult</v>
      </c>
      <c r="G1158">
        <v>1</v>
      </c>
      <c r="H1158">
        <v>0</v>
      </c>
      <c r="I1158">
        <f t="shared" ref="I1158:I1221" si="18">G1158+H1158+1</f>
        <v>2</v>
      </c>
      <c r="J1158" t="str" cm="1">
        <f t="array" ref="J1158">_xlfn.IFS(I1158=1,"Solo Traveller",I1158&lt;=4,"Small Family",I1158&gt;=5,"Large Family")</f>
        <v>Small Family</v>
      </c>
      <c r="K1158" t="s">
        <v>1535</v>
      </c>
      <c r="L1158" s="9">
        <v>14.5</v>
      </c>
      <c r="M1158" s="9" t="str" cm="1">
        <f t="array" ref="M1158">_xlfn.IFS(L1158&lt;=7.89,"Low Fare",L1158&lt;=14.45,"Medium Fare",L1158&lt;=31.28,"High Fare",L1158&gt;31.28,"VIP / Luxury Fare")</f>
        <v>High Fare</v>
      </c>
      <c r="N1158" t="s">
        <v>1736</v>
      </c>
      <c r="O1158" t="s">
        <v>3</v>
      </c>
      <c r="P1158">
        <v>0</v>
      </c>
    </row>
    <row r="1159" spans="1:16">
      <c r="A1159">
        <v>3</v>
      </c>
      <c r="B1159" t="str" cm="1">
        <f t="array" ref="B1159">_xlfn.IFS(A1159=1,"First Class",A1159=2,"Second Class",A1159=3,"Third Class")</f>
        <v>Third Class</v>
      </c>
      <c r="C1159" t="s">
        <v>1537</v>
      </c>
      <c r="D1159" t="s">
        <v>5</v>
      </c>
      <c r="E1159">
        <v>28</v>
      </c>
      <c r="F1159" t="str" cm="1">
        <f t="array" ref="F1159">_xlfn.IFS(E1159&lt;12,"Child",E1159&lt;=19,"Teenage",E1159&lt;=59,"Adult",E1159&gt;60,"Senior",TRUE,"Unknown")</f>
        <v>Adult</v>
      </c>
      <c r="G1159">
        <v>0</v>
      </c>
      <c r="H1159">
        <v>0</v>
      </c>
      <c r="I1159">
        <f t="shared" si="18"/>
        <v>1</v>
      </c>
      <c r="J1159" t="str" cm="1">
        <f t="array" ref="J1159">_xlfn.IFS(I1159=1,"Solo Traveller",I1159&lt;=4,"Small Family",I1159&gt;=5,"Large Family")</f>
        <v>Solo Traveller</v>
      </c>
      <c r="K1159" t="s">
        <v>1538</v>
      </c>
      <c r="L1159" s="9">
        <v>8.0500000000000007</v>
      </c>
      <c r="M1159" s="9" t="str" cm="1">
        <f t="array" ref="M1159">_xlfn.IFS(L1159&lt;=7.89,"Low Fare",L1159&lt;=14.45,"Medium Fare",L1159&lt;=31.28,"High Fare",L1159&gt;31.28,"VIP / Luxury Fare")</f>
        <v>Medium Fare</v>
      </c>
      <c r="N1159" t="s">
        <v>1736</v>
      </c>
      <c r="O1159" t="s">
        <v>3</v>
      </c>
      <c r="P1159">
        <v>0</v>
      </c>
    </row>
    <row r="1160" spans="1:16">
      <c r="A1160">
        <v>3</v>
      </c>
      <c r="B1160" t="str" cm="1">
        <f t="array" ref="B1160">_xlfn.IFS(A1160=1,"First Class",A1160=2,"Second Class",A1160=3,"Third Class")</f>
        <v>Third Class</v>
      </c>
      <c r="C1160" t="s">
        <v>1539</v>
      </c>
      <c r="D1160" t="s">
        <v>5</v>
      </c>
      <c r="E1160">
        <v>28</v>
      </c>
      <c r="F1160" t="str" cm="1">
        <f t="array" ref="F1160">_xlfn.IFS(E1160&lt;12,"Child",E1160&lt;=19,"Teenage",E1160&lt;=59,"Adult",E1160&gt;60,"Senior",TRUE,"Unknown")</f>
        <v>Adult</v>
      </c>
      <c r="G1160">
        <v>0</v>
      </c>
      <c r="H1160">
        <v>0</v>
      </c>
      <c r="I1160">
        <f t="shared" si="18"/>
        <v>1</v>
      </c>
      <c r="J1160" t="str" cm="1">
        <f t="array" ref="J1160">_xlfn.IFS(I1160=1,"Solo Traveller",I1160&lt;=4,"Small Family",I1160&gt;=5,"Large Family")</f>
        <v>Solo Traveller</v>
      </c>
      <c r="K1160">
        <v>312993</v>
      </c>
      <c r="L1160" s="9">
        <v>7.7750000000000004</v>
      </c>
      <c r="M1160" s="9" t="str" cm="1">
        <f t="array" ref="M1160">_xlfn.IFS(L1160&lt;=7.89,"Low Fare",L1160&lt;=14.45,"Medium Fare",L1160&lt;=31.28,"High Fare",L1160&gt;31.28,"VIP / Luxury Fare")</f>
        <v>Low Fare</v>
      </c>
      <c r="N1160" t="s">
        <v>1736</v>
      </c>
      <c r="O1160" t="s">
        <v>3</v>
      </c>
      <c r="P1160">
        <v>0</v>
      </c>
    </row>
    <row r="1161" spans="1:16">
      <c r="A1161">
        <v>3</v>
      </c>
      <c r="B1161" t="str" cm="1">
        <f t="array" ref="B1161">_xlfn.IFS(A1161=1,"First Class",A1161=2,"Second Class",A1161=3,"Third Class")</f>
        <v>Third Class</v>
      </c>
      <c r="C1161" t="s">
        <v>1540</v>
      </c>
      <c r="D1161" t="s">
        <v>1</v>
      </c>
      <c r="E1161">
        <v>2</v>
      </c>
      <c r="F1161" t="str" cm="1">
        <f t="array" ref="F1161">_xlfn.IFS(E1161&lt;12,"Child",E1161&lt;=19,"Teenage",E1161&lt;=59,"Adult",E1161&gt;60,"Senior",TRUE,"Unknown")</f>
        <v>Child</v>
      </c>
      <c r="G1161">
        <v>1</v>
      </c>
      <c r="H1161">
        <v>1</v>
      </c>
      <c r="I1161">
        <f t="shared" si="18"/>
        <v>3</v>
      </c>
      <c r="J1161" t="str" cm="1">
        <f t="array" ref="J1161">_xlfn.IFS(I1161=1,"Solo Traveller",I1161&lt;=4,"Small Family",I1161&gt;=5,"Large Family")</f>
        <v>Small Family</v>
      </c>
      <c r="K1161">
        <v>370129</v>
      </c>
      <c r="L1161" s="9">
        <v>20.212499999999999</v>
      </c>
      <c r="M1161" s="9" t="str" cm="1">
        <f t="array" ref="M1161">_xlfn.IFS(L1161&lt;=7.89,"Low Fare",L1161&lt;=14.45,"Medium Fare",L1161&lt;=31.28,"High Fare",L1161&gt;31.28,"VIP / Luxury Fare")</f>
        <v>High Fare</v>
      </c>
      <c r="N1161" t="s">
        <v>1736</v>
      </c>
      <c r="O1161" t="s">
        <v>3</v>
      </c>
      <c r="P1161">
        <v>0</v>
      </c>
    </row>
    <row r="1162" spans="1:16">
      <c r="A1162">
        <v>3</v>
      </c>
      <c r="B1162" t="str" cm="1">
        <f t="array" ref="B1162">_xlfn.IFS(A1162=1,"First Class",A1162=2,"Second Class",A1162=3,"Third Class")</f>
        <v>Third Class</v>
      </c>
      <c r="C1162" t="s">
        <v>1541</v>
      </c>
      <c r="D1162" t="s">
        <v>5</v>
      </c>
      <c r="E1162">
        <v>18</v>
      </c>
      <c r="F1162" t="str" cm="1">
        <f t="array" ref="F1162">_xlfn.IFS(E1162&lt;12,"Child",E1162&lt;=19,"Teenage",E1162&lt;=59,"Adult",E1162&gt;60,"Senior",TRUE,"Unknown")</f>
        <v>Teenage</v>
      </c>
      <c r="G1162">
        <v>1</v>
      </c>
      <c r="H1162">
        <v>1</v>
      </c>
      <c r="I1162">
        <f t="shared" si="18"/>
        <v>3</v>
      </c>
      <c r="J1162" t="str" cm="1">
        <f t="array" ref="J1162">_xlfn.IFS(I1162=1,"Solo Traveller",I1162&lt;=4,"Small Family",I1162&gt;=5,"Large Family")</f>
        <v>Small Family</v>
      </c>
      <c r="K1162">
        <v>370129</v>
      </c>
      <c r="L1162" s="9">
        <v>20.212499999999999</v>
      </c>
      <c r="M1162" s="9" t="str" cm="1">
        <f t="array" ref="M1162">_xlfn.IFS(L1162&lt;=7.89,"Low Fare",L1162&lt;=14.45,"Medium Fare",L1162&lt;=31.28,"High Fare",L1162&gt;31.28,"VIP / Luxury Fare")</f>
        <v>High Fare</v>
      </c>
      <c r="N1162" t="s">
        <v>1736</v>
      </c>
      <c r="O1162" t="s">
        <v>3</v>
      </c>
      <c r="P1162">
        <v>0</v>
      </c>
    </row>
    <row r="1163" spans="1:16">
      <c r="A1163">
        <v>3</v>
      </c>
      <c r="B1163" t="str" cm="1">
        <f t="array" ref="B1163">_xlfn.IFS(A1163=1,"First Class",A1163=2,"Second Class",A1163=3,"Third Class")</f>
        <v>Third Class</v>
      </c>
      <c r="C1163" t="s">
        <v>1542</v>
      </c>
      <c r="D1163" t="s">
        <v>1</v>
      </c>
      <c r="E1163">
        <v>41</v>
      </c>
      <c r="F1163" t="str" cm="1">
        <f t="array" ref="F1163">_xlfn.IFS(E1163&lt;12,"Child",E1163&lt;=19,"Teenage",E1163&lt;=59,"Adult",E1163&gt;60,"Senior",TRUE,"Unknown")</f>
        <v>Adult</v>
      </c>
      <c r="G1163">
        <v>0</v>
      </c>
      <c r="H1163">
        <v>2</v>
      </c>
      <c r="I1163">
        <f t="shared" si="18"/>
        <v>3</v>
      </c>
      <c r="J1163" t="str" cm="1">
        <f t="array" ref="J1163">_xlfn.IFS(I1163=1,"Solo Traveller",I1163&lt;=4,"Small Family",I1163&gt;=5,"Large Family")</f>
        <v>Small Family</v>
      </c>
      <c r="K1163">
        <v>370129</v>
      </c>
      <c r="L1163" s="9">
        <v>20.212499999999999</v>
      </c>
      <c r="M1163" s="9" t="str" cm="1">
        <f t="array" ref="M1163">_xlfn.IFS(L1163&lt;=7.89,"Low Fare",L1163&lt;=14.45,"Medium Fare",L1163&lt;=31.28,"High Fare",L1163&gt;31.28,"VIP / Luxury Fare")</f>
        <v>High Fare</v>
      </c>
      <c r="N1163" t="s">
        <v>1736</v>
      </c>
      <c r="O1163" t="s">
        <v>3</v>
      </c>
      <c r="P1163">
        <v>0</v>
      </c>
    </row>
    <row r="1164" spans="1:16">
      <c r="A1164">
        <v>3</v>
      </c>
      <c r="B1164" t="str" cm="1">
        <f t="array" ref="B1164">_xlfn.IFS(A1164=1,"First Class",A1164=2,"Second Class",A1164=3,"Third Class")</f>
        <v>Third Class</v>
      </c>
      <c r="C1164" t="s">
        <v>1543</v>
      </c>
      <c r="D1164" t="s">
        <v>1</v>
      </c>
      <c r="E1164">
        <v>28</v>
      </c>
      <c r="F1164" t="str" cm="1">
        <f t="array" ref="F1164">_xlfn.IFS(E1164&lt;12,"Child",E1164&lt;=19,"Teenage",E1164&lt;=59,"Adult",E1164&gt;60,"Senior",TRUE,"Unknown")</f>
        <v>Adult</v>
      </c>
      <c r="G1164">
        <v>0</v>
      </c>
      <c r="H1164">
        <v>0</v>
      </c>
      <c r="I1164">
        <f t="shared" si="18"/>
        <v>1</v>
      </c>
      <c r="J1164" t="str" cm="1">
        <f t="array" ref="J1164">_xlfn.IFS(I1164=1,"Solo Traveller",I1164&lt;=4,"Small Family",I1164&gt;=5,"Large Family")</f>
        <v>Solo Traveller</v>
      </c>
      <c r="K1164">
        <v>342712</v>
      </c>
      <c r="L1164" s="9">
        <v>8.0500000000000007</v>
      </c>
      <c r="M1164" s="9" t="str" cm="1">
        <f t="array" ref="M1164">_xlfn.IFS(L1164&lt;=7.89,"Low Fare",L1164&lt;=14.45,"Medium Fare",L1164&lt;=31.28,"High Fare",L1164&gt;31.28,"VIP / Luxury Fare")</f>
        <v>Medium Fare</v>
      </c>
      <c r="N1164" t="s">
        <v>1736</v>
      </c>
      <c r="O1164" t="s">
        <v>3</v>
      </c>
      <c r="P1164">
        <v>1</v>
      </c>
    </row>
    <row r="1165" spans="1:16">
      <c r="A1165">
        <v>3</v>
      </c>
      <c r="B1165" t="str" cm="1">
        <f t="array" ref="B1165">_xlfn.IFS(A1165=1,"First Class",A1165=2,"Second Class",A1165=3,"Third Class")</f>
        <v>Third Class</v>
      </c>
      <c r="C1165" t="s">
        <v>1544</v>
      </c>
      <c r="D1165" t="s">
        <v>5</v>
      </c>
      <c r="E1165">
        <v>50</v>
      </c>
      <c r="F1165" t="str" cm="1">
        <f t="array" ref="F1165">_xlfn.IFS(E1165&lt;12,"Child",E1165&lt;=19,"Teenage",E1165&lt;=59,"Adult",E1165&gt;60,"Senior",TRUE,"Unknown")</f>
        <v>Adult</v>
      </c>
      <c r="G1165">
        <v>0</v>
      </c>
      <c r="H1165">
        <v>0</v>
      </c>
      <c r="I1165">
        <f t="shared" si="18"/>
        <v>1</v>
      </c>
      <c r="J1165" t="str" cm="1">
        <f t="array" ref="J1165">_xlfn.IFS(I1165=1,"Solo Traveller",I1165&lt;=4,"Small Family",I1165&gt;=5,"Large Family")</f>
        <v>Solo Traveller</v>
      </c>
      <c r="K1165" t="s">
        <v>1545</v>
      </c>
      <c r="L1165" s="9">
        <v>8.0500000000000007</v>
      </c>
      <c r="M1165" s="9" t="str" cm="1">
        <f t="array" ref="M1165">_xlfn.IFS(L1165&lt;=7.89,"Low Fare",L1165&lt;=14.45,"Medium Fare",L1165&lt;=31.28,"High Fare",L1165&gt;31.28,"VIP / Luxury Fare")</f>
        <v>Medium Fare</v>
      </c>
      <c r="N1165" t="s">
        <v>1736</v>
      </c>
      <c r="O1165" t="s">
        <v>3</v>
      </c>
      <c r="P1165">
        <v>0</v>
      </c>
    </row>
    <row r="1166" spans="1:16">
      <c r="A1166">
        <v>3</v>
      </c>
      <c r="B1166" t="str" cm="1">
        <f t="array" ref="B1166">_xlfn.IFS(A1166=1,"First Class",A1166=2,"Second Class",A1166=3,"Third Class")</f>
        <v>Third Class</v>
      </c>
      <c r="C1166" t="s">
        <v>1546</v>
      </c>
      <c r="D1166" t="s">
        <v>5</v>
      </c>
      <c r="E1166">
        <v>16</v>
      </c>
      <c r="F1166" t="str" cm="1">
        <f t="array" ref="F1166">_xlfn.IFS(E1166&lt;12,"Child",E1166&lt;=19,"Teenage",E1166&lt;=59,"Adult",E1166&gt;60,"Senior",TRUE,"Unknown")</f>
        <v>Teenage</v>
      </c>
      <c r="G1166">
        <v>0</v>
      </c>
      <c r="H1166">
        <v>0</v>
      </c>
      <c r="I1166">
        <f t="shared" si="18"/>
        <v>1</v>
      </c>
      <c r="J1166" t="str" cm="1">
        <f t="array" ref="J1166">_xlfn.IFS(I1166=1,"Solo Traveller",I1166&lt;=4,"Small Family",I1166&gt;=5,"Large Family")</f>
        <v>Solo Traveller</v>
      </c>
      <c r="K1166" t="s">
        <v>1547</v>
      </c>
      <c r="L1166" s="9">
        <v>8.0500000000000007</v>
      </c>
      <c r="M1166" s="9" t="str" cm="1">
        <f t="array" ref="M1166">_xlfn.IFS(L1166&lt;=7.89,"Low Fare",L1166&lt;=14.45,"Medium Fare",L1166&lt;=31.28,"High Fare",L1166&gt;31.28,"VIP / Luxury Fare")</f>
        <v>Medium Fare</v>
      </c>
      <c r="N1166" t="s">
        <v>1736</v>
      </c>
      <c r="O1166" t="s">
        <v>3</v>
      </c>
      <c r="P1166">
        <v>0</v>
      </c>
    </row>
    <row r="1167" spans="1:16">
      <c r="A1167">
        <v>3</v>
      </c>
      <c r="B1167" t="str" cm="1">
        <f t="array" ref="B1167">_xlfn.IFS(A1167=1,"First Class",A1167=2,"Second Class",A1167=3,"Third Class")</f>
        <v>Third Class</v>
      </c>
      <c r="C1167" t="s">
        <v>1548</v>
      </c>
      <c r="D1167" t="s">
        <v>5</v>
      </c>
      <c r="E1167">
        <v>28</v>
      </c>
      <c r="F1167" t="str" cm="1">
        <f t="array" ref="F1167">_xlfn.IFS(E1167&lt;12,"Child",E1167&lt;=19,"Teenage",E1167&lt;=59,"Adult",E1167&gt;60,"Senior",TRUE,"Unknown")</f>
        <v>Adult</v>
      </c>
      <c r="G1167">
        <v>0</v>
      </c>
      <c r="H1167">
        <v>0</v>
      </c>
      <c r="I1167">
        <f t="shared" si="18"/>
        <v>1</v>
      </c>
      <c r="J1167" t="str" cm="1">
        <f t="array" ref="J1167">_xlfn.IFS(I1167=1,"Solo Traveller",I1167&lt;=4,"Small Family",I1167&gt;=5,"Large Family")</f>
        <v>Solo Traveller</v>
      </c>
      <c r="K1167">
        <v>383162</v>
      </c>
      <c r="L1167" s="9">
        <v>7.75</v>
      </c>
      <c r="M1167" s="9" t="str" cm="1">
        <f t="array" ref="M1167">_xlfn.IFS(L1167&lt;=7.89,"Low Fare",L1167&lt;=14.45,"Medium Fare",L1167&lt;=31.28,"High Fare",L1167&gt;31.28,"VIP / Luxury Fare")</f>
        <v>Low Fare</v>
      </c>
      <c r="N1167" t="s">
        <v>1736</v>
      </c>
      <c r="O1167" t="s">
        <v>366</v>
      </c>
      <c r="P1167">
        <v>1</v>
      </c>
    </row>
    <row r="1168" spans="1:16">
      <c r="A1168">
        <v>3</v>
      </c>
      <c r="B1168" t="str" cm="1">
        <f t="array" ref="B1168">_xlfn.IFS(A1168=1,"First Class",A1168=2,"Second Class",A1168=3,"Third Class")</f>
        <v>Third Class</v>
      </c>
      <c r="C1168" t="s">
        <v>1549</v>
      </c>
      <c r="D1168" t="s">
        <v>5</v>
      </c>
      <c r="E1168">
        <v>28</v>
      </c>
      <c r="F1168" t="str" cm="1">
        <f t="array" ref="F1168">_xlfn.IFS(E1168&lt;12,"Child",E1168&lt;=19,"Teenage",E1168&lt;=59,"Adult",E1168&gt;60,"Senior",TRUE,"Unknown")</f>
        <v>Adult</v>
      </c>
      <c r="G1168">
        <v>0</v>
      </c>
      <c r="H1168">
        <v>0</v>
      </c>
      <c r="I1168">
        <f t="shared" si="18"/>
        <v>1</v>
      </c>
      <c r="J1168" t="str" cm="1">
        <f t="array" ref="J1168">_xlfn.IFS(I1168=1,"Solo Traveller",I1168&lt;=4,"Small Family",I1168&gt;=5,"Large Family")</f>
        <v>Solo Traveller</v>
      </c>
      <c r="K1168">
        <v>371110</v>
      </c>
      <c r="L1168" s="9">
        <v>24.15</v>
      </c>
      <c r="M1168" s="9" t="str" cm="1">
        <f t="array" ref="M1168">_xlfn.IFS(L1168&lt;=7.89,"Low Fare",L1168&lt;=14.45,"Medium Fare",L1168&lt;=31.28,"High Fare",L1168&gt;31.28,"VIP / Luxury Fare")</f>
        <v>High Fare</v>
      </c>
      <c r="N1168" t="s">
        <v>1736</v>
      </c>
      <c r="O1168" t="s">
        <v>366</v>
      </c>
      <c r="P1168">
        <v>0</v>
      </c>
    </row>
    <row r="1169" spans="1:16">
      <c r="A1169">
        <v>3</v>
      </c>
      <c r="B1169" t="str" cm="1">
        <f t="array" ref="B1169">_xlfn.IFS(A1169=1,"First Class",A1169=2,"Second Class",A1169=3,"Third Class")</f>
        <v>Third Class</v>
      </c>
      <c r="C1169" t="s">
        <v>1550</v>
      </c>
      <c r="D1169" t="s">
        <v>5</v>
      </c>
      <c r="E1169">
        <v>28</v>
      </c>
      <c r="F1169" t="str" cm="1">
        <f t="array" ref="F1169">_xlfn.IFS(E1169&lt;12,"Child",E1169&lt;=19,"Teenage",E1169&lt;=59,"Adult",E1169&gt;60,"Senior",TRUE,"Unknown")</f>
        <v>Adult</v>
      </c>
      <c r="G1169">
        <v>0</v>
      </c>
      <c r="H1169">
        <v>0</v>
      </c>
      <c r="I1169">
        <f t="shared" si="18"/>
        <v>1</v>
      </c>
      <c r="J1169" t="str" cm="1">
        <f t="array" ref="J1169">_xlfn.IFS(I1169=1,"Solo Traveller",I1169&lt;=4,"Small Family",I1169&gt;=5,"Large Family")</f>
        <v>Solo Traveller</v>
      </c>
      <c r="K1169">
        <v>2671</v>
      </c>
      <c r="L1169" s="9">
        <v>7.2291999999999996</v>
      </c>
      <c r="M1169" s="9" t="str" cm="1">
        <f t="array" ref="M1169">_xlfn.IFS(L1169&lt;=7.89,"Low Fare",L1169&lt;=14.45,"Medium Fare",L1169&lt;=31.28,"High Fare",L1169&gt;31.28,"VIP / Luxury Fare")</f>
        <v>Low Fare</v>
      </c>
      <c r="N1169" t="s">
        <v>1736</v>
      </c>
      <c r="O1169" t="s">
        <v>20</v>
      </c>
      <c r="P1169">
        <v>0</v>
      </c>
    </row>
    <row r="1170" spans="1:16">
      <c r="A1170">
        <v>3</v>
      </c>
      <c r="B1170" t="str" cm="1">
        <f t="array" ref="B1170">_xlfn.IFS(A1170=1,"First Class",A1170=2,"Second Class",A1170=3,"Third Class")</f>
        <v>Third Class</v>
      </c>
      <c r="C1170" t="s">
        <v>1551</v>
      </c>
      <c r="D1170" t="s">
        <v>5</v>
      </c>
      <c r="E1170">
        <v>25</v>
      </c>
      <c r="F1170" t="str" cm="1">
        <f t="array" ref="F1170">_xlfn.IFS(E1170&lt;12,"Child",E1170&lt;=19,"Teenage",E1170&lt;=59,"Adult",E1170&gt;60,"Senior",TRUE,"Unknown")</f>
        <v>Adult</v>
      </c>
      <c r="G1170">
        <v>0</v>
      </c>
      <c r="H1170">
        <v>0</v>
      </c>
      <c r="I1170">
        <f t="shared" si="18"/>
        <v>1</v>
      </c>
      <c r="J1170" t="str" cm="1">
        <f t="array" ref="J1170">_xlfn.IFS(I1170=1,"Solo Traveller",I1170&lt;=4,"Small Family",I1170&gt;=5,"Large Family")</f>
        <v>Solo Traveller</v>
      </c>
      <c r="K1170">
        <v>2672</v>
      </c>
      <c r="L1170" s="9">
        <v>7.2249999999999996</v>
      </c>
      <c r="M1170" s="9" t="str" cm="1">
        <f t="array" ref="M1170">_xlfn.IFS(L1170&lt;=7.89,"Low Fare",L1170&lt;=14.45,"Medium Fare",L1170&lt;=31.28,"High Fare",L1170&gt;31.28,"VIP / Luxury Fare")</f>
        <v>Low Fare</v>
      </c>
      <c r="N1170" t="s">
        <v>1736</v>
      </c>
      <c r="O1170" t="s">
        <v>20</v>
      </c>
      <c r="P1170">
        <v>0</v>
      </c>
    </row>
    <row r="1171" spans="1:16">
      <c r="A1171">
        <v>3</v>
      </c>
      <c r="B1171" t="str" cm="1">
        <f t="array" ref="B1171">_xlfn.IFS(A1171=1,"First Class",A1171=2,"Second Class",A1171=3,"Third Class")</f>
        <v>Third Class</v>
      </c>
      <c r="C1171" t="s">
        <v>1552</v>
      </c>
      <c r="D1171" t="s">
        <v>5</v>
      </c>
      <c r="E1171">
        <v>28</v>
      </c>
      <c r="F1171" t="str" cm="1">
        <f t="array" ref="F1171">_xlfn.IFS(E1171&lt;12,"Child",E1171&lt;=19,"Teenage",E1171&lt;=59,"Adult",E1171&gt;60,"Senior",TRUE,"Unknown")</f>
        <v>Adult</v>
      </c>
      <c r="G1171">
        <v>0</v>
      </c>
      <c r="H1171">
        <v>0</v>
      </c>
      <c r="I1171">
        <f t="shared" si="18"/>
        <v>1</v>
      </c>
      <c r="J1171" t="str" cm="1">
        <f t="array" ref="J1171">_xlfn.IFS(I1171=1,"Solo Traveller",I1171&lt;=4,"Small Family",I1171&gt;=5,"Large Family")</f>
        <v>Solo Traveller</v>
      </c>
      <c r="K1171">
        <v>2676</v>
      </c>
      <c r="L1171" s="9">
        <v>7.2249999999999996</v>
      </c>
      <c r="M1171" s="9" t="str" cm="1">
        <f t="array" ref="M1171">_xlfn.IFS(L1171&lt;=7.89,"Low Fare",L1171&lt;=14.45,"Medium Fare",L1171&lt;=31.28,"High Fare",L1171&gt;31.28,"VIP / Luxury Fare")</f>
        <v>Low Fare</v>
      </c>
      <c r="N1171" t="s">
        <v>1736</v>
      </c>
      <c r="O1171" t="s">
        <v>20</v>
      </c>
      <c r="P1171">
        <v>0</v>
      </c>
    </row>
    <row r="1172" spans="1:16">
      <c r="A1172">
        <v>3</v>
      </c>
      <c r="B1172" t="str" cm="1">
        <f t="array" ref="B1172">_xlfn.IFS(A1172=1,"First Class",A1172=2,"Second Class",A1172=3,"Third Class")</f>
        <v>Third Class</v>
      </c>
      <c r="C1172" t="s">
        <v>1553</v>
      </c>
      <c r="D1172" t="s">
        <v>5</v>
      </c>
      <c r="E1172">
        <v>28</v>
      </c>
      <c r="F1172" t="str" cm="1">
        <f t="array" ref="F1172">_xlfn.IFS(E1172&lt;12,"Child",E1172&lt;=19,"Teenage",E1172&lt;=59,"Adult",E1172&gt;60,"Senior",TRUE,"Unknown")</f>
        <v>Adult</v>
      </c>
      <c r="G1172">
        <v>0</v>
      </c>
      <c r="H1172">
        <v>0</v>
      </c>
      <c r="I1172">
        <f t="shared" si="18"/>
        <v>1</v>
      </c>
      <c r="J1172" t="str" cm="1">
        <f t="array" ref="J1172">_xlfn.IFS(I1172=1,"Solo Traveller",I1172&lt;=4,"Small Family",I1172&gt;=5,"Large Family")</f>
        <v>Solo Traveller</v>
      </c>
      <c r="K1172">
        <v>367655</v>
      </c>
      <c r="L1172" s="9">
        <v>7.7291999999999996</v>
      </c>
      <c r="M1172" s="9" t="str" cm="1">
        <f t="array" ref="M1172">_xlfn.IFS(L1172&lt;=7.89,"Low Fare",L1172&lt;=14.45,"Medium Fare",L1172&lt;=31.28,"High Fare",L1172&gt;31.28,"VIP / Luxury Fare")</f>
        <v>Low Fare</v>
      </c>
      <c r="N1172" t="s">
        <v>1736</v>
      </c>
      <c r="O1172" t="s">
        <v>366</v>
      </c>
      <c r="P1172">
        <v>0</v>
      </c>
    </row>
    <row r="1173" spans="1:16">
      <c r="A1173">
        <v>3</v>
      </c>
      <c r="B1173" t="str" cm="1">
        <f t="array" ref="B1173">_xlfn.IFS(A1173=1,"First Class",A1173=2,"Second Class",A1173=3,"Third Class")</f>
        <v>Third Class</v>
      </c>
      <c r="C1173" t="s">
        <v>1554</v>
      </c>
      <c r="D1173" t="s">
        <v>5</v>
      </c>
      <c r="E1173">
        <v>28</v>
      </c>
      <c r="F1173" t="str" cm="1">
        <f t="array" ref="F1173">_xlfn.IFS(E1173&lt;12,"Child",E1173&lt;=19,"Teenage",E1173&lt;=59,"Adult",E1173&gt;60,"Senior",TRUE,"Unknown")</f>
        <v>Adult</v>
      </c>
      <c r="G1173">
        <v>0</v>
      </c>
      <c r="H1173">
        <v>0</v>
      </c>
      <c r="I1173">
        <f t="shared" si="18"/>
        <v>1</v>
      </c>
      <c r="J1173" t="str" cm="1">
        <f t="array" ref="J1173">_xlfn.IFS(I1173=1,"Solo Traveller",I1173&lt;=4,"Small Family",I1173&gt;=5,"Large Family")</f>
        <v>Solo Traveller</v>
      </c>
      <c r="K1173" t="s">
        <v>1555</v>
      </c>
      <c r="L1173" s="9">
        <v>7.5750000000000002</v>
      </c>
      <c r="M1173" s="9" t="str" cm="1">
        <f t="array" ref="M1173">_xlfn.IFS(L1173&lt;=7.89,"Low Fare",L1173&lt;=14.45,"Medium Fare",L1173&lt;=31.28,"High Fare",L1173&gt;31.28,"VIP / Luxury Fare")</f>
        <v>Low Fare</v>
      </c>
      <c r="N1173" t="s">
        <v>1736</v>
      </c>
      <c r="O1173" t="s">
        <v>3</v>
      </c>
      <c r="P1173">
        <v>0</v>
      </c>
    </row>
    <row r="1174" spans="1:16">
      <c r="A1174">
        <v>3</v>
      </c>
      <c r="B1174" t="str" cm="1">
        <f t="array" ref="B1174">_xlfn.IFS(A1174=1,"First Class",A1174=2,"Second Class",A1174=3,"Third Class")</f>
        <v>Third Class</v>
      </c>
      <c r="C1174" t="s">
        <v>1556</v>
      </c>
      <c r="D1174" t="s">
        <v>5</v>
      </c>
      <c r="E1174">
        <v>38.5</v>
      </c>
      <c r="F1174" t="str" cm="1">
        <f t="array" ref="F1174">_xlfn.IFS(E1174&lt;12,"Child",E1174&lt;=19,"Teenage",E1174&lt;=59,"Adult",E1174&gt;60,"Senior",TRUE,"Unknown")</f>
        <v>Adult</v>
      </c>
      <c r="G1174">
        <v>0</v>
      </c>
      <c r="H1174">
        <v>0</v>
      </c>
      <c r="I1174">
        <f t="shared" si="18"/>
        <v>1</v>
      </c>
      <c r="J1174" t="str" cm="1">
        <f t="array" ref="J1174">_xlfn.IFS(I1174=1,"Solo Traveller",I1174&lt;=4,"Small Family",I1174&gt;=5,"Large Family")</f>
        <v>Solo Traveller</v>
      </c>
      <c r="K1174" t="s">
        <v>1557</v>
      </c>
      <c r="L1174" s="9">
        <v>7.25</v>
      </c>
      <c r="M1174" s="9" t="str" cm="1">
        <f t="array" ref="M1174">_xlfn.IFS(L1174&lt;=7.89,"Low Fare",L1174&lt;=14.45,"Medium Fare",L1174&lt;=31.28,"High Fare",L1174&gt;31.28,"VIP / Luxury Fare")</f>
        <v>Low Fare</v>
      </c>
      <c r="N1174" t="s">
        <v>1736</v>
      </c>
      <c r="O1174" t="s">
        <v>3</v>
      </c>
      <c r="P1174">
        <v>0</v>
      </c>
    </row>
    <row r="1175" spans="1:16">
      <c r="A1175">
        <v>3</v>
      </c>
      <c r="B1175" t="str" cm="1">
        <f t="array" ref="B1175">_xlfn.IFS(A1175=1,"First Class",A1175=2,"Second Class",A1175=3,"Third Class")</f>
        <v>Third Class</v>
      </c>
      <c r="C1175" t="s">
        <v>1558</v>
      </c>
      <c r="D1175" t="s">
        <v>5</v>
      </c>
      <c r="E1175">
        <v>28</v>
      </c>
      <c r="F1175" t="str" cm="1">
        <f t="array" ref="F1175">_xlfn.IFS(E1175&lt;12,"Child",E1175&lt;=19,"Teenage",E1175&lt;=59,"Adult",E1175&gt;60,"Senior",TRUE,"Unknown")</f>
        <v>Adult</v>
      </c>
      <c r="G1175">
        <v>8</v>
      </c>
      <c r="H1175">
        <v>2</v>
      </c>
      <c r="I1175">
        <f t="shared" si="18"/>
        <v>11</v>
      </c>
      <c r="J1175" t="str" cm="1">
        <f t="array" ref="J1175">_xlfn.IFS(I1175=1,"Solo Traveller",I1175&lt;=4,"Small Family",I1175&gt;=5,"Large Family")</f>
        <v>Large Family</v>
      </c>
      <c r="K1175" t="s">
        <v>1559</v>
      </c>
      <c r="L1175" s="9">
        <v>69.55</v>
      </c>
      <c r="M1175" s="9" t="str" cm="1">
        <f t="array" ref="M1175">_xlfn.IFS(L1175&lt;=7.89,"Low Fare",L1175&lt;=14.45,"Medium Fare",L1175&lt;=31.28,"High Fare",L1175&gt;31.28,"VIP / Luxury Fare")</f>
        <v>VIP / Luxury Fare</v>
      </c>
      <c r="N1175" t="s">
        <v>1736</v>
      </c>
      <c r="O1175" t="s">
        <v>3</v>
      </c>
      <c r="P1175">
        <v>0</v>
      </c>
    </row>
    <row r="1176" spans="1:16">
      <c r="A1176">
        <v>3</v>
      </c>
      <c r="B1176" t="str" cm="1">
        <f t="array" ref="B1176">_xlfn.IFS(A1176=1,"First Class",A1176=2,"Second Class",A1176=3,"Third Class")</f>
        <v>Third Class</v>
      </c>
      <c r="C1176" t="s">
        <v>1560</v>
      </c>
      <c r="D1176" t="s">
        <v>5</v>
      </c>
      <c r="E1176">
        <v>14.5</v>
      </c>
      <c r="F1176" t="str" cm="1">
        <f t="array" ref="F1176">_xlfn.IFS(E1176&lt;12,"Child",E1176&lt;=19,"Teenage",E1176&lt;=59,"Adult",E1176&gt;60,"Senior",TRUE,"Unknown")</f>
        <v>Teenage</v>
      </c>
      <c r="G1176">
        <v>8</v>
      </c>
      <c r="H1176">
        <v>2</v>
      </c>
      <c r="I1176">
        <f t="shared" si="18"/>
        <v>11</v>
      </c>
      <c r="J1176" t="str" cm="1">
        <f t="array" ref="J1176">_xlfn.IFS(I1176=1,"Solo Traveller",I1176&lt;=4,"Small Family",I1176&gt;=5,"Large Family")</f>
        <v>Large Family</v>
      </c>
      <c r="K1176" t="s">
        <v>1559</v>
      </c>
      <c r="L1176" s="9">
        <v>69.55</v>
      </c>
      <c r="M1176" s="9" t="str" cm="1">
        <f t="array" ref="M1176">_xlfn.IFS(L1176&lt;=7.89,"Low Fare",L1176&lt;=14.45,"Medium Fare",L1176&lt;=31.28,"High Fare",L1176&gt;31.28,"VIP / Luxury Fare")</f>
        <v>VIP / Luxury Fare</v>
      </c>
      <c r="N1176" t="s">
        <v>1736</v>
      </c>
      <c r="O1176" t="s">
        <v>3</v>
      </c>
      <c r="P1176">
        <v>0</v>
      </c>
    </row>
    <row r="1177" spans="1:16">
      <c r="A1177">
        <v>3</v>
      </c>
      <c r="B1177" t="str" cm="1">
        <f t="array" ref="B1177">_xlfn.IFS(A1177=1,"First Class",A1177=2,"Second Class",A1177=3,"Third Class")</f>
        <v>Third Class</v>
      </c>
      <c r="C1177" t="s">
        <v>1561</v>
      </c>
      <c r="D1177" t="s">
        <v>1</v>
      </c>
      <c r="E1177">
        <v>28</v>
      </c>
      <c r="F1177" t="str" cm="1">
        <f t="array" ref="F1177">_xlfn.IFS(E1177&lt;12,"Child",E1177&lt;=19,"Teenage",E1177&lt;=59,"Adult",E1177&gt;60,"Senior",TRUE,"Unknown")</f>
        <v>Adult</v>
      </c>
      <c r="G1177">
        <v>8</v>
      </c>
      <c r="H1177">
        <v>2</v>
      </c>
      <c r="I1177">
        <f t="shared" si="18"/>
        <v>11</v>
      </c>
      <c r="J1177" t="str" cm="1">
        <f t="array" ref="J1177">_xlfn.IFS(I1177=1,"Solo Traveller",I1177&lt;=4,"Small Family",I1177&gt;=5,"Large Family")</f>
        <v>Large Family</v>
      </c>
      <c r="K1177" t="s">
        <v>1559</v>
      </c>
      <c r="L1177" s="9">
        <v>69.55</v>
      </c>
      <c r="M1177" s="9" t="str" cm="1">
        <f t="array" ref="M1177">_xlfn.IFS(L1177&lt;=7.89,"Low Fare",L1177&lt;=14.45,"Medium Fare",L1177&lt;=31.28,"High Fare",L1177&gt;31.28,"VIP / Luxury Fare")</f>
        <v>VIP / Luxury Fare</v>
      </c>
      <c r="N1177" t="s">
        <v>1736</v>
      </c>
      <c r="O1177" t="s">
        <v>3</v>
      </c>
      <c r="P1177">
        <v>0</v>
      </c>
    </row>
    <row r="1178" spans="1:16">
      <c r="A1178">
        <v>3</v>
      </c>
      <c r="B1178" t="str" cm="1">
        <f t="array" ref="B1178">_xlfn.IFS(A1178=1,"First Class",A1178=2,"Second Class",A1178=3,"Third Class")</f>
        <v>Third Class</v>
      </c>
      <c r="C1178" t="s">
        <v>1562</v>
      </c>
      <c r="D1178" t="s">
        <v>1</v>
      </c>
      <c r="E1178">
        <v>28</v>
      </c>
      <c r="F1178" t="str" cm="1">
        <f t="array" ref="F1178">_xlfn.IFS(E1178&lt;12,"Child",E1178&lt;=19,"Teenage",E1178&lt;=59,"Adult",E1178&gt;60,"Senior",TRUE,"Unknown")</f>
        <v>Adult</v>
      </c>
      <c r="G1178">
        <v>8</v>
      </c>
      <c r="H1178">
        <v>2</v>
      </c>
      <c r="I1178">
        <f t="shared" si="18"/>
        <v>11</v>
      </c>
      <c r="J1178" t="str" cm="1">
        <f t="array" ref="J1178">_xlfn.IFS(I1178=1,"Solo Traveller",I1178&lt;=4,"Small Family",I1178&gt;=5,"Large Family")</f>
        <v>Large Family</v>
      </c>
      <c r="K1178" t="s">
        <v>1559</v>
      </c>
      <c r="L1178" s="9">
        <v>69.55</v>
      </c>
      <c r="M1178" s="9" t="str" cm="1">
        <f t="array" ref="M1178">_xlfn.IFS(L1178&lt;=7.89,"Low Fare",L1178&lt;=14.45,"Medium Fare",L1178&lt;=31.28,"High Fare",L1178&gt;31.28,"VIP / Luxury Fare")</f>
        <v>VIP / Luxury Fare</v>
      </c>
      <c r="N1178" t="s">
        <v>1736</v>
      </c>
      <c r="O1178" t="s">
        <v>3</v>
      </c>
      <c r="P1178">
        <v>0</v>
      </c>
    </row>
    <row r="1179" spans="1:16">
      <c r="A1179">
        <v>3</v>
      </c>
      <c r="B1179" t="str" cm="1">
        <f t="array" ref="B1179">_xlfn.IFS(A1179=1,"First Class",A1179=2,"Second Class",A1179=3,"Third Class")</f>
        <v>Third Class</v>
      </c>
      <c r="C1179" t="s">
        <v>1563</v>
      </c>
      <c r="D1179" t="s">
        <v>1</v>
      </c>
      <c r="E1179">
        <v>28</v>
      </c>
      <c r="F1179" t="str" cm="1">
        <f t="array" ref="F1179">_xlfn.IFS(E1179&lt;12,"Child",E1179&lt;=19,"Teenage",E1179&lt;=59,"Adult",E1179&gt;60,"Senior",TRUE,"Unknown")</f>
        <v>Adult</v>
      </c>
      <c r="G1179">
        <v>8</v>
      </c>
      <c r="H1179">
        <v>2</v>
      </c>
      <c r="I1179">
        <f t="shared" si="18"/>
        <v>11</v>
      </c>
      <c r="J1179" t="str" cm="1">
        <f t="array" ref="J1179">_xlfn.IFS(I1179=1,"Solo Traveller",I1179&lt;=4,"Small Family",I1179&gt;=5,"Large Family")</f>
        <v>Large Family</v>
      </c>
      <c r="K1179" t="s">
        <v>1559</v>
      </c>
      <c r="L1179" s="9">
        <v>69.55</v>
      </c>
      <c r="M1179" s="9" t="str" cm="1">
        <f t="array" ref="M1179">_xlfn.IFS(L1179&lt;=7.89,"Low Fare",L1179&lt;=14.45,"Medium Fare",L1179&lt;=31.28,"High Fare",L1179&gt;31.28,"VIP / Luxury Fare")</f>
        <v>VIP / Luxury Fare</v>
      </c>
      <c r="N1179" t="s">
        <v>1736</v>
      </c>
      <c r="O1179" t="s">
        <v>3</v>
      </c>
      <c r="P1179">
        <v>0</v>
      </c>
    </row>
    <row r="1180" spans="1:16">
      <c r="A1180">
        <v>3</v>
      </c>
      <c r="B1180" t="str" cm="1">
        <f t="array" ref="B1180">_xlfn.IFS(A1180=1,"First Class",A1180=2,"Second Class",A1180=3,"Third Class")</f>
        <v>Third Class</v>
      </c>
      <c r="C1180" t="s">
        <v>1564</v>
      </c>
      <c r="D1180" t="s">
        <v>1</v>
      </c>
      <c r="E1180">
        <v>28</v>
      </c>
      <c r="F1180" t="str" cm="1">
        <f t="array" ref="F1180">_xlfn.IFS(E1180&lt;12,"Child",E1180&lt;=19,"Teenage",E1180&lt;=59,"Adult",E1180&gt;60,"Senior",TRUE,"Unknown")</f>
        <v>Adult</v>
      </c>
      <c r="G1180">
        <v>8</v>
      </c>
      <c r="H1180">
        <v>2</v>
      </c>
      <c r="I1180">
        <f t="shared" si="18"/>
        <v>11</v>
      </c>
      <c r="J1180" t="str" cm="1">
        <f t="array" ref="J1180">_xlfn.IFS(I1180=1,"Solo Traveller",I1180&lt;=4,"Small Family",I1180&gt;=5,"Large Family")</f>
        <v>Large Family</v>
      </c>
      <c r="K1180" t="s">
        <v>1559</v>
      </c>
      <c r="L1180" s="9">
        <v>69.55</v>
      </c>
      <c r="M1180" s="9" t="str" cm="1">
        <f t="array" ref="M1180">_xlfn.IFS(L1180&lt;=7.89,"Low Fare",L1180&lt;=14.45,"Medium Fare",L1180&lt;=31.28,"High Fare",L1180&gt;31.28,"VIP / Luxury Fare")</f>
        <v>VIP / Luxury Fare</v>
      </c>
      <c r="N1180" t="s">
        <v>1736</v>
      </c>
      <c r="O1180" t="s">
        <v>3</v>
      </c>
      <c r="P1180">
        <v>0</v>
      </c>
    </row>
    <row r="1181" spans="1:16">
      <c r="A1181">
        <v>3</v>
      </c>
      <c r="B1181" t="str" cm="1">
        <f t="array" ref="B1181">_xlfn.IFS(A1181=1,"First Class",A1181=2,"Second Class",A1181=3,"Third Class")</f>
        <v>Third Class</v>
      </c>
      <c r="C1181" t="s">
        <v>1565</v>
      </c>
      <c r="D1181" t="s">
        <v>5</v>
      </c>
      <c r="E1181">
        <v>28</v>
      </c>
      <c r="F1181" t="str" cm="1">
        <f t="array" ref="F1181">_xlfn.IFS(E1181&lt;12,"Child",E1181&lt;=19,"Teenage",E1181&lt;=59,"Adult",E1181&gt;60,"Senior",TRUE,"Unknown")</f>
        <v>Adult</v>
      </c>
      <c r="G1181">
        <v>8</v>
      </c>
      <c r="H1181">
        <v>2</v>
      </c>
      <c r="I1181">
        <f t="shared" si="18"/>
        <v>11</v>
      </c>
      <c r="J1181" t="str" cm="1">
        <f t="array" ref="J1181">_xlfn.IFS(I1181=1,"Solo Traveller",I1181&lt;=4,"Small Family",I1181&gt;=5,"Large Family")</f>
        <v>Large Family</v>
      </c>
      <c r="K1181" t="s">
        <v>1559</v>
      </c>
      <c r="L1181" s="9">
        <v>69.55</v>
      </c>
      <c r="M1181" s="9" t="str" cm="1">
        <f t="array" ref="M1181">_xlfn.IFS(L1181&lt;=7.89,"Low Fare",L1181&lt;=14.45,"Medium Fare",L1181&lt;=31.28,"High Fare",L1181&gt;31.28,"VIP / Luxury Fare")</f>
        <v>VIP / Luxury Fare</v>
      </c>
      <c r="N1181" t="s">
        <v>1736</v>
      </c>
      <c r="O1181" t="s">
        <v>3</v>
      </c>
      <c r="P1181">
        <v>0</v>
      </c>
    </row>
    <row r="1182" spans="1:16">
      <c r="A1182">
        <v>3</v>
      </c>
      <c r="B1182" t="str" cm="1">
        <f t="array" ref="B1182">_xlfn.IFS(A1182=1,"First Class",A1182=2,"Second Class",A1182=3,"Third Class")</f>
        <v>Third Class</v>
      </c>
      <c r="C1182" t="s">
        <v>1566</v>
      </c>
      <c r="D1182" t="s">
        <v>5</v>
      </c>
      <c r="E1182">
        <v>28</v>
      </c>
      <c r="F1182" t="str" cm="1">
        <f t="array" ref="F1182">_xlfn.IFS(E1182&lt;12,"Child",E1182&lt;=19,"Teenage",E1182&lt;=59,"Adult",E1182&gt;60,"Senior",TRUE,"Unknown")</f>
        <v>Adult</v>
      </c>
      <c r="G1182">
        <v>8</v>
      </c>
      <c r="H1182">
        <v>2</v>
      </c>
      <c r="I1182">
        <f t="shared" si="18"/>
        <v>11</v>
      </c>
      <c r="J1182" t="str" cm="1">
        <f t="array" ref="J1182">_xlfn.IFS(I1182=1,"Solo Traveller",I1182&lt;=4,"Small Family",I1182&gt;=5,"Large Family")</f>
        <v>Large Family</v>
      </c>
      <c r="K1182" t="s">
        <v>1559</v>
      </c>
      <c r="L1182" s="9">
        <v>69.55</v>
      </c>
      <c r="M1182" s="9" t="str" cm="1">
        <f t="array" ref="M1182">_xlfn.IFS(L1182&lt;=7.89,"Low Fare",L1182&lt;=14.45,"Medium Fare",L1182&lt;=31.28,"High Fare",L1182&gt;31.28,"VIP / Luxury Fare")</f>
        <v>VIP / Luxury Fare</v>
      </c>
      <c r="N1182" t="s">
        <v>1736</v>
      </c>
      <c r="O1182" t="s">
        <v>3</v>
      </c>
      <c r="P1182">
        <v>0</v>
      </c>
    </row>
    <row r="1183" spans="1:16">
      <c r="A1183">
        <v>3</v>
      </c>
      <c r="B1183" t="str" cm="1">
        <f t="array" ref="B1183">_xlfn.IFS(A1183=1,"First Class",A1183=2,"Second Class",A1183=3,"Third Class")</f>
        <v>Third Class</v>
      </c>
      <c r="C1183" t="s">
        <v>1567</v>
      </c>
      <c r="D1183" t="s">
        <v>5</v>
      </c>
      <c r="E1183">
        <v>28</v>
      </c>
      <c r="F1183" t="str" cm="1">
        <f t="array" ref="F1183">_xlfn.IFS(E1183&lt;12,"Child",E1183&lt;=19,"Teenage",E1183&lt;=59,"Adult",E1183&gt;60,"Senior",TRUE,"Unknown")</f>
        <v>Adult</v>
      </c>
      <c r="G1183">
        <v>8</v>
      </c>
      <c r="H1183">
        <v>2</v>
      </c>
      <c r="I1183">
        <f t="shared" si="18"/>
        <v>11</v>
      </c>
      <c r="J1183" t="str" cm="1">
        <f t="array" ref="J1183">_xlfn.IFS(I1183=1,"Solo Traveller",I1183&lt;=4,"Small Family",I1183&gt;=5,"Large Family")</f>
        <v>Large Family</v>
      </c>
      <c r="K1183" t="s">
        <v>1559</v>
      </c>
      <c r="L1183" s="9">
        <v>69.55</v>
      </c>
      <c r="M1183" s="9" t="str" cm="1">
        <f t="array" ref="M1183">_xlfn.IFS(L1183&lt;=7.89,"Low Fare",L1183&lt;=14.45,"Medium Fare",L1183&lt;=31.28,"High Fare",L1183&gt;31.28,"VIP / Luxury Fare")</f>
        <v>VIP / Luxury Fare</v>
      </c>
      <c r="N1183" t="s">
        <v>1736</v>
      </c>
      <c r="O1183" t="s">
        <v>3</v>
      </c>
      <c r="P1183">
        <v>0</v>
      </c>
    </row>
    <row r="1184" spans="1:16">
      <c r="A1184">
        <v>3</v>
      </c>
      <c r="B1184" t="str" cm="1">
        <f t="array" ref="B1184">_xlfn.IFS(A1184=1,"First Class",A1184=2,"Second Class",A1184=3,"Third Class")</f>
        <v>Third Class</v>
      </c>
      <c r="C1184" t="s">
        <v>1568</v>
      </c>
      <c r="D1184" t="s">
        <v>5</v>
      </c>
      <c r="E1184">
        <v>28</v>
      </c>
      <c r="F1184" t="str" cm="1">
        <f t="array" ref="F1184">_xlfn.IFS(E1184&lt;12,"Child",E1184&lt;=19,"Teenage",E1184&lt;=59,"Adult",E1184&gt;60,"Senior",TRUE,"Unknown")</f>
        <v>Adult</v>
      </c>
      <c r="G1184">
        <v>1</v>
      </c>
      <c r="H1184">
        <v>9</v>
      </c>
      <c r="I1184">
        <f t="shared" si="18"/>
        <v>11</v>
      </c>
      <c r="J1184" t="str" cm="1">
        <f t="array" ref="J1184">_xlfn.IFS(I1184=1,"Solo Traveller",I1184&lt;=4,"Small Family",I1184&gt;=5,"Large Family")</f>
        <v>Large Family</v>
      </c>
      <c r="K1184" t="s">
        <v>1559</v>
      </c>
      <c r="L1184" s="9">
        <v>69.55</v>
      </c>
      <c r="M1184" s="9" t="str" cm="1">
        <f t="array" ref="M1184">_xlfn.IFS(L1184&lt;=7.89,"Low Fare",L1184&lt;=14.45,"Medium Fare",L1184&lt;=31.28,"High Fare",L1184&gt;31.28,"VIP / Luxury Fare")</f>
        <v>VIP / Luxury Fare</v>
      </c>
      <c r="N1184" t="s">
        <v>1736</v>
      </c>
      <c r="O1184" t="s">
        <v>3</v>
      </c>
      <c r="P1184">
        <v>0</v>
      </c>
    </row>
    <row r="1185" spans="1:16">
      <c r="A1185">
        <v>3</v>
      </c>
      <c r="B1185" t="str" cm="1">
        <f t="array" ref="B1185">_xlfn.IFS(A1185=1,"First Class",A1185=2,"Second Class",A1185=3,"Third Class")</f>
        <v>Third Class</v>
      </c>
      <c r="C1185" t="s">
        <v>1569</v>
      </c>
      <c r="D1185" t="s">
        <v>1</v>
      </c>
      <c r="E1185">
        <v>28</v>
      </c>
      <c r="F1185" t="str" cm="1">
        <f t="array" ref="F1185">_xlfn.IFS(E1185&lt;12,"Child",E1185&lt;=19,"Teenage",E1185&lt;=59,"Adult",E1185&gt;60,"Senior",TRUE,"Unknown")</f>
        <v>Adult</v>
      </c>
      <c r="G1185">
        <v>1</v>
      </c>
      <c r="H1185">
        <v>9</v>
      </c>
      <c r="I1185">
        <f t="shared" si="18"/>
        <v>11</v>
      </c>
      <c r="J1185" t="str" cm="1">
        <f t="array" ref="J1185">_xlfn.IFS(I1185=1,"Solo Traveller",I1185&lt;=4,"Small Family",I1185&gt;=5,"Large Family")</f>
        <v>Large Family</v>
      </c>
      <c r="K1185" t="s">
        <v>1559</v>
      </c>
      <c r="L1185" s="9">
        <v>69.55</v>
      </c>
      <c r="M1185" s="9" t="str" cm="1">
        <f t="array" ref="M1185">_xlfn.IFS(L1185&lt;=7.89,"Low Fare",L1185&lt;=14.45,"Medium Fare",L1185&lt;=31.28,"High Fare",L1185&gt;31.28,"VIP / Luxury Fare")</f>
        <v>VIP / Luxury Fare</v>
      </c>
      <c r="N1185" t="s">
        <v>1736</v>
      </c>
      <c r="O1185" t="s">
        <v>3</v>
      </c>
      <c r="P1185">
        <v>0</v>
      </c>
    </row>
    <row r="1186" spans="1:16">
      <c r="A1186">
        <v>3</v>
      </c>
      <c r="B1186" t="str" cm="1">
        <f t="array" ref="B1186">_xlfn.IFS(A1186=1,"First Class",A1186=2,"Second Class",A1186=3,"Third Class")</f>
        <v>Third Class</v>
      </c>
      <c r="C1186" t="s">
        <v>1570</v>
      </c>
      <c r="D1186" t="s">
        <v>5</v>
      </c>
      <c r="E1186">
        <v>24</v>
      </c>
      <c r="F1186" t="str" cm="1">
        <f t="array" ref="F1186">_xlfn.IFS(E1186&lt;12,"Child",E1186&lt;=19,"Teenage",E1186&lt;=59,"Adult",E1186&gt;60,"Senior",TRUE,"Unknown")</f>
        <v>Adult</v>
      </c>
      <c r="G1186">
        <v>0</v>
      </c>
      <c r="H1186">
        <v>0</v>
      </c>
      <c r="I1186">
        <f t="shared" si="18"/>
        <v>1</v>
      </c>
      <c r="J1186" t="str" cm="1">
        <f t="array" ref="J1186">_xlfn.IFS(I1186=1,"Solo Traveller",I1186&lt;=4,"Small Family",I1186&gt;=5,"Large Family")</f>
        <v>Solo Traveller</v>
      </c>
      <c r="K1186">
        <v>7266</v>
      </c>
      <c r="L1186" s="9">
        <v>9.3249999999999993</v>
      </c>
      <c r="M1186" s="9" t="str" cm="1">
        <f t="array" ref="M1186">_xlfn.IFS(L1186&lt;=7.89,"Low Fare",L1186&lt;=14.45,"Medium Fare",L1186&lt;=31.28,"High Fare",L1186&gt;31.28,"VIP / Luxury Fare")</f>
        <v>Medium Fare</v>
      </c>
      <c r="N1186" t="s">
        <v>1736</v>
      </c>
      <c r="O1186" t="s">
        <v>3</v>
      </c>
      <c r="P1186">
        <v>0</v>
      </c>
    </row>
    <row r="1187" spans="1:16">
      <c r="A1187">
        <v>3</v>
      </c>
      <c r="B1187" t="str" cm="1">
        <f t="array" ref="B1187">_xlfn.IFS(A1187=1,"First Class",A1187=2,"Second Class",A1187=3,"Third Class")</f>
        <v>Third Class</v>
      </c>
      <c r="C1187" t="s">
        <v>1571</v>
      </c>
      <c r="D1187" t="s">
        <v>1</v>
      </c>
      <c r="E1187">
        <v>21</v>
      </c>
      <c r="F1187" t="str" cm="1">
        <f t="array" ref="F1187">_xlfn.IFS(E1187&lt;12,"Child",E1187&lt;=19,"Teenage",E1187&lt;=59,"Adult",E1187&gt;60,"Senior",TRUE,"Unknown")</f>
        <v>Adult</v>
      </c>
      <c r="G1187">
        <v>0</v>
      </c>
      <c r="H1187">
        <v>0</v>
      </c>
      <c r="I1187">
        <f t="shared" si="18"/>
        <v>1</v>
      </c>
      <c r="J1187" t="str" cm="1">
        <f t="array" ref="J1187">_xlfn.IFS(I1187=1,"Solo Traveller",I1187&lt;=4,"Small Family",I1187&gt;=5,"Large Family")</f>
        <v>Solo Traveller</v>
      </c>
      <c r="K1187">
        <v>343120</v>
      </c>
      <c r="L1187" s="9">
        <v>7.65</v>
      </c>
      <c r="M1187" s="9" t="str" cm="1">
        <f t="array" ref="M1187">_xlfn.IFS(L1187&lt;=7.89,"Low Fare",L1187&lt;=14.45,"Medium Fare",L1187&lt;=31.28,"High Fare",L1187&gt;31.28,"VIP / Luxury Fare")</f>
        <v>Low Fare</v>
      </c>
      <c r="N1187" t="s">
        <v>1736</v>
      </c>
      <c r="O1187" t="s">
        <v>3</v>
      </c>
      <c r="P1187">
        <v>1</v>
      </c>
    </row>
    <row r="1188" spans="1:16">
      <c r="A1188">
        <v>3</v>
      </c>
      <c r="B1188" t="str" cm="1">
        <f t="array" ref="B1188">_xlfn.IFS(A1188=1,"First Class",A1188=2,"Second Class",A1188=3,"Third Class")</f>
        <v>Third Class</v>
      </c>
      <c r="C1188" t="s">
        <v>1572</v>
      </c>
      <c r="D1188" t="s">
        <v>5</v>
      </c>
      <c r="E1188">
        <v>39</v>
      </c>
      <c r="F1188" t="str" cm="1">
        <f t="array" ref="F1188">_xlfn.IFS(E1188&lt;12,"Child",E1188&lt;=19,"Teenage",E1188&lt;=59,"Adult",E1188&gt;60,"Senior",TRUE,"Unknown")</f>
        <v>Adult</v>
      </c>
      <c r="G1188">
        <v>0</v>
      </c>
      <c r="H1188">
        <v>0</v>
      </c>
      <c r="I1188">
        <f t="shared" si="18"/>
        <v>1</v>
      </c>
      <c r="J1188" t="str" cm="1">
        <f t="array" ref="J1188">_xlfn.IFS(I1188=1,"Solo Traveller",I1188&lt;=4,"Small Family",I1188&gt;=5,"Large Family")</f>
        <v>Solo Traveller</v>
      </c>
      <c r="K1188">
        <v>3101296</v>
      </c>
      <c r="L1188" s="9">
        <v>7.9249999999999998</v>
      </c>
      <c r="M1188" s="9" t="str" cm="1">
        <f t="array" ref="M1188">_xlfn.IFS(L1188&lt;=7.89,"Low Fare",L1188&lt;=14.45,"Medium Fare",L1188&lt;=31.28,"High Fare",L1188&gt;31.28,"VIP / Luxury Fare")</f>
        <v>Medium Fare</v>
      </c>
      <c r="N1188" t="s">
        <v>1736</v>
      </c>
      <c r="O1188" t="s">
        <v>3</v>
      </c>
      <c r="P1188">
        <v>0</v>
      </c>
    </row>
    <row r="1189" spans="1:16">
      <c r="A1189">
        <v>3</v>
      </c>
      <c r="B1189" t="str" cm="1">
        <f t="array" ref="B1189">_xlfn.IFS(A1189=1,"First Class",A1189=2,"Second Class",A1189=3,"Third Class")</f>
        <v>Third Class</v>
      </c>
      <c r="C1189" t="s">
        <v>1573</v>
      </c>
      <c r="D1189" t="s">
        <v>5</v>
      </c>
      <c r="E1189">
        <v>28</v>
      </c>
      <c r="F1189" t="str" cm="1">
        <f t="array" ref="F1189">_xlfn.IFS(E1189&lt;12,"Child",E1189&lt;=19,"Teenage",E1189&lt;=59,"Adult",E1189&gt;60,"Senior",TRUE,"Unknown")</f>
        <v>Adult</v>
      </c>
      <c r="G1189">
        <v>2</v>
      </c>
      <c r="H1189">
        <v>0</v>
      </c>
      <c r="I1189">
        <f t="shared" si="18"/>
        <v>3</v>
      </c>
      <c r="J1189" t="str" cm="1">
        <f t="array" ref="J1189">_xlfn.IFS(I1189=1,"Solo Traveller",I1189&lt;=4,"Small Family",I1189&gt;=5,"Large Family")</f>
        <v>Small Family</v>
      </c>
      <c r="K1189">
        <v>2662</v>
      </c>
      <c r="L1189" s="9">
        <v>21.679200000000002</v>
      </c>
      <c r="M1189" s="9" t="str" cm="1">
        <f t="array" ref="M1189">_xlfn.IFS(L1189&lt;=7.89,"Low Fare",L1189&lt;=14.45,"Medium Fare",L1189&lt;=31.28,"High Fare",L1189&gt;31.28,"VIP / Luxury Fare")</f>
        <v>High Fare</v>
      </c>
      <c r="N1189" t="s">
        <v>1736</v>
      </c>
      <c r="O1189" t="s">
        <v>20</v>
      </c>
      <c r="P1189">
        <v>0</v>
      </c>
    </row>
    <row r="1190" spans="1:16">
      <c r="A1190">
        <v>3</v>
      </c>
      <c r="B1190" t="str" cm="1">
        <f t="array" ref="B1190">_xlfn.IFS(A1190=1,"First Class",A1190=2,"Second Class",A1190=3,"Third Class")</f>
        <v>Third Class</v>
      </c>
      <c r="C1190" t="s">
        <v>1574</v>
      </c>
      <c r="D1190" t="s">
        <v>5</v>
      </c>
      <c r="E1190">
        <v>28</v>
      </c>
      <c r="F1190" t="str" cm="1">
        <f t="array" ref="F1190">_xlfn.IFS(E1190&lt;12,"Child",E1190&lt;=19,"Teenage",E1190&lt;=59,"Adult",E1190&gt;60,"Senior",TRUE,"Unknown")</f>
        <v>Adult</v>
      </c>
      <c r="G1190">
        <v>2</v>
      </c>
      <c r="H1190">
        <v>0</v>
      </c>
      <c r="I1190">
        <f t="shared" si="18"/>
        <v>3</v>
      </c>
      <c r="J1190" t="str" cm="1">
        <f t="array" ref="J1190">_xlfn.IFS(I1190=1,"Solo Traveller",I1190&lt;=4,"Small Family",I1190&gt;=5,"Large Family")</f>
        <v>Small Family</v>
      </c>
      <c r="K1190">
        <v>2662</v>
      </c>
      <c r="L1190" s="9">
        <v>21.679200000000002</v>
      </c>
      <c r="M1190" s="9" t="str" cm="1">
        <f t="array" ref="M1190">_xlfn.IFS(L1190&lt;=7.89,"Low Fare",L1190&lt;=14.45,"Medium Fare",L1190&lt;=31.28,"High Fare",L1190&gt;31.28,"VIP / Luxury Fare")</f>
        <v>High Fare</v>
      </c>
      <c r="N1190" t="s">
        <v>1736</v>
      </c>
      <c r="O1190" t="s">
        <v>20</v>
      </c>
      <c r="P1190">
        <v>0</v>
      </c>
    </row>
    <row r="1191" spans="1:16">
      <c r="A1191">
        <v>3</v>
      </c>
      <c r="B1191" t="str" cm="1">
        <f t="array" ref="B1191">_xlfn.IFS(A1191=1,"First Class",A1191=2,"Second Class",A1191=3,"Third Class")</f>
        <v>Third Class</v>
      </c>
      <c r="C1191" t="s">
        <v>1575</v>
      </c>
      <c r="D1191" t="s">
        <v>5</v>
      </c>
      <c r="E1191">
        <v>28</v>
      </c>
      <c r="F1191" t="str" cm="1">
        <f t="array" ref="F1191">_xlfn.IFS(E1191&lt;12,"Child",E1191&lt;=19,"Teenage",E1191&lt;=59,"Adult",E1191&gt;60,"Senior",TRUE,"Unknown")</f>
        <v>Adult</v>
      </c>
      <c r="G1191">
        <v>2</v>
      </c>
      <c r="H1191">
        <v>0</v>
      </c>
      <c r="I1191">
        <f t="shared" si="18"/>
        <v>3</v>
      </c>
      <c r="J1191" t="str" cm="1">
        <f t="array" ref="J1191">_xlfn.IFS(I1191=1,"Solo Traveller",I1191&lt;=4,"Small Family",I1191&gt;=5,"Large Family")</f>
        <v>Small Family</v>
      </c>
      <c r="K1191">
        <v>2662</v>
      </c>
      <c r="L1191" s="9">
        <v>21.679200000000002</v>
      </c>
      <c r="M1191" s="9" t="str" cm="1">
        <f t="array" ref="M1191">_xlfn.IFS(L1191&lt;=7.89,"Low Fare",L1191&lt;=14.45,"Medium Fare",L1191&lt;=31.28,"High Fare",L1191&gt;31.28,"VIP / Luxury Fare")</f>
        <v>High Fare</v>
      </c>
      <c r="N1191" t="s">
        <v>1736</v>
      </c>
      <c r="O1191" t="s">
        <v>20</v>
      </c>
      <c r="P1191">
        <v>0</v>
      </c>
    </row>
    <row r="1192" spans="1:16">
      <c r="A1192">
        <v>3</v>
      </c>
      <c r="B1192" t="str" cm="1">
        <f t="array" ref="B1192">_xlfn.IFS(A1192=1,"First Class",A1192=2,"Second Class",A1192=3,"Third Class")</f>
        <v>Third Class</v>
      </c>
      <c r="C1192" t="s">
        <v>1576</v>
      </c>
      <c r="D1192" t="s">
        <v>1</v>
      </c>
      <c r="E1192">
        <v>1</v>
      </c>
      <c r="F1192" t="str" cm="1">
        <f t="array" ref="F1192">_xlfn.IFS(E1192&lt;12,"Child",E1192&lt;=19,"Teenage",E1192&lt;=59,"Adult",E1192&gt;60,"Senior",TRUE,"Unknown")</f>
        <v>Child</v>
      </c>
      <c r="G1192">
        <v>1</v>
      </c>
      <c r="H1192">
        <v>1</v>
      </c>
      <c r="I1192">
        <f t="shared" si="18"/>
        <v>3</v>
      </c>
      <c r="J1192" t="str" cm="1">
        <f t="array" ref="J1192">_xlfn.IFS(I1192=1,"Solo Traveller",I1192&lt;=4,"Small Family",I1192&gt;=5,"Large Family")</f>
        <v>Small Family</v>
      </c>
      <c r="K1192" t="s">
        <v>1577</v>
      </c>
      <c r="L1192" s="9">
        <v>16.7</v>
      </c>
      <c r="M1192" s="9" t="str" cm="1">
        <f t="array" ref="M1192">_xlfn.IFS(L1192&lt;=7.89,"Low Fare",L1192&lt;=14.45,"Medium Fare",L1192&lt;=31.28,"High Fare",L1192&gt;31.28,"VIP / Luxury Fare")</f>
        <v>High Fare</v>
      </c>
      <c r="N1192" t="s">
        <v>1578</v>
      </c>
      <c r="O1192" t="s">
        <v>3</v>
      </c>
      <c r="P1192">
        <v>1</v>
      </c>
    </row>
    <row r="1193" spans="1:16">
      <c r="A1193">
        <v>3</v>
      </c>
      <c r="B1193" t="str" cm="1">
        <f t="array" ref="B1193">_xlfn.IFS(A1193=1,"First Class",A1193=2,"Second Class",A1193=3,"Third Class")</f>
        <v>Third Class</v>
      </c>
      <c r="C1193" t="s">
        <v>1579</v>
      </c>
      <c r="D1193" t="s">
        <v>1</v>
      </c>
      <c r="E1193">
        <v>24</v>
      </c>
      <c r="F1193" t="str" cm="1">
        <f t="array" ref="F1193">_xlfn.IFS(E1193&lt;12,"Child",E1193&lt;=19,"Teenage",E1193&lt;=59,"Adult",E1193&gt;60,"Senior",TRUE,"Unknown")</f>
        <v>Adult</v>
      </c>
      <c r="G1193">
        <v>0</v>
      </c>
      <c r="H1193">
        <v>2</v>
      </c>
      <c r="I1193">
        <f t="shared" si="18"/>
        <v>3</v>
      </c>
      <c r="J1193" t="str" cm="1">
        <f t="array" ref="J1193">_xlfn.IFS(I1193=1,"Solo Traveller",I1193&lt;=4,"Small Family",I1193&gt;=5,"Large Family")</f>
        <v>Small Family</v>
      </c>
      <c r="K1193" t="s">
        <v>1577</v>
      </c>
      <c r="L1193" s="9">
        <v>16.7</v>
      </c>
      <c r="M1193" s="9" t="str" cm="1">
        <f t="array" ref="M1193">_xlfn.IFS(L1193&lt;=7.89,"Low Fare",L1193&lt;=14.45,"Medium Fare",L1193&lt;=31.28,"High Fare",L1193&gt;31.28,"VIP / Luxury Fare")</f>
        <v>High Fare</v>
      </c>
      <c r="N1193" t="s">
        <v>1578</v>
      </c>
      <c r="O1193" t="s">
        <v>3</v>
      </c>
      <c r="P1193">
        <v>1</v>
      </c>
    </row>
    <row r="1194" spans="1:16">
      <c r="A1194">
        <v>3</v>
      </c>
      <c r="B1194" t="str" cm="1">
        <f t="array" ref="B1194">_xlfn.IFS(A1194=1,"First Class",A1194=2,"Second Class",A1194=3,"Third Class")</f>
        <v>Third Class</v>
      </c>
      <c r="C1194" t="s">
        <v>1580</v>
      </c>
      <c r="D1194" t="s">
        <v>1</v>
      </c>
      <c r="E1194">
        <v>4</v>
      </c>
      <c r="F1194" t="str" cm="1">
        <f t="array" ref="F1194">_xlfn.IFS(E1194&lt;12,"Child",E1194&lt;=19,"Teenage",E1194&lt;=59,"Adult",E1194&gt;60,"Senior",TRUE,"Unknown")</f>
        <v>Child</v>
      </c>
      <c r="G1194">
        <v>1</v>
      </c>
      <c r="H1194">
        <v>1</v>
      </c>
      <c r="I1194">
        <f t="shared" si="18"/>
        <v>3</v>
      </c>
      <c r="J1194" t="str" cm="1">
        <f t="array" ref="J1194">_xlfn.IFS(I1194=1,"Solo Traveller",I1194&lt;=4,"Small Family",I1194&gt;=5,"Large Family")</f>
        <v>Small Family</v>
      </c>
      <c r="K1194" t="s">
        <v>1577</v>
      </c>
      <c r="L1194" s="9">
        <v>16.7</v>
      </c>
      <c r="M1194" s="9" t="str" cm="1">
        <f t="array" ref="M1194">_xlfn.IFS(L1194&lt;=7.89,"Low Fare",L1194&lt;=14.45,"Medium Fare",L1194&lt;=31.28,"High Fare",L1194&gt;31.28,"VIP / Luxury Fare")</f>
        <v>High Fare</v>
      </c>
      <c r="N1194" t="s">
        <v>1578</v>
      </c>
      <c r="O1194" t="s">
        <v>3</v>
      </c>
      <c r="P1194">
        <v>1</v>
      </c>
    </row>
    <row r="1195" spans="1:16">
      <c r="A1195">
        <v>3</v>
      </c>
      <c r="B1195" t="str" cm="1">
        <f t="array" ref="B1195">_xlfn.IFS(A1195=1,"First Class",A1195=2,"Second Class",A1195=3,"Third Class")</f>
        <v>Third Class</v>
      </c>
      <c r="C1195" t="s">
        <v>1581</v>
      </c>
      <c r="D1195" t="s">
        <v>5</v>
      </c>
      <c r="E1195">
        <v>25</v>
      </c>
      <c r="F1195" t="str" cm="1">
        <f t="array" ref="F1195">_xlfn.IFS(E1195&lt;12,"Child",E1195&lt;=19,"Teenage",E1195&lt;=59,"Adult",E1195&gt;60,"Senior",TRUE,"Unknown")</f>
        <v>Adult</v>
      </c>
      <c r="G1195">
        <v>0</v>
      </c>
      <c r="H1195">
        <v>0</v>
      </c>
      <c r="I1195">
        <f t="shared" si="18"/>
        <v>1</v>
      </c>
      <c r="J1195" t="str" cm="1">
        <f t="array" ref="J1195">_xlfn.IFS(I1195=1,"Solo Traveller",I1195&lt;=4,"Small Family",I1195&gt;=5,"Large Family")</f>
        <v>Solo Traveller</v>
      </c>
      <c r="K1195">
        <v>345768</v>
      </c>
      <c r="L1195" s="9">
        <v>9.5</v>
      </c>
      <c r="M1195" s="9" t="str" cm="1">
        <f t="array" ref="M1195">_xlfn.IFS(L1195&lt;=7.89,"Low Fare",L1195&lt;=14.45,"Medium Fare",L1195&lt;=31.28,"High Fare",L1195&gt;31.28,"VIP / Luxury Fare")</f>
        <v>Medium Fare</v>
      </c>
      <c r="N1195" t="s">
        <v>1736</v>
      </c>
      <c r="O1195" t="s">
        <v>3</v>
      </c>
      <c r="P1195">
        <v>1</v>
      </c>
    </row>
    <row r="1196" spans="1:16">
      <c r="A1196">
        <v>3</v>
      </c>
      <c r="B1196" t="str" cm="1">
        <f t="array" ref="B1196">_xlfn.IFS(A1196=1,"First Class",A1196=2,"Second Class",A1196=3,"Third Class")</f>
        <v>Third Class</v>
      </c>
      <c r="C1196" t="s">
        <v>1582</v>
      </c>
      <c r="D1196" t="s">
        <v>5</v>
      </c>
      <c r="E1196">
        <v>20</v>
      </c>
      <c r="F1196" t="str" cm="1">
        <f t="array" ref="F1196">_xlfn.IFS(E1196&lt;12,"Child",E1196&lt;=19,"Teenage",E1196&lt;=59,"Adult",E1196&gt;60,"Senior",TRUE,"Unknown")</f>
        <v>Adult</v>
      </c>
      <c r="G1196">
        <v>0</v>
      </c>
      <c r="H1196">
        <v>0</v>
      </c>
      <c r="I1196">
        <f t="shared" si="18"/>
        <v>1</v>
      </c>
      <c r="J1196" t="str" cm="1">
        <f t="array" ref="J1196">_xlfn.IFS(I1196=1,"Solo Traveller",I1196&lt;=4,"Small Family",I1196&gt;=5,"Large Family")</f>
        <v>Solo Traveller</v>
      </c>
      <c r="K1196" t="s">
        <v>1583</v>
      </c>
      <c r="L1196" s="9">
        <v>8.0500000000000007</v>
      </c>
      <c r="M1196" s="9" t="str" cm="1">
        <f t="array" ref="M1196">_xlfn.IFS(L1196&lt;=7.89,"Low Fare",L1196&lt;=14.45,"Medium Fare",L1196&lt;=31.28,"High Fare",L1196&gt;31.28,"VIP / Luxury Fare")</f>
        <v>Medium Fare</v>
      </c>
      <c r="N1196" t="s">
        <v>1736</v>
      </c>
      <c r="O1196" t="s">
        <v>3</v>
      </c>
      <c r="P1196">
        <v>0</v>
      </c>
    </row>
    <row r="1197" spans="1:16">
      <c r="A1197">
        <v>3</v>
      </c>
      <c r="B1197" t="str" cm="1">
        <f t="array" ref="B1197">_xlfn.IFS(A1197=1,"First Class",A1197=2,"Second Class",A1197=3,"Third Class")</f>
        <v>Third Class</v>
      </c>
      <c r="C1197" t="s">
        <v>1584</v>
      </c>
      <c r="D1197" t="s">
        <v>5</v>
      </c>
      <c r="E1197">
        <v>24.5</v>
      </c>
      <c r="F1197" t="str" cm="1">
        <f t="array" ref="F1197">_xlfn.IFS(E1197&lt;12,"Child",E1197&lt;=19,"Teenage",E1197&lt;=59,"Adult",E1197&gt;60,"Senior",TRUE,"Unknown")</f>
        <v>Adult</v>
      </c>
      <c r="G1197">
        <v>0</v>
      </c>
      <c r="H1197">
        <v>0</v>
      </c>
      <c r="I1197">
        <f t="shared" si="18"/>
        <v>1</v>
      </c>
      <c r="J1197" t="str" cm="1">
        <f t="array" ref="J1197">_xlfn.IFS(I1197=1,"Solo Traveller",I1197&lt;=4,"Small Family",I1197&gt;=5,"Large Family")</f>
        <v>Solo Traveller</v>
      </c>
      <c r="K1197">
        <v>342826</v>
      </c>
      <c r="L1197" s="9">
        <v>8.0500000000000007</v>
      </c>
      <c r="M1197" s="9" t="str" cm="1">
        <f t="array" ref="M1197">_xlfn.IFS(L1197&lt;=7.89,"Low Fare",L1197&lt;=14.45,"Medium Fare",L1197&lt;=31.28,"High Fare",L1197&gt;31.28,"VIP / Luxury Fare")</f>
        <v>Medium Fare</v>
      </c>
      <c r="N1197" t="s">
        <v>1736</v>
      </c>
      <c r="O1197" t="s">
        <v>3</v>
      </c>
      <c r="P1197">
        <v>0</v>
      </c>
    </row>
    <row r="1198" spans="1:16">
      <c r="A1198">
        <v>3</v>
      </c>
      <c r="B1198" t="str" cm="1">
        <f t="array" ref="B1198">_xlfn.IFS(A1198=1,"First Class",A1198=2,"Second Class",A1198=3,"Third Class")</f>
        <v>Third Class</v>
      </c>
      <c r="C1198" t="s">
        <v>1585</v>
      </c>
      <c r="D1198" t="s">
        <v>5</v>
      </c>
      <c r="E1198">
        <v>28</v>
      </c>
      <c r="F1198" t="str" cm="1">
        <f t="array" ref="F1198">_xlfn.IFS(E1198&lt;12,"Child",E1198&lt;=19,"Teenage",E1198&lt;=59,"Adult",E1198&gt;60,"Senior",TRUE,"Unknown")</f>
        <v>Adult</v>
      </c>
      <c r="G1198">
        <v>0</v>
      </c>
      <c r="H1198">
        <v>0</v>
      </c>
      <c r="I1198">
        <f t="shared" si="18"/>
        <v>1</v>
      </c>
      <c r="J1198" t="str" cm="1">
        <f t="array" ref="J1198">_xlfn.IFS(I1198=1,"Solo Traveller",I1198&lt;=4,"Small Family",I1198&gt;=5,"Large Family")</f>
        <v>Solo Traveller</v>
      </c>
      <c r="K1198">
        <v>36209</v>
      </c>
      <c r="L1198" s="9">
        <v>7.7249999999999996</v>
      </c>
      <c r="M1198" s="9" t="str" cm="1">
        <f t="array" ref="M1198">_xlfn.IFS(L1198&lt;=7.89,"Low Fare",L1198&lt;=14.45,"Medium Fare",L1198&lt;=31.28,"High Fare",L1198&gt;31.28,"VIP / Luxury Fare")</f>
        <v>Low Fare</v>
      </c>
      <c r="N1198" t="s">
        <v>1736</v>
      </c>
      <c r="O1198" t="s">
        <v>366</v>
      </c>
      <c r="P1198">
        <v>0</v>
      </c>
    </row>
    <row r="1199" spans="1:16">
      <c r="A1199">
        <v>3</v>
      </c>
      <c r="B1199" t="str" cm="1">
        <f t="array" ref="B1199">_xlfn.IFS(A1199=1,"First Class",A1199=2,"Second Class",A1199=3,"Third Class")</f>
        <v>Third Class</v>
      </c>
      <c r="C1199" t="s">
        <v>1586</v>
      </c>
      <c r="D1199" t="s">
        <v>5</v>
      </c>
      <c r="E1199">
        <v>28</v>
      </c>
      <c r="F1199" t="str" cm="1">
        <f t="array" ref="F1199">_xlfn.IFS(E1199&lt;12,"Child",E1199&lt;=19,"Teenage",E1199&lt;=59,"Adult",E1199&gt;60,"Senior",TRUE,"Unknown")</f>
        <v>Adult</v>
      </c>
      <c r="G1199">
        <v>0</v>
      </c>
      <c r="H1199">
        <v>0</v>
      </c>
      <c r="I1199">
        <f t="shared" si="18"/>
        <v>1</v>
      </c>
      <c r="J1199" t="str" cm="1">
        <f t="array" ref="J1199">_xlfn.IFS(I1199=1,"Solo Traveller",I1199&lt;=4,"Small Family",I1199&gt;=5,"Large Family")</f>
        <v>Solo Traveller</v>
      </c>
      <c r="K1199">
        <v>349222</v>
      </c>
      <c r="L1199" s="9">
        <v>7.8958000000000004</v>
      </c>
      <c r="M1199" s="9" t="str" cm="1">
        <f t="array" ref="M1199">_xlfn.IFS(L1199&lt;=7.89,"Low Fare",L1199&lt;=14.45,"Medium Fare",L1199&lt;=31.28,"High Fare",L1199&gt;31.28,"VIP / Luxury Fare")</f>
        <v>Medium Fare</v>
      </c>
      <c r="N1199" t="s">
        <v>1736</v>
      </c>
      <c r="O1199" t="s">
        <v>3</v>
      </c>
      <c r="P1199">
        <v>0</v>
      </c>
    </row>
    <row r="1200" spans="1:16">
      <c r="A1200">
        <v>3</v>
      </c>
      <c r="B1200" t="str" cm="1">
        <f t="array" ref="B1200">_xlfn.IFS(A1200=1,"First Class",A1200=2,"Second Class",A1200=3,"Third Class")</f>
        <v>Third Class</v>
      </c>
      <c r="C1200" t="s">
        <v>1587</v>
      </c>
      <c r="D1200" t="s">
        <v>5</v>
      </c>
      <c r="E1200">
        <v>28</v>
      </c>
      <c r="F1200" t="str" cm="1">
        <f t="array" ref="F1200">_xlfn.IFS(E1200&lt;12,"Child",E1200&lt;=19,"Teenage",E1200&lt;=59,"Adult",E1200&gt;60,"Senior",TRUE,"Unknown")</f>
        <v>Adult</v>
      </c>
      <c r="G1200">
        <v>0</v>
      </c>
      <c r="H1200">
        <v>0</v>
      </c>
      <c r="I1200">
        <f t="shared" si="18"/>
        <v>1</v>
      </c>
      <c r="J1200" t="str" cm="1">
        <f t="array" ref="J1200">_xlfn.IFS(I1200=1,"Solo Traveller",I1200&lt;=4,"Small Family",I1200&gt;=5,"Large Family")</f>
        <v>Solo Traveller</v>
      </c>
      <c r="K1200">
        <v>370374</v>
      </c>
      <c r="L1200" s="9">
        <v>7.75</v>
      </c>
      <c r="M1200" s="9" t="str" cm="1">
        <f t="array" ref="M1200">_xlfn.IFS(L1200&lt;=7.89,"Low Fare",L1200&lt;=14.45,"Medium Fare",L1200&lt;=31.28,"High Fare",L1200&gt;31.28,"VIP / Luxury Fare")</f>
        <v>Low Fare</v>
      </c>
      <c r="N1200" t="s">
        <v>1736</v>
      </c>
      <c r="O1200" t="s">
        <v>366</v>
      </c>
      <c r="P1200">
        <v>0</v>
      </c>
    </row>
    <row r="1201" spans="1:16">
      <c r="A1201">
        <v>3</v>
      </c>
      <c r="B1201" t="str" cm="1">
        <f t="array" ref="B1201">_xlfn.IFS(A1201=1,"First Class",A1201=2,"Second Class",A1201=3,"Third Class")</f>
        <v>Third Class</v>
      </c>
      <c r="C1201" t="s">
        <v>1588</v>
      </c>
      <c r="D1201" t="s">
        <v>5</v>
      </c>
      <c r="E1201">
        <v>29</v>
      </c>
      <c r="F1201" t="str" cm="1">
        <f t="array" ref="F1201">_xlfn.IFS(E1201&lt;12,"Child",E1201&lt;=19,"Teenage",E1201&lt;=59,"Adult",E1201&gt;60,"Senior",TRUE,"Unknown")</f>
        <v>Adult</v>
      </c>
      <c r="G1201">
        <v>0</v>
      </c>
      <c r="H1201">
        <v>0</v>
      </c>
      <c r="I1201">
        <f t="shared" si="18"/>
        <v>1</v>
      </c>
      <c r="J1201" t="str" cm="1">
        <f t="array" ref="J1201">_xlfn.IFS(I1201=1,"Solo Traveller",I1201&lt;=4,"Small Family",I1201&gt;=5,"Large Family")</f>
        <v>Solo Traveller</v>
      </c>
      <c r="K1201">
        <v>345779</v>
      </c>
      <c r="L1201" s="9">
        <v>9.5</v>
      </c>
      <c r="M1201" s="9" t="str" cm="1">
        <f t="array" ref="M1201">_xlfn.IFS(L1201&lt;=7.89,"Low Fare",L1201&lt;=14.45,"Medium Fare",L1201&lt;=31.28,"High Fare",L1201&gt;31.28,"VIP / Luxury Fare")</f>
        <v>Medium Fare</v>
      </c>
      <c r="N1201" t="s">
        <v>1736</v>
      </c>
      <c r="O1201" t="s">
        <v>3</v>
      </c>
      <c r="P1201">
        <v>1</v>
      </c>
    </row>
    <row r="1202" spans="1:16">
      <c r="A1202">
        <v>3</v>
      </c>
      <c r="B1202" t="str" cm="1">
        <f t="array" ref="B1202">_xlfn.IFS(A1202=1,"First Class",A1202=2,"Second Class",A1202=3,"Third Class")</f>
        <v>Third Class</v>
      </c>
      <c r="C1202" t="s">
        <v>1589</v>
      </c>
      <c r="D1202" t="s">
        <v>5</v>
      </c>
      <c r="E1202">
        <v>28</v>
      </c>
      <c r="F1202" t="str" cm="1">
        <f t="array" ref="F1202">_xlfn.IFS(E1202&lt;12,"Child",E1202&lt;=19,"Teenage",E1202&lt;=59,"Adult",E1202&gt;60,"Senior",TRUE,"Unknown")</f>
        <v>Adult</v>
      </c>
      <c r="G1202">
        <v>0</v>
      </c>
      <c r="H1202">
        <v>0</v>
      </c>
      <c r="I1202">
        <f t="shared" si="18"/>
        <v>1</v>
      </c>
      <c r="J1202" t="str" cm="1">
        <f t="array" ref="J1202">_xlfn.IFS(I1202=1,"Solo Traveller",I1202&lt;=4,"Small Family",I1202&gt;=5,"Large Family")</f>
        <v>Solo Traveller</v>
      </c>
      <c r="K1202" t="s">
        <v>1122</v>
      </c>
      <c r="L1202" s="9">
        <v>15.1</v>
      </c>
      <c r="M1202" s="9" t="str" cm="1">
        <f t="array" ref="M1202">_xlfn.IFS(L1202&lt;=7.89,"Low Fare",L1202&lt;=14.45,"Medium Fare",L1202&lt;=31.28,"High Fare",L1202&gt;31.28,"VIP / Luxury Fare")</f>
        <v>High Fare</v>
      </c>
      <c r="N1202" t="s">
        <v>1736</v>
      </c>
      <c r="O1202" t="s">
        <v>3</v>
      </c>
      <c r="P1202">
        <v>0</v>
      </c>
    </row>
    <row r="1203" spans="1:16">
      <c r="A1203">
        <v>3</v>
      </c>
      <c r="B1203" t="str" cm="1">
        <f t="array" ref="B1203">_xlfn.IFS(A1203=1,"First Class",A1203=2,"Second Class",A1203=3,"Third Class")</f>
        <v>Third Class</v>
      </c>
      <c r="C1203" t="s">
        <v>1590</v>
      </c>
      <c r="D1203" t="s">
        <v>1</v>
      </c>
      <c r="E1203">
        <v>28</v>
      </c>
      <c r="F1203" t="str" cm="1">
        <f t="array" ref="F1203">_xlfn.IFS(E1203&lt;12,"Child",E1203&lt;=19,"Teenage",E1203&lt;=59,"Adult",E1203&gt;60,"Senior",TRUE,"Unknown")</f>
        <v>Adult</v>
      </c>
      <c r="G1203">
        <v>0</v>
      </c>
      <c r="H1203">
        <v>0</v>
      </c>
      <c r="I1203">
        <f t="shared" si="18"/>
        <v>1</v>
      </c>
      <c r="J1203" t="str" cm="1">
        <f t="array" ref="J1203">_xlfn.IFS(I1203=1,"Solo Traveller",I1203&lt;=4,"Small Family",I1203&gt;=5,"Large Family")</f>
        <v>Solo Traveller</v>
      </c>
      <c r="K1203">
        <v>330968</v>
      </c>
      <c r="L1203" s="9">
        <v>7.7792000000000003</v>
      </c>
      <c r="M1203" s="9" t="str" cm="1">
        <f t="array" ref="M1203">_xlfn.IFS(L1203&lt;=7.89,"Low Fare",L1203&lt;=14.45,"Medium Fare",L1203&lt;=31.28,"High Fare",L1203&gt;31.28,"VIP / Luxury Fare")</f>
        <v>Low Fare</v>
      </c>
      <c r="N1203" t="s">
        <v>1736</v>
      </c>
      <c r="O1203" t="s">
        <v>366</v>
      </c>
      <c r="P1203">
        <v>1</v>
      </c>
    </row>
    <row r="1204" spans="1:16">
      <c r="A1204">
        <v>3</v>
      </c>
      <c r="B1204" t="str" cm="1">
        <f t="array" ref="B1204">_xlfn.IFS(A1204=1,"First Class",A1204=2,"Second Class",A1204=3,"Third Class")</f>
        <v>Third Class</v>
      </c>
      <c r="C1204" t="s">
        <v>1591</v>
      </c>
      <c r="D1204" t="s">
        <v>5</v>
      </c>
      <c r="E1204">
        <v>28</v>
      </c>
      <c r="F1204" t="str" cm="1">
        <f t="array" ref="F1204">_xlfn.IFS(E1204&lt;12,"Child",E1204&lt;=19,"Teenage",E1204&lt;=59,"Adult",E1204&gt;60,"Senior",TRUE,"Unknown")</f>
        <v>Adult</v>
      </c>
      <c r="G1204">
        <v>0</v>
      </c>
      <c r="H1204">
        <v>0</v>
      </c>
      <c r="I1204">
        <f t="shared" si="18"/>
        <v>1</v>
      </c>
      <c r="J1204" t="str" cm="1">
        <f t="array" ref="J1204">_xlfn.IFS(I1204=1,"Solo Traveller",I1204&lt;=4,"Small Family",I1204&gt;=5,"Large Family")</f>
        <v>Solo Traveller</v>
      </c>
      <c r="K1204">
        <v>374910</v>
      </c>
      <c r="L1204" s="9">
        <v>8.0500000000000007</v>
      </c>
      <c r="M1204" s="9" t="str" cm="1">
        <f t="array" ref="M1204">_xlfn.IFS(L1204&lt;=7.89,"Low Fare",L1204&lt;=14.45,"Medium Fare",L1204&lt;=31.28,"High Fare",L1204&gt;31.28,"VIP / Luxury Fare")</f>
        <v>Medium Fare</v>
      </c>
      <c r="N1204" t="s">
        <v>1736</v>
      </c>
      <c r="O1204" t="s">
        <v>3</v>
      </c>
      <c r="P1204">
        <v>0</v>
      </c>
    </row>
    <row r="1205" spans="1:16">
      <c r="A1205">
        <v>3</v>
      </c>
      <c r="B1205" t="str" cm="1">
        <f t="array" ref="B1205">_xlfn.IFS(A1205=1,"First Class",A1205=2,"Second Class",A1205=3,"Third Class")</f>
        <v>Third Class</v>
      </c>
      <c r="C1205" t="s">
        <v>1592</v>
      </c>
      <c r="D1205" t="s">
        <v>5</v>
      </c>
      <c r="E1205">
        <v>28</v>
      </c>
      <c r="F1205" t="str" cm="1">
        <f t="array" ref="F1205">_xlfn.IFS(E1205&lt;12,"Child",E1205&lt;=19,"Teenage",E1205&lt;=59,"Adult",E1205&gt;60,"Senior",TRUE,"Unknown")</f>
        <v>Adult</v>
      </c>
      <c r="G1205">
        <v>0</v>
      </c>
      <c r="H1205">
        <v>0</v>
      </c>
      <c r="I1205">
        <f t="shared" si="18"/>
        <v>1</v>
      </c>
      <c r="J1205" t="str" cm="1">
        <f t="array" ref="J1205">_xlfn.IFS(I1205=1,"Solo Traveller",I1205&lt;=4,"Small Family",I1205&gt;=5,"Large Family")</f>
        <v>Solo Traveller</v>
      </c>
      <c r="K1205" t="s">
        <v>1593</v>
      </c>
      <c r="L1205" s="9">
        <v>8.0500000000000007</v>
      </c>
      <c r="M1205" s="9" t="str" cm="1">
        <f t="array" ref="M1205">_xlfn.IFS(L1205&lt;=7.89,"Low Fare",L1205&lt;=14.45,"Medium Fare",L1205&lt;=31.28,"High Fare",L1205&gt;31.28,"VIP / Luxury Fare")</f>
        <v>Medium Fare</v>
      </c>
      <c r="N1205" t="s">
        <v>1736</v>
      </c>
      <c r="O1205" t="s">
        <v>3</v>
      </c>
      <c r="P1205">
        <v>0</v>
      </c>
    </row>
    <row r="1206" spans="1:16">
      <c r="A1206">
        <v>3</v>
      </c>
      <c r="B1206" t="str" cm="1">
        <f t="array" ref="B1206">_xlfn.IFS(A1206=1,"First Class",A1206=2,"Second Class",A1206=3,"Third Class")</f>
        <v>Third Class</v>
      </c>
      <c r="C1206" t="s">
        <v>1594</v>
      </c>
      <c r="D1206" t="s">
        <v>5</v>
      </c>
      <c r="E1206">
        <v>22</v>
      </c>
      <c r="F1206" t="str" cm="1">
        <f t="array" ref="F1206">_xlfn.IFS(E1206&lt;12,"Child",E1206&lt;=19,"Teenage",E1206&lt;=59,"Adult",E1206&gt;60,"Senior",TRUE,"Unknown")</f>
        <v>Adult</v>
      </c>
      <c r="G1206">
        <v>0</v>
      </c>
      <c r="H1206">
        <v>0</v>
      </c>
      <c r="I1206">
        <f t="shared" si="18"/>
        <v>1</v>
      </c>
      <c r="J1206" t="str" cm="1">
        <f t="array" ref="J1206">_xlfn.IFS(I1206=1,"Solo Traveller",I1206&lt;=4,"Small Family",I1206&gt;=5,"Large Family")</f>
        <v>Solo Traveller</v>
      </c>
      <c r="K1206">
        <v>2669</v>
      </c>
      <c r="L1206" s="9">
        <v>7.2291999999999996</v>
      </c>
      <c r="M1206" s="9" t="str" cm="1">
        <f t="array" ref="M1206">_xlfn.IFS(L1206&lt;=7.89,"Low Fare",L1206&lt;=14.45,"Medium Fare",L1206&lt;=31.28,"High Fare",L1206&gt;31.28,"VIP / Luxury Fare")</f>
        <v>Low Fare</v>
      </c>
      <c r="N1206" t="s">
        <v>1736</v>
      </c>
      <c r="O1206" t="s">
        <v>20</v>
      </c>
      <c r="P1206">
        <v>0</v>
      </c>
    </row>
    <row r="1207" spans="1:16">
      <c r="A1207">
        <v>3</v>
      </c>
      <c r="B1207" t="str" cm="1">
        <f t="array" ref="B1207">_xlfn.IFS(A1207=1,"First Class",A1207=2,"Second Class",A1207=3,"Third Class")</f>
        <v>Third Class</v>
      </c>
      <c r="C1207" t="s">
        <v>1595</v>
      </c>
      <c r="D1207" t="s">
        <v>5</v>
      </c>
      <c r="E1207">
        <v>28</v>
      </c>
      <c r="F1207" t="str" cm="1">
        <f t="array" ref="F1207">_xlfn.IFS(E1207&lt;12,"Child",E1207&lt;=19,"Teenage",E1207&lt;=59,"Adult",E1207&gt;60,"Senior",TRUE,"Unknown")</f>
        <v>Adult</v>
      </c>
      <c r="G1207">
        <v>0</v>
      </c>
      <c r="H1207">
        <v>0</v>
      </c>
      <c r="I1207">
        <f t="shared" si="18"/>
        <v>1</v>
      </c>
      <c r="J1207" t="str" cm="1">
        <f t="array" ref="J1207">_xlfn.IFS(I1207=1,"Solo Traveller",I1207&lt;=4,"Small Family",I1207&gt;=5,"Large Family")</f>
        <v>Solo Traveller</v>
      </c>
      <c r="K1207">
        <v>392092</v>
      </c>
      <c r="L1207" s="9">
        <v>8.0500000000000007</v>
      </c>
      <c r="M1207" s="9" t="str" cm="1">
        <f t="array" ref="M1207">_xlfn.IFS(L1207&lt;=7.89,"Low Fare",L1207&lt;=14.45,"Medium Fare",L1207&lt;=31.28,"High Fare",L1207&gt;31.28,"VIP / Luxury Fare")</f>
        <v>Medium Fare</v>
      </c>
      <c r="N1207" t="s">
        <v>1736</v>
      </c>
      <c r="O1207" t="s">
        <v>3</v>
      </c>
      <c r="P1207">
        <v>0</v>
      </c>
    </row>
    <row r="1208" spans="1:16">
      <c r="A1208">
        <v>3</v>
      </c>
      <c r="B1208" t="str" cm="1">
        <f t="array" ref="B1208">_xlfn.IFS(A1208=1,"First Class",A1208=2,"Second Class",A1208=3,"Third Class")</f>
        <v>Third Class</v>
      </c>
      <c r="C1208" t="s">
        <v>1596</v>
      </c>
      <c r="D1208" t="s">
        <v>5</v>
      </c>
      <c r="E1208">
        <v>40</v>
      </c>
      <c r="F1208" t="str" cm="1">
        <f t="array" ref="F1208">_xlfn.IFS(E1208&lt;12,"Child",E1208&lt;=19,"Teenage",E1208&lt;=59,"Adult",E1208&gt;60,"Senior",TRUE,"Unknown")</f>
        <v>Adult</v>
      </c>
      <c r="G1208">
        <v>0</v>
      </c>
      <c r="H1208">
        <v>0</v>
      </c>
      <c r="I1208">
        <f t="shared" si="18"/>
        <v>1</v>
      </c>
      <c r="J1208" t="str" cm="1">
        <f t="array" ref="J1208">_xlfn.IFS(I1208=1,"Solo Traveller",I1208&lt;=4,"Small Family",I1208&gt;=5,"Large Family")</f>
        <v>Solo Traveller</v>
      </c>
      <c r="K1208">
        <v>349251</v>
      </c>
      <c r="L1208" s="9">
        <v>7.8958000000000004</v>
      </c>
      <c r="M1208" s="9" t="str" cm="1">
        <f t="array" ref="M1208">_xlfn.IFS(L1208&lt;=7.89,"Low Fare",L1208&lt;=14.45,"Medium Fare",L1208&lt;=31.28,"High Fare",L1208&gt;31.28,"VIP / Luxury Fare")</f>
        <v>Medium Fare</v>
      </c>
      <c r="N1208" t="s">
        <v>1736</v>
      </c>
      <c r="O1208" t="s">
        <v>3</v>
      </c>
      <c r="P1208">
        <v>0</v>
      </c>
    </row>
    <row r="1209" spans="1:16">
      <c r="A1209">
        <v>3</v>
      </c>
      <c r="B1209" t="str" cm="1">
        <f t="array" ref="B1209">_xlfn.IFS(A1209=1,"First Class",A1209=2,"Second Class",A1209=3,"Third Class")</f>
        <v>Third Class</v>
      </c>
      <c r="C1209" t="s">
        <v>1597</v>
      </c>
      <c r="D1209" t="s">
        <v>5</v>
      </c>
      <c r="E1209">
        <v>21</v>
      </c>
      <c r="F1209" t="str" cm="1">
        <f t="array" ref="F1209">_xlfn.IFS(E1209&lt;12,"Child",E1209&lt;=19,"Teenage",E1209&lt;=59,"Adult",E1209&gt;60,"Senior",TRUE,"Unknown")</f>
        <v>Adult</v>
      </c>
      <c r="G1209">
        <v>0</v>
      </c>
      <c r="H1209">
        <v>0</v>
      </c>
      <c r="I1209">
        <f t="shared" si="18"/>
        <v>1</v>
      </c>
      <c r="J1209" t="str" cm="1">
        <f t="array" ref="J1209">_xlfn.IFS(I1209=1,"Solo Traveller",I1209&lt;=4,"Small Family",I1209&gt;=5,"Large Family")</f>
        <v>Solo Traveller</v>
      </c>
      <c r="K1209" t="s">
        <v>1598</v>
      </c>
      <c r="L1209" s="9">
        <v>7.9249999999999998</v>
      </c>
      <c r="M1209" s="9" t="str" cm="1">
        <f t="array" ref="M1209">_xlfn.IFS(L1209&lt;=7.89,"Low Fare",L1209&lt;=14.45,"Medium Fare",L1209&lt;=31.28,"High Fare",L1209&gt;31.28,"VIP / Luxury Fare")</f>
        <v>Medium Fare</v>
      </c>
      <c r="N1209" t="s">
        <v>1736</v>
      </c>
      <c r="O1209" t="s">
        <v>3</v>
      </c>
      <c r="P1209">
        <v>0</v>
      </c>
    </row>
    <row r="1210" spans="1:16">
      <c r="A1210">
        <v>3</v>
      </c>
      <c r="B1210" t="str" cm="1">
        <f t="array" ref="B1210">_xlfn.IFS(A1210=1,"First Class",A1210=2,"Second Class",A1210=3,"Third Class")</f>
        <v>Third Class</v>
      </c>
      <c r="C1210" t="s">
        <v>1599</v>
      </c>
      <c r="D1210" t="s">
        <v>1</v>
      </c>
      <c r="E1210">
        <v>18</v>
      </c>
      <c r="F1210" t="str" cm="1">
        <f t="array" ref="F1210">_xlfn.IFS(E1210&lt;12,"Child",E1210&lt;=19,"Teenage",E1210&lt;=59,"Adult",E1210&gt;60,"Senior",TRUE,"Unknown")</f>
        <v>Teenage</v>
      </c>
      <c r="G1210">
        <v>0</v>
      </c>
      <c r="H1210">
        <v>0</v>
      </c>
      <c r="I1210">
        <f t="shared" si="18"/>
        <v>1</v>
      </c>
      <c r="J1210" t="str" cm="1">
        <f t="array" ref="J1210">_xlfn.IFS(I1210=1,"Solo Traveller",I1210&lt;=4,"Small Family",I1210&gt;=5,"Large Family")</f>
        <v>Solo Traveller</v>
      </c>
      <c r="K1210">
        <v>3101265</v>
      </c>
      <c r="L1210" s="9">
        <v>7.4958</v>
      </c>
      <c r="M1210" s="9" t="str" cm="1">
        <f t="array" ref="M1210">_xlfn.IFS(L1210&lt;=7.89,"Low Fare",L1210&lt;=14.45,"Medium Fare",L1210&lt;=31.28,"High Fare",L1210&gt;31.28,"VIP / Luxury Fare")</f>
        <v>Low Fare</v>
      </c>
      <c r="N1210" t="s">
        <v>1736</v>
      </c>
      <c r="O1210" t="s">
        <v>3</v>
      </c>
      <c r="P1210">
        <v>1</v>
      </c>
    </row>
    <row r="1211" spans="1:16">
      <c r="A1211">
        <v>3</v>
      </c>
      <c r="B1211" t="str" cm="1">
        <f t="array" ref="B1211">_xlfn.IFS(A1211=1,"First Class",A1211=2,"Second Class",A1211=3,"Third Class")</f>
        <v>Third Class</v>
      </c>
      <c r="C1211" t="s">
        <v>1600</v>
      </c>
      <c r="D1211" t="s">
        <v>5</v>
      </c>
      <c r="E1211">
        <v>4</v>
      </c>
      <c r="F1211" t="str" cm="1">
        <f t="array" ref="F1211">_xlfn.IFS(E1211&lt;12,"Child",E1211&lt;=19,"Teenage",E1211&lt;=59,"Adult",E1211&gt;60,"Senior",TRUE,"Unknown")</f>
        <v>Child</v>
      </c>
      <c r="G1211">
        <v>3</v>
      </c>
      <c r="H1211">
        <v>2</v>
      </c>
      <c r="I1211">
        <f t="shared" si="18"/>
        <v>6</v>
      </c>
      <c r="J1211" t="str" cm="1">
        <f t="array" ref="J1211">_xlfn.IFS(I1211=1,"Solo Traveller",I1211&lt;=4,"Small Family",I1211&gt;=5,"Large Family")</f>
        <v>Large Family</v>
      </c>
      <c r="K1211">
        <v>347088</v>
      </c>
      <c r="L1211" s="9">
        <v>27.9</v>
      </c>
      <c r="M1211" s="9" t="str" cm="1">
        <f t="array" ref="M1211">_xlfn.IFS(L1211&lt;=7.89,"Low Fare",L1211&lt;=14.45,"Medium Fare",L1211&lt;=31.28,"High Fare",L1211&gt;31.28,"VIP / Luxury Fare")</f>
        <v>High Fare</v>
      </c>
      <c r="N1211" t="s">
        <v>1736</v>
      </c>
      <c r="O1211" t="s">
        <v>3</v>
      </c>
      <c r="P1211">
        <v>0</v>
      </c>
    </row>
    <row r="1212" spans="1:16">
      <c r="A1212">
        <v>3</v>
      </c>
      <c r="B1212" t="str" cm="1">
        <f t="array" ref="B1212">_xlfn.IFS(A1212=1,"First Class",A1212=2,"Second Class",A1212=3,"Third Class")</f>
        <v>Third Class</v>
      </c>
      <c r="C1212" t="s">
        <v>1601</v>
      </c>
      <c r="D1212" t="s">
        <v>5</v>
      </c>
      <c r="E1212">
        <v>10</v>
      </c>
      <c r="F1212" t="str" cm="1">
        <f t="array" ref="F1212">_xlfn.IFS(E1212&lt;12,"Child",E1212&lt;=19,"Teenage",E1212&lt;=59,"Adult",E1212&gt;60,"Senior",TRUE,"Unknown")</f>
        <v>Child</v>
      </c>
      <c r="G1212">
        <v>3</v>
      </c>
      <c r="H1212">
        <v>2</v>
      </c>
      <c r="I1212">
        <f t="shared" si="18"/>
        <v>6</v>
      </c>
      <c r="J1212" t="str" cm="1">
        <f t="array" ref="J1212">_xlfn.IFS(I1212=1,"Solo Traveller",I1212&lt;=4,"Small Family",I1212&gt;=5,"Large Family")</f>
        <v>Large Family</v>
      </c>
      <c r="K1212">
        <v>347088</v>
      </c>
      <c r="L1212" s="9">
        <v>27.9</v>
      </c>
      <c r="M1212" s="9" t="str" cm="1">
        <f t="array" ref="M1212">_xlfn.IFS(L1212&lt;=7.89,"Low Fare",L1212&lt;=14.45,"Medium Fare",L1212&lt;=31.28,"High Fare",L1212&gt;31.28,"VIP / Luxury Fare")</f>
        <v>High Fare</v>
      </c>
      <c r="N1212" t="s">
        <v>1736</v>
      </c>
      <c r="O1212" t="s">
        <v>3</v>
      </c>
      <c r="P1212">
        <v>0</v>
      </c>
    </row>
    <row r="1213" spans="1:16">
      <c r="A1213">
        <v>3</v>
      </c>
      <c r="B1213" t="str" cm="1">
        <f t="array" ref="B1213">_xlfn.IFS(A1213=1,"First Class",A1213=2,"Second Class",A1213=3,"Third Class")</f>
        <v>Third Class</v>
      </c>
      <c r="C1213" t="s">
        <v>1602</v>
      </c>
      <c r="D1213" t="s">
        <v>1</v>
      </c>
      <c r="E1213">
        <v>9</v>
      </c>
      <c r="F1213" t="str" cm="1">
        <f t="array" ref="F1213">_xlfn.IFS(E1213&lt;12,"Child",E1213&lt;=19,"Teenage",E1213&lt;=59,"Adult",E1213&gt;60,"Senior",TRUE,"Unknown")</f>
        <v>Child</v>
      </c>
      <c r="G1213">
        <v>3</v>
      </c>
      <c r="H1213">
        <v>2</v>
      </c>
      <c r="I1213">
        <f t="shared" si="18"/>
        <v>6</v>
      </c>
      <c r="J1213" t="str" cm="1">
        <f t="array" ref="J1213">_xlfn.IFS(I1213=1,"Solo Traveller",I1213&lt;=4,"Small Family",I1213&gt;=5,"Large Family")</f>
        <v>Large Family</v>
      </c>
      <c r="K1213">
        <v>347088</v>
      </c>
      <c r="L1213" s="9">
        <v>27.9</v>
      </c>
      <c r="M1213" s="9" t="str" cm="1">
        <f t="array" ref="M1213">_xlfn.IFS(L1213&lt;=7.89,"Low Fare",L1213&lt;=14.45,"Medium Fare",L1213&lt;=31.28,"High Fare",L1213&gt;31.28,"VIP / Luxury Fare")</f>
        <v>High Fare</v>
      </c>
      <c r="N1213" t="s">
        <v>1736</v>
      </c>
      <c r="O1213" t="s">
        <v>3</v>
      </c>
      <c r="P1213">
        <v>0</v>
      </c>
    </row>
    <row r="1214" spans="1:16">
      <c r="A1214">
        <v>3</v>
      </c>
      <c r="B1214" t="str" cm="1">
        <f t="array" ref="B1214">_xlfn.IFS(A1214=1,"First Class",A1214=2,"Second Class",A1214=3,"Third Class")</f>
        <v>Third Class</v>
      </c>
      <c r="C1214" t="s">
        <v>1603</v>
      </c>
      <c r="D1214" t="s">
        <v>1</v>
      </c>
      <c r="E1214">
        <v>2</v>
      </c>
      <c r="F1214" t="str" cm="1">
        <f t="array" ref="F1214">_xlfn.IFS(E1214&lt;12,"Child",E1214&lt;=19,"Teenage",E1214&lt;=59,"Adult",E1214&gt;60,"Senior",TRUE,"Unknown")</f>
        <v>Child</v>
      </c>
      <c r="G1214">
        <v>3</v>
      </c>
      <c r="H1214">
        <v>2</v>
      </c>
      <c r="I1214">
        <f t="shared" si="18"/>
        <v>6</v>
      </c>
      <c r="J1214" t="str" cm="1">
        <f t="array" ref="J1214">_xlfn.IFS(I1214=1,"Solo Traveller",I1214&lt;=4,"Small Family",I1214&gt;=5,"Large Family")</f>
        <v>Large Family</v>
      </c>
      <c r="K1214">
        <v>347088</v>
      </c>
      <c r="L1214" s="9">
        <v>27.9</v>
      </c>
      <c r="M1214" s="9" t="str" cm="1">
        <f t="array" ref="M1214">_xlfn.IFS(L1214&lt;=7.89,"Low Fare",L1214&lt;=14.45,"Medium Fare",L1214&lt;=31.28,"High Fare",L1214&gt;31.28,"VIP / Luxury Fare")</f>
        <v>High Fare</v>
      </c>
      <c r="N1214" t="s">
        <v>1736</v>
      </c>
      <c r="O1214" t="s">
        <v>3</v>
      </c>
      <c r="P1214">
        <v>0</v>
      </c>
    </row>
    <row r="1215" spans="1:16">
      <c r="A1215">
        <v>3</v>
      </c>
      <c r="B1215" t="str" cm="1">
        <f t="array" ref="B1215">_xlfn.IFS(A1215=1,"First Class",A1215=2,"Second Class",A1215=3,"Third Class")</f>
        <v>Third Class</v>
      </c>
      <c r="C1215" t="s">
        <v>1604</v>
      </c>
      <c r="D1215" t="s">
        <v>5</v>
      </c>
      <c r="E1215">
        <v>40</v>
      </c>
      <c r="F1215" t="str" cm="1">
        <f t="array" ref="F1215">_xlfn.IFS(E1215&lt;12,"Child",E1215&lt;=19,"Teenage",E1215&lt;=59,"Adult",E1215&gt;60,"Senior",TRUE,"Unknown")</f>
        <v>Adult</v>
      </c>
      <c r="G1215">
        <v>1</v>
      </c>
      <c r="H1215">
        <v>4</v>
      </c>
      <c r="I1215">
        <f t="shared" si="18"/>
        <v>6</v>
      </c>
      <c r="J1215" t="str" cm="1">
        <f t="array" ref="J1215">_xlfn.IFS(I1215=1,"Solo Traveller",I1215&lt;=4,"Small Family",I1215&gt;=5,"Large Family")</f>
        <v>Large Family</v>
      </c>
      <c r="K1215">
        <v>347088</v>
      </c>
      <c r="L1215" s="9">
        <v>27.9</v>
      </c>
      <c r="M1215" s="9" t="str" cm="1">
        <f t="array" ref="M1215">_xlfn.IFS(L1215&lt;=7.89,"Low Fare",L1215&lt;=14.45,"Medium Fare",L1215&lt;=31.28,"High Fare",L1215&gt;31.28,"VIP / Luxury Fare")</f>
        <v>High Fare</v>
      </c>
      <c r="N1215" t="s">
        <v>1736</v>
      </c>
      <c r="O1215" t="s">
        <v>3</v>
      </c>
      <c r="P1215">
        <v>0</v>
      </c>
    </row>
    <row r="1216" spans="1:16">
      <c r="A1216">
        <v>3</v>
      </c>
      <c r="B1216" t="str" cm="1">
        <f t="array" ref="B1216">_xlfn.IFS(A1216=1,"First Class",A1216=2,"Second Class",A1216=3,"Third Class")</f>
        <v>Third Class</v>
      </c>
      <c r="C1216" t="s">
        <v>1605</v>
      </c>
      <c r="D1216" t="s">
        <v>1</v>
      </c>
      <c r="E1216">
        <v>45</v>
      </c>
      <c r="F1216" t="str" cm="1">
        <f t="array" ref="F1216">_xlfn.IFS(E1216&lt;12,"Child",E1216&lt;=19,"Teenage",E1216&lt;=59,"Adult",E1216&gt;60,"Senior",TRUE,"Unknown")</f>
        <v>Adult</v>
      </c>
      <c r="G1216">
        <v>1</v>
      </c>
      <c r="H1216">
        <v>4</v>
      </c>
      <c r="I1216">
        <f t="shared" si="18"/>
        <v>6</v>
      </c>
      <c r="J1216" t="str" cm="1">
        <f t="array" ref="J1216">_xlfn.IFS(I1216=1,"Solo Traveller",I1216&lt;=4,"Small Family",I1216&gt;=5,"Large Family")</f>
        <v>Large Family</v>
      </c>
      <c r="K1216">
        <v>347088</v>
      </c>
      <c r="L1216" s="9">
        <v>27.9</v>
      </c>
      <c r="M1216" s="9" t="str" cm="1">
        <f t="array" ref="M1216">_xlfn.IFS(L1216&lt;=7.89,"Low Fare",L1216&lt;=14.45,"Medium Fare",L1216&lt;=31.28,"High Fare",L1216&gt;31.28,"VIP / Luxury Fare")</f>
        <v>High Fare</v>
      </c>
      <c r="N1216" t="s">
        <v>1736</v>
      </c>
      <c r="O1216" t="s">
        <v>3</v>
      </c>
      <c r="P1216">
        <v>0</v>
      </c>
    </row>
    <row r="1217" spans="1:16">
      <c r="A1217">
        <v>3</v>
      </c>
      <c r="B1217" t="str" cm="1">
        <f t="array" ref="B1217">_xlfn.IFS(A1217=1,"First Class",A1217=2,"Second Class",A1217=3,"Third Class")</f>
        <v>Third Class</v>
      </c>
      <c r="C1217" t="s">
        <v>1606</v>
      </c>
      <c r="D1217" t="s">
        <v>5</v>
      </c>
      <c r="E1217">
        <v>28</v>
      </c>
      <c r="F1217" t="str" cm="1">
        <f t="array" ref="F1217">_xlfn.IFS(E1217&lt;12,"Child",E1217&lt;=19,"Teenage",E1217&lt;=59,"Adult",E1217&gt;60,"Senior",TRUE,"Unknown")</f>
        <v>Adult</v>
      </c>
      <c r="G1217">
        <v>0</v>
      </c>
      <c r="H1217">
        <v>0</v>
      </c>
      <c r="I1217">
        <f t="shared" si="18"/>
        <v>1</v>
      </c>
      <c r="J1217" t="str" cm="1">
        <f t="array" ref="J1217">_xlfn.IFS(I1217=1,"Solo Traveller",I1217&lt;=4,"Small Family",I1217&gt;=5,"Large Family")</f>
        <v>Solo Traveller</v>
      </c>
      <c r="K1217">
        <v>349214</v>
      </c>
      <c r="L1217" s="9">
        <v>7.8958000000000004</v>
      </c>
      <c r="M1217" s="9" t="str" cm="1">
        <f t="array" ref="M1217">_xlfn.IFS(L1217&lt;=7.89,"Low Fare",L1217&lt;=14.45,"Medium Fare",L1217&lt;=31.28,"High Fare",L1217&gt;31.28,"VIP / Luxury Fare")</f>
        <v>Medium Fare</v>
      </c>
      <c r="N1217" t="s">
        <v>1736</v>
      </c>
      <c r="O1217" t="s">
        <v>3</v>
      </c>
      <c r="P1217">
        <v>0</v>
      </c>
    </row>
    <row r="1218" spans="1:16">
      <c r="A1218">
        <v>3</v>
      </c>
      <c r="B1218" t="str" cm="1">
        <f t="array" ref="B1218">_xlfn.IFS(A1218=1,"First Class",A1218=2,"Second Class",A1218=3,"Third Class")</f>
        <v>Third Class</v>
      </c>
      <c r="C1218" t="s">
        <v>1607</v>
      </c>
      <c r="D1218" t="s">
        <v>5</v>
      </c>
      <c r="E1218">
        <v>28</v>
      </c>
      <c r="F1218" t="str" cm="1">
        <f t="array" ref="F1218">_xlfn.IFS(E1218&lt;12,"Child",E1218&lt;=19,"Teenage",E1218&lt;=59,"Adult",E1218&gt;60,"Senior",TRUE,"Unknown")</f>
        <v>Adult</v>
      </c>
      <c r="G1218">
        <v>0</v>
      </c>
      <c r="H1218">
        <v>0</v>
      </c>
      <c r="I1218">
        <f t="shared" si="18"/>
        <v>1</v>
      </c>
      <c r="J1218" t="str" cm="1">
        <f t="array" ref="J1218">_xlfn.IFS(I1218=1,"Solo Traveller",I1218&lt;=4,"Small Family",I1218&gt;=5,"Large Family")</f>
        <v>Solo Traveller</v>
      </c>
      <c r="K1218" t="s">
        <v>1608</v>
      </c>
      <c r="L1218" s="9">
        <v>8.0500000000000007</v>
      </c>
      <c r="M1218" s="9" t="str" cm="1">
        <f t="array" ref="M1218">_xlfn.IFS(L1218&lt;=7.89,"Low Fare",L1218&lt;=14.45,"Medium Fare",L1218&lt;=31.28,"High Fare",L1218&gt;31.28,"VIP / Luxury Fare")</f>
        <v>Medium Fare</v>
      </c>
      <c r="N1218" t="s">
        <v>1736</v>
      </c>
      <c r="O1218" t="s">
        <v>3</v>
      </c>
      <c r="P1218">
        <v>0</v>
      </c>
    </row>
    <row r="1219" spans="1:16">
      <c r="A1219">
        <v>3</v>
      </c>
      <c r="B1219" t="str" cm="1">
        <f t="array" ref="B1219">_xlfn.IFS(A1219=1,"First Class",A1219=2,"Second Class",A1219=3,"Third Class")</f>
        <v>Third Class</v>
      </c>
      <c r="C1219" t="s">
        <v>1609</v>
      </c>
      <c r="D1219" t="s">
        <v>5</v>
      </c>
      <c r="E1219">
        <v>28</v>
      </c>
      <c r="F1219" t="str" cm="1">
        <f t="array" ref="F1219">_xlfn.IFS(E1219&lt;12,"Child",E1219&lt;=19,"Teenage",E1219&lt;=59,"Adult",E1219&gt;60,"Senior",TRUE,"Unknown")</f>
        <v>Adult</v>
      </c>
      <c r="G1219">
        <v>0</v>
      </c>
      <c r="H1219">
        <v>0</v>
      </c>
      <c r="I1219">
        <f t="shared" si="18"/>
        <v>1</v>
      </c>
      <c r="J1219" t="str" cm="1">
        <f t="array" ref="J1219">_xlfn.IFS(I1219=1,"Solo Traveller",I1219&lt;=4,"Small Family",I1219&gt;=5,"Large Family")</f>
        <v>Solo Traveller</v>
      </c>
      <c r="K1219">
        <v>315037</v>
      </c>
      <c r="L1219" s="9">
        <v>8.6624999999999996</v>
      </c>
      <c r="M1219" s="9" t="str" cm="1">
        <f t="array" ref="M1219">_xlfn.IFS(L1219&lt;=7.89,"Low Fare",L1219&lt;=14.45,"Medium Fare",L1219&lt;=31.28,"High Fare",L1219&gt;31.28,"VIP / Luxury Fare")</f>
        <v>Medium Fare</v>
      </c>
      <c r="N1219" t="s">
        <v>1736</v>
      </c>
      <c r="O1219" t="s">
        <v>3</v>
      </c>
      <c r="P1219">
        <v>0</v>
      </c>
    </row>
    <row r="1220" spans="1:16">
      <c r="A1220">
        <v>3</v>
      </c>
      <c r="B1220" t="str" cm="1">
        <f t="array" ref="B1220">_xlfn.IFS(A1220=1,"First Class",A1220=2,"Second Class",A1220=3,"Third Class")</f>
        <v>Third Class</v>
      </c>
      <c r="C1220" t="s">
        <v>1610</v>
      </c>
      <c r="D1220" t="s">
        <v>5</v>
      </c>
      <c r="E1220">
        <v>28</v>
      </c>
      <c r="F1220" t="str" cm="1">
        <f t="array" ref="F1220">_xlfn.IFS(E1220&lt;12,"Child",E1220&lt;=19,"Teenage",E1220&lt;=59,"Adult",E1220&gt;60,"Senior",TRUE,"Unknown")</f>
        <v>Adult</v>
      </c>
      <c r="G1220">
        <v>0</v>
      </c>
      <c r="H1220">
        <v>0</v>
      </c>
      <c r="I1220">
        <f t="shared" si="18"/>
        <v>1</v>
      </c>
      <c r="J1220" t="str" cm="1">
        <f t="array" ref="J1220">_xlfn.IFS(I1220=1,"Solo Traveller",I1220&lt;=4,"Small Family",I1220&gt;=5,"Large Family")</f>
        <v>Solo Traveller</v>
      </c>
      <c r="K1220">
        <v>384461</v>
      </c>
      <c r="L1220" s="9">
        <v>7.75</v>
      </c>
      <c r="M1220" s="9" t="str" cm="1">
        <f t="array" ref="M1220">_xlfn.IFS(L1220&lt;=7.89,"Low Fare",L1220&lt;=14.45,"Medium Fare",L1220&lt;=31.28,"High Fare",L1220&gt;31.28,"VIP / Luxury Fare")</f>
        <v>Low Fare</v>
      </c>
      <c r="N1220" t="s">
        <v>1736</v>
      </c>
      <c r="O1220" t="s">
        <v>366</v>
      </c>
      <c r="P1220">
        <v>0</v>
      </c>
    </row>
    <row r="1221" spans="1:16">
      <c r="A1221">
        <v>3</v>
      </c>
      <c r="B1221" t="str" cm="1">
        <f t="array" ref="B1221">_xlfn.IFS(A1221=1,"First Class",A1221=2,"Second Class",A1221=3,"Third Class")</f>
        <v>Third Class</v>
      </c>
      <c r="C1221" t="s">
        <v>1611</v>
      </c>
      <c r="D1221" t="s">
        <v>1</v>
      </c>
      <c r="E1221">
        <v>28</v>
      </c>
      <c r="F1221" t="str" cm="1">
        <f t="array" ref="F1221">_xlfn.IFS(E1221&lt;12,"Child",E1221&lt;=19,"Teenage",E1221&lt;=59,"Adult",E1221&gt;60,"Senior",TRUE,"Unknown")</f>
        <v>Adult</v>
      </c>
      <c r="G1221">
        <v>0</v>
      </c>
      <c r="H1221">
        <v>0</v>
      </c>
      <c r="I1221">
        <f t="shared" si="18"/>
        <v>1</v>
      </c>
      <c r="J1221" t="str" cm="1">
        <f t="array" ref="J1221">_xlfn.IFS(I1221=1,"Solo Traveller",I1221&lt;=4,"Small Family",I1221&gt;=5,"Large Family")</f>
        <v>Solo Traveller</v>
      </c>
      <c r="K1221">
        <v>335432</v>
      </c>
      <c r="L1221" s="9">
        <v>7.7332999999999998</v>
      </c>
      <c r="M1221" s="9" t="str" cm="1">
        <f t="array" ref="M1221">_xlfn.IFS(L1221&lt;=7.89,"Low Fare",L1221&lt;=14.45,"Medium Fare",L1221&lt;=31.28,"High Fare",L1221&gt;31.28,"VIP / Luxury Fare")</f>
        <v>Low Fare</v>
      </c>
      <c r="N1221" t="s">
        <v>1736</v>
      </c>
      <c r="O1221" t="s">
        <v>366</v>
      </c>
      <c r="P1221">
        <v>1</v>
      </c>
    </row>
    <row r="1222" spans="1:16">
      <c r="A1222">
        <v>3</v>
      </c>
      <c r="B1222" t="str" cm="1">
        <f t="array" ref="B1222">_xlfn.IFS(A1222=1,"First Class",A1222=2,"Second Class",A1222=3,"Third Class")</f>
        <v>Third Class</v>
      </c>
      <c r="C1222" t="s">
        <v>1612</v>
      </c>
      <c r="D1222" t="s">
        <v>5</v>
      </c>
      <c r="E1222">
        <v>19</v>
      </c>
      <c r="F1222" t="str" cm="1">
        <f t="array" ref="F1222">_xlfn.IFS(E1222&lt;12,"Child",E1222&lt;=19,"Teenage",E1222&lt;=59,"Adult",E1222&gt;60,"Senior",TRUE,"Unknown")</f>
        <v>Teenage</v>
      </c>
      <c r="G1222">
        <v>0</v>
      </c>
      <c r="H1222">
        <v>0</v>
      </c>
      <c r="I1222">
        <f t="shared" ref="I1222:I1285" si="19">G1222+H1222+1</f>
        <v>1</v>
      </c>
      <c r="J1222" t="str" cm="1">
        <f t="array" ref="J1222">_xlfn.IFS(I1222=1,"Solo Traveller",I1222&lt;=4,"Small Family",I1222&gt;=5,"Large Family")</f>
        <v>Solo Traveller</v>
      </c>
      <c r="K1222">
        <v>348124</v>
      </c>
      <c r="L1222" s="9">
        <v>7.65</v>
      </c>
      <c r="M1222" s="9" t="str" cm="1">
        <f t="array" ref="M1222">_xlfn.IFS(L1222&lt;=7.89,"Low Fare",L1222&lt;=14.45,"Medium Fare",L1222&lt;=31.28,"High Fare",L1222&gt;31.28,"VIP / Luxury Fare")</f>
        <v>Low Fare</v>
      </c>
      <c r="N1222" t="s">
        <v>1388</v>
      </c>
      <c r="O1222" t="s">
        <v>3</v>
      </c>
      <c r="P1222">
        <v>0</v>
      </c>
    </row>
    <row r="1223" spans="1:16">
      <c r="A1223">
        <v>3</v>
      </c>
      <c r="B1223" t="str" cm="1">
        <f t="array" ref="B1223">_xlfn.IFS(A1223=1,"First Class",A1223=2,"Second Class",A1223=3,"Third Class")</f>
        <v>Third Class</v>
      </c>
      <c r="C1223" t="s">
        <v>1613</v>
      </c>
      <c r="D1223" t="s">
        <v>5</v>
      </c>
      <c r="E1223">
        <v>30</v>
      </c>
      <c r="F1223" t="str" cm="1">
        <f t="array" ref="F1223">_xlfn.IFS(E1223&lt;12,"Child",E1223&lt;=19,"Teenage",E1223&lt;=59,"Adult",E1223&gt;60,"Senior",TRUE,"Unknown")</f>
        <v>Adult</v>
      </c>
      <c r="G1223">
        <v>0</v>
      </c>
      <c r="H1223">
        <v>0</v>
      </c>
      <c r="I1223">
        <f t="shared" si="19"/>
        <v>1</v>
      </c>
      <c r="J1223" t="str" cm="1">
        <f t="array" ref="J1223">_xlfn.IFS(I1223=1,"Solo Traveller",I1223&lt;=4,"Small Family",I1223&gt;=5,"Large Family")</f>
        <v>Solo Traveller</v>
      </c>
      <c r="K1223" t="s">
        <v>1614</v>
      </c>
      <c r="L1223" s="9">
        <v>8.0500000000000007</v>
      </c>
      <c r="M1223" s="9" t="str" cm="1">
        <f t="array" ref="M1223">_xlfn.IFS(L1223&lt;=7.89,"Low Fare",L1223&lt;=14.45,"Medium Fare",L1223&lt;=31.28,"High Fare",L1223&gt;31.28,"VIP / Luxury Fare")</f>
        <v>Medium Fare</v>
      </c>
      <c r="N1223" t="s">
        <v>1736</v>
      </c>
      <c r="O1223" t="s">
        <v>3</v>
      </c>
      <c r="P1223">
        <v>0</v>
      </c>
    </row>
    <row r="1224" spans="1:16">
      <c r="A1224">
        <v>3</v>
      </c>
      <c r="B1224" t="str" cm="1">
        <f t="array" ref="B1224">_xlfn.IFS(A1224=1,"First Class",A1224=2,"Second Class",A1224=3,"Third Class")</f>
        <v>Third Class</v>
      </c>
      <c r="C1224" t="s">
        <v>1615</v>
      </c>
      <c r="D1224" t="s">
        <v>5</v>
      </c>
      <c r="E1224">
        <v>28</v>
      </c>
      <c r="F1224" t="str" cm="1">
        <f t="array" ref="F1224">_xlfn.IFS(E1224&lt;12,"Child",E1224&lt;=19,"Teenage",E1224&lt;=59,"Adult",E1224&gt;60,"Senior",TRUE,"Unknown")</f>
        <v>Adult</v>
      </c>
      <c r="G1224">
        <v>0</v>
      </c>
      <c r="H1224">
        <v>0</v>
      </c>
      <c r="I1224">
        <f t="shared" si="19"/>
        <v>1</v>
      </c>
      <c r="J1224" t="str" cm="1">
        <f t="array" ref="J1224">_xlfn.IFS(I1224=1,"Solo Traveller",I1224&lt;=4,"Small Family",I1224&gt;=5,"Large Family")</f>
        <v>Solo Traveller</v>
      </c>
      <c r="K1224" t="s">
        <v>1616</v>
      </c>
      <c r="L1224" s="9">
        <v>8.0500000000000007</v>
      </c>
      <c r="M1224" s="9" t="str" cm="1">
        <f t="array" ref="M1224">_xlfn.IFS(L1224&lt;=7.89,"Low Fare",L1224&lt;=14.45,"Medium Fare",L1224&lt;=31.28,"High Fare",L1224&gt;31.28,"VIP / Luxury Fare")</f>
        <v>Medium Fare</v>
      </c>
      <c r="N1224" t="s">
        <v>1736</v>
      </c>
      <c r="O1224" t="s">
        <v>3</v>
      </c>
      <c r="P1224">
        <v>0</v>
      </c>
    </row>
    <row r="1225" spans="1:16">
      <c r="A1225">
        <v>3</v>
      </c>
      <c r="B1225" t="str" cm="1">
        <f t="array" ref="B1225">_xlfn.IFS(A1225=1,"First Class",A1225=2,"Second Class",A1225=3,"Third Class")</f>
        <v>Third Class</v>
      </c>
      <c r="C1225" t="s">
        <v>1617</v>
      </c>
      <c r="D1225" t="s">
        <v>5</v>
      </c>
      <c r="E1225">
        <v>32</v>
      </c>
      <c r="F1225" t="str" cm="1">
        <f t="array" ref="F1225">_xlfn.IFS(E1225&lt;12,"Child",E1225&lt;=19,"Teenage",E1225&lt;=59,"Adult",E1225&gt;60,"Senior",TRUE,"Unknown")</f>
        <v>Adult</v>
      </c>
      <c r="G1225">
        <v>0</v>
      </c>
      <c r="H1225">
        <v>0</v>
      </c>
      <c r="I1225">
        <f t="shared" si="19"/>
        <v>1</v>
      </c>
      <c r="J1225" t="str" cm="1">
        <f t="array" ref="J1225">_xlfn.IFS(I1225=1,"Solo Traveller",I1225&lt;=4,"Small Family",I1225&gt;=5,"Large Family")</f>
        <v>Solo Traveller</v>
      </c>
      <c r="K1225" t="s">
        <v>1618</v>
      </c>
      <c r="L1225" s="9">
        <v>8.0500000000000007</v>
      </c>
      <c r="M1225" s="9" t="str" cm="1">
        <f t="array" ref="M1225">_xlfn.IFS(L1225&lt;=7.89,"Low Fare",L1225&lt;=14.45,"Medium Fare",L1225&lt;=31.28,"High Fare",L1225&gt;31.28,"VIP / Luxury Fare")</f>
        <v>Medium Fare</v>
      </c>
      <c r="N1225" t="s">
        <v>1736</v>
      </c>
      <c r="O1225" t="s">
        <v>3</v>
      </c>
      <c r="P1225">
        <v>0</v>
      </c>
    </row>
    <row r="1226" spans="1:16">
      <c r="A1226">
        <v>3</v>
      </c>
      <c r="B1226" t="str" cm="1">
        <f t="array" ref="B1226">_xlfn.IFS(A1226=1,"First Class",A1226=2,"Second Class",A1226=3,"Third Class")</f>
        <v>Third Class</v>
      </c>
      <c r="C1226" t="s">
        <v>1619</v>
      </c>
      <c r="D1226" t="s">
        <v>5</v>
      </c>
      <c r="E1226">
        <v>28</v>
      </c>
      <c r="F1226" t="str" cm="1">
        <f t="array" ref="F1226">_xlfn.IFS(E1226&lt;12,"Child",E1226&lt;=19,"Teenage",E1226&lt;=59,"Adult",E1226&gt;60,"Senior",TRUE,"Unknown")</f>
        <v>Adult</v>
      </c>
      <c r="G1226">
        <v>0</v>
      </c>
      <c r="H1226">
        <v>0</v>
      </c>
      <c r="I1226">
        <f t="shared" si="19"/>
        <v>1</v>
      </c>
      <c r="J1226" t="str" cm="1">
        <f t="array" ref="J1226">_xlfn.IFS(I1226=1,"Solo Traveller",I1226&lt;=4,"Small Family",I1226&gt;=5,"Large Family")</f>
        <v>Solo Traveller</v>
      </c>
      <c r="K1226">
        <v>349208</v>
      </c>
      <c r="L1226" s="9">
        <v>7.8958000000000004</v>
      </c>
      <c r="M1226" s="9" t="str" cm="1">
        <f t="array" ref="M1226">_xlfn.IFS(L1226&lt;=7.89,"Low Fare",L1226&lt;=14.45,"Medium Fare",L1226&lt;=31.28,"High Fare",L1226&gt;31.28,"VIP / Luxury Fare")</f>
        <v>Medium Fare</v>
      </c>
      <c r="N1226" t="s">
        <v>1736</v>
      </c>
      <c r="O1226" t="s">
        <v>3</v>
      </c>
      <c r="P1226">
        <v>0</v>
      </c>
    </row>
    <row r="1227" spans="1:16">
      <c r="A1227">
        <v>3</v>
      </c>
      <c r="B1227" t="str" cm="1">
        <f t="array" ref="B1227">_xlfn.IFS(A1227=1,"First Class",A1227=2,"Second Class",A1227=3,"Third Class")</f>
        <v>Third Class</v>
      </c>
      <c r="C1227" t="s">
        <v>1620</v>
      </c>
      <c r="D1227" t="s">
        <v>5</v>
      </c>
      <c r="E1227">
        <v>33</v>
      </c>
      <c r="F1227" t="str" cm="1">
        <f t="array" ref="F1227">_xlfn.IFS(E1227&lt;12,"Child",E1227&lt;=19,"Teenage",E1227&lt;=59,"Adult",E1227&gt;60,"Senior",TRUE,"Unknown")</f>
        <v>Adult</v>
      </c>
      <c r="G1227">
        <v>0</v>
      </c>
      <c r="H1227">
        <v>0</v>
      </c>
      <c r="I1227">
        <f t="shared" si="19"/>
        <v>1</v>
      </c>
      <c r="J1227" t="str" cm="1">
        <f t="array" ref="J1227">_xlfn.IFS(I1227=1,"Solo Traveller",I1227&lt;=4,"Small Family",I1227&gt;=5,"Large Family")</f>
        <v>Solo Traveller</v>
      </c>
      <c r="K1227">
        <v>349239</v>
      </c>
      <c r="L1227" s="9">
        <v>8.6624999999999996</v>
      </c>
      <c r="M1227" s="9" t="str" cm="1">
        <f t="array" ref="M1227">_xlfn.IFS(L1227&lt;=7.89,"Low Fare",L1227&lt;=14.45,"Medium Fare",L1227&lt;=31.28,"High Fare",L1227&gt;31.28,"VIP / Luxury Fare")</f>
        <v>Medium Fare</v>
      </c>
      <c r="N1227" t="s">
        <v>1736</v>
      </c>
      <c r="O1227" t="s">
        <v>20</v>
      </c>
      <c r="P1227">
        <v>0</v>
      </c>
    </row>
    <row r="1228" spans="1:16">
      <c r="A1228">
        <v>3</v>
      </c>
      <c r="B1228" t="str" cm="1">
        <f t="array" ref="B1228">_xlfn.IFS(A1228=1,"First Class",A1228=2,"Second Class",A1228=3,"Third Class")</f>
        <v>Third Class</v>
      </c>
      <c r="C1228" t="s">
        <v>1621</v>
      </c>
      <c r="D1228" t="s">
        <v>1</v>
      </c>
      <c r="E1228">
        <v>23</v>
      </c>
      <c r="F1228" t="str" cm="1">
        <f t="array" ref="F1228">_xlfn.IFS(E1228&lt;12,"Child",E1228&lt;=19,"Teenage",E1228&lt;=59,"Adult",E1228&gt;60,"Senior",TRUE,"Unknown")</f>
        <v>Adult</v>
      </c>
      <c r="G1228">
        <v>0</v>
      </c>
      <c r="H1228">
        <v>0</v>
      </c>
      <c r="I1228">
        <f t="shared" si="19"/>
        <v>1</v>
      </c>
      <c r="J1228" t="str" cm="1">
        <f t="array" ref="J1228">_xlfn.IFS(I1228=1,"Solo Traveller",I1228&lt;=4,"Small Family",I1228&gt;=5,"Large Family")</f>
        <v>Solo Traveller</v>
      </c>
      <c r="K1228" t="s">
        <v>1622</v>
      </c>
      <c r="L1228" s="9">
        <v>7.55</v>
      </c>
      <c r="M1228" s="9" t="str" cm="1">
        <f t="array" ref="M1228">_xlfn.IFS(L1228&lt;=7.89,"Low Fare",L1228&lt;=14.45,"Medium Fare",L1228&lt;=31.28,"High Fare",L1228&gt;31.28,"VIP / Luxury Fare")</f>
        <v>Low Fare</v>
      </c>
      <c r="N1228" t="s">
        <v>1736</v>
      </c>
      <c r="O1228" t="s">
        <v>3</v>
      </c>
      <c r="P1228">
        <v>1</v>
      </c>
    </row>
    <row r="1229" spans="1:16">
      <c r="A1229">
        <v>3</v>
      </c>
      <c r="B1229" t="str" cm="1">
        <f t="array" ref="B1229">_xlfn.IFS(A1229=1,"First Class",A1229=2,"Second Class",A1229=3,"Third Class")</f>
        <v>Third Class</v>
      </c>
      <c r="C1229" t="s">
        <v>1623</v>
      </c>
      <c r="D1229" t="s">
        <v>5</v>
      </c>
      <c r="E1229">
        <v>21</v>
      </c>
      <c r="F1229" t="str" cm="1">
        <f t="array" ref="F1229">_xlfn.IFS(E1229&lt;12,"Child",E1229&lt;=19,"Teenage",E1229&lt;=59,"Adult",E1229&gt;60,"Senior",TRUE,"Unknown")</f>
        <v>Adult</v>
      </c>
      <c r="G1229">
        <v>0</v>
      </c>
      <c r="H1229">
        <v>0</v>
      </c>
      <c r="I1229">
        <f t="shared" si="19"/>
        <v>1</v>
      </c>
      <c r="J1229" t="str" cm="1">
        <f t="array" ref="J1229">_xlfn.IFS(I1229=1,"Solo Traveller",I1229&lt;=4,"Small Family",I1229&gt;=5,"Large Family")</f>
        <v>Solo Traveller</v>
      </c>
      <c r="K1229" t="s">
        <v>1624</v>
      </c>
      <c r="L1229" s="9">
        <v>8.0500000000000007</v>
      </c>
      <c r="M1229" s="9" t="str" cm="1">
        <f t="array" ref="M1229">_xlfn.IFS(L1229&lt;=7.89,"Low Fare",L1229&lt;=14.45,"Medium Fare",L1229&lt;=31.28,"High Fare",L1229&gt;31.28,"VIP / Luxury Fare")</f>
        <v>Medium Fare</v>
      </c>
      <c r="N1229" t="s">
        <v>1736</v>
      </c>
      <c r="O1229" t="s">
        <v>3</v>
      </c>
      <c r="P1229">
        <v>0</v>
      </c>
    </row>
    <row r="1230" spans="1:16">
      <c r="A1230">
        <v>3</v>
      </c>
      <c r="B1230" t="str" cm="1">
        <f t="array" ref="B1230">_xlfn.IFS(A1230=1,"First Class",A1230=2,"Second Class",A1230=3,"Third Class")</f>
        <v>Third Class</v>
      </c>
      <c r="C1230" t="s">
        <v>1625</v>
      </c>
      <c r="D1230" t="s">
        <v>5</v>
      </c>
      <c r="E1230">
        <v>60.5</v>
      </c>
      <c r="F1230" t="str" cm="1">
        <f t="array" ref="F1230">_xlfn.IFS(E1230&lt;12,"Child",E1230&lt;=19,"Teenage",E1230&lt;=59,"Adult",E1230&gt;60,"Senior",TRUE,"Unknown")</f>
        <v>Senior</v>
      </c>
      <c r="G1230">
        <v>0</v>
      </c>
      <c r="H1230">
        <v>0</v>
      </c>
      <c r="I1230">
        <f t="shared" si="19"/>
        <v>1</v>
      </c>
      <c r="J1230" t="str" cm="1">
        <f t="array" ref="J1230">_xlfn.IFS(I1230=1,"Solo Traveller",I1230&lt;=4,"Small Family",I1230&gt;=5,"Large Family")</f>
        <v>Solo Traveller</v>
      </c>
      <c r="K1230">
        <v>3701</v>
      </c>
      <c r="L1230" s="9">
        <v>14.454000000000001</v>
      </c>
      <c r="M1230" s="9" t="str" cm="1">
        <f t="array" ref="M1230">_xlfn.IFS(L1230&lt;=7.89,"Low Fare",L1230&lt;=14.45,"Medium Fare",L1230&lt;=31.28,"High Fare",L1230&gt;31.28,"VIP / Luxury Fare")</f>
        <v>High Fare</v>
      </c>
      <c r="N1230" t="s">
        <v>1736</v>
      </c>
      <c r="O1230" t="s">
        <v>3</v>
      </c>
      <c r="P1230">
        <v>0</v>
      </c>
    </row>
    <row r="1231" spans="1:16">
      <c r="A1231">
        <v>3</v>
      </c>
      <c r="B1231" t="str" cm="1">
        <f t="array" ref="B1231">_xlfn.IFS(A1231=1,"First Class",A1231=2,"Second Class",A1231=3,"Third Class")</f>
        <v>Third Class</v>
      </c>
      <c r="C1231" t="s">
        <v>1626</v>
      </c>
      <c r="D1231" t="s">
        <v>5</v>
      </c>
      <c r="E1231">
        <v>19</v>
      </c>
      <c r="F1231" t="str" cm="1">
        <f t="array" ref="F1231">_xlfn.IFS(E1231&lt;12,"Child",E1231&lt;=19,"Teenage",E1231&lt;=59,"Adult",E1231&gt;60,"Senior",TRUE,"Unknown")</f>
        <v>Teenage</v>
      </c>
      <c r="G1231">
        <v>0</v>
      </c>
      <c r="H1231">
        <v>0</v>
      </c>
      <c r="I1231">
        <f t="shared" si="19"/>
        <v>1</v>
      </c>
      <c r="J1231" t="str" cm="1">
        <f t="array" ref="J1231">_xlfn.IFS(I1231=1,"Solo Traveller",I1231&lt;=4,"Small Family",I1231&gt;=5,"Large Family")</f>
        <v>Solo Traveller</v>
      </c>
      <c r="K1231">
        <v>349205</v>
      </c>
      <c r="L1231" s="9">
        <v>7.8958000000000004</v>
      </c>
      <c r="M1231" s="9" t="str" cm="1">
        <f t="array" ref="M1231">_xlfn.IFS(L1231&lt;=7.89,"Low Fare",L1231&lt;=14.45,"Medium Fare",L1231&lt;=31.28,"High Fare",L1231&gt;31.28,"VIP / Luxury Fare")</f>
        <v>Medium Fare</v>
      </c>
      <c r="N1231" t="s">
        <v>1736</v>
      </c>
      <c r="O1231" t="s">
        <v>3</v>
      </c>
      <c r="P1231">
        <v>0</v>
      </c>
    </row>
    <row r="1232" spans="1:16">
      <c r="A1232">
        <v>3</v>
      </c>
      <c r="B1232" t="str" cm="1">
        <f t="array" ref="B1232">_xlfn.IFS(A1232=1,"First Class",A1232=2,"Second Class",A1232=3,"Third Class")</f>
        <v>Third Class</v>
      </c>
      <c r="C1232" t="s">
        <v>1627</v>
      </c>
      <c r="D1232" t="s">
        <v>1</v>
      </c>
      <c r="E1232">
        <v>22</v>
      </c>
      <c r="F1232" t="str" cm="1">
        <f t="array" ref="F1232">_xlfn.IFS(E1232&lt;12,"Child",E1232&lt;=19,"Teenage",E1232&lt;=59,"Adult",E1232&gt;60,"Senior",TRUE,"Unknown")</f>
        <v>Adult</v>
      </c>
      <c r="G1232">
        <v>0</v>
      </c>
      <c r="H1232">
        <v>0</v>
      </c>
      <c r="I1232">
        <f t="shared" si="19"/>
        <v>1</v>
      </c>
      <c r="J1232" t="str" cm="1">
        <f t="array" ref="J1232">_xlfn.IFS(I1232=1,"Solo Traveller",I1232&lt;=4,"Small Family",I1232&gt;=5,"Large Family")</f>
        <v>Solo Traveller</v>
      </c>
      <c r="K1232">
        <v>7553</v>
      </c>
      <c r="L1232" s="9">
        <v>9.8375000000000004</v>
      </c>
      <c r="M1232" s="9" t="str" cm="1">
        <f t="array" ref="M1232">_xlfn.IFS(L1232&lt;=7.89,"Low Fare",L1232&lt;=14.45,"Medium Fare",L1232&lt;=31.28,"High Fare",L1232&gt;31.28,"VIP / Luxury Fare")</f>
        <v>Medium Fare</v>
      </c>
      <c r="N1232" t="s">
        <v>1736</v>
      </c>
      <c r="O1232" t="s">
        <v>3</v>
      </c>
      <c r="P1232">
        <v>0</v>
      </c>
    </row>
    <row r="1233" spans="1:16">
      <c r="A1233">
        <v>3</v>
      </c>
      <c r="B1233" t="str" cm="1">
        <f t="array" ref="B1233">_xlfn.IFS(A1233=1,"First Class",A1233=2,"Second Class",A1233=3,"Third Class")</f>
        <v>Third Class</v>
      </c>
      <c r="C1233" t="s">
        <v>1628</v>
      </c>
      <c r="D1233" t="s">
        <v>5</v>
      </c>
      <c r="E1233">
        <v>31</v>
      </c>
      <c r="F1233" t="str" cm="1">
        <f t="array" ref="F1233">_xlfn.IFS(E1233&lt;12,"Child",E1233&lt;=19,"Teenage",E1233&lt;=59,"Adult",E1233&gt;60,"Senior",TRUE,"Unknown")</f>
        <v>Adult</v>
      </c>
      <c r="G1233">
        <v>0</v>
      </c>
      <c r="H1233">
        <v>0</v>
      </c>
      <c r="I1233">
        <f t="shared" si="19"/>
        <v>1</v>
      </c>
      <c r="J1233" t="str" cm="1">
        <f t="array" ref="J1233">_xlfn.IFS(I1233=1,"Solo Traveller",I1233&lt;=4,"Small Family",I1233&gt;=5,"Large Family")</f>
        <v>Solo Traveller</v>
      </c>
      <c r="K1233" t="s">
        <v>1629</v>
      </c>
      <c r="L1233" s="9">
        <v>7.9249999999999998</v>
      </c>
      <c r="M1233" s="9" t="str" cm="1">
        <f t="array" ref="M1233">_xlfn.IFS(L1233&lt;=7.89,"Low Fare",L1233&lt;=14.45,"Medium Fare",L1233&lt;=31.28,"High Fare",L1233&gt;31.28,"VIP / Luxury Fare")</f>
        <v>Medium Fare</v>
      </c>
      <c r="N1233" t="s">
        <v>1736</v>
      </c>
      <c r="O1233" t="s">
        <v>3</v>
      </c>
      <c r="P1233">
        <v>1</v>
      </c>
    </row>
    <row r="1234" spans="1:16">
      <c r="A1234">
        <v>3</v>
      </c>
      <c r="B1234" t="str" cm="1">
        <f t="array" ref="B1234">_xlfn.IFS(A1234=1,"First Class",A1234=2,"Second Class",A1234=3,"Third Class")</f>
        <v>Third Class</v>
      </c>
      <c r="C1234" t="s">
        <v>1630</v>
      </c>
      <c r="D1234" t="s">
        <v>5</v>
      </c>
      <c r="E1234">
        <v>27</v>
      </c>
      <c r="F1234" t="str" cm="1">
        <f t="array" ref="F1234">_xlfn.IFS(E1234&lt;12,"Child",E1234&lt;=19,"Teenage",E1234&lt;=59,"Adult",E1234&gt;60,"Senior",TRUE,"Unknown")</f>
        <v>Adult</v>
      </c>
      <c r="G1234">
        <v>0</v>
      </c>
      <c r="H1234">
        <v>0</v>
      </c>
      <c r="I1234">
        <f t="shared" si="19"/>
        <v>1</v>
      </c>
      <c r="J1234" t="str" cm="1">
        <f t="array" ref="J1234">_xlfn.IFS(I1234=1,"Solo Traveller",I1234&lt;=4,"Small Family",I1234&gt;=5,"Large Family")</f>
        <v>Solo Traveller</v>
      </c>
      <c r="K1234">
        <v>315083</v>
      </c>
      <c r="L1234" s="9">
        <v>8.6624999999999996</v>
      </c>
      <c r="M1234" s="9" t="str" cm="1">
        <f t="array" ref="M1234">_xlfn.IFS(L1234&lt;=7.89,"Low Fare",L1234&lt;=14.45,"Medium Fare",L1234&lt;=31.28,"High Fare",L1234&gt;31.28,"VIP / Luxury Fare")</f>
        <v>Medium Fare</v>
      </c>
      <c r="N1234" t="s">
        <v>1736</v>
      </c>
      <c r="O1234" t="s">
        <v>3</v>
      </c>
      <c r="P1234">
        <v>0</v>
      </c>
    </row>
    <row r="1235" spans="1:16">
      <c r="A1235">
        <v>3</v>
      </c>
      <c r="B1235" t="str" cm="1">
        <f t="array" ref="B1235">_xlfn.IFS(A1235=1,"First Class",A1235=2,"Second Class",A1235=3,"Third Class")</f>
        <v>Third Class</v>
      </c>
      <c r="C1235" t="s">
        <v>1631</v>
      </c>
      <c r="D1235" t="s">
        <v>1</v>
      </c>
      <c r="E1235">
        <v>2</v>
      </c>
      <c r="F1235" t="str" cm="1">
        <f t="array" ref="F1235">_xlfn.IFS(E1235&lt;12,"Child",E1235&lt;=19,"Teenage",E1235&lt;=59,"Adult",E1235&gt;60,"Senior",TRUE,"Unknown")</f>
        <v>Child</v>
      </c>
      <c r="G1235">
        <v>0</v>
      </c>
      <c r="H1235">
        <v>1</v>
      </c>
      <c r="I1235">
        <f t="shared" si="19"/>
        <v>2</v>
      </c>
      <c r="J1235" t="str" cm="1">
        <f t="array" ref="J1235">_xlfn.IFS(I1235=1,"Solo Traveller",I1235&lt;=4,"Small Family",I1235&gt;=5,"Large Family")</f>
        <v>Small Family</v>
      </c>
      <c r="K1235">
        <v>347054</v>
      </c>
      <c r="L1235" s="9">
        <v>10.4625</v>
      </c>
      <c r="M1235" s="9" t="str" cm="1">
        <f t="array" ref="M1235">_xlfn.IFS(L1235&lt;=7.89,"Low Fare",L1235&lt;=14.45,"Medium Fare",L1235&lt;=31.28,"High Fare",L1235&gt;31.28,"VIP / Luxury Fare")</f>
        <v>Medium Fare</v>
      </c>
      <c r="N1235" t="s">
        <v>1578</v>
      </c>
      <c r="O1235" t="s">
        <v>3</v>
      </c>
      <c r="P1235">
        <v>0</v>
      </c>
    </row>
    <row r="1236" spans="1:16">
      <c r="A1236">
        <v>3</v>
      </c>
      <c r="B1236" t="str" cm="1">
        <f t="array" ref="B1236">_xlfn.IFS(A1236=1,"First Class",A1236=2,"Second Class",A1236=3,"Third Class")</f>
        <v>Third Class</v>
      </c>
      <c r="C1236" t="s">
        <v>1632</v>
      </c>
      <c r="D1236" t="s">
        <v>1</v>
      </c>
      <c r="E1236">
        <v>29</v>
      </c>
      <c r="F1236" t="str" cm="1">
        <f t="array" ref="F1236">_xlfn.IFS(E1236&lt;12,"Child",E1236&lt;=19,"Teenage",E1236&lt;=59,"Adult",E1236&gt;60,"Senior",TRUE,"Unknown")</f>
        <v>Adult</v>
      </c>
      <c r="G1236">
        <v>1</v>
      </c>
      <c r="H1236">
        <v>1</v>
      </c>
      <c r="I1236">
        <f t="shared" si="19"/>
        <v>3</v>
      </c>
      <c r="J1236" t="str" cm="1">
        <f t="array" ref="J1236">_xlfn.IFS(I1236=1,"Solo Traveller",I1236&lt;=4,"Small Family",I1236&gt;=5,"Large Family")</f>
        <v>Small Family</v>
      </c>
      <c r="K1236">
        <v>347054</v>
      </c>
      <c r="L1236" s="9">
        <v>10.4625</v>
      </c>
      <c r="M1236" s="9" t="str" cm="1">
        <f t="array" ref="M1236">_xlfn.IFS(L1236&lt;=7.89,"Low Fare",L1236&lt;=14.45,"Medium Fare",L1236&lt;=31.28,"High Fare",L1236&gt;31.28,"VIP / Luxury Fare")</f>
        <v>Medium Fare</v>
      </c>
      <c r="N1236" t="s">
        <v>1578</v>
      </c>
      <c r="O1236" t="s">
        <v>3</v>
      </c>
      <c r="P1236">
        <v>0</v>
      </c>
    </row>
    <row r="1237" spans="1:16">
      <c r="A1237">
        <v>3</v>
      </c>
      <c r="B1237" t="str" cm="1">
        <f t="array" ref="B1237">_xlfn.IFS(A1237=1,"First Class",A1237=2,"Second Class",A1237=3,"Third Class")</f>
        <v>Third Class</v>
      </c>
      <c r="C1237" t="s">
        <v>1633</v>
      </c>
      <c r="D1237" t="s">
        <v>5</v>
      </c>
      <c r="E1237">
        <v>16</v>
      </c>
      <c r="F1237" t="str" cm="1">
        <f t="array" ref="F1237">_xlfn.IFS(E1237&lt;12,"Child",E1237&lt;=19,"Teenage",E1237&lt;=59,"Adult",E1237&gt;60,"Senior",TRUE,"Unknown")</f>
        <v>Teenage</v>
      </c>
      <c r="G1237">
        <v>0</v>
      </c>
      <c r="H1237">
        <v>0</v>
      </c>
      <c r="I1237">
        <f t="shared" si="19"/>
        <v>1</v>
      </c>
      <c r="J1237" t="str" cm="1">
        <f t="array" ref="J1237">_xlfn.IFS(I1237=1,"Solo Traveller",I1237&lt;=4,"Small Family",I1237&gt;=5,"Large Family")</f>
        <v>Solo Traveller</v>
      </c>
      <c r="K1237" t="s">
        <v>1634</v>
      </c>
      <c r="L1237" s="9">
        <v>8.0500000000000007</v>
      </c>
      <c r="M1237" s="9" t="str" cm="1">
        <f t="array" ref="M1237">_xlfn.IFS(L1237&lt;=7.89,"Low Fare",L1237&lt;=14.45,"Medium Fare",L1237&lt;=31.28,"High Fare",L1237&gt;31.28,"VIP / Luxury Fare")</f>
        <v>Medium Fare</v>
      </c>
      <c r="N1237" t="s">
        <v>1736</v>
      </c>
      <c r="O1237" t="s">
        <v>3</v>
      </c>
      <c r="P1237">
        <v>1</v>
      </c>
    </row>
    <row r="1238" spans="1:16">
      <c r="A1238">
        <v>3</v>
      </c>
      <c r="B1238" t="str" cm="1">
        <f t="array" ref="B1238">_xlfn.IFS(A1238=1,"First Class",A1238=2,"Second Class",A1238=3,"Third Class")</f>
        <v>Third Class</v>
      </c>
      <c r="C1238" t="s">
        <v>1635</v>
      </c>
      <c r="D1238" t="s">
        <v>5</v>
      </c>
      <c r="E1238">
        <v>44</v>
      </c>
      <c r="F1238" t="str" cm="1">
        <f t="array" ref="F1238">_xlfn.IFS(E1238&lt;12,"Child",E1238&lt;=19,"Teenage",E1238&lt;=59,"Adult",E1238&gt;60,"Senior",TRUE,"Unknown")</f>
        <v>Adult</v>
      </c>
      <c r="G1238">
        <v>0</v>
      </c>
      <c r="H1238">
        <v>0</v>
      </c>
      <c r="I1238">
        <f t="shared" si="19"/>
        <v>1</v>
      </c>
      <c r="J1238" t="str" cm="1">
        <f t="array" ref="J1238">_xlfn.IFS(I1238=1,"Solo Traveller",I1238&lt;=4,"Small Family",I1238&gt;=5,"Large Family")</f>
        <v>Solo Traveller</v>
      </c>
      <c r="K1238" t="s">
        <v>1636</v>
      </c>
      <c r="L1238" s="9">
        <v>7.9249999999999998</v>
      </c>
      <c r="M1238" s="9" t="str" cm="1">
        <f t="array" ref="M1238">_xlfn.IFS(L1238&lt;=7.89,"Low Fare",L1238&lt;=14.45,"Medium Fare",L1238&lt;=31.28,"High Fare",L1238&gt;31.28,"VIP / Luxury Fare")</f>
        <v>Medium Fare</v>
      </c>
      <c r="N1238" t="s">
        <v>1736</v>
      </c>
      <c r="O1238" t="s">
        <v>3</v>
      </c>
      <c r="P1238">
        <v>1</v>
      </c>
    </row>
    <row r="1239" spans="1:16">
      <c r="A1239">
        <v>3</v>
      </c>
      <c r="B1239" t="str" cm="1">
        <f t="array" ref="B1239">_xlfn.IFS(A1239=1,"First Class",A1239=2,"Second Class",A1239=3,"Third Class")</f>
        <v>Third Class</v>
      </c>
      <c r="C1239" t="s">
        <v>1637</v>
      </c>
      <c r="D1239" t="s">
        <v>5</v>
      </c>
      <c r="E1239">
        <v>25</v>
      </c>
      <c r="F1239" t="str" cm="1">
        <f t="array" ref="F1239">_xlfn.IFS(E1239&lt;12,"Child",E1239&lt;=19,"Teenage",E1239&lt;=59,"Adult",E1239&gt;60,"Senior",TRUE,"Unknown")</f>
        <v>Adult</v>
      </c>
      <c r="G1239">
        <v>0</v>
      </c>
      <c r="H1239">
        <v>0</v>
      </c>
      <c r="I1239">
        <f t="shared" si="19"/>
        <v>1</v>
      </c>
      <c r="J1239" t="str" cm="1">
        <f t="array" ref="J1239">_xlfn.IFS(I1239=1,"Solo Traveller",I1239&lt;=4,"Small Family",I1239&gt;=5,"Large Family")</f>
        <v>Solo Traveller</v>
      </c>
      <c r="K1239" t="s">
        <v>1638</v>
      </c>
      <c r="L1239" s="9">
        <v>7.05</v>
      </c>
      <c r="M1239" s="9" t="str" cm="1">
        <f t="array" ref="M1239">_xlfn.IFS(L1239&lt;=7.89,"Low Fare",L1239&lt;=14.45,"Medium Fare",L1239&lt;=31.28,"High Fare",L1239&gt;31.28,"VIP / Luxury Fare")</f>
        <v>Low Fare</v>
      </c>
      <c r="N1239" t="s">
        <v>1736</v>
      </c>
      <c r="O1239" t="s">
        <v>3</v>
      </c>
      <c r="P1239">
        <v>0</v>
      </c>
    </row>
    <row r="1240" spans="1:16">
      <c r="A1240">
        <v>3</v>
      </c>
      <c r="B1240" t="str" cm="1">
        <f t="array" ref="B1240">_xlfn.IFS(A1240=1,"First Class",A1240=2,"Second Class",A1240=3,"Third Class")</f>
        <v>Third Class</v>
      </c>
      <c r="C1240" t="s">
        <v>1639</v>
      </c>
      <c r="D1240" t="s">
        <v>5</v>
      </c>
      <c r="E1240">
        <v>74</v>
      </c>
      <c r="F1240" t="str" cm="1">
        <f t="array" ref="F1240">_xlfn.IFS(E1240&lt;12,"Child",E1240&lt;=19,"Teenage",E1240&lt;=59,"Adult",E1240&gt;60,"Senior",TRUE,"Unknown")</f>
        <v>Senior</v>
      </c>
      <c r="G1240">
        <v>0</v>
      </c>
      <c r="H1240">
        <v>0</v>
      </c>
      <c r="I1240">
        <f t="shared" si="19"/>
        <v>1</v>
      </c>
      <c r="J1240" t="str" cm="1">
        <f t="array" ref="J1240">_xlfn.IFS(I1240=1,"Solo Traveller",I1240&lt;=4,"Small Family",I1240&gt;=5,"Large Family")</f>
        <v>Solo Traveller</v>
      </c>
      <c r="K1240">
        <v>347060</v>
      </c>
      <c r="L1240" s="9">
        <v>7.7750000000000004</v>
      </c>
      <c r="M1240" s="9" t="str" cm="1">
        <f t="array" ref="M1240">_xlfn.IFS(L1240&lt;=7.89,"Low Fare",L1240&lt;=14.45,"Medium Fare",L1240&lt;=31.28,"High Fare",L1240&gt;31.28,"VIP / Luxury Fare")</f>
        <v>Low Fare</v>
      </c>
      <c r="N1240" t="s">
        <v>1736</v>
      </c>
      <c r="O1240" t="s">
        <v>3</v>
      </c>
      <c r="P1240">
        <v>0</v>
      </c>
    </row>
    <row r="1241" spans="1:16">
      <c r="A1241">
        <v>3</v>
      </c>
      <c r="B1241" t="str" cm="1">
        <f t="array" ref="B1241">_xlfn.IFS(A1241=1,"First Class",A1241=2,"Second Class",A1241=3,"Third Class")</f>
        <v>Third Class</v>
      </c>
      <c r="C1241" t="s">
        <v>1640</v>
      </c>
      <c r="D1241" t="s">
        <v>5</v>
      </c>
      <c r="E1241">
        <v>14</v>
      </c>
      <c r="F1241" t="str" cm="1">
        <f t="array" ref="F1241">_xlfn.IFS(E1241&lt;12,"Child",E1241&lt;=19,"Teenage",E1241&lt;=59,"Adult",E1241&gt;60,"Senior",TRUE,"Unknown")</f>
        <v>Teenage</v>
      </c>
      <c r="G1241">
        <v>0</v>
      </c>
      <c r="H1241">
        <v>0</v>
      </c>
      <c r="I1241">
        <f t="shared" si="19"/>
        <v>1</v>
      </c>
      <c r="J1241" t="str" cm="1">
        <f t="array" ref="J1241">_xlfn.IFS(I1241=1,"Solo Traveller",I1241&lt;=4,"Small Family",I1241&gt;=5,"Large Family")</f>
        <v>Solo Traveller</v>
      </c>
      <c r="K1241">
        <v>7538</v>
      </c>
      <c r="L1241" s="9">
        <v>9.2249999999999996</v>
      </c>
      <c r="M1241" s="9" t="str" cm="1">
        <f t="array" ref="M1241">_xlfn.IFS(L1241&lt;=7.89,"Low Fare",L1241&lt;=14.45,"Medium Fare",L1241&lt;=31.28,"High Fare",L1241&gt;31.28,"VIP / Luxury Fare")</f>
        <v>Medium Fare</v>
      </c>
      <c r="N1241" t="s">
        <v>1736</v>
      </c>
      <c r="O1241" t="s">
        <v>3</v>
      </c>
      <c r="P1241">
        <v>1</v>
      </c>
    </row>
    <row r="1242" spans="1:16">
      <c r="A1242">
        <v>3</v>
      </c>
      <c r="B1242" t="str" cm="1">
        <f t="array" ref="B1242">_xlfn.IFS(A1242=1,"First Class",A1242=2,"Second Class",A1242=3,"Third Class")</f>
        <v>Third Class</v>
      </c>
      <c r="C1242" t="s">
        <v>1641</v>
      </c>
      <c r="D1242" t="s">
        <v>5</v>
      </c>
      <c r="E1242">
        <v>24</v>
      </c>
      <c r="F1242" t="str" cm="1">
        <f t="array" ref="F1242">_xlfn.IFS(E1242&lt;12,"Child",E1242&lt;=19,"Teenage",E1242&lt;=59,"Adult",E1242&gt;60,"Senior",TRUE,"Unknown")</f>
        <v>Adult</v>
      </c>
      <c r="G1242">
        <v>0</v>
      </c>
      <c r="H1242">
        <v>0</v>
      </c>
      <c r="I1242">
        <f t="shared" si="19"/>
        <v>1</v>
      </c>
      <c r="J1242" t="str" cm="1">
        <f t="array" ref="J1242">_xlfn.IFS(I1242=1,"Solo Traveller",I1242&lt;=4,"Small Family",I1242&gt;=5,"Large Family")</f>
        <v>Solo Traveller</v>
      </c>
      <c r="K1242">
        <v>350035</v>
      </c>
      <c r="L1242" s="9">
        <v>7.7957999999999998</v>
      </c>
      <c r="M1242" s="9" t="str" cm="1">
        <f t="array" ref="M1242">_xlfn.IFS(L1242&lt;=7.89,"Low Fare",L1242&lt;=14.45,"Medium Fare",L1242&lt;=31.28,"High Fare",L1242&gt;31.28,"VIP / Luxury Fare")</f>
        <v>Low Fare</v>
      </c>
      <c r="N1242" t="s">
        <v>1736</v>
      </c>
      <c r="O1242" t="s">
        <v>3</v>
      </c>
      <c r="P1242">
        <v>0</v>
      </c>
    </row>
    <row r="1243" spans="1:16">
      <c r="A1243">
        <v>3</v>
      </c>
      <c r="B1243" t="str" cm="1">
        <f t="array" ref="B1243">_xlfn.IFS(A1243=1,"First Class",A1243=2,"Second Class",A1243=3,"Third Class")</f>
        <v>Third Class</v>
      </c>
      <c r="C1243" t="s">
        <v>1642</v>
      </c>
      <c r="D1243" t="s">
        <v>5</v>
      </c>
      <c r="E1243">
        <v>25</v>
      </c>
      <c r="F1243" t="str" cm="1">
        <f t="array" ref="F1243">_xlfn.IFS(E1243&lt;12,"Child",E1243&lt;=19,"Teenage",E1243&lt;=59,"Adult",E1243&gt;60,"Senior",TRUE,"Unknown")</f>
        <v>Adult</v>
      </c>
      <c r="G1243">
        <v>0</v>
      </c>
      <c r="H1243">
        <v>0</v>
      </c>
      <c r="I1243">
        <f t="shared" si="19"/>
        <v>1</v>
      </c>
      <c r="J1243" t="str" cm="1">
        <f t="array" ref="J1243">_xlfn.IFS(I1243=1,"Solo Traveller",I1243&lt;=4,"Small Family",I1243&gt;=5,"Large Family")</f>
        <v>Solo Traveller</v>
      </c>
      <c r="K1243">
        <v>350033</v>
      </c>
      <c r="L1243" s="9">
        <v>7.7957999999999998</v>
      </c>
      <c r="M1243" s="9" t="str" cm="1">
        <f t="array" ref="M1243">_xlfn.IFS(L1243&lt;=7.89,"Low Fare",L1243&lt;=14.45,"Medium Fare",L1243&lt;=31.28,"High Fare",L1243&gt;31.28,"VIP / Luxury Fare")</f>
        <v>Low Fare</v>
      </c>
      <c r="N1243" t="s">
        <v>1736</v>
      </c>
      <c r="O1243" t="s">
        <v>3</v>
      </c>
      <c r="P1243">
        <v>1</v>
      </c>
    </row>
    <row r="1244" spans="1:16">
      <c r="A1244">
        <v>3</v>
      </c>
      <c r="B1244" t="str" cm="1">
        <f t="array" ref="B1244">_xlfn.IFS(A1244=1,"First Class",A1244=2,"Second Class",A1244=3,"Third Class")</f>
        <v>Third Class</v>
      </c>
      <c r="C1244" t="s">
        <v>1643</v>
      </c>
      <c r="D1244" t="s">
        <v>5</v>
      </c>
      <c r="E1244">
        <v>34</v>
      </c>
      <c r="F1244" t="str" cm="1">
        <f t="array" ref="F1244">_xlfn.IFS(E1244&lt;12,"Child",E1244&lt;=19,"Teenage",E1244&lt;=59,"Adult",E1244&gt;60,"Senior",TRUE,"Unknown")</f>
        <v>Adult</v>
      </c>
      <c r="G1244">
        <v>0</v>
      </c>
      <c r="H1244">
        <v>0</v>
      </c>
      <c r="I1244">
        <f t="shared" si="19"/>
        <v>1</v>
      </c>
      <c r="J1244" t="str" cm="1">
        <f t="array" ref="J1244">_xlfn.IFS(I1244=1,"Solo Traveller",I1244&lt;=4,"Small Family",I1244&gt;=5,"Large Family")</f>
        <v>Solo Traveller</v>
      </c>
      <c r="K1244">
        <v>363294</v>
      </c>
      <c r="L1244" s="9">
        <v>8.0500000000000007</v>
      </c>
      <c r="M1244" s="9" t="str" cm="1">
        <f t="array" ref="M1244">_xlfn.IFS(L1244&lt;=7.89,"Low Fare",L1244&lt;=14.45,"Medium Fare",L1244&lt;=31.28,"High Fare",L1244&gt;31.28,"VIP / Luxury Fare")</f>
        <v>Medium Fare</v>
      </c>
      <c r="N1244" t="s">
        <v>1736</v>
      </c>
      <c r="O1244" t="s">
        <v>3</v>
      </c>
      <c r="P1244">
        <v>0</v>
      </c>
    </row>
    <row r="1245" spans="1:16">
      <c r="A1245">
        <v>3</v>
      </c>
      <c r="B1245" t="str" cm="1">
        <f t="array" ref="B1245">_xlfn.IFS(A1245=1,"First Class",A1245=2,"Second Class",A1245=3,"Third Class")</f>
        <v>Third Class</v>
      </c>
      <c r="C1245" t="s">
        <v>1644</v>
      </c>
      <c r="D1245" t="s">
        <v>5</v>
      </c>
      <c r="E1245">
        <v>0.41670000000000001</v>
      </c>
      <c r="F1245" t="str" cm="1">
        <f t="array" ref="F1245">_xlfn.IFS(E1245&lt;12,"Child",E1245&lt;=19,"Teenage",E1245&lt;=59,"Adult",E1245&gt;60,"Senior",TRUE,"Unknown")</f>
        <v>Child</v>
      </c>
      <c r="G1245">
        <v>0</v>
      </c>
      <c r="H1245">
        <v>1</v>
      </c>
      <c r="I1245">
        <f t="shared" si="19"/>
        <v>2</v>
      </c>
      <c r="J1245" t="str" cm="1">
        <f t="array" ref="J1245">_xlfn.IFS(I1245=1,"Solo Traveller",I1245&lt;=4,"Small Family",I1245&gt;=5,"Large Family")</f>
        <v>Small Family</v>
      </c>
      <c r="K1245">
        <v>2625</v>
      </c>
      <c r="L1245" s="9">
        <v>8.5167000000000002</v>
      </c>
      <c r="M1245" s="9" t="str" cm="1">
        <f t="array" ref="M1245">_xlfn.IFS(L1245&lt;=7.89,"Low Fare",L1245&lt;=14.45,"Medium Fare",L1245&lt;=31.28,"High Fare",L1245&gt;31.28,"VIP / Luxury Fare")</f>
        <v>Medium Fare</v>
      </c>
      <c r="N1245" t="s">
        <v>1736</v>
      </c>
      <c r="O1245" t="s">
        <v>20</v>
      </c>
      <c r="P1245">
        <v>1</v>
      </c>
    </row>
    <row r="1246" spans="1:16">
      <c r="A1246">
        <v>3</v>
      </c>
      <c r="B1246" t="str" cm="1">
        <f t="array" ref="B1246">_xlfn.IFS(A1246=1,"First Class",A1246=2,"Second Class",A1246=3,"Third Class")</f>
        <v>Third Class</v>
      </c>
      <c r="C1246" t="s">
        <v>1645</v>
      </c>
      <c r="D1246" t="s">
        <v>5</v>
      </c>
      <c r="E1246">
        <v>28</v>
      </c>
      <c r="F1246" t="str" cm="1">
        <f t="array" ref="F1246">_xlfn.IFS(E1246&lt;12,"Child",E1246&lt;=19,"Teenage",E1246&lt;=59,"Adult",E1246&gt;60,"Senior",TRUE,"Unknown")</f>
        <v>Adult</v>
      </c>
      <c r="G1246">
        <v>1</v>
      </c>
      <c r="H1246">
        <v>0</v>
      </c>
      <c r="I1246">
        <f t="shared" si="19"/>
        <v>2</v>
      </c>
      <c r="J1246" t="str" cm="1">
        <f t="array" ref="J1246">_xlfn.IFS(I1246=1,"Solo Traveller",I1246&lt;=4,"Small Family",I1246&gt;=5,"Large Family")</f>
        <v>Small Family</v>
      </c>
      <c r="K1246">
        <v>2621</v>
      </c>
      <c r="L1246" s="9">
        <v>6.4375</v>
      </c>
      <c r="M1246" s="9" t="str" cm="1">
        <f t="array" ref="M1246">_xlfn.IFS(L1246&lt;=7.89,"Low Fare",L1246&lt;=14.45,"Medium Fare",L1246&lt;=31.28,"High Fare",L1246&gt;31.28,"VIP / Luxury Fare")</f>
        <v>Low Fare</v>
      </c>
      <c r="N1246" t="s">
        <v>1736</v>
      </c>
      <c r="O1246" t="s">
        <v>20</v>
      </c>
      <c r="P1246">
        <v>0</v>
      </c>
    </row>
    <row r="1247" spans="1:16">
      <c r="A1247">
        <v>3</v>
      </c>
      <c r="B1247" t="str" cm="1">
        <f t="array" ref="B1247">_xlfn.IFS(A1247=1,"First Class",A1247=2,"Second Class",A1247=3,"Third Class")</f>
        <v>Third Class</v>
      </c>
      <c r="C1247" t="s">
        <v>1646</v>
      </c>
      <c r="D1247" t="s">
        <v>5</v>
      </c>
      <c r="E1247">
        <v>28</v>
      </c>
      <c r="F1247" t="str" cm="1">
        <f t="array" ref="F1247">_xlfn.IFS(E1247&lt;12,"Child",E1247&lt;=19,"Teenage",E1247&lt;=59,"Adult",E1247&gt;60,"Senior",TRUE,"Unknown")</f>
        <v>Adult</v>
      </c>
      <c r="G1247">
        <v>0</v>
      </c>
      <c r="H1247">
        <v>0</v>
      </c>
      <c r="I1247">
        <f t="shared" si="19"/>
        <v>1</v>
      </c>
      <c r="J1247" t="str" cm="1">
        <f t="array" ref="J1247">_xlfn.IFS(I1247=1,"Solo Traveller",I1247&lt;=4,"Small Family",I1247&gt;=5,"Large Family")</f>
        <v>Solo Traveller</v>
      </c>
      <c r="K1247">
        <v>2681</v>
      </c>
      <c r="L1247" s="9">
        <v>6.4375</v>
      </c>
      <c r="M1247" s="9" t="str" cm="1">
        <f t="array" ref="M1247">_xlfn.IFS(L1247&lt;=7.89,"Low Fare",L1247&lt;=14.45,"Medium Fare",L1247&lt;=31.28,"High Fare",L1247&gt;31.28,"VIP / Luxury Fare")</f>
        <v>Low Fare</v>
      </c>
      <c r="N1247" t="s">
        <v>1736</v>
      </c>
      <c r="O1247" t="s">
        <v>20</v>
      </c>
      <c r="P1247">
        <v>0</v>
      </c>
    </row>
    <row r="1248" spans="1:16">
      <c r="A1248">
        <v>3</v>
      </c>
      <c r="B1248" t="str" cm="1">
        <f t="array" ref="B1248">_xlfn.IFS(A1248=1,"First Class",A1248=2,"Second Class",A1248=3,"Third Class")</f>
        <v>Third Class</v>
      </c>
      <c r="C1248" t="s">
        <v>1647</v>
      </c>
      <c r="D1248" t="s">
        <v>5</v>
      </c>
      <c r="E1248">
        <v>28</v>
      </c>
      <c r="F1248" t="str" cm="1">
        <f t="array" ref="F1248">_xlfn.IFS(E1248&lt;12,"Child",E1248&lt;=19,"Teenage",E1248&lt;=59,"Adult",E1248&gt;60,"Senior",TRUE,"Unknown")</f>
        <v>Adult</v>
      </c>
      <c r="G1248">
        <v>0</v>
      </c>
      <c r="H1248">
        <v>0</v>
      </c>
      <c r="I1248">
        <f t="shared" si="19"/>
        <v>1</v>
      </c>
      <c r="J1248" t="str" cm="1">
        <f t="array" ref="J1248">_xlfn.IFS(I1248=1,"Solo Traveller",I1248&lt;=4,"Small Family",I1248&gt;=5,"Large Family")</f>
        <v>Solo Traveller</v>
      </c>
      <c r="K1248">
        <v>2684</v>
      </c>
      <c r="L1248" s="9">
        <v>7.2249999999999996</v>
      </c>
      <c r="M1248" s="9" t="str" cm="1">
        <f t="array" ref="M1248">_xlfn.IFS(L1248&lt;=7.89,"Low Fare",L1248&lt;=14.45,"Medium Fare",L1248&lt;=31.28,"High Fare",L1248&gt;31.28,"VIP / Luxury Fare")</f>
        <v>Low Fare</v>
      </c>
      <c r="N1248" t="s">
        <v>1736</v>
      </c>
      <c r="O1248" t="s">
        <v>20</v>
      </c>
      <c r="P1248">
        <v>0</v>
      </c>
    </row>
    <row r="1249" spans="1:16">
      <c r="A1249">
        <v>3</v>
      </c>
      <c r="B1249" t="str" cm="1">
        <f t="array" ref="B1249">_xlfn.IFS(A1249=1,"First Class",A1249=2,"Second Class",A1249=3,"Third Class")</f>
        <v>Third Class</v>
      </c>
      <c r="C1249" t="s">
        <v>1648</v>
      </c>
      <c r="D1249" t="s">
        <v>1</v>
      </c>
      <c r="E1249">
        <v>16</v>
      </c>
      <c r="F1249" t="str" cm="1">
        <f t="array" ref="F1249">_xlfn.IFS(E1249&lt;12,"Child",E1249&lt;=19,"Teenage",E1249&lt;=59,"Adult",E1249&gt;60,"Senior",TRUE,"Unknown")</f>
        <v>Teenage</v>
      </c>
      <c r="G1249">
        <v>1</v>
      </c>
      <c r="H1249">
        <v>1</v>
      </c>
      <c r="I1249">
        <f t="shared" si="19"/>
        <v>3</v>
      </c>
      <c r="J1249" t="str" cm="1">
        <f t="array" ref="J1249">_xlfn.IFS(I1249=1,"Solo Traveller",I1249&lt;=4,"Small Family",I1249&gt;=5,"Large Family")</f>
        <v>Small Family</v>
      </c>
      <c r="K1249">
        <v>2625</v>
      </c>
      <c r="L1249" s="9">
        <v>8.5167000000000002</v>
      </c>
      <c r="M1249" s="9" t="str" cm="1">
        <f t="array" ref="M1249">_xlfn.IFS(L1249&lt;=7.89,"Low Fare",L1249&lt;=14.45,"Medium Fare",L1249&lt;=31.28,"High Fare",L1249&gt;31.28,"VIP / Luxury Fare")</f>
        <v>Medium Fare</v>
      </c>
      <c r="N1249" t="s">
        <v>1736</v>
      </c>
      <c r="O1249" t="s">
        <v>20</v>
      </c>
      <c r="P1249">
        <v>1</v>
      </c>
    </row>
    <row r="1250" spans="1:16">
      <c r="A1250">
        <v>3</v>
      </c>
      <c r="B1250" t="str" cm="1">
        <f t="array" ref="B1250">_xlfn.IFS(A1250=1,"First Class",A1250=2,"Second Class",A1250=3,"Third Class")</f>
        <v>Third Class</v>
      </c>
      <c r="C1250" t="s">
        <v>1649</v>
      </c>
      <c r="D1250" t="s">
        <v>5</v>
      </c>
      <c r="E1250">
        <v>28</v>
      </c>
      <c r="F1250" t="str" cm="1">
        <f t="array" ref="F1250">_xlfn.IFS(E1250&lt;12,"Child",E1250&lt;=19,"Teenage",E1250&lt;=59,"Adult",E1250&gt;60,"Senior",TRUE,"Unknown")</f>
        <v>Adult</v>
      </c>
      <c r="G1250">
        <v>0</v>
      </c>
      <c r="H1250">
        <v>0</v>
      </c>
      <c r="I1250">
        <f t="shared" si="19"/>
        <v>1</v>
      </c>
      <c r="J1250" t="str" cm="1">
        <f t="array" ref="J1250">_xlfn.IFS(I1250=1,"Solo Traveller",I1250&lt;=4,"Small Family",I1250&gt;=5,"Large Family")</f>
        <v>Solo Traveller</v>
      </c>
      <c r="K1250">
        <v>32302</v>
      </c>
      <c r="L1250" s="9">
        <v>8.0500000000000007</v>
      </c>
      <c r="M1250" s="9" t="str" cm="1">
        <f t="array" ref="M1250">_xlfn.IFS(L1250&lt;=7.89,"Low Fare",L1250&lt;=14.45,"Medium Fare",L1250&lt;=31.28,"High Fare",L1250&gt;31.28,"VIP / Luxury Fare")</f>
        <v>Medium Fare</v>
      </c>
      <c r="N1250" t="s">
        <v>1736</v>
      </c>
      <c r="O1250" t="s">
        <v>3</v>
      </c>
      <c r="P1250">
        <v>0</v>
      </c>
    </row>
    <row r="1251" spans="1:16">
      <c r="A1251">
        <v>3</v>
      </c>
      <c r="B1251" t="str" cm="1">
        <f t="array" ref="B1251">_xlfn.IFS(A1251=1,"First Class",A1251=2,"Second Class",A1251=3,"Third Class")</f>
        <v>Third Class</v>
      </c>
      <c r="C1251" t="s">
        <v>1650</v>
      </c>
      <c r="D1251" t="s">
        <v>5</v>
      </c>
      <c r="E1251">
        <v>28</v>
      </c>
      <c r="F1251" t="str" cm="1">
        <f t="array" ref="F1251">_xlfn.IFS(E1251&lt;12,"Child",E1251&lt;=19,"Teenage",E1251&lt;=59,"Adult",E1251&gt;60,"Senior",TRUE,"Unknown")</f>
        <v>Adult</v>
      </c>
      <c r="G1251">
        <v>1</v>
      </c>
      <c r="H1251">
        <v>0</v>
      </c>
      <c r="I1251">
        <f t="shared" si="19"/>
        <v>2</v>
      </c>
      <c r="J1251" t="str" cm="1">
        <f t="array" ref="J1251">_xlfn.IFS(I1251=1,"Solo Traveller",I1251&lt;=4,"Small Family",I1251&gt;=5,"Large Family")</f>
        <v>Small Family</v>
      </c>
      <c r="K1251">
        <v>376564</v>
      </c>
      <c r="L1251" s="9">
        <v>16.100000000000001</v>
      </c>
      <c r="M1251" s="9" t="str" cm="1">
        <f t="array" ref="M1251">_xlfn.IFS(L1251&lt;=7.89,"Low Fare",L1251&lt;=14.45,"Medium Fare",L1251&lt;=31.28,"High Fare",L1251&gt;31.28,"VIP / Luxury Fare")</f>
        <v>High Fare</v>
      </c>
      <c r="N1251" t="s">
        <v>1736</v>
      </c>
      <c r="O1251" t="s">
        <v>3</v>
      </c>
      <c r="P1251">
        <v>0</v>
      </c>
    </row>
    <row r="1252" spans="1:16">
      <c r="A1252">
        <v>3</v>
      </c>
      <c r="B1252" t="str" cm="1">
        <f t="array" ref="B1252">_xlfn.IFS(A1252=1,"First Class",A1252=2,"Second Class",A1252=3,"Third Class")</f>
        <v>Third Class</v>
      </c>
      <c r="C1252" t="s">
        <v>1651</v>
      </c>
      <c r="D1252" t="s">
        <v>1</v>
      </c>
      <c r="E1252">
        <v>28</v>
      </c>
      <c r="F1252" t="str" cm="1">
        <f t="array" ref="F1252">_xlfn.IFS(E1252&lt;12,"Child",E1252&lt;=19,"Teenage",E1252&lt;=59,"Adult",E1252&gt;60,"Senior",TRUE,"Unknown")</f>
        <v>Adult</v>
      </c>
      <c r="G1252">
        <v>1</v>
      </c>
      <c r="H1252">
        <v>0</v>
      </c>
      <c r="I1252">
        <f t="shared" si="19"/>
        <v>2</v>
      </c>
      <c r="J1252" t="str" cm="1">
        <f t="array" ref="J1252">_xlfn.IFS(I1252=1,"Solo Traveller",I1252&lt;=4,"Small Family",I1252&gt;=5,"Large Family")</f>
        <v>Small Family</v>
      </c>
      <c r="K1252">
        <v>376564</v>
      </c>
      <c r="L1252" s="9">
        <v>16.100000000000001</v>
      </c>
      <c r="M1252" s="9" t="str" cm="1">
        <f t="array" ref="M1252">_xlfn.IFS(L1252&lt;=7.89,"Low Fare",L1252&lt;=14.45,"Medium Fare",L1252&lt;=31.28,"High Fare",L1252&gt;31.28,"VIP / Luxury Fare")</f>
        <v>High Fare</v>
      </c>
      <c r="N1252" t="s">
        <v>1736</v>
      </c>
      <c r="O1252" t="s">
        <v>3</v>
      </c>
      <c r="P1252">
        <v>1</v>
      </c>
    </row>
    <row r="1253" spans="1:16">
      <c r="A1253">
        <v>3</v>
      </c>
      <c r="B1253" t="str" cm="1">
        <f t="array" ref="B1253">_xlfn.IFS(A1253=1,"First Class",A1253=2,"Second Class",A1253=3,"Third Class")</f>
        <v>Third Class</v>
      </c>
      <c r="C1253" t="s">
        <v>1652</v>
      </c>
      <c r="D1253" t="s">
        <v>5</v>
      </c>
      <c r="E1253">
        <v>32</v>
      </c>
      <c r="F1253" t="str" cm="1">
        <f t="array" ref="F1253">_xlfn.IFS(E1253&lt;12,"Child",E1253&lt;=19,"Teenage",E1253&lt;=59,"Adult",E1253&gt;60,"Senior",TRUE,"Unknown")</f>
        <v>Adult</v>
      </c>
      <c r="G1253">
        <v>0</v>
      </c>
      <c r="H1253">
        <v>0</v>
      </c>
      <c r="I1253">
        <f t="shared" si="19"/>
        <v>1</v>
      </c>
      <c r="J1253" t="str" cm="1">
        <f t="array" ref="J1253">_xlfn.IFS(I1253=1,"Solo Traveller",I1253&lt;=4,"Small Family",I1253&gt;=5,"Large Family")</f>
        <v>Solo Traveller</v>
      </c>
      <c r="K1253" t="s">
        <v>1653</v>
      </c>
      <c r="L1253" s="9">
        <v>7.9249999999999998</v>
      </c>
      <c r="M1253" s="9" t="str" cm="1">
        <f t="array" ref="M1253">_xlfn.IFS(L1253&lt;=7.89,"Low Fare",L1253&lt;=14.45,"Medium Fare",L1253&lt;=31.28,"High Fare",L1253&gt;31.28,"VIP / Luxury Fare")</f>
        <v>Medium Fare</v>
      </c>
      <c r="N1253" t="s">
        <v>1736</v>
      </c>
      <c r="O1253" t="s">
        <v>3</v>
      </c>
      <c r="P1253">
        <v>0</v>
      </c>
    </row>
    <row r="1254" spans="1:16">
      <c r="A1254">
        <v>3</v>
      </c>
      <c r="B1254" t="str" cm="1">
        <f t="array" ref="B1254">_xlfn.IFS(A1254=1,"First Class",A1254=2,"Second Class",A1254=3,"Third Class")</f>
        <v>Third Class</v>
      </c>
      <c r="C1254" t="s">
        <v>1654</v>
      </c>
      <c r="D1254" t="s">
        <v>5</v>
      </c>
      <c r="E1254">
        <v>28</v>
      </c>
      <c r="F1254" t="str" cm="1">
        <f t="array" ref="F1254">_xlfn.IFS(E1254&lt;12,"Child",E1254&lt;=19,"Teenage",E1254&lt;=59,"Adult",E1254&gt;60,"Senior",TRUE,"Unknown")</f>
        <v>Adult</v>
      </c>
      <c r="G1254">
        <v>0</v>
      </c>
      <c r="H1254">
        <v>0</v>
      </c>
      <c r="I1254">
        <f t="shared" si="19"/>
        <v>1</v>
      </c>
      <c r="J1254" t="str" cm="1">
        <f t="array" ref="J1254">_xlfn.IFS(I1254=1,"Solo Traveller",I1254&lt;=4,"Small Family",I1254&gt;=5,"Large Family")</f>
        <v>Solo Traveller</v>
      </c>
      <c r="K1254">
        <v>383121</v>
      </c>
      <c r="L1254" s="9">
        <v>7.75</v>
      </c>
      <c r="M1254" s="9" t="str" cm="1">
        <f t="array" ref="M1254">_xlfn.IFS(L1254&lt;=7.89,"Low Fare",L1254&lt;=14.45,"Medium Fare",L1254&lt;=31.28,"High Fare",L1254&gt;31.28,"VIP / Luxury Fare")</f>
        <v>Low Fare</v>
      </c>
      <c r="N1254" t="s">
        <v>1655</v>
      </c>
      <c r="O1254" t="s">
        <v>366</v>
      </c>
      <c r="P1254">
        <v>0</v>
      </c>
    </row>
    <row r="1255" spans="1:16">
      <c r="A1255">
        <v>3</v>
      </c>
      <c r="B1255" t="str" cm="1">
        <f t="array" ref="B1255">_xlfn.IFS(A1255=1,"First Class",A1255=2,"Second Class",A1255=3,"Third Class")</f>
        <v>Third Class</v>
      </c>
      <c r="C1255" t="s">
        <v>1656</v>
      </c>
      <c r="D1255" t="s">
        <v>5</v>
      </c>
      <c r="E1255">
        <v>28</v>
      </c>
      <c r="F1255" t="str" cm="1">
        <f t="array" ref="F1255">_xlfn.IFS(E1255&lt;12,"Child",E1255&lt;=19,"Teenage",E1255&lt;=59,"Adult",E1255&gt;60,"Senior",TRUE,"Unknown")</f>
        <v>Adult</v>
      </c>
      <c r="G1255">
        <v>0</v>
      </c>
      <c r="H1255">
        <v>0</v>
      </c>
      <c r="I1255">
        <f t="shared" si="19"/>
        <v>1</v>
      </c>
      <c r="J1255" t="str" cm="1">
        <f t="array" ref="J1255">_xlfn.IFS(I1255=1,"Solo Traveller",I1255&lt;=4,"Small Family",I1255&gt;=5,"Large Family")</f>
        <v>Solo Traveller</v>
      </c>
      <c r="K1255">
        <v>349216</v>
      </c>
      <c r="L1255" s="9">
        <v>7.8958000000000004</v>
      </c>
      <c r="M1255" s="9" t="str" cm="1">
        <f t="array" ref="M1255">_xlfn.IFS(L1255&lt;=7.89,"Low Fare",L1255&lt;=14.45,"Medium Fare",L1255&lt;=31.28,"High Fare",L1255&gt;31.28,"VIP / Luxury Fare")</f>
        <v>Medium Fare</v>
      </c>
      <c r="N1255" t="s">
        <v>1736</v>
      </c>
      <c r="O1255" t="s">
        <v>3</v>
      </c>
      <c r="P1255">
        <v>0</v>
      </c>
    </row>
    <row r="1256" spans="1:16">
      <c r="A1256">
        <v>3</v>
      </c>
      <c r="B1256" t="str" cm="1">
        <f t="array" ref="B1256">_xlfn.IFS(A1256=1,"First Class",A1256=2,"Second Class",A1256=3,"Third Class")</f>
        <v>Third Class</v>
      </c>
      <c r="C1256" t="s">
        <v>1657</v>
      </c>
      <c r="D1256" t="s">
        <v>5</v>
      </c>
      <c r="E1256">
        <v>30.5</v>
      </c>
      <c r="F1256" t="str" cm="1">
        <f t="array" ref="F1256">_xlfn.IFS(E1256&lt;12,"Child",E1256&lt;=19,"Teenage",E1256&lt;=59,"Adult",E1256&gt;60,"Senior",TRUE,"Unknown")</f>
        <v>Adult</v>
      </c>
      <c r="G1256">
        <v>0</v>
      </c>
      <c r="H1256">
        <v>0</v>
      </c>
      <c r="I1256">
        <f t="shared" si="19"/>
        <v>1</v>
      </c>
      <c r="J1256" t="str" cm="1">
        <f t="array" ref="J1256">_xlfn.IFS(I1256=1,"Solo Traveller",I1256&lt;=4,"Small Family",I1256&gt;=5,"Large Family")</f>
        <v>Solo Traveller</v>
      </c>
      <c r="K1256">
        <v>364499</v>
      </c>
      <c r="L1256" s="9">
        <v>8.0500000000000007</v>
      </c>
      <c r="M1256" s="9" t="str" cm="1">
        <f t="array" ref="M1256">_xlfn.IFS(L1256&lt;=7.89,"Low Fare",L1256&lt;=14.45,"Medium Fare",L1256&lt;=31.28,"High Fare",L1256&gt;31.28,"VIP / Luxury Fare")</f>
        <v>Medium Fare</v>
      </c>
      <c r="N1256" t="s">
        <v>1736</v>
      </c>
      <c r="O1256" t="s">
        <v>3</v>
      </c>
      <c r="P1256">
        <v>0</v>
      </c>
    </row>
    <row r="1257" spans="1:16">
      <c r="A1257">
        <v>3</v>
      </c>
      <c r="B1257" t="str" cm="1">
        <f t="array" ref="B1257">_xlfn.IFS(A1257=1,"First Class",A1257=2,"Second Class",A1257=3,"Third Class")</f>
        <v>Third Class</v>
      </c>
      <c r="C1257" t="s">
        <v>1658</v>
      </c>
      <c r="D1257" t="s">
        <v>5</v>
      </c>
      <c r="E1257">
        <v>44</v>
      </c>
      <c r="F1257" t="str" cm="1">
        <f t="array" ref="F1257">_xlfn.IFS(E1257&lt;12,"Child",E1257&lt;=19,"Teenage",E1257&lt;=59,"Adult",E1257&gt;60,"Senior",TRUE,"Unknown")</f>
        <v>Adult</v>
      </c>
      <c r="G1257">
        <v>0</v>
      </c>
      <c r="H1257">
        <v>0</v>
      </c>
      <c r="I1257">
        <f t="shared" si="19"/>
        <v>1</v>
      </c>
      <c r="J1257" t="str" cm="1">
        <f t="array" ref="J1257">_xlfn.IFS(I1257=1,"Solo Traveller",I1257&lt;=4,"Small Family",I1257&gt;=5,"Large Family")</f>
        <v>Solo Traveller</v>
      </c>
      <c r="K1257">
        <v>364511</v>
      </c>
      <c r="L1257" s="9">
        <v>8.0500000000000007</v>
      </c>
      <c r="M1257" s="9" t="str" cm="1">
        <f t="array" ref="M1257">_xlfn.IFS(L1257&lt;=7.89,"Low Fare",L1257&lt;=14.45,"Medium Fare",L1257&lt;=31.28,"High Fare",L1257&gt;31.28,"VIP / Luxury Fare")</f>
        <v>Medium Fare</v>
      </c>
      <c r="N1257" t="s">
        <v>1736</v>
      </c>
      <c r="O1257" t="s">
        <v>3</v>
      </c>
      <c r="P1257">
        <v>0</v>
      </c>
    </row>
    <row r="1258" spans="1:16">
      <c r="A1258">
        <v>3</v>
      </c>
      <c r="B1258" t="str" cm="1">
        <f t="array" ref="B1258">_xlfn.IFS(A1258=1,"First Class",A1258=2,"Second Class",A1258=3,"Third Class")</f>
        <v>Third Class</v>
      </c>
      <c r="C1258" t="s">
        <v>1659</v>
      </c>
      <c r="D1258" t="s">
        <v>5</v>
      </c>
      <c r="E1258">
        <v>28</v>
      </c>
      <c r="F1258" t="str" cm="1">
        <f t="array" ref="F1258">_xlfn.IFS(E1258&lt;12,"Child",E1258&lt;=19,"Teenage",E1258&lt;=59,"Adult",E1258&gt;60,"Senior",TRUE,"Unknown")</f>
        <v>Adult</v>
      </c>
      <c r="G1258">
        <v>0</v>
      </c>
      <c r="H1258">
        <v>0</v>
      </c>
      <c r="I1258">
        <f t="shared" si="19"/>
        <v>1</v>
      </c>
      <c r="J1258" t="str" cm="1">
        <f t="array" ref="J1258">_xlfn.IFS(I1258=1,"Solo Traveller",I1258&lt;=4,"Small Family",I1258&gt;=5,"Large Family")</f>
        <v>Solo Traveller</v>
      </c>
      <c r="K1258">
        <v>2673</v>
      </c>
      <c r="L1258" s="9">
        <v>7.2291999999999996</v>
      </c>
      <c r="M1258" s="9" t="str" cm="1">
        <f t="array" ref="M1258">_xlfn.IFS(L1258&lt;=7.89,"Low Fare",L1258&lt;=14.45,"Medium Fare",L1258&lt;=31.28,"High Fare",L1258&gt;31.28,"VIP / Luxury Fare")</f>
        <v>Low Fare</v>
      </c>
      <c r="N1258" t="s">
        <v>1736</v>
      </c>
      <c r="O1258" t="s">
        <v>20</v>
      </c>
      <c r="P1258">
        <v>0</v>
      </c>
    </row>
    <row r="1259" spans="1:16">
      <c r="A1259">
        <v>3</v>
      </c>
      <c r="B1259" t="str" cm="1">
        <f t="array" ref="B1259">_xlfn.IFS(A1259=1,"First Class",A1259=2,"Second Class",A1259=3,"Third Class")</f>
        <v>Third Class</v>
      </c>
      <c r="C1259" t="s">
        <v>1660</v>
      </c>
      <c r="D1259" t="s">
        <v>5</v>
      </c>
      <c r="E1259">
        <v>25</v>
      </c>
      <c r="F1259" t="str" cm="1">
        <f t="array" ref="F1259">_xlfn.IFS(E1259&lt;12,"Child",E1259&lt;=19,"Teenage",E1259&lt;=59,"Adult",E1259&gt;60,"Senior",TRUE,"Unknown")</f>
        <v>Adult</v>
      </c>
      <c r="G1259">
        <v>0</v>
      </c>
      <c r="H1259">
        <v>0</v>
      </c>
      <c r="I1259">
        <f t="shared" si="19"/>
        <v>1</v>
      </c>
      <c r="J1259" t="str" cm="1">
        <f t="array" ref="J1259">_xlfn.IFS(I1259=1,"Solo Traveller",I1259&lt;=4,"Small Family",I1259&gt;=5,"Large Family")</f>
        <v>Solo Traveller</v>
      </c>
      <c r="K1259" t="s">
        <v>1241</v>
      </c>
      <c r="L1259" s="9">
        <v>0</v>
      </c>
      <c r="M1259" s="9" t="str" cm="1">
        <f t="array" ref="M1259">_xlfn.IFS(L1259&lt;=7.89,"Low Fare",L1259&lt;=14.45,"Medium Fare",L1259&lt;=31.28,"High Fare",L1259&gt;31.28,"VIP / Luxury Fare")</f>
        <v>Low Fare</v>
      </c>
      <c r="N1259" t="s">
        <v>1736</v>
      </c>
      <c r="O1259" t="s">
        <v>3</v>
      </c>
      <c r="P1259">
        <v>1</v>
      </c>
    </row>
    <row r="1260" spans="1:16">
      <c r="A1260">
        <v>3</v>
      </c>
      <c r="B1260" t="str" cm="1">
        <f t="array" ref="B1260">_xlfn.IFS(A1260=1,"First Class",A1260=2,"Second Class",A1260=3,"Third Class")</f>
        <v>Third Class</v>
      </c>
      <c r="C1260" t="s">
        <v>1661</v>
      </c>
      <c r="D1260" t="s">
        <v>5</v>
      </c>
      <c r="E1260">
        <v>28</v>
      </c>
      <c r="F1260" t="str" cm="1">
        <f t="array" ref="F1260">_xlfn.IFS(E1260&lt;12,"Child",E1260&lt;=19,"Teenage",E1260&lt;=59,"Adult",E1260&gt;60,"Senior",TRUE,"Unknown")</f>
        <v>Adult</v>
      </c>
      <c r="G1260">
        <v>0</v>
      </c>
      <c r="H1260">
        <v>0</v>
      </c>
      <c r="I1260">
        <f t="shared" si="19"/>
        <v>1</v>
      </c>
      <c r="J1260" t="str" cm="1">
        <f t="array" ref="J1260">_xlfn.IFS(I1260=1,"Solo Traveller",I1260&lt;=4,"Small Family",I1260&gt;=5,"Large Family")</f>
        <v>Solo Traveller</v>
      </c>
      <c r="K1260">
        <v>2641</v>
      </c>
      <c r="L1260" s="9">
        <v>7.2291999999999996</v>
      </c>
      <c r="M1260" s="9" t="str" cm="1">
        <f t="array" ref="M1260">_xlfn.IFS(L1260&lt;=7.89,"Low Fare",L1260&lt;=14.45,"Medium Fare",L1260&lt;=31.28,"High Fare",L1260&gt;31.28,"VIP / Luxury Fare")</f>
        <v>Low Fare</v>
      </c>
      <c r="N1260" t="s">
        <v>1736</v>
      </c>
      <c r="O1260" t="s">
        <v>20</v>
      </c>
      <c r="P1260">
        <v>0</v>
      </c>
    </row>
    <row r="1261" spans="1:16">
      <c r="A1261">
        <v>3</v>
      </c>
      <c r="B1261" t="str" cm="1">
        <f t="array" ref="B1261">_xlfn.IFS(A1261=1,"First Class",A1261=2,"Second Class",A1261=3,"Third Class")</f>
        <v>Third Class</v>
      </c>
      <c r="C1261" t="s">
        <v>1662</v>
      </c>
      <c r="D1261" t="s">
        <v>5</v>
      </c>
      <c r="E1261">
        <v>7</v>
      </c>
      <c r="F1261" t="str" cm="1">
        <f t="array" ref="F1261">_xlfn.IFS(E1261&lt;12,"Child",E1261&lt;=19,"Teenage",E1261&lt;=59,"Adult",E1261&gt;60,"Senior",TRUE,"Unknown")</f>
        <v>Child</v>
      </c>
      <c r="G1261">
        <v>1</v>
      </c>
      <c r="H1261">
        <v>1</v>
      </c>
      <c r="I1261">
        <f t="shared" si="19"/>
        <v>3</v>
      </c>
      <c r="J1261" t="str" cm="1">
        <f t="array" ref="J1261">_xlfn.IFS(I1261=1,"Solo Traveller",I1261&lt;=4,"Small Family",I1261&gt;=5,"Large Family")</f>
        <v>Small Family</v>
      </c>
      <c r="K1261">
        <v>2650</v>
      </c>
      <c r="L1261" s="9">
        <v>15.245799999999999</v>
      </c>
      <c r="M1261" s="9" t="str" cm="1">
        <f t="array" ref="M1261">_xlfn.IFS(L1261&lt;=7.89,"Low Fare",L1261&lt;=14.45,"Medium Fare",L1261&lt;=31.28,"High Fare",L1261&gt;31.28,"VIP / Luxury Fare")</f>
        <v>High Fare</v>
      </c>
      <c r="N1261" t="s">
        <v>1736</v>
      </c>
      <c r="O1261" t="s">
        <v>20</v>
      </c>
      <c r="P1261">
        <v>1</v>
      </c>
    </row>
    <row r="1262" spans="1:16">
      <c r="A1262">
        <v>3</v>
      </c>
      <c r="B1262" t="str" cm="1">
        <f t="array" ref="B1262">_xlfn.IFS(A1262=1,"First Class",A1262=2,"Second Class",A1262=3,"Third Class")</f>
        <v>Third Class</v>
      </c>
      <c r="C1262" t="s">
        <v>1663</v>
      </c>
      <c r="D1262" t="s">
        <v>1</v>
      </c>
      <c r="E1262">
        <v>9</v>
      </c>
      <c r="F1262" t="str" cm="1">
        <f t="array" ref="F1262">_xlfn.IFS(E1262&lt;12,"Child",E1262&lt;=19,"Teenage",E1262&lt;=59,"Adult",E1262&gt;60,"Senior",TRUE,"Unknown")</f>
        <v>Child</v>
      </c>
      <c r="G1262">
        <v>1</v>
      </c>
      <c r="H1262">
        <v>1</v>
      </c>
      <c r="I1262">
        <f t="shared" si="19"/>
        <v>3</v>
      </c>
      <c r="J1262" t="str" cm="1">
        <f t="array" ref="J1262">_xlfn.IFS(I1262=1,"Solo Traveller",I1262&lt;=4,"Small Family",I1262&gt;=5,"Large Family")</f>
        <v>Small Family</v>
      </c>
      <c r="K1262">
        <v>2650</v>
      </c>
      <c r="L1262" s="9">
        <v>15.245799999999999</v>
      </c>
      <c r="M1262" s="9" t="str" cm="1">
        <f t="array" ref="M1262">_xlfn.IFS(L1262&lt;=7.89,"Low Fare",L1262&lt;=14.45,"Medium Fare",L1262&lt;=31.28,"High Fare",L1262&gt;31.28,"VIP / Luxury Fare")</f>
        <v>High Fare</v>
      </c>
      <c r="N1262" t="s">
        <v>1736</v>
      </c>
      <c r="O1262" t="s">
        <v>20</v>
      </c>
      <c r="P1262">
        <v>1</v>
      </c>
    </row>
    <row r="1263" spans="1:16">
      <c r="A1263">
        <v>3</v>
      </c>
      <c r="B1263" t="str" cm="1">
        <f t="array" ref="B1263">_xlfn.IFS(A1263=1,"First Class",A1263=2,"Second Class",A1263=3,"Third Class")</f>
        <v>Third Class</v>
      </c>
      <c r="C1263" t="s">
        <v>1664</v>
      </c>
      <c r="D1263" t="s">
        <v>1</v>
      </c>
      <c r="E1263">
        <v>29</v>
      </c>
      <c r="F1263" t="str" cm="1">
        <f t="array" ref="F1263">_xlfn.IFS(E1263&lt;12,"Child",E1263&lt;=19,"Teenage",E1263&lt;=59,"Adult",E1263&gt;60,"Senior",TRUE,"Unknown")</f>
        <v>Adult</v>
      </c>
      <c r="G1263">
        <v>0</v>
      </c>
      <c r="H1263">
        <v>2</v>
      </c>
      <c r="I1263">
        <f t="shared" si="19"/>
        <v>3</v>
      </c>
      <c r="J1263" t="str" cm="1">
        <f t="array" ref="J1263">_xlfn.IFS(I1263=1,"Solo Traveller",I1263&lt;=4,"Small Family",I1263&gt;=5,"Large Family")</f>
        <v>Small Family</v>
      </c>
      <c r="K1263">
        <v>2650</v>
      </c>
      <c r="L1263" s="9">
        <v>15.245799999999999</v>
      </c>
      <c r="M1263" s="9" t="str" cm="1">
        <f t="array" ref="M1263">_xlfn.IFS(L1263&lt;=7.89,"Low Fare",L1263&lt;=14.45,"Medium Fare",L1263&lt;=31.28,"High Fare",L1263&gt;31.28,"VIP / Luxury Fare")</f>
        <v>High Fare</v>
      </c>
      <c r="N1263" t="s">
        <v>1736</v>
      </c>
      <c r="O1263" t="s">
        <v>20</v>
      </c>
      <c r="P1263">
        <v>1</v>
      </c>
    </row>
    <row r="1264" spans="1:16">
      <c r="A1264">
        <v>3</v>
      </c>
      <c r="B1264" t="str" cm="1">
        <f t="array" ref="B1264">_xlfn.IFS(A1264=1,"First Class",A1264=2,"Second Class",A1264=3,"Third Class")</f>
        <v>Third Class</v>
      </c>
      <c r="C1264" t="s">
        <v>1665</v>
      </c>
      <c r="D1264" t="s">
        <v>5</v>
      </c>
      <c r="E1264">
        <v>36</v>
      </c>
      <c r="F1264" t="str" cm="1">
        <f t="array" ref="F1264">_xlfn.IFS(E1264&lt;12,"Child",E1264&lt;=19,"Teenage",E1264&lt;=59,"Adult",E1264&gt;60,"Senior",TRUE,"Unknown")</f>
        <v>Adult</v>
      </c>
      <c r="G1264">
        <v>0</v>
      </c>
      <c r="H1264">
        <v>0</v>
      </c>
      <c r="I1264">
        <f t="shared" si="19"/>
        <v>1</v>
      </c>
      <c r="J1264" t="str" cm="1">
        <f t="array" ref="J1264">_xlfn.IFS(I1264=1,"Solo Traveller",I1264&lt;=4,"Small Family",I1264&gt;=5,"Large Family")</f>
        <v>Solo Traveller</v>
      </c>
      <c r="K1264">
        <v>349247</v>
      </c>
      <c r="L1264" s="9">
        <v>7.8958000000000004</v>
      </c>
      <c r="M1264" s="9" t="str" cm="1">
        <f t="array" ref="M1264">_xlfn.IFS(L1264&lt;=7.89,"Low Fare",L1264&lt;=14.45,"Medium Fare",L1264&lt;=31.28,"High Fare",L1264&gt;31.28,"VIP / Luxury Fare")</f>
        <v>Medium Fare</v>
      </c>
      <c r="N1264" t="s">
        <v>1736</v>
      </c>
      <c r="O1264" t="s">
        <v>3</v>
      </c>
      <c r="P1264">
        <v>0</v>
      </c>
    </row>
    <row r="1265" spans="1:16">
      <c r="A1265">
        <v>3</v>
      </c>
      <c r="B1265" t="str" cm="1">
        <f t="array" ref="B1265">_xlfn.IFS(A1265=1,"First Class",A1265=2,"Second Class",A1265=3,"Third Class")</f>
        <v>Third Class</v>
      </c>
      <c r="C1265" t="s">
        <v>1666</v>
      </c>
      <c r="D1265" t="s">
        <v>1</v>
      </c>
      <c r="E1265">
        <v>18</v>
      </c>
      <c r="F1265" t="str" cm="1">
        <f t="array" ref="F1265">_xlfn.IFS(E1265&lt;12,"Child",E1265&lt;=19,"Teenage",E1265&lt;=59,"Adult",E1265&gt;60,"Senior",TRUE,"Unknown")</f>
        <v>Teenage</v>
      </c>
      <c r="G1265">
        <v>0</v>
      </c>
      <c r="H1265">
        <v>0</v>
      </c>
      <c r="I1265">
        <f t="shared" si="19"/>
        <v>1</v>
      </c>
      <c r="J1265" t="str" cm="1">
        <f t="array" ref="J1265">_xlfn.IFS(I1265=1,"Solo Traveller",I1265&lt;=4,"Small Family",I1265&gt;=5,"Large Family")</f>
        <v>Solo Traveller</v>
      </c>
      <c r="K1265">
        <v>4138</v>
      </c>
      <c r="L1265" s="9">
        <v>9.8416999999999994</v>
      </c>
      <c r="M1265" s="9" t="str" cm="1">
        <f t="array" ref="M1265">_xlfn.IFS(L1265&lt;=7.89,"Low Fare",L1265&lt;=14.45,"Medium Fare",L1265&lt;=31.28,"High Fare",L1265&gt;31.28,"VIP / Luxury Fare")</f>
        <v>Medium Fare</v>
      </c>
      <c r="N1265" t="s">
        <v>1736</v>
      </c>
      <c r="O1265" t="s">
        <v>3</v>
      </c>
      <c r="P1265">
        <v>1</v>
      </c>
    </row>
    <row r="1266" spans="1:16">
      <c r="A1266">
        <v>3</v>
      </c>
      <c r="B1266" t="str" cm="1">
        <f t="array" ref="B1266">_xlfn.IFS(A1266=1,"First Class",A1266=2,"Second Class",A1266=3,"Third Class")</f>
        <v>Third Class</v>
      </c>
      <c r="C1266" t="s">
        <v>1667</v>
      </c>
      <c r="D1266" t="s">
        <v>1</v>
      </c>
      <c r="E1266">
        <v>63</v>
      </c>
      <c r="F1266" t="str" cm="1">
        <f t="array" ref="F1266">_xlfn.IFS(E1266&lt;12,"Child",E1266&lt;=19,"Teenage",E1266&lt;=59,"Adult",E1266&gt;60,"Senior",TRUE,"Unknown")</f>
        <v>Senior</v>
      </c>
      <c r="G1266">
        <v>0</v>
      </c>
      <c r="H1266">
        <v>0</v>
      </c>
      <c r="I1266">
        <f t="shared" si="19"/>
        <v>1</v>
      </c>
      <c r="J1266" t="str" cm="1">
        <f t="array" ref="J1266">_xlfn.IFS(I1266=1,"Solo Traveller",I1266&lt;=4,"Small Family",I1266&gt;=5,"Large Family")</f>
        <v>Solo Traveller</v>
      </c>
      <c r="K1266">
        <v>4134</v>
      </c>
      <c r="L1266" s="9">
        <v>9.5875000000000004</v>
      </c>
      <c r="M1266" s="9" t="str" cm="1">
        <f t="array" ref="M1266">_xlfn.IFS(L1266&lt;=7.89,"Low Fare",L1266&lt;=14.45,"Medium Fare",L1266&lt;=31.28,"High Fare",L1266&gt;31.28,"VIP / Luxury Fare")</f>
        <v>Medium Fare</v>
      </c>
      <c r="N1266" t="s">
        <v>1736</v>
      </c>
      <c r="O1266" t="s">
        <v>3</v>
      </c>
      <c r="P1266">
        <v>1</v>
      </c>
    </row>
    <row r="1267" spans="1:16">
      <c r="A1267">
        <v>3</v>
      </c>
      <c r="B1267" t="str" cm="1">
        <f t="array" ref="B1267">_xlfn.IFS(A1267=1,"First Class",A1267=2,"Second Class",A1267=3,"Third Class")</f>
        <v>Third Class</v>
      </c>
      <c r="C1267" t="s">
        <v>1668</v>
      </c>
      <c r="D1267" t="s">
        <v>5</v>
      </c>
      <c r="E1267">
        <v>28</v>
      </c>
      <c r="F1267" t="str" cm="1">
        <f t="array" ref="F1267">_xlfn.IFS(E1267&lt;12,"Child",E1267&lt;=19,"Teenage",E1267&lt;=59,"Adult",E1267&gt;60,"Senior",TRUE,"Unknown")</f>
        <v>Adult</v>
      </c>
      <c r="G1267">
        <v>1</v>
      </c>
      <c r="H1267">
        <v>1</v>
      </c>
      <c r="I1267">
        <f t="shared" si="19"/>
        <v>3</v>
      </c>
      <c r="J1267" t="str" cm="1">
        <f t="array" ref="J1267">_xlfn.IFS(I1267=1,"Solo Traveller",I1267&lt;=4,"Small Family",I1267&gt;=5,"Large Family")</f>
        <v>Small Family</v>
      </c>
      <c r="K1267" t="s">
        <v>1669</v>
      </c>
      <c r="L1267" s="9">
        <v>14.5</v>
      </c>
      <c r="M1267" s="9" t="str" cm="1">
        <f t="array" ref="M1267">_xlfn.IFS(L1267&lt;=7.89,"Low Fare",L1267&lt;=14.45,"Medium Fare",L1267&lt;=31.28,"High Fare",L1267&gt;31.28,"VIP / Luxury Fare")</f>
        <v>High Fare</v>
      </c>
      <c r="N1267" t="s">
        <v>1736</v>
      </c>
      <c r="O1267" t="s">
        <v>3</v>
      </c>
      <c r="P1267">
        <v>0</v>
      </c>
    </row>
    <row r="1268" spans="1:16">
      <c r="A1268">
        <v>3</v>
      </c>
      <c r="B1268" t="str" cm="1">
        <f t="array" ref="B1268">_xlfn.IFS(A1268=1,"First Class",A1268=2,"Second Class",A1268=3,"Third Class")</f>
        <v>Third Class</v>
      </c>
      <c r="C1268" t="s">
        <v>1670</v>
      </c>
      <c r="D1268" t="s">
        <v>5</v>
      </c>
      <c r="E1268">
        <v>11.5</v>
      </c>
      <c r="F1268" t="str" cm="1">
        <f t="array" ref="F1268">_xlfn.IFS(E1268&lt;12,"Child",E1268&lt;=19,"Teenage",E1268&lt;=59,"Adult",E1268&gt;60,"Senior",TRUE,"Unknown")</f>
        <v>Child</v>
      </c>
      <c r="G1268">
        <v>1</v>
      </c>
      <c r="H1268">
        <v>1</v>
      </c>
      <c r="I1268">
        <f t="shared" si="19"/>
        <v>3</v>
      </c>
      <c r="J1268" t="str" cm="1">
        <f t="array" ref="J1268">_xlfn.IFS(I1268=1,"Solo Traveller",I1268&lt;=4,"Small Family",I1268&gt;=5,"Large Family")</f>
        <v>Small Family</v>
      </c>
      <c r="K1268" t="s">
        <v>1669</v>
      </c>
      <c r="L1268" s="9">
        <v>14.5</v>
      </c>
      <c r="M1268" s="9" t="str" cm="1">
        <f t="array" ref="M1268">_xlfn.IFS(L1268&lt;=7.89,"Low Fare",L1268&lt;=14.45,"Medium Fare",L1268&lt;=31.28,"High Fare",L1268&gt;31.28,"VIP / Luxury Fare")</f>
        <v>High Fare</v>
      </c>
      <c r="N1268" t="s">
        <v>1736</v>
      </c>
      <c r="O1268" t="s">
        <v>3</v>
      </c>
      <c r="P1268">
        <v>0</v>
      </c>
    </row>
    <row r="1269" spans="1:16">
      <c r="A1269">
        <v>3</v>
      </c>
      <c r="B1269" t="str" cm="1">
        <f t="array" ref="B1269">_xlfn.IFS(A1269=1,"First Class",A1269=2,"Second Class",A1269=3,"Third Class")</f>
        <v>Third Class</v>
      </c>
      <c r="C1269" t="s">
        <v>1671</v>
      </c>
      <c r="D1269" t="s">
        <v>5</v>
      </c>
      <c r="E1269">
        <v>40.5</v>
      </c>
      <c r="F1269" t="str" cm="1">
        <f t="array" ref="F1269">_xlfn.IFS(E1269&lt;12,"Child",E1269&lt;=19,"Teenage",E1269&lt;=59,"Adult",E1269&gt;60,"Senior",TRUE,"Unknown")</f>
        <v>Adult</v>
      </c>
      <c r="G1269">
        <v>0</v>
      </c>
      <c r="H1269">
        <v>2</v>
      </c>
      <c r="I1269">
        <f t="shared" si="19"/>
        <v>3</v>
      </c>
      <c r="J1269" t="str" cm="1">
        <f t="array" ref="J1269">_xlfn.IFS(I1269=1,"Solo Traveller",I1269&lt;=4,"Small Family",I1269&gt;=5,"Large Family")</f>
        <v>Small Family</v>
      </c>
      <c r="K1269" t="s">
        <v>1669</v>
      </c>
      <c r="L1269" s="9">
        <v>14.5</v>
      </c>
      <c r="M1269" s="9" t="str" cm="1">
        <f t="array" ref="M1269">_xlfn.IFS(L1269&lt;=7.89,"Low Fare",L1269&lt;=14.45,"Medium Fare",L1269&lt;=31.28,"High Fare",L1269&gt;31.28,"VIP / Luxury Fare")</f>
        <v>High Fare</v>
      </c>
      <c r="N1269" t="s">
        <v>1736</v>
      </c>
      <c r="O1269" t="s">
        <v>3</v>
      </c>
      <c r="P1269">
        <v>0</v>
      </c>
    </row>
    <row r="1270" spans="1:16">
      <c r="A1270">
        <v>3</v>
      </c>
      <c r="B1270" t="str" cm="1">
        <f t="array" ref="B1270">_xlfn.IFS(A1270=1,"First Class",A1270=2,"Second Class",A1270=3,"Third Class")</f>
        <v>Third Class</v>
      </c>
      <c r="C1270" t="s">
        <v>1672</v>
      </c>
      <c r="D1270" t="s">
        <v>1</v>
      </c>
      <c r="E1270">
        <v>10</v>
      </c>
      <c r="F1270" t="str" cm="1">
        <f t="array" ref="F1270">_xlfn.IFS(E1270&lt;12,"Child",E1270&lt;=19,"Teenage",E1270&lt;=59,"Adult",E1270&gt;60,"Senior",TRUE,"Unknown")</f>
        <v>Child</v>
      </c>
      <c r="G1270">
        <v>0</v>
      </c>
      <c r="H1270">
        <v>2</v>
      </c>
      <c r="I1270">
        <f t="shared" si="19"/>
        <v>3</v>
      </c>
      <c r="J1270" t="str" cm="1">
        <f t="array" ref="J1270">_xlfn.IFS(I1270=1,"Solo Traveller",I1270&lt;=4,"Small Family",I1270&gt;=5,"Large Family")</f>
        <v>Small Family</v>
      </c>
      <c r="K1270">
        <v>345773</v>
      </c>
      <c r="L1270" s="9">
        <v>24.15</v>
      </c>
      <c r="M1270" s="9" t="str" cm="1">
        <f t="array" ref="M1270">_xlfn.IFS(L1270&lt;=7.89,"Low Fare",L1270&lt;=14.45,"Medium Fare",L1270&lt;=31.28,"High Fare",L1270&gt;31.28,"VIP / Luxury Fare")</f>
        <v>High Fare</v>
      </c>
      <c r="N1270" t="s">
        <v>1736</v>
      </c>
      <c r="O1270" t="s">
        <v>3</v>
      </c>
      <c r="P1270">
        <v>0</v>
      </c>
    </row>
    <row r="1271" spans="1:16">
      <c r="A1271">
        <v>3</v>
      </c>
      <c r="B1271" t="str" cm="1">
        <f t="array" ref="B1271">_xlfn.IFS(A1271=1,"First Class",A1271=2,"Second Class",A1271=3,"Third Class")</f>
        <v>Third Class</v>
      </c>
      <c r="C1271" t="s">
        <v>1673</v>
      </c>
      <c r="D1271" t="s">
        <v>5</v>
      </c>
      <c r="E1271">
        <v>36</v>
      </c>
      <c r="F1271" t="str" cm="1">
        <f t="array" ref="F1271">_xlfn.IFS(E1271&lt;12,"Child",E1271&lt;=19,"Teenage",E1271&lt;=59,"Adult",E1271&gt;60,"Senior",TRUE,"Unknown")</f>
        <v>Adult</v>
      </c>
      <c r="G1271">
        <v>1</v>
      </c>
      <c r="H1271">
        <v>1</v>
      </c>
      <c r="I1271">
        <f t="shared" si="19"/>
        <v>3</v>
      </c>
      <c r="J1271" t="str" cm="1">
        <f t="array" ref="J1271">_xlfn.IFS(I1271=1,"Solo Traveller",I1271&lt;=4,"Small Family",I1271&gt;=5,"Large Family")</f>
        <v>Small Family</v>
      </c>
      <c r="K1271">
        <v>345773</v>
      </c>
      <c r="L1271" s="9">
        <v>24.15</v>
      </c>
      <c r="M1271" s="9" t="str" cm="1">
        <f t="array" ref="M1271">_xlfn.IFS(L1271&lt;=7.89,"Low Fare",L1271&lt;=14.45,"Medium Fare",L1271&lt;=31.28,"High Fare",L1271&gt;31.28,"VIP / Luxury Fare")</f>
        <v>High Fare</v>
      </c>
      <c r="N1271" t="s">
        <v>1736</v>
      </c>
      <c r="O1271" t="s">
        <v>3</v>
      </c>
      <c r="P1271">
        <v>0</v>
      </c>
    </row>
    <row r="1272" spans="1:16">
      <c r="A1272">
        <v>3</v>
      </c>
      <c r="B1272" t="str" cm="1">
        <f t="array" ref="B1272">_xlfn.IFS(A1272=1,"First Class",A1272=2,"Second Class",A1272=3,"Third Class")</f>
        <v>Third Class</v>
      </c>
      <c r="C1272" t="s">
        <v>1674</v>
      </c>
      <c r="D1272" t="s">
        <v>1</v>
      </c>
      <c r="E1272">
        <v>30</v>
      </c>
      <c r="F1272" t="str" cm="1">
        <f t="array" ref="F1272">_xlfn.IFS(E1272&lt;12,"Child",E1272&lt;=19,"Teenage",E1272&lt;=59,"Adult",E1272&gt;60,"Senior",TRUE,"Unknown")</f>
        <v>Adult</v>
      </c>
      <c r="G1272">
        <v>1</v>
      </c>
      <c r="H1272">
        <v>1</v>
      </c>
      <c r="I1272">
        <f t="shared" si="19"/>
        <v>3</v>
      </c>
      <c r="J1272" t="str" cm="1">
        <f t="array" ref="J1272">_xlfn.IFS(I1272=1,"Solo Traveller",I1272&lt;=4,"Small Family",I1272&gt;=5,"Large Family")</f>
        <v>Small Family</v>
      </c>
      <c r="K1272">
        <v>345773</v>
      </c>
      <c r="L1272" s="9">
        <v>24.15</v>
      </c>
      <c r="M1272" s="9" t="str" cm="1">
        <f t="array" ref="M1272">_xlfn.IFS(L1272&lt;=7.89,"Low Fare",L1272&lt;=14.45,"Medium Fare",L1272&lt;=31.28,"High Fare",L1272&gt;31.28,"VIP / Luxury Fare")</f>
        <v>High Fare</v>
      </c>
      <c r="N1272" t="s">
        <v>1736</v>
      </c>
      <c r="O1272" t="s">
        <v>3</v>
      </c>
      <c r="P1272">
        <v>0</v>
      </c>
    </row>
    <row r="1273" spans="1:16">
      <c r="A1273">
        <v>3</v>
      </c>
      <c r="B1273" t="str" cm="1">
        <f t="array" ref="B1273">_xlfn.IFS(A1273=1,"First Class",A1273=2,"Second Class",A1273=3,"Third Class")</f>
        <v>Third Class</v>
      </c>
      <c r="C1273" t="s">
        <v>1675</v>
      </c>
      <c r="D1273" t="s">
        <v>5</v>
      </c>
      <c r="E1273">
        <v>28</v>
      </c>
      <c r="F1273" t="str" cm="1">
        <f t="array" ref="F1273">_xlfn.IFS(E1273&lt;12,"Child",E1273&lt;=19,"Teenage",E1273&lt;=59,"Adult",E1273&gt;60,"Senior",TRUE,"Unknown")</f>
        <v>Adult</v>
      </c>
      <c r="G1273">
        <v>0</v>
      </c>
      <c r="H1273">
        <v>0</v>
      </c>
      <c r="I1273">
        <f t="shared" si="19"/>
        <v>1</v>
      </c>
      <c r="J1273" t="str" cm="1">
        <f t="array" ref="J1273">_xlfn.IFS(I1273=1,"Solo Traveller",I1273&lt;=4,"Small Family",I1273&gt;=5,"Large Family")</f>
        <v>Solo Traveller</v>
      </c>
      <c r="K1273">
        <v>345777</v>
      </c>
      <c r="L1273" s="9">
        <v>9.5</v>
      </c>
      <c r="M1273" s="9" t="str" cm="1">
        <f t="array" ref="M1273">_xlfn.IFS(L1273&lt;=7.89,"Low Fare",L1273&lt;=14.45,"Medium Fare",L1273&lt;=31.28,"High Fare",L1273&gt;31.28,"VIP / Luxury Fare")</f>
        <v>Medium Fare</v>
      </c>
      <c r="N1273" t="s">
        <v>1736</v>
      </c>
      <c r="O1273" t="s">
        <v>3</v>
      </c>
      <c r="P1273">
        <v>0</v>
      </c>
    </row>
    <row r="1274" spans="1:16">
      <c r="A1274">
        <v>3</v>
      </c>
      <c r="B1274" t="str" cm="1">
        <f t="array" ref="B1274">_xlfn.IFS(A1274=1,"First Class",A1274=2,"Second Class",A1274=3,"Third Class")</f>
        <v>Third Class</v>
      </c>
      <c r="C1274" t="s">
        <v>1676</v>
      </c>
      <c r="D1274" t="s">
        <v>5</v>
      </c>
      <c r="E1274">
        <v>33</v>
      </c>
      <c r="F1274" t="str" cm="1">
        <f t="array" ref="F1274">_xlfn.IFS(E1274&lt;12,"Child",E1274&lt;=19,"Teenage",E1274&lt;=59,"Adult",E1274&gt;60,"Senior",TRUE,"Unknown")</f>
        <v>Adult</v>
      </c>
      <c r="G1274">
        <v>0</v>
      </c>
      <c r="H1274">
        <v>0</v>
      </c>
      <c r="I1274">
        <f t="shared" si="19"/>
        <v>1</v>
      </c>
      <c r="J1274" t="str" cm="1">
        <f t="array" ref="J1274">_xlfn.IFS(I1274=1,"Solo Traveller",I1274&lt;=4,"Small Family",I1274&gt;=5,"Large Family")</f>
        <v>Solo Traveller</v>
      </c>
      <c r="K1274">
        <v>345780</v>
      </c>
      <c r="L1274" s="9">
        <v>9.5</v>
      </c>
      <c r="M1274" s="9" t="str" cm="1">
        <f t="array" ref="M1274">_xlfn.IFS(L1274&lt;=7.89,"Low Fare",L1274&lt;=14.45,"Medium Fare",L1274&lt;=31.28,"High Fare",L1274&gt;31.28,"VIP / Luxury Fare")</f>
        <v>Medium Fare</v>
      </c>
      <c r="N1274" t="s">
        <v>1736</v>
      </c>
      <c r="O1274" t="s">
        <v>3</v>
      </c>
      <c r="P1274">
        <v>0</v>
      </c>
    </row>
    <row r="1275" spans="1:16">
      <c r="A1275">
        <v>3</v>
      </c>
      <c r="B1275" t="str" cm="1">
        <f t="array" ref="B1275">_xlfn.IFS(A1275=1,"First Class",A1275=2,"Second Class",A1275=3,"Third Class")</f>
        <v>Third Class</v>
      </c>
      <c r="C1275" t="s">
        <v>1677</v>
      </c>
      <c r="D1275" t="s">
        <v>5</v>
      </c>
      <c r="E1275">
        <v>28</v>
      </c>
      <c r="F1275" t="str" cm="1">
        <f t="array" ref="F1275">_xlfn.IFS(E1275&lt;12,"Child",E1275&lt;=19,"Teenage",E1275&lt;=59,"Adult",E1275&gt;60,"Senior",TRUE,"Unknown")</f>
        <v>Adult</v>
      </c>
      <c r="G1275">
        <v>0</v>
      </c>
      <c r="H1275">
        <v>0</v>
      </c>
      <c r="I1275">
        <f t="shared" si="19"/>
        <v>1</v>
      </c>
      <c r="J1275" t="str" cm="1">
        <f t="array" ref="J1275">_xlfn.IFS(I1275=1,"Solo Traveller",I1275&lt;=4,"Small Family",I1275&gt;=5,"Large Family")</f>
        <v>Solo Traveller</v>
      </c>
      <c r="K1275">
        <v>345770</v>
      </c>
      <c r="L1275" s="9">
        <v>9.5</v>
      </c>
      <c r="M1275" s="9" t="str" cm="1">
        <f t="array" ref="M1275">_xlfn.IFS(L1275&lt;=7.89,"Low Fare",L1275&lt;=14.45,"Medium Fare",L1275&lt;=31.28,"High Fare",L1275&gt;31.28,"VIP / Luxury Fare")</f>
        <v>Medium Fare</v>
      </c>
      <c r="N1275" t="s">
        <v>1736</v>
      </c>
      <c r="O1275" t="s">
        <v>3</v>
      </c>
      <c r="P1275">
        <v>0</v>
      </c>
    </row>
    <row r="1276" spans="1:16">
      <c r="A1276">
        <v>3</v>
      </c>
      <c r="B1276" t="str" cm="1">
        <f t="array" ref="B1276">_xlfn.IFS(A1276=1,"First Class",A1276=2,"Second Class",A1276=3,"Third Class")</f>
        <v>Third Class</v>
      </c>
      <c r="C1276" t="s">
        <v>1678</v>
      </c>
      <c r="D1276" t="s">
        <v>5</v>
      </c>
      <c r="E1276">
        <v>28</v>
      </c>
      <c r="F1276" t="str" cm="1">
        <f t="array" ref="F1276">_xlfn.IFS(E1276&lt;12,"Child",E1276&lt;=19,"Teenage",E1276&lt;=59,"Adult",E1276&gt;60,"Senior",TRUE,"Unknown")</f>
        <v>Adult</v>
      </c>
      <c r="G1276">
        <v>0</v>
      </c>
      <c r="H1276">
        <v>0</v>
      </c>
      <c r="I1276">
        <f t="shared" si="19"/>
        <v>1</v>
      </c>
      <c r="J1276" t="str" cm="1">
        <f t="array" ref="J1276">_xlfn.IFS(I1276=1,"Solo Traveller",I1276&lt;=4,"Small Family",I1276&gt;=5,"Large Family")</f>
        <v>Solo Traveller</v>
      </c>
      <c r="K1276">
        <v>345783</v>
      </c>
      <c r="L1276" s="9">
        <v>9.5</v>
      </c>
      <c r="M1276" s="9" t="str" cm="1">
        <f t="array" ref="M1276">_xlfn.IFS(L1276&lt;=7.89,"Low Fare",L1276&lt;=14.45,"Medium Fare",L1276&lt;=31.28,"High Fare",L1276&gt;31.28,"VIP / Luxury Fare")</f>
        <v>Medium Fare</v>
      </c>
      <c r="N1276" t="s">
        <v>1736</v>
      </c>
      <c r="O1276" t="s">
        <v>3</v>
      </c>
      <c r="P1276">
        <v>0</v>
      </c>
    </row>
    <row r="1277" spans="1:16">
      <c r="A1277">
        <v>3</v>
      </c>
      <c r="B1277" t="str" cm="1">
        <f t="array" ref="B1277">_xlfn.IFS(A1277=1,"First Class",A1277=2,"Second Class",A1277=3,"Third Class")</f>
        <v>Third Class</v>
      </c>
      <c r="C1277" t="s">
        <v>1679</v>
      </c>
      <c r="D1277" t="s">
        <v>5</v>
      </c>
      <c r="E1277">
        <v>47</v>
      </c>
      <c r="F1277" t="str" cm="1">
        <f t="array" ref="F1277">_xlfn.IFS(E1277&lt;12,"Child",E1277&lt;=19,"Teenage",E1277&lt;=59,"Adult",E1277&gt;60,"Senior",TRUE,"Unknown")</f>
        <v>Adult</v>
      </c>
      <c r="G1277">
        <v>0</v>
      </c>
      <c r="H1277">
        <v>0</v>
      </c>
      <c r="I1277">
        <f t="shared" si="19"/>
        <v>1</v>
      </c>
      <c r="J1277" t="str" cm="1">
        <f t="array" ref="J1277">_xlfn.IFS(I1277=1,"Solo Traveller",I1277&lt;=4,"Small Family",I1277&gt;=5,"Large Family")</f>
        <v>Solo Traveller</v>
      </c>
      <c r="K1277">
        <v>345765</v>
      </c>
      <c r="L1277" s="9">
        <v>9</v>
      </c>
      <c r="M1277" s="9" t="str" cm="1">
        <f t="array" ref="M1277">_xlfn.IFS(L1277&lt;=7.89,"Low Fare",L1277&lt;=14.45,"Medium Fare",L1277&lt;=31.28,"High Fare",L1277&gt;31.28,"VIP / Luxury Fare")</f>
        <v>Medium Fare</v>
      </c>
      <c r="N1277" t="s">
        <v>1736</v>
      </c>
      <c r="O1277" t="s">
        <v>3</v>
      </c>
      <c r="P1277">
        <v>0</v>
      </c>
    </row>
    <row r="1278" spans="1:16">
      <c r="A1278">
        <v>3</v>
      </c>
      <c r="B1278" t="str" cm="1">
        <f t="array" ref="B1278">_xlfn.IFS(A1278=1,"First Class",A1278=2,"Second Class",A1278=3,"Third Class")</f>
        <v>Third Class</v>
      </c>
      <c r="C1278" t="s">
        <v>1680</v>
      </c>
      <c r="D1278" t="s">
        <v>1</v>
      </c>
      <c r="E1278">
        <v>18</v>
      </c>
      <c r="F1278" t="str" cm="1">
        <f t="array" ref="F1278">_xlfn.IFS(E1278&lt;12,"Child",E1278&lt;=19,"Teenage",E1278&lt;=59,"Adult",E1278&gt;60,"Senior",TRUE,"Unknown")</f>
        <v>Teenage</v>
      </c>
      <c r="G1278">
        <v>2</v>
      </c>
      <c r="H1278">
        <v>0</v>
      </c>
      <c r="I1278">
        <f t="shared" si="19"/>
        <v>3</v>
      </c>
      <c r="J1278" t="str" cm="1">
        <f t="array" ref="J1278">_xlfn.IFS(I1278=1,"Solo Traveller",I1278&lt;=4,"Small Family",I1278&gt;=5,"Large Family")</f>
        <v>Small Family</v>
      </c>
      <c r="K1278">
        <v>345764</v>
      </c>
      <c r="L1278" s="9">
        <v>18</v>
      </c>
      <c r="M1278" s="9" t="str" cm="1">
        <f t="array" ref="M1278">_xlfn.IFS(L1278&lt;=7.89,"Low Fare",L1278&lt;=14.45,"Medium Fare",L1278&lt;=31.28,"High Fare",L1278&gt;31.28,"VIP / Luxury Fare")</f>
        <v>High Fare</v>
      </c>
      <c r="N1278" t="s">
        <v>1736</v>
      </c>
      <c r="O1278" t="s">
        <v>3</v>
      </c>
      <c r="P1278">
        <v>0</v>
      </c>
    </row>
    <row r="1279" spans="1:16">
      <c r="A1279">
        <v>3</v>
      </c>
      <c r="B1279" t="str" cm="1">
        <f t="array" ref="B1279">_xlfn.IFS(A1279=1,"First Class",A1279=2,"Second Class",A1279=3,"Third Class")</f>
        <v>Third Class</v>
      </c>
      <c r="C1279" t="s">
        <v>1681</v>
      </c>
      <c r="D1279" t="s">
        <v>5</v>
      </c>
      <c r="E1279">
        <v>31</v>
      </c>
      <c r="F1279" t="str" cm="1">
        <f t="array" ref="F1279">_xlfn.IFS(E1279&lt;12,"Child",E1279&lt;=19,"Teenage",E1279&lt;=59,"Adult",E1279&gt;60,"Senior",TRUE,"Unknown")</f>
        <v>Adult</v>
      </c>
      <c r="G1279">
        <v>3</v>
      </c>
      <c r="H1279">
        <v>0</v>
      </c>
      <c r="I1279">
        <f t="shared" si="19"/>
        <v>4</v>
      </c>
      <c r="J1279" t="str" cm="1">
        <f t="array" ref="J1279">_xlfn.IFS(I1279=1,"Solo Traveller",I1279&lt;=4,"Small Family",I1279&gt;=5,"Large Family")</f>
        <v>Small Family</v>
      </c>
      <c r="K1279">
        <v>345763</v>
      </c>
      <c r="L1279" s="9">
        <v>18</v>
      </c>
      <c r="M1279" s="9" t="str" cm="1">
        <f t="array" ref="M1279">_xlfn.IFS(L1279&lt;=7.89,"Low Fare",L1279&lt;=14.45,"Medium Fare",L1279&lt;=31.28,"High Fare",L1279&gt;31.28,"VIP / Luxury Fare")</f>
        <v>High Fare</v>
      </c>
      <c r="N1279" t="s">
        <v>1736</v>
      </c>
      <c r="O1279" t="s">
        <v>3</v>
      </c>
      <c r="P1279">
        <v>0</v>
      </c>
    </row>
    <row r="1280" spans="1:16">
      <c r="A1280">
        <v>3</v>
      </c>
      <c r="B1280" t="str" cm="1">
        <f t="array" ref="B1280">_xlfn.IFS(A1280=1,"First Class",A1280=2,"Second Class",A1280=3,"Third Class")</f>
        <v>Third Class</v>
      </c>
      <c r="C1280" t="s">
        <v>1682</v>
      </c>
      <c r="D1280" t="s">
        <v>5</v>
      </c>
      <c r="E1280">
        <v>16</v>
      </c>
      <c r="F1280" t="str" cm="1">
        <f t="array" ref="F1280">_xlfn.IFS(E1280&lt;12,"Child",E1280&lt;=19,"Teenage",E1280&lt;=59,"Adult",E1280&gt;60,"Senior",TRUE,"Unknown")</f>
        <v>Teenage</v>
      </c>
      <c r="G1280">
        <v>2</v>
      </c>
      <c r="H1280">
        <v>0</v>
      </c>
      <c r="I1280">
        <f t="shared" si="19"/>
        <v>3</v>
      </c>
      <c r="J1280" t="str" cm="1">
        <f t="array" ref="J1280">_xlfn.IFS(I1280=1,"Solo Traveller",I1280&lt;=4,"Small Family",I1280&gt;=5,"Large Family")</f>
        <v>Small Family</v>
      </c>
      <c r="K1280">
        <v>345764</v>
      </c>
      <c r="L1280" s="9">
        <v>18</v>
      </c>
      <c r="M1280" s="9" t="str" cm="1">
        <f t="array" ref="M1280">_xlfn.IFS(L1280&lt;=7.89,"Low Fare",L1280&lt;=14.45,"Medium Fare",L1280&lt;=31.28,"High Fare",L1280&gt;31.28,"VIP / Luxury Fare")</f>
        <v>High Fare</v>
      </c>
      <c r="N1280" t="s">
        <v>1736</v>
      </c>
      <c r="O1280" t="s">
        <v>3</v>
      </c>
      <c r="P1280">
        <v>0</v>
      </c>
    </row>
    <row r="1281" spans="1:16">
      <c r="A1281">
        <v>3</v>
      </c>
      <c r="B1281" t="str" cm="1">
        <f t="array" ref="B1281">_xlfn.IFS(A1281=1,"First Class",A1281=2,"Second Class",A1281=3,"Third Class")</f>
        <v>Third Class</v>
      </c>
      <c r="C1281" t="s">
        <v>1683</v>
      </c>
      <c r="D1281" t="s">
        <v>1</v>
      </c>
      <c r="E1281">
        <v>31</v>
      </c>
      <c r="F1281" t="str" cm="1">
        <f t="array" ref="F1281">_xlfn.IFS(E1281&lt;12,"Child",E1281&lt;=19,"Teenage",E1281&lt;=59,"Adult",E1281&gt;60,"Senior",TRUE,"Unknown")</f>
        <v>Adult</v>
      </c>
      <c r="G1281">
        <v>1</v>
      </c>
      <c r="H1281">
        <v>0</v>
      </c>
      <c r="I1281">
        <f t="shared" si="19"/>
        <v>2</v>
      </c>
      <c r="J1281" t="str" cm="1">
        <f t="array" ref="J1281">_xlfn.IFS(I1281=1,"Solo Traveller",I1281&lt;=4,"Small Family",I1281&gt;=5,"Large Family")</f>
        <v>Small Family</v>
      </c>
      <c r="K1281">
        <v>345763</v>
      </c>
      <c r="L1281" s="9">
        <v>18</v>
      </c>
      <c r="M1281" s="9" t="str" cm="1">
        <f t="array" ref="M1281">_xlfn.IFS(L1281&lt;=7.89,"Low Fare",L1281&lt;=14.45,"Medium Fare",L1281&lt;=31.28,"High Fare",L1281&gt;31.28,"VIP / Luxury Fare")</f>
        <v>High Fare</v>
      </c>
      <c r="N1281" t="s">
        <v>1736</v>
      </c>
      <c r="O1281" t="s">
        <v>3</v>
      </c>
      <c r="P1281">
        <v>0</v>
      </c>
    </row>
    <row r="1282" spans="1:16">
      <c r="A1282">
        <v>3</v>
      </c>
      <c r="B1282" t="str" cm="1">
        <f t="array" ref="B1282">_xlfn.IFS(A1282=1,"First Class",A1282=2,"Second Class",A1282=3,"Third Class")</f>
        <v>Third Class</v>
      </c>
      <c r="C1282" t="s">
        <v>1684</v>
      </c>
      <c r="D1282" t="s">
        <v>5</v>
      </c>
      <c r="E1282">
        <v>22</v>
      </c>
      <c r="F1282" t="str" cm="1">
        <f t="array" ref="F1282">_xlfn.IFS(E1282&lt;12,"Child",E1282&lt;=19,"Teenage",E1282&lt;=59,"Adult",E1282&gt;60,"Senior",TRUE,"Unknown")</f>
        <v>Adult</v>
      </c>
      <c r="G1282">
        <v>0</v>
      </c>
      <c r="H1282">
        <v>0</v>
      </c>
      <c r="I1282">
        <f t="shared" si="19"/>
        <v>1</v>
      </c>
      <c r="J1282" t="str" cm="1">
        <f t="array" ref="J1282">_xlfn.IFS(I1282=1,"Solo Traveller",I1282&lt;=4,"Small Family",I1282&gt;=5,"Large Family")</f>
        <v>Solo Traveller</v>
      </c>
      <c r="K1282">
        <v>2658</v>
      </c>
      <c r="L1282" s="9">
        <v>7.2249999999999996</v>
      </c>
      <c r="M1282" s="9" t="str" cm="1">
        <f t="array" ref="M1282">_xlfn.IFS(L1282&lt;=7.89,"Low Fare",L1282&lt;=14.45,"Medium Fare",L1282&lt;=31.28,"High Fare",L1282&gt;31.28,"VIP / Luxury Fare")</f>
        <v>Low Fare</v>
      </c>
      <c r="N1282" t="s">
        <v>1736</v>
      </c>
      <c r="O1282" t="s">
        <v>20</v>
      </c>
      <c r="P1282">
        <v>1</v>
      </c>
    </row>
    <row r="1283" spans="1:16">
      <c r="A1283">
        <v>3</v>
      </c>
      <c r="B1283" t="str" cm="1">
        <f t="array" ref="B1283">_xlfn.IFS(A1283=1,"First Class",A1283=2,"Second Class",A1283=3,"Third Class")</f>
        <v>Third Class</v>
      </c>
      <c r="C1283" t="s">
        <v>1685</v>
      </c>
      <c r="D1283" t="s">
        <v>5</v>
      </c>
      <c r="E1283">
        <v>20</v>
      </c>
      <c r="F1283" t="str" cm="1">
        <f t="array" ref="F1283">_xlfn.IFS(E1283&lt;12,"Child",E1283&lt;=19,"Teenage",E1283&lt;=59,"Adult",E1283&gt;60,"Senior",TRUE,"Unknown")</f>
        <v>Adult</v>
      </c>
      <c r="G1283">
        <v>0</v>
      </c>
      <c r="H1283">
        <v>0</v>
      </c>
      <c r="I1283">
        <f t="shared" si="19"/>
        <v>1</v>
      </c>
      <c r="J1283" t="str" cm="1">
        <f t="array" ref="J1283">_xlfn.IFS(I1283=1,"Solo Traveller",I1283&lt;=4,"Small Family",I1283&gt;=5,"Large Family")</f>
        <v>Solo Traveller</v>
      </c>
      <c r="K1283">
        <v>350416</v>
      </c>
      <c r="L1283" s="9">
        <v>7.8541999999999996</v>
      </c>
      <c r="M1283" s="9" t="str" cm="1">
        <f t="array" ref="M1283">_xlfn.IFS(L1283&lt;=7.89,"Low Fare",L1283&lt;=14.45,"Medium Fare",L1283&lt;=31.28,"High Fare",L1283&gt;31.28,"VIP / Luxury Fare")</f>
        <v>Low Fare</v>
      </c>
      <c r="N1283" t="s">
        <v>1736</v>
      </c>
      <c r="O1283" t="s">
        <v>3</v>
      </c>
      <c r="P1283">
        <v>0</v>
      </c>
    </row>
    <row r="1284" spans="1:16">
      <c r="A1284">
        <v>3</v>
      </c>
      <c r="B1284" t="str" cm="1">
        <f t="array" ref="B1284">_xlfn.IFS(A1284=1,"First Class",A1284=2,"Second Class",A1284=3,"Third Class")</f>
        <v>Third Class</v>
      </c>
      <c r="C1284" t="s">
        <v>1686</v>
      </c>
      <c r="D1284" t="s">
        <v>1</v>
      </c>
      <c r="E1284">
        <v>14</v>
      </c>
      <c r="F1284" t="str" cm="1">
        <f t="array" ref="F1284">_xlfn.IFS(E1284&lt;12,"Child",E1284&lt;=19,"Teenage",E1284&lt;=59,"Adult",E1284&gt;60,"Senior",TRUE,"Unknown")</f>
        <v>Teenage</v>
      </c>
      <c r="G1284">
        <v>0</v>
      </c>
      <c r="H1284">
        <v>0</v>
      </c>
      <c r="I1284">
        <f t="shared" si="19"/>
        <v>1</v>
      </c>
      <c r="J1284" t="str" cm="1">
        <f t="array" ref="J1284">_xlfn.IFS(I1284=1,"Solo Traveller",I1284&lt;=4,"Small Family",I1284&gt;=5,"Large Family")</f>
        <v>Solo Traveller</v>
      </c>
      <c r="K1284">
        <v>350406</v>
      </c>
      <c r="L1284" s="9">
        <v>7.8541999999999996</v>
      </c>
      <c r="M1284" s="9" t="str" cm="1">
        <f t="array" ref="M1284">_xlfn.IFS(L1284&lt;=7.89,"Low Fare",L1284&lt;=14.45,"Medium Fare",L1284&lt;=31.28,"High Fare",L1284&gt;31.28,"VIP / Luxury Fare")</f>
        <v>Low Fare</v>
      </c>
      <c r="N1284" t="s">
        <v>1736</v>
      </c>
      <c r="O1284" t="s">
        <v>3</v>
      </c>
      <c r="P1284">
        <v>0</v>
      </c>
    </row>
    <row r="1285" spans="1:16">
      <c r="A1285">
        <v>3</v>
      </c>
      <c r="B1285" t="str" cm="1">
        <f t="array" ref="B1285">_xlfn.IFS(A1285=1,"First Class",A1285=2,"Second Class",A1285=3,"Third Class")</f>
        <v>Third Class</v>
      </c>
      <c r="C1285" t="s">
        <v>1687</v>
      </c>
      <c r="D1285" t="s">
        <v>5</v>
      </c>
      <c r="E1285">
        <v>22</v>
      </c>
      <c r="F1285" t="str" cm="1">
        <f t="array" ref="F1285">_xlfn.IFS(E1285&lt;12,"Child",E1285&lt;=19,"Teenage",E1285&lt;=59,"Adult",E1285&gt;60,"Senior",TRUE,"Unknown")</f>
        <v>Adult</v>
      </c>
      <c r="G1285">
        <v>0</v>
      </c>
      <c r="H1285">
        <v>0</v>
      </c>
      <c r="I1285">
        <f t="shared" si="19"/>
        <v>1</v>
      </c>
      <c r="J1285" t="str" cm="1">
        <f t="array" ref="J1285">_xlfn.IFS(I1285=1,"Solo Traveller",I1285&lt;=4,"Small Family",I1285&gt;=5,"Large Family")</f>
        <v>Solo Traveller</v>
      </c>
      <c r="K1285">
        <v>349252</v>
      </c>
      <c r="L1285" s="9">
        <v>7.8958000000000004</v>
      </c>
      <c r="M1285" s="9" t="str" cm="1">
        <f t="array" ref="M1285">_xlfn.IFS(L1285&lt;=7.89,"Low Fare",L1285&lt;=14.45,"Medium Fare",L1285&lt;=31.28,"High Fare",L1285&gt;31.28,"VIP / Luxury Fare")</f>
        <v>Medium Fare</v>
      </c>
      <c r="N1285" t="s">
        <v>1736</v>
      </c>
      <c r="O1285" t="s">
        <v>3</v>
      </c>
      <c r="P1285">
        <v>0</v>
      </c>
    </row>
    <row r="1286" spans="1:16">
      <c r="A1286">
        <v>3</v>
      </c>
      <c r="B1286" t="str" cm="1">
        <f t="array" ref="B1286">_xlfn.IFS(A1286=1,"First Class",A1286=2,"Second Class",A1286=3,"Third Class")</f>
        <v>Third Class</v>
      </c>
      <c r="C1286" t="s">
        <v>1688</v>
      </c>
      <c r="D1286" t="s">
        <v>5</v>
      </c>
      <c r="E1286">
        <v>22</v>
      </c>
      <c r="F1286" t="str" cm="1">
        <f t="array" ref="F1286">_xlfn.IFS(E1286&lt;12,"Child",E1286&lt;=19,"Teenage",E1286&lt;=59,"Adult",E1286&gt;60,"Senior",TRUE,"Unknown")</f>
        <v>Adult</v>
      </c>
      <c r="G1286">
        <v>0</v>
      </c>
      <c r="H1286">
        <v>0</v>
      </c>
      <c r="I1286">
        <f t="shared" ref="I1286:I1313" si="20">G1286+H1286+1</f>
        <v>1</v>
      </c>
      <c r="J1286" t="str" cm="1">
        <f t="array" ref="J1286">_xlfn.IFS(I1286=1,"Solo Traveller",I1286&lt;=4,"Small Family",I1286&gt;=5,"Large Family")</f>
        <v>Solo Traveller</v>
      </c>
      <c r="K1286">
        <v>345767</v>
      </c>
      <c r="L1286" s="9">
        <v>9</v>
      </c>
      <c r="M1286" s="9" t="str" cm="1">
        <f t="array" ref="M1286">_xlfn.IFS(L1286&lt;=7.89,"Low Fare",L1286&lt;=14.45,"Medium Fare",L1286&lt;=31.28,"High Fare",L1286&gt;31.28,"VIP / Luxury Fare")</f>
        <v>Medium Fare</v>
      </c>
      <c r="N1286" t="s">
        <v>1736</v>
      </c>
      <c r="O1286" t="s">
        <v>3</v>
      </c>
      <c r="P1286">
        <v>0</v>
      </c>
    </row>
    <row r="1287" spans="1:16">
      <c r="A1287">
        <v>3</v>
      </c>
      <c r="B1287" t="str" cm="1">
        <f t="array" ref="B1287">_xlfn.IFS(A1287=1,"First Class",A1287=2,"Second Class",A1287=3,"Third Class")</f>
        <v>Third Class</v>
      </c>
      <c r="C1287" t="s">
        <v>1689</v>
      </c>
      <c r="D1287" t="s">
        <v>5</v>
      </c>
      <c r="E1287">
        <v>28</v>
      </c>
      <c r="F1287" t="str" cm="1">
        <f t="array" ref="F1287">_xlfn.IFS(E1287&lt;12,"Child",E1287&lt;=19,"Teenage",E1287&lt;=59,"Adult",E1287&gt;60,"Senior",TRUE,"Unknown")</f>
        <v>Adult</v>
      </c>
      <c r="G1287">
        <v>0</v>
      </c>
      <c r="H1287">
        <v>0</v>
      </c>
      <c r="I1287">
        <f t="shared" si="20"/>
        <v>1</v>
      </c>
      <c r="J1287" t="str" cm="1">
        <f t="array" ref="J1287">_xlfn.IFS(I1287=1,"Solo Traveller",I1287&lt;=4,"Small Family",I1287&gt;=5,"Large Family")</f>
        <v>Solo Traveller</v>
      </c>
      <c r="K1287">
        <v>359309</v>
      </c>
      <c r="L1287" s="9">
        <v>8.0500000000000007</v>
      </c>
      <c r="M1287" s="9" t="str" cm="1">
        <f t="array" ref="M1287">_xlfn.IFS(L1287&lt;=7.89,"Low Fare",L1287&lt;=14.45,"Medium Fare",L1287&lt;=31.28,"High Fare",L1287&gt;31.28,"VIP / Luxury Fare")</f>
        <v>Medium Fare</v>
      </c>
      <c r="N1287" t="s">
        <v>1736</v>
      </c>
      <c r="O1287" t="s">
        <v>3</v>
      </c>
      <c r="P1287">
        <v>0</v>
      </c>
    </row>
    <row r="1288" spans="1:16">
      <c r="A1288">
        <v>3</v>
      </c>
      <c r="B1288" t="str" cm="1">
        <f t="array" ref="B1288">_xlfn.IFS(A1288=1,"First Class",A1288=2,"Second Class",A1288=3,"Third Class")</f>
        <v>Third Class</v>
      </c>
      <c r="C1288" t="s">
        <v>1690</v>
      </c>
      <c r="D1288" t="s">
        <v>5</v>
      </c>
      <c r="E1288">
        <v>28</v>
      </c>
      <c r="F1288" t="str" cm="1">
        <f t="array" ref="F1288">_xlfn.IFS(E1288&lt;12,"Child",E1288&lt;=19,"Teenage",E1288&lt;=59,"Adult",E1288&gt;60,"Senior",TRUE,"Unknown")</f>
        <v>Adult</v>
      </c>
      <c r="G1288">
        <v>0</v>
      </c>
      <c r="H1288">
        <v>0</v>
      </c>
      <c r="I1288">
        <f t="shared" si="20"/>
        <v>1</v>
      </c>
      <c r="J1288" t="str" cm="1">
        <f t="array" ref="J1288">_xlfn.IFS(I1288=1,"Solo Traveller",I1288&lt;=4,"Small Family",I1288&gt;=5,"Large Family")</f>
        <v>Solo Traveller</v>
      </c>
      <c r="K1288" t="s">
        <v>1691</v>
      </c>
      <c r="L1288" s="9">
        <v>7.55</v>
      </c>
      <c r="M1288" s="9" t="str" cm="1">
        <f t="array" ref="M1288">_xlfn.IFS(L1288&lt;=7.89,"Low Fare",L1288&lt;=14.45,"Medium Fare",L1288&lt;=31.28,"High Fare",L1288&gt;31.28,"VIP / Luxury Fare")</f>
        <v>Low Fare</v>
      </c>
      <c r="N1288" t="s">
        <v>1736</v>
      </c>
      <c r="O1288" t="s">
        <v>3</v>
      </c>
      <c r="P1288">
        <v>0</v>
      </c>
    </row>
    <row r="1289" spans="1:16">
      <c r="A1289">
        <v>3</v>
      </c>
      <c r="B1289" t="str" cm="1">
        <f t="array" ref="B1289">_xlfn.IFS(A1289=1,"First Class",A1289=2,"Second Class",A1289=3,"Third Class")</f>
        <v>Third Class</v>
      </c>
      <c r="C1289" t="s">
        <v>1692</v>
      </c>
      <c r="D1289" t="s">
        <v>5</v>
      </c>
      <c r="E1289">
        <v>28</v>
      </c>
      <c r="F1289" t="str" cm="1">
        <f t="array" ref="F1289">_xlfn.IFS(E1289&lt;12,"Child",E1289&lt;=19,"Teenage",E1289&lt;=59,"Adult",E1289&gt;60,"Senior",TRUE,"Unknown")</f>
        <v>Adult</v>
      </c>
      <c r="G1289">
        <v>0</v>
      </c>
      <c r="H1289">
        <v>0</v>
      </c>
      <c r="I1289">
        <f t="shared" si="20"/>
        <v>1</v>
      </c>
      <c r="J1289" t="str" cm="1">
        <f t="array" ref="J1289">_xlfn.IFS(I1289=1,"Solo Traveller",I1289&lt;=4,"Small Family",I1289&gt;=5,"Large Family")</f>
        <v>Solo Traveller</v>
      </c>
      <c r="K1289" t="s">
        <v>1693</v>
      </c>
      <c r="L1289" s="9">
        <v>8.0500000000000007</v>
      </c>
      <c r="M1289" s="9" t="str" cm="1">
        <f t="array" ref="M1289">_xlfn.IFS(L1289&lt;=7.89,"Low Fare",L1289&lt;=14.45,"Medium Fare",L1289&lt;=31.28,"High Fare",L1289&gt;31.28,"VIP / Luxury Fare")</f>
        <v>Medium Fare</v>
      </c>
      <c r="N1289" t="s">
        <v>1736</v>
      </c>
      <c r="O1289" t="s">
        <v>3</v>
      </c>
      <c r="P1289">
        <v>0</v>
      </c>
    </row>
    <row r="1290" spans="1:16">
      <c r="A1290">
        <v>3</v>
      </c>
      <c r="B1290" t="str" cm="1">
        <f t="array" ref="B1290">_xlfn.IFS(A1290=1,"First Class",A1290=2,"Second Class",A1290=3,"Third Class")</f>
        <v>Third Class</v>
      </c>
      <c r="C1290" t="s">
        <v>1694</v>
      </c>
      <c r="D1290" t="s">
        <v>5</v>
      </c>
      <c r="E1290">
        <v>32.5</v>
      </c>
      <c r="F1290" t="str" cm="1">
        <f t="array" ref="F1290">_xlfn.IFS(E1290&lt;12,"Child",E1290&lt;=19,"Teenage",E1290&lt;=59,"Adult",E1290&gt;60,"Senior",TRUE,"Unknown")</f>
        <v>Adult</v>
      </c>
      <c r="G1290">
        <v>0</v>
      </c>
      <c r="H1290">
        <v>0</v>
      </c>
      <c r="I1290">
        <f t="shared" si="20"/>
        <v>1</v>
      </c>
      <c r="J1290" t="str" cm="1">
        <f t="array" ref="J1290">_xlfn.IFS(I1290=1,"Solo Traveller",I1290&lt;=4,"Small Family",I1290&gt;=5,"Large Family")</f>
        <v>Solo Traveller</v>
      </c>
      <c r="K1290">
        <v>345775</v>
      </c>
      <c r="L1290" s="9">
        <v>9.5</v>
      </c>
      <c r="M1290" s="9" t="str" cm="1">
        <f t="array" ref="M1290">_xlfn.IFS(L1290&lt;=7.89,"Low Fare",L1290&lt;=14.45,"Medium Fare",L1290&lt;=31.28,"High Fare",L1290&gt;31.28,"VIP / Luxury Fare")</f>
        <v>Medium Fare</v>
      </c>
      <c r="N1290" t="s">
        <v>1736</v>
      </c>
      <c r="O1290" t="s">
        <v>3</v>
      </c>
      <c r="P1290">
        <v>0</v>
      </c>
    </row>
    <row r="1291" spans="1:16">
      <c r="A1291">
        <v>3</v>
      </c>
      <c r="B1291" t="str" cm="1">
        <f t="array" ref="B1291">_xlfn.IFS(A1291=1,"First Class",A1291=2,"Second Class",A1291=3,"Third Class")</f>
        <v>Third Class</v>
      </c>
      <c r="C1291" t="s">
        <v>1695</v>
      </c>
      <c r="D1291" t="s">
        <v>1</v>
      </c>
      <c r="E1291">
        <v>38</v>
      </c>
      <c r="F1291" t="str" cm="1">
        <f t="array" ref="F1291">_xlfn.IFS(E1291&lt;12,"Child",E1291&lt;=19,"Teenage",E1291&lt;=59,"Adult",E1291&gt;60,"Senior",TRUE,"Unknown")</f>
        <v>Adult</v>
      </c>
      <c r="G1291">
        <v>0</v>
      </c>
      <c r="H1291">
        <v>0</v>
      </c>
      <c r="I1291">
        <f t="shared" si="20"/>
        <v>1</v>
      </c>
      <c r="J1291" t="str" cm="1">
        <f t="array" ref="J1291">_xlfn.IFS(I1291=1,"Solo Traveller",I1291&lt;=4,"Small Family",I1291&gt;=5,"Large Family")</f>
        <v>Solo Traveller</v>
      </c>
      <c r="K1291">
        <v>2688</v>
      </c>
      <c r="L1291" s="9">
        <v>7.2291999999999996</v>
      </c>
      <c r="M1291" s="9" t="str" cm="1">
        <f t="array" ref="M1291">_xlfn.IFS(L1291&lt;=7.89,"Low Fare",L1291&lt;=14.45,"Medium Fare",L1291&lt;=31.28,"High Fare",L1291&gt;31.28,"VIP / Luxury Fare")</f>
        <v>Low Fare</v>
      </c>
      <c r="N1291" t="s">
        <v>1736</v>
      </c>
      <c r="O1291" t="s">
        <v>20</v>
      </c>
      <c r="P1291">
        <v>1</v>
      </c>
    </row>
    <row r="1292" spans="1:16">
      <c r="A1292">
        <v>3</v>
      </c>
      <c r="B1292" t="str" cm="1">
        <f t="array" ref="B1292">_xlfn.IFS(A1292=1,"First Class",A1292=2,"Second Class",A1292=3,"Third Class")</f>
        <v>Third Class</v>
      </c>
      <c r="C1292" t="s">
        <v>1696</v>
      </c>
      <c r="D1292" t="s">
        <v>5</v>
      </c>
      <c r="E1292">
        <v>51</v>
      </c>
      <c r="F1292" t="str" cm="1">
        <f t="array" ref="F1292">_xlfn.IFS(E1292&lt;12,"Child",E1292&lt;=19,"Teenage",E1292&lt;=59,"Adult",E1292&gt;60,"Senior",TRUE,"Unknown")</f>
        <v>Adult</v>
      </c>
      <c r="G1292">
        <v>0</v>
      </c>
      <c r="H1292">
        <v>0</v>
      </c>
      <c r="I1292">
        <f t="shared" si="20"/>
        <v>1</v>
      </c>
      <c r="J1292" t="str" cm="1">
        <f t="array" ref="J1292">_xlfn.IFS(I1292=1,"Solo Traveller",I1292&lt;=4,"Small Family",I1292&gt;=5,"Large Family")</f>
        <v>Solo Traveller</v>
      </c>
      <c r="K1292">
        <v>347064</v>
      </c>
      <c r="L1292" s="9">
        <v>7.75</v>
      </c>
      <c r="M1292" s="9" t="str" cm="1">
        <f t="array" ref="M1292">_xlfn.IFS(L1292&lt;=7.89,"Low Fare",L1292&lt;=14.45,"Medium Fare",L1292&lt;=31.28,"High Fare",L1292&gt;31.28,"VIP / Luxury Fare")</f>
        <v>Low Fare</v>
      </c>
      <c r="N1292" t="s">
        <v>1736</v>
      </c>
      <c r="O1292" t="s">
        <v>3</v>
      </c>
      <c r="P1292">
        <v>0</v>
      </c>
    </row>
    <row r="1293" spans="1:16">
      <c r="A1293">
        <v>3</v>
      </c>
      <c r="B1293" t="str" cm="1">
        <f t="array" ref="B1293">_xlfn.IFS(A1293=1,"First Class",A1293=2,"Second Class",A1293=3,"Third Class")</f>
        <v>Third Class</v>
      </c>
      <c r="C1293" t="s">
        <v>1697</v>
      </c>
      <c r="D1293" t="s">
        <v>5</v>
      </c>
      <c r="E1293">
        <v>18</v>
      </c>
      <c r="F1293" t="str" cm="1">
        <f t="array" ref="F1293">_xlfn.IFS(E1293&lt;12,"Child",E1293&lt;=19,"Teenage",E1293&lt;=59,"Adult",E1293&gt;60,"Senior",TRUE,"Unknown")</f>
        <v>Teenage</v>
      </c>
      <c r="G1293">
        <v>1</v>
      </c>
      <c r="H1293">
        <v>0</v>
      </c>
      <c r="I1293">
        <f t="shared" si="20"/>
        <v>2</v>
      </c>
      <c r="J1293" t="str" cm="1">
        <f t="array" ref="J1293">_xlfn.IFS(I1293=1,"Solo Traveller",I1293&lt;=4,"Small Family",I1293&gt;=5,"Large Family")</f>
        <v>Small Family</v>
      </c>
      <c r="K1293">
        <v>3101267</v>
      </c>
      <c r="L1293" s="9">
        <v>6.4958</v>
      </c>
      <c r="M1293" s="9" t="str" cm="1">
        <f t="array" ref="M1293">_xlfn.IFS(L1293&lt;=7.89,"Low Fare",L1293&lt;=14.45,"Medium Fare",L1293&lt;=31.28,"High Fare",L1293&gt;31.28,"VIP / Luxury Fare")</f>
        <v>Low Fare</v>
      </c>
      <c r="N1293" t="s">
        <v>1736</v>
      </c>
      <c r="O1293" t="s">
        <v>3</v>
      </c>
      <c r="P1293">
        <v>0</v>
      </c>
    </row>
    <row r="1294" spans="1:16">
      <c r="A1294">
        <v>3</v>
      </c>
      <c r="B1294" t="str" cm="1">
        <f t="array" ref="B1294">_xlfn.IFS(A1294=1,"First Class",A1294=2,"Second Class",A1294=3,"Third Class")</f>
        <v>Third Class</v>
      </c>
      <c r="C1294" t="s">
        <v>1698</v>
      </c>
      <c r="D1294" t="s">
        <v>5</v>
      </c>
      <c r="E1294">
        <v>21</v>
      </c>
      <c r="F1294" t="str" cm="1">
        <f t="array" ref="F1294">_xlfn.IFS(E1294&lt;12,"Child",E1294&lt;=19,"Teenage",E1294&lt;=59,"Adult",E1294&gt;60,"Senior",TRUE,"Unknown")</f>
        <v>Adult</v>
      </c>
      <c r="G1294">
        <v>1</v>
      </c>
      <c r="H1294">
        <v>0</v>
      </c>
      <c r="I1294">
        <f t="shared" si="20"/>
        <v>2</v>
      </c>
      <c r="J1294" t="str" cm="1">
        <f t="array" ref="J1294">_xlfn.IFS(I1294=1,"Solo Traveller",I1294&lt;=4,"Small Family",I1294&gt;=5,"Large Family")</f>
        <v>Small Family</v>
      </c>
      <c r="K1294">
        <v>3101266</v>
      </c>
      <c r="L1294" s="9">
        <v>6.4958</v>
      </c>
      <c r="M1294" s="9" t="str" cm="1">
        <f t="array" ref="M1294">_xlfn.IFS(L1294&lt;=7.89,"Low Fare",L1294&lt;=14.45,"Medium Fare",L1294&lt;=31.28,"High Fare",L1294&gt;31.28,"VIP / Luxury Fare")</f>
        <v>Low Fare</v>
      </c>
      <c r="N1294" t="s">
        <v>1736</v>
      </c>
      <c r="O1294" t="s">
        <v>3</v>
      </c>
      <c r="P1294">
        <v>0</v>
      </c>
    </row>
    <row r="1295" spans="1:16">
      <c r="A1295">
        <v>3</v>
      </c>
      <c r="B1295" t="str" cm="1">
        <f t="array" ref="B1295">_xlfn.IFS(A1295=1,"First Class",A1295=2,"Second Class",A1295=3,"Third Class")</f>
        <v>Third Class</v>
      </c>
      <c r="C1295" t="s">
        <v>1699</v>
      </c>
      <c r="D1295" t="s">
        <v>1</v>
      </c>
      <c r="E1295">
        <v>47</v>
      </c>
      <c r="F1295" t="str" cm="1">
        <f t="array" ref="F1295">_xlfn.IFS(E1295&lt;12,"Child",E1295&lt;=19,"Teenage",E1295&lt;=59,"Adult",E1295&gt;60,"Senior",TRUE,"Unknown")</f>
        <v>Adult</v>
      </c>
      <c r="G1295">
        <v>1</v>
      </c>
      <c r="H1295">
        <v>0</v>
      </c>
      <c r="I1295">
        <f t="shared" si="20"/>
        <v>2</v>
      </c>
      <c r="J1295" t="str" cm="1">
        <f t="array" ref="J1295">_xlfn.IFS(I1295=1,"Solo Traveller",I1295&lt;=4,"Small Family",I1295&gt;=5,"Large Family")</f>
        <v>Small Family</v>
      </c>
      <c r="K1295">
        <v>363272</v>
      </c>
      <c r="L1295" s="9">
        <v>7</v>
      </c>
      <c r="M1295" s="9" t="str" cm="1">
        <f t="array" ref="M1295">_xlfn.IFS(L1295&lt;=7.89,"Low Fare",L1295&lt;=14.45,"Medium Fare",L1295&lt;=31.28,"High Fare",L1295&gt;31.28,"VIP / Luxury Fare")</f>
        <v>Low Fare</v>
      </c>
      <c r="N1295" t="s">
        <v>1736</v>
      </c>
      <c r="O1295" t="s">
        <v>3</v>
      </c>
      <c r="P1295">
        <v>1</v>
      </c>
    </row>
    <row r="1296" spans="1:16">
      <c r="A1296">
        <v>3</v>
      </c>
      <c r="B1296" t="str" cm="1">
        <f t="array" ref="B1296">_xlfn.IFS(A1296=1,"First Class",A1296=2,"Second Class",A1296=3,"Third Class")</f>
        <v>Third Class</v>
      </c>
      <c r="C1296" t="s">
        <v>1700</v>
      </c>
      <c r="D1296" t="s">
        <v>5</v>
      </c>
      <c r="E1296">
        <v>28</v>
      </c>
      <c r="F1296" t="str" cm="1">
        <f t="array" ref="F1296">_xlfn.IFS(E1296&lt;12,"Child",E1296&lt;=19,"Teenage",E1296&lt;=59,"Adult",E1296&gt;60,"Senior",TRUE,"Unknown")</f>
        <v>Adult</v>
      </c>
      <c r="G1296">
        <v>0</v>
      </c>
      <c r="H1296">
        <v>0</v>
      </c>
      <c r="I1296">
        <f t="shared" si="20"/>
        <v>1</v>
      </c>
      <c r="J1296" t="str" cm="1">
        <f t="array" ref="J1296">_xlfn.IFS(I1296=1,"Solo Traveller",I1296&lt;=4,"Small Family",I1296&gt;=5,"Large Family")</f>
        <v>Solo Traveller</v>
      </c>
      <c r="K1296">
        <v>3410</v>
      </c>
      <c r="L1296" s="9">
        <v>8.7125000000000004</v>
      </c>
      <c r="M1296" s="9" t="str" cm="1">
        <f t="array" ref="M1296">_xlfn.IFS(L1296&lt;=7.89,"Low Fare",L1296&lt;=14.45,"Medium Fare",L1296&lt;=31.28,"High Fare",L1296&gt;31.28,"VIP / Luxury Fare")</f>
        <v>Medium Fare</v>
      </c>
      <c r="N1296" t="s">
        <v>1736</v>
      </c>
      <c r="O1296" t="s">
        <v>3</v>
      </c>
      <c r="P1296">
        <v>0</v>
      </c>
    </row>
    <row r="1297" spans="1:16">
      <c r="A1297">
        <v>3</v>
      </c>
      <c r="B1297" t="str" cm="1">
        <f t="array" ref="B1297">_xlfn.IFS(A1297=1,"First Class",A1297=2,"Second Class",A1297=3,"Third Class")</f>
        <v>Third Class</v>
      </c>
      <c r="C1297" t="s">
        <v>1701</v>
      </c>
      <c r="D1297" t="s">
        <v>5</v>
      </c>
      <c r="E1297">
        <v>28</v>
      </c>
      <c r="F1297" t="str" cm="1">
        <f t="array" ref="F1297">_xlfn.IFS(E1297&lt;12,"Child",E1297&lt;=19,"Teenage",E1297&lt;=59,"Adult",E1297&gt;60,"Senior",TRUE,"Unknown")</f>
        <v>Adult</v>
      </c>
      <c r="G1297">
        <v>0</v>
      </c>
      <c r="H1297">
        <v>0</v>
      </c>
      <c r="I1297">
        <f t="shared" si="20"/>
        <v>1</v>
      </c>
      <c r="J1297" t="str" cm="1">
        <f t="array" ref="J1297">_xlfn.IFS(I1297=1,"Solo Traveller",I1297&lt;=4,"Small Family",I1297&gt;=5,"Large Family")</f>
        <v>Solo Traveller</v>
      </c>
      <c r="K1297" t="s">
        <v>1702</v>
      </c>
      <c r="L1297" s="9">
        <v>7.55</v>
      </c>
      <c r="M1297" s="9" t="str" cm="1">
        <f t="array" ref="M1297">_xlfn.IFS(L1297&lt;=7.89,"Low Fare",L1297&lt;=14.45,"Medium Fare",L1297&lt;=31.28,"High Fare",L1297&gt;31.28,"VIP / Luxury Fare")</f>
        <v>Low Fare</v>
      </c>
      <c r="N1297" t="s">
        <v>1736</v>
      </c>
      <c r="O1297" t="s">
        <v>3</v>
      </c>
      <c r="P1297">
        <v>0</v>
      </c>
    </row>
    <row r="1298" spans="1:16">
      <c r="A1298">
        <v>3</v>
      </c>
      <c r="B1298" t="str" cm="1">
        <f t="array" ref="B1298">_xlfn.IFS(A1298=1,"First Class",A1298=2,"Second Class",A1298=3,"Third Class")</f>
        <v>Third Class</v>
      </c>
      <c r="C1298" t="s">
        <v>1703</v>
      </c>
      <c r="D1298" t="s">
        <v>5</v>
      </c>
      <c r="E1298">
        <v>28</v>
      </c>
      <c r="F1298" t="str" cm="1">
        <f t="array" ref="F1298">_xlfn.IFS(E1298&lt;12,"Child",E1298&lt;=19,"Teenage",E1298&lt;=59,"Adult",E1298&gt;60,"Senior",TRUE,"Unknown")</f>
        <v>Adult</v>
      </c>
      <c r="G1298">
        <v>0</v>
      </c>
      <c r="H1298">
        <v>0</v>
      </c>
      <c r="I1298">
        <f t="shared" si="20"/>
        <v>1</v>
      </c>
      <c r="J1298" t="str" cm="1">
        <f t="array" ref="J1298">_xlfn.IFS(I1298=1,"Solo Traveller",I1298&lt;=4,"Small Family",I1298&gt;=5,"Large Family")</f>
        <v>Solo Traveller</v>
      </c>
      <c r="K1298" t="s">
        <v>1704</v>
      </c>
      <c r="L1298" s="9">
        <v>8.0500000000000007</v>
      </c>
      <c r="M1298" s="9" t="str" cm="1">
        <f t="array" ref="M1298">_xlfn.IFS(L1298&lt;=7.89,"Low Fare",L1298&lt;=14.45,"Medium Fare",L1298&lt;=31.28,"High Fare",L1298&gt;31.28,"VIP / Luxury Fare")</f>
        <v>Medium Fare</v>
      </c>
      <c r="N1298" t="s">
        <v>1736</v>
      </c>
      <c r="O1298" t="s">
        <v>3</v>
      </c>
      <c r="P1298">
        <v>0</v>
      </c>
    </row>
    <row r="1299" spans="1:16">
      <c r="A1299">
        <v>3</v>
      </c>
      <c r="B1299" t="str" cm="1">
        <f t="array" ref="B1299">_xlfn.IFS(A1299=1,"First Class",A1299=2,"Second Class",A1299=3,"Third Class")</f>
        <v>Third Class</v>
      </c>
      <c r="C1299" t="s">
        <v>1705</v>
      </c>
      <c r="D1299" t="s">
        <v>5</v>
      </c>
      <c r="E1299">
        <v>28.5</v>
      </c>
      <c r="F1299" t="str" cm="1">
        <f t="array" ref="F1299">_xlfn.IFS(E1299&lt;12,"Child",E1299&lt;=19,"Teenage",E1299&lt;=59,"Adult",E1299&gt;60,"Senior",TRUE,"Unknown")</f>
        <v>Adult</v>
      </c>
      <c r="G1299">
        <v>0</v>
      </c>
      <c r="H1299">
        <v>0</v>
      </c>
      <c r="I1299">
        <f t="shared" si="20"/>
        <v>1</v>
      </c>
      <c r="J1299" t="str" cm="1">
        <f t="array" ref="J1299">_xlfn.IFS(I1299=1,"Solo Traveller",I1299&lt;=4,"Small Family",I1299&gt;=5,"Large Family")</f>
        <v>Solo Traveller</v>
      </c>
      <c r="K1299">
        <v>54636</v>
      </c>
      <c r="L1299" s="9">
        <v>16.100000000000001</v>
      </c>
      <c r="M1299" s="9" t="str" cm="1">
        <f t="array" ref="M1299">_xlfn.IFS(L1299&lt;=7.89,"Low Fare",L1299&lt;=14.45,"Medium Fare",L1299&lt;=31.28,"High Fare",L1299&gt;31.28,"VIP / Luxury Fare")</f>
        <v>High Fare</v>
      </c>
      <c r="N1299" t="s">
        <v>1736</v>
      </c>
      <c r="O1299" t="s">
        <v>3</v>
      </c>
      <c r="P1299">
        <v>0</v>
      </c>
    </row>
    <row r="1300" spans="1:16">
      <c r="A1300">
        <v>3</v>
      </c>
      <c r="B1300" t="str" cm="1">
        <f t="array" ref="B1300">_xlfn.IFS(A1300=1,"First Class",A1300=2,"Second Class",A1300=3,"Third Class")</f>
        <v>Third Class</v>
      </c>
      <c r="C1300" t="s">
        <v>1706</v>
      </c>
      <c r="D1300" t="s">
        <v>5</v>
      </c>
      <c r="E1300">
        <v>21</v>
      </c>
      <c r="F1300" t="str" cm="1">
        <f t="array" ref="F1300">_xlfn.IFS(E1300&lt;12,"Child",E1300&lt;=19,"Teenage",E1300&lt;=59,"Adult",E1300&gt;60,"Senior",TRUE,"Unknown")</f>
        <v>Adult</v>
      </c>
      <c r="G1300">
        <v>0</v>
      </c>
      <c r="H1300">
        <v>0</v>
      </c>
      <c r="I1300">
        <f t="shared" si="20"/>
        <v>1</v>
      </c>
      <c r="J1300" t="str" cm="1">
        <f t="array" ref="J1300">_xlfn.IFS(I1300=1,"Solo Traveller",I1300&lt;=4,"Small Family",I1300&gt;=5,"Large Family")</f>
        <v>Solo Traveller</v>
      </c>
      <c r="K1300" t="s">
        <v>1707</v>
      </c>
      <c r="L1300" s="9">
        <v>7.25</v>
      </c>
      <c r="M1300" s="9" t="str" cm="1">
        <f t="array" ref="M1300">_xlfn.IFS(L1300&lt;=7.89,"Low Fare",L1300&lt;=14.45,"Medium Fare",L1300&lt;=31.28,"High Fare",L1300&gt;31.28,"VIP / Luxury Fare")</f>
        <v>Low Fare</v>
      </c>
      <c r="N1300" t="s">
        <v>1736</v>
      </c>
      <c r="O1300" t="s">
        <v>3</v>
      </c>
      <c r="P1300">
        <v>0</v>
      </c>
    </row>
    <row r="1301" spans="1:16">
      <c r="A1301">
        <v>3</v>
      </c>
      <c r="B1301" t="str" cm="1">
        <f t="array" ref="B1301">_xlfn.IFS(A1301=1,"First Class",A1301=2,"Second Class",A1301=3,"Third Class")</f>
        <v>Third Class</v>
      </c>
      <c r="C1301" t="s">
        <v>1708</v>
      </c>
      <c r="D1301" t="s">
        <v>5</v>
      </c>
      <c r="E1301">
        <v>27</v>
      </c>
      <c r="F1301" t="str" cm="1">
        <f t="array" ref="F1301">_xlfn.IFS(E1301&lt;12,"Child",E1301&lt;=19,"Teenage",E1301&lt;=59,"Adult",E1301&gt;60,"Senior",TRUE,"Unknown")</f>
        <v>Adult</v>
      </c>
      <c r="G1301">
        <v>0</v>
      </c>
      <c r="H1301">
        <v>0</v>
      </c>
      <c r="I1301">
        <f t="shared" si="20"/>
        <v>1</v>
      </c>
      <c r="J1301" t="str" cm="1">
        <f t="array" ref="J1301">_xlfn.IFS(I1301=1,"Solo Traveller",I1301&lt;=4,"Small Family",I1301&gt;=5,"Large Family")</f>
        <v>Solo Traveller</v>
      </c>
      <c r="K1301">
        <v>315154</v>
      </c>
      <c r="L1301" s="9">
        <v>8.6624999999999996</v>
      </c>
      <c r="M1301" s="9" t="str" cm="1">
        <f t="array" ref="M1301">_xlfn.IFS(L1301&lt;=7.89,"Low Fare",L1301&lt;=14.45,"Medium Fare",L1301&lt;=31.28,"High Fare",L1301&gt;31.28,"VIP / Luxury Fare")</f>
        <v>Medium Fare</v>
      </c>
      <c r="N1301" t="s">
        <v>1736</v>
      </c>
      <c r="O1301" t="s">
        <v>3</v>
      </c>
      <c r="P1301">
        <v>0</v>
      </c>
    </row>
    <row r="1302" spans="1:16">
      <c r="A1302">
        <v>3</v>
      </c>
      <c r="B1302" t="str" cm="1">
        <f t="array" ref="B1302">_xlfn.IFS(A1302=1,"First Class",A1302=2,"Second Class",A1302=3,"Third Class")</f>
        <v>Third Class</v>
      </c>
      <c r="C1302" t="s">
        <v>1709</v>
      </c>
      <c r="D1302" t="s">
        <v>5</v>
      </c>
      <c r="E1302">
        <v>28</v>
      </c>
      <c r="F1302" t="str" cm="1">
        <f t="array" ref="F1302">_xlfn.IFS(E1302&lt;12,"Child",E1302&lt;=19,"Teenage",E1302&lt;=59,"Adult",E1302&gt;60,"Senior",TRUE,"Unknown")</f>
        <v>Adult</v>
      </c>
      <c r="G1302">
        <v>0</v>
      </c>
      <c r="H1302">
        <v>0</v>
      </c>
      <c r="I1302">
        <f t="shared" si="20"/>
        <v>1</v>
      </c>
      <c r="J1302" t="str" cm="1">
        <f t="array" ref="J1302">_xlfn.IFS(I1302=1,"Solo Traveller",I1302&lt;=4,"Small Family",I1302&gt;=5,"Large Family")</f>
        <v>Solo Traveller</v>
      </c>
      <c r="K1302" t="s">
        <v>1710</v>
      </c>
      <c r="L1302" s="9">
        <v>7.25</v>
      </c>
      <c r="M1302" s="9" t="str" cm="1">
        <f t="array" ref="M1302">_xlfn.IFS(L1302&lt;=7.89,"Low Fare",L1302&lt;=14.45,"Medium Fare",L1302&lt;=31.28,"High Fare",L1302&gt;31.28,"VIP / Luxury Fare")</f>
        <v>Low Fare</v>
      </c>
      <c r="N1302" t="s">
        <v>1736</v>
      </c>
      <c r="O1302" t="s">
        <v>3</v>
      </c>
      <c r="P1302">
        <v>0</v>
      </c>
    </row>
    <row r="1303" spans="1:16">
      <c r="A1303">
        <v>3</v>
      </c>
      <c r="B1303" t="str" cm="1">
        <f t="array" ref="B1303">_xlfn.IFS(A1303=1,"First Class",A1303=2,"Second Class",A1303=3,"Third Class")</f>
        <v>Third Class</v>
      </c>
      <c r="C1303" t="s">
        <v>1711</v>
      </c>
      <c r="D1303" t="s">
        <v>5</v>
      </c>
      <c r="E1303">
        <v>36</v>
      </c>
      <c r="F1303" t="str" cm="1">
        <f t="array" ref="F1303">_xlfn.IFS(E1303&lt;12,"Child",E1303&lt;=19,"Teenage",E1303&lt;=59,"Adult",E1303&gt;60,"Senior",TRUE,"Unknown")</f>
        <v>Adult</v>
      </c>
      <c r="G1303">
        <v>0</v>
      </c>
      <c r="H1303">
        <v>0</v>
      </c>
      <c r="I1303">
        <f t="shared" si="20"/>
        <v>1</v>
      </c>
      <c r="J1303" t="str" cm="1">
        <f t="array" ref="J1303">_xlfn.IFS(I1303=1,"Solo Traveller",I1303&lt;=4,"Small Family",I1303&gt;=5,"Large Family")</f>
        <v>Solo Traveller</v>
      </c>
      <c r="K1303">
        <v>345771</v>
      </c>
      <c r="L1303" s="9">
        <v>9.5</v>
      </c>
      <c r="M1303" s="9" t="str" cm="1">
        <f t="array" ref="M1303">_xlfn.IFS(L1303&lt;=7.89,"Low Fare",L1303&lt;=14.45,"Medium Fare",L1303&lt;=31.28,"High Fare",L1303&gt;31.28,"VIP / Luxury Fare")</f>
        <v>Medium Fare</v>
      </c>
      <c r="N1303" t="s">
        <v>1736</v>
      </c>
      <c r="O1303" t="s">
        <v>3</v>
      </c>
      <c r="P1303">
        <v>0</v>
      </c>
    </row>
    <row r="1304" spans="1:16">
      <c r="A1304">
        <v>3</v>
      </c>
      <c r="B1304" t="str" cm="1">
        <f t="array" ref="B1304">_xlfn.IFS(A1304=1,"First Class",A1304=2,"Second Class",A1304=3,"Third Class")</f>
        <v>Third Class</v>
      </c>
      <c r="C1304" t="s">
        <v>1712</v>
      </c>
      <c r="D1304" t="s">
        <v>5</v>
      </c>
      <c r="E1304">
        <v>27</v>
      </c>
      <c r="F1304" t="str" cm="1">
        <f t="array" ref="F1304">_xlfn.IFS(E1304&lt;12,"Child",E1304&lt;=19,"Teenage",E1304&lt;=59,"Adult",E1304&gt;60,"Senior",TRUE,"Unknown")</f>
        <v>Adult</v>
      </c>
      <c r="G1304">
        <v>1</v>
      </c>
      <c r="H1304">
        <v>0</v>
      </c>
      <c r="I1304">
        <f t="shared" si="20"/>
        <v>2</v>
      </c>
      <c r="J1304" t="str" cm="1">
        <f t="array" ref="J1304">_xlfn.IFS(I1304=1,"Solo Traveller",I1304&lt;=4,"Small Family",I1304&gt;=5,"Large Family")</f>
        <v>Small Family</v>
      </c>
      <c r="K1304">
        <v>2659</v>
      </c>
      <c r="L1304" s="9">
        <v>14.4542</v>
      </c>
      <c r="M1304" s="9" t="str" cm="1">
        <f t="array" ref="M1304">_xlfn.IFS(L1304&lt;=7.89,"Low Fare",L1304&lt;=14.45,"Medium Fare",L1304&lt;=31.28,"High Fare",L1304&gt;31.28,"VIP / Luxury Fare")</f>
        <v>High Fare</v>
      </c>
      <c r="N1304" t="s">
        <v>1736</v>
      </c>
      <c r="O1304" t="s">
        <v>20</v>
      </c>
      <c r="P1304">
        <v>0</v>
      </c>
    </row>
    <row r="1305" spans="1:16">
      <c r="A1305">
        <v>3</v>
      </c>
      <c r="B1305" t="str" cm="1">
        <f t="array" ref="B1305">_xlfn.IFS(A1305=1,"First Class",A1305=2,"Second Class",A1305=3,"Third Class")</f>
        <v>Third Class</v>
      </c>
      <c r="C1305" t="s">
        <v>1713</v>
      </c>
      <c r="D1305" t="s">
        <v>1</v>
      </c>
      <c r="E1305">
        <v>15</v>
      </c>
      <c r="F1305" t="str" cm="1">
        <f t="array" ref="F1305">_xlfn.IFS(E1305&lt;12,"Child",E1305&lt;=19,"Teenage",E1305&lt;=59,"Adult",E1305&gt;60,"Senior",TRUE,"Unknown")</f>
        <v>Teenage</v>
      </c>
      <c r="G1305">
        <v>1</v>
      </c>
      <c r="H1305">
        <v>0</v>
      </c>
      <c r="I1305">
        <f t="shared" si="20"/>
        <v>2</v>
      </c>
      <c r="J1305" t="str" cm="1">
        <f t="array" ref="J1305">_xlfn.IFS(I1305=1,"Solo Traveller",I1305&lt;=4,"Small Family",I1305&gt;=5,"Large Family")</f>
        <v>Small Family</v>
      </c>
      <c r="K1305">
        <v>2659</v>
      </c>
      <c r="L1305" s="9">
        <v>14.4542</v>
      </c>
      <c r="M1305" s="9" t="str" cm="1">
        <f t="array" ref="M1305">_xlfn.IFS(L1305&lt;=7.89,"Low Fare",L1305&lt;=14.45,"Medium Fare",L1305&lt;=31.28,"High Fare",L1305&gt;31.28,"VIP / Luxury Fare")</f>
        <v>High Fare</v>
      </c>
      <c r="N1305" t="s">
        <v>1736</v>
      </c>
      <c r="O1305" t="s">
        <v>20</v>
      </c>
      <c r="P1305">
        <v>1</v>
      </c>
    </row>
    <row r="1306" spans="1:16">
      <c r="A1306">
        <v>3</v>
      </c>
      <c r="B1306" t="str" cm="1">
        <f t="array" ref="B1306">_xlfn.IFS(A1306=1,"First Class",A1306=2,"Second Class",A1306=3,"Third Class")</f>
        <v>Third Class</v>
      </c>
      <c r="C1306" t="s">
        <v>1714</v>
      </c>
      <c r="D1306" t="s">
        <v>5</v>
      </c>
      <c r="E1306">
        <v>45.5</v>
      </c>
      <c r="F1306" t="str" cm="1">
        <f t="array" ref="F1306">_xlfn.IFS(E1306&lt;12,"Child",E1306&lt;=19,"Teenage",E1306&lt;=59,"Adult",E1306&gt;60,"Senior",TRUE,"Unknown")</f>
        <v>Adult</v>
      </c>
      <c r="G1306">
        <v>0</v>
      </c>
      <c r="H1306">
        <v>0</v>
      </c>
      <c r="I1306">
        <f t="shared" si="20"/>
        <v>1</v>
      </c>
      <c r="J1306" t="str" cm="1">
        <f t="array" ref="J1306">_xlfn.IFS(I1306=1,"Solo Traveller",I1306&lt;=4,"Small Family",I1306&gt;=5,"Large Family")</f>
        <v>Solo Traveller</v>
      </c>
      <c r="K1306">
        <v>2628</v>
      </c>
      <c r="L1306" s="9">
        <v>7.2249999999999996</v>
      </c>
      <c r="M1306" s="9" t="str" cm="1">
        <f t="array" ref="M1306">_xlfn.IFS(L1306&lt;=7.89,"Low Fare",L1306&lt;=14.45,"Medium Fare",L1306&lt;=31.28,"High Fare",L1306&gt;31.28,"VIP / Luxury Fare")</f>
        <v>Low Fare</v>
      </c>
      <c r="N1306" t="s">
        <v>1736</v>
      </c>
      <c r="O1306" t="s">
        <v>20</v>
      </c>
      <c r="P1306">
        <v>0</v>
      </c>
    </row>
    <row r="1307" spans="1:16">
      <c r="A1307">
        <v>3</v>
      </c>
      <c r="B1307" t="str" cm="1">
        <f t="array" ref="B1307">_xlfn.IFS(A1307=1,"First Class",A1307=2,"Second Class",A1307=3,"Third Class")</f>
        <v>Third Class</v>
      </c>
      <c r="C1307" t="s">
        <v>1715</v>
      </c>
      <c r="D1307" t="s">
        <v>5</v>
      </c>
      <c r="E1307">
        <v>28</v>
      </c>
      <c r="F1307" t="str" cm="1">
        <f t="array" ref="F1307">_xlfn.IFS(E1307&lt;12,"Child",E1307&lt;=19,"Teenage",E1307&lt;=59,"Adult",E1307&gt;60,"Senior",TRUE,"Unknown")</f>
        <v>Adult</v>
      </c>
      <c r="G1307">
        <v>0</v>
      </c>
      <c r="H1307">
        <v>0</v>
      </c>
      <c r="I1307">
        <f t="shared" si="20"/>
        <v>1</v>
      </c>
      <c r="J1307" t="str" cm="1">
        <f t="array" ref="J1307">_xlfn.IFS(I1307=1,"Solo Traveller",I1307&lt;=4,"Small Family",I1307&gt;=5,"Large Family")</f>
        <v>Solo Traveller</v>
      </c>
      <c r="K1307">
        <v>2647</v>
      </c>
      <c r="L1307" s="9">
        <v>7.2249999999999996</v>
      </c>
      <c r="M1307" s="9" t="str" cm="1">
        <f t="array" ref="M1307">_xlfn.IFS(L1307&lt;=7.89,"Low Fare",L1307&lt;=14.45,"Medium Fare",L1307&lt;=31.28,"High Fare",L1307&gt;31.28,"VIP / Luxury Fare")</f>
        <v>Low Fare</v>
      </c>
      <c r="N1307" t="s">
        <v>1736</v>
      </c>
      <c r="O1307" t="s">
        <v>20</v>
      </c>
      <c r="P1307">
        <v>0</v>
      </c>
    </row>
    <row r="1308" spans="1:16">
      <c r="A1308">
        <v>3</v>
      </c>
      <c r="B1308" t="str" cm="1">
        <f t="array" ref="B1308">_xlfn.IFS(A1308=1,"First Class",A1308=2,"Second Class",A1308=3,"Third Class")</f>
        <v>Third Class</v>
      </c>
      <c r="C1308" t="s">
        <v>1716</v>
      </c>
      <c r="D1308" t="s">
        <v>5</v>
      </c>
      <c r="E1308">
        <v>28</v>
      </c>
      <c r="F1308" t="str" cm="1">
        <f t="array" ref="F1308">_xlfn.IFS(E1308&lt;12,"Child",E1308&lt;=19,"Teenage",E1308&lt;=59,"Adult",E1308&gt;60,"Senior",TRUE,"Unknown")</f>
        <v>Adult</v>
      </c>
      <c r="G1308">
        <v>0</v>
      </c>
      <c r="H1308">
        <v>0</v>
      </c>
      <c r="I1308">
        <f t="shared" si="20"/>
        <v>1</v>
      </c>
      <c r="J1308" t="str" cm="1">
        <f t="array" ref="J1308">_xlfn.IFS(I1308=1,"Solo Traveller",I1308&lt;=4,"Small Family",I1308&gt;=5,"Large Family")</f>
        <v>Solo Traveller</v>
      </c>
      <c r="K1308">
        <v>2627</v>
      </c>
      <c r="L1308" s="9">
        <v>14.458299999999999</v>
      </c>
      <c r="M1308" s="9" t="str" cm="1">
        <f t="array" ref="M1308">_xlfn.IFS(L1308&lt;=7.89,"Low Fare",L1308&lt;=14.45,"Medium Fare",L1308&lt;=31.28,"High Fare",L1308&gt;31.28,"VIP / Luxury Fare")</f>
        <v>High Fare</v>
      </c>
      <c r="N1308" t="s">
        <v>1736</v>
      </c>
      <c r="O1308" t="s">
        <v>20</v>
      </c>
      <c r="P1308">
        <v>0</v>
      </c>
    </row>
    <row r="1309" spans="1:16">
      <c r="A1309">
        <v>3</v>
      </c>
      <c r="B1309" t="str" cm="1">
        <f t="array" ref="B1309">_xlfn.IFS(A1309=1,"First Class",A1309=2,"Second Class",A1309=3,"Third Class")</f>
        <v>Third Class</v>
      </c>
      <c r="C1309" t="s">
        <v>1717</v>
      </c>
      <c r="D1309" t="s">
        <v>1</v>
      </c>
      <c r="E1309">
        <v>14.5</v>
      </c>
      <c r="F1309" t="str" cm="1">
        <f t="array" ref="F1309">_xlfn.IFS(E1309&lt;12,"Child",E1309&lt;=19,"Teenage",E1309&lt;=59,"Adult",E1309&gt;60,"Senior",TRUE,"Unknown")</f>
        <v>Teenage</v>
      </c>
      <c r="G1309">
        <v>1</v>
      </c>
      <c r="H1309">
        <v>0</v>
      </c>
      <c r="I1309">
        <f t="shared" si="20"/>
        <v>2</v>
      </c>
      <c r="J1309" t="str" cm="1">
        <f t="array" ref="J1309">_xlfn.IFS(I1309=1,"Solo Traveller",I1309&lt;=4,"Small Family",I1309&gt;=5,"Large Family")</f>
        <v>Small Family</v>
      </c>
      <c r="K1309">
        <v>2665</v>
      </c>
      <c r="L1309" s="9">
        <v>14.4542</v>
      </c>
      <c r="M1309" s="9" t="str" cm="1">
        <f t="array" ref="M1309">_xlfn.IFS(L1309&lt;=7.89,"Low Fare",L1309&lt;=14.45,"Medium Fare",L1309&lt;=31.28,"High Fare",L1309&gt;31.28,"VIP / Luxury Fare")</f>
        <v>High Fare</v>
      </c>
      <c r="N1309" t="s">
        <v>1736</v>
      </c>
      <c r="O1309" t="s">
        <v>20</v>
      </c>
      <c r="P1309">
        <v>0</v>
      </c>
    </row>
    <row r="1310" spans="1:16">
      <c r="A1310">
        <v>3</v>
      </c>
      <c r="B1310" t="str" cm="1">
        <f t="array" ref="B1310">_xlfn.IFS(A1310=1,"First Class",A1310=2,"Second Class",A1310=3,"Third Class")</f>
        <v>Third Class</v>
      </c>
      <c r="C1310" t="s">
        <v>1718</v>
      </c>
      <c r="D1310" t="s">
        <v>1</v>
      </c>
      <c r="E1310">
        <v>28</v>
      </c>
      <c r="F1310" t="str" cm="1">
        <f t="array" ref="F1310">_xlfn.IFS(E1310&lt;12,"Child",E1310&lt;=19,"Teenage",E1310&lt;=59,"Adult",E1310&gt;60,"Senior",TRUE,"Unknown")</f>
        <v>Adult</v>
      </c>
      <c r="G1310">
        <v>1</v>
      </c>
      <c r="H1310">
        <v>0</v>
      </c>
      <c r="I1310">
        <f t="shared" si="20"/>
        <v>2</v>
      </c>
      <c r="J1310" t="str" cm="1">
        <f t="array" ref="J1310">_xlfn.IFS(I1310=1,"Solo Traveller",I1310&lt;=4,"Small Family",I1310&gt;=5,"Large Family")</f>
        <v>Small Family</v>
      </c>
      <c r="K1310">
        <v>2665</v>
      </c>
      <c r="L1310" s="9">
        <v>14.4542</v>
      </c>
      <c r="M1310" s="9" t="str" cm="1">
        <f t="array" ref="M1310">_xlfn.IFS(L1310&lt;=7.89,"Low Fare",L1310&lt;=14.45,"Medium Fare",L1310&lt;=31.28,"High Fare",L1310&gt;31.28,"VIP / Luxury Fare")</f>
        <v>High Fare</v>
      </c>
      <c r="N1310" t="s">
        <v>1736</v>
      </c>
      <c r="O1310" t="s">
        <v>20</v>
      </c>
      <c r="P1310">
        <v>0</v>
      </c>
    </row>
    <row r="1311" spans="1:16">
      <c r="A1311">
        <v>3</v>
      </c>
      <c r="B1311" t="str" cm="1">
        <f t="array" ref="B1311">_xlfn.IFS(A1311=1,"First Class",A1311=2,"Second Class",A1311=3,"Third Class")</f>
        <v>Third Class</v>
      </c>
      <c r="C1311" t="s">
        <v>1719</v>
      </c>
      <c r="D1311" t="s">
        <v>5</v>
      </c>
      <c r="E1311">
        <v>26.5</v>
      </c>
      <c r="F1311" t="str" cm="1">
        <f t="array" ref="F1311">_xlfn.IFS(E1311&lt;12,"Child",E1311&lt;=19,"Teenage",E1311&lt;=59,"Adult",E1311&gt;60,"Senior",TRUE,"Unknown")</f>
        <v>Adult</v>
      </c>
      <c r="G1311">
        <v>0</v>
      </c>
      <c r="H1311">
        <v>0</v>
      </c>
      <c r="I1311">
        <f t="shared" si="20"/>
        <v>1</v>
      </c>
      <c r="J1311" t="str" cm="1">
        <f t="array" ref="J1311">_xlfn.IFS(I1311=1,"Solo Traveller",I1311&lt;=4,"Small Family",I1311&gt;=5,"Large Family")</f>
        <v>Solo Traveller</v>
      </c>
      <c r="K1311">
        <v>2656</v>
      </c>
      <c r="L1311" s="9">
        <v>7.2249999999999996</v>
      </c>
      <c r="M1311" s="9" t="str" cm="1">
        <f t="array" ref="M1311">_xlfn.IFS(L1311&lt;=7.89,"Low Fare",L1311&lt;=14.45,"Medium Fare",L1311&lt;=31.28,"High Fare",L1311&gt;31.28,"VIP / Luxury Fare")</f>
        <v>Low Fare</v>
      </c>
      <c r="N1311" t="s">
        <v>1736</v>
      </c>
      <c r="O1311" t="s">
        <v>20</v>
      </c>
      <c r="P1311">
        <v>0</v>
      </c>
    </row>
    <row r="1312" spans="1:16">
      <c r="A1312">
        <v>3</v>
      </c>
      <c r="B1312" t="str" cm="1">
        <f t="array" ref="B1312">_xlfn.IFS(A1312=1,"First Class",A1312=2,"Second Class",A1312=3,"Third Class")</f>
        <v>Third Class</v>
      </c>
      <c r="C1312" t="s">
        <v>1720</v>
      </c>
      <c r="D1312" t="s">
        <v>5</v>
      </c>
      <c r="E1312">
        <v>27</v>
      </c>
      <c r="F1312" t="str" cm="1">
        <f t="array" ref="F1312">_xlfn.IFS(E1312&lt;12,"Child",E1312&lt;=19,"Teenage",E1312&lt;=59,"Adult",E1312&gt;60,"Senior",TRUE,"Unknown")</f>
        <v>Adult</v>
      </c>
      <c r="G1312">
        <v>0</v>
      </c>
      <c r="H1312">
        <v>0</v>
      </c>
      <c r="I1312">
        <f t="shared" si="20"/>
        <v>1</v>
      </c>
      <c r="J1312" t="str" cm="1">
        <f t="array" ref="J1312">_xlfn.IFS(I1312=1,"Solo Traveller",I1312&lt;=4,"Small Family",I1312&gt;=5,"Large Family")</f>
        <v>Solo Traveller</v>
      </c>
      <c r="K1312">
        <v>2670</v>
      </c>
      <c r="L1312" s="9">
        <v>7.2249999999999996</v>
      </c>
      <c r="M1312" s="9" t="str" cm="1">
        <f t="array" ref="M1312">_xlfn.IFS(L1312&lt;=7.89,"Low Fare",L1312&lt;=14.45,"Medium Fare",L1312&lt;=31.28,"High Fare",L1312&gt;31.28,"VIP / Luxury Fare")</f>
        <v>Low Fare</v>
      </c>
      <c r="N1312" t="s">
        <v>1736</v>
      </c>
      <c r="O1312" t="s">
        <v>20</v>
      </c>
      <c r="P1312">
        <v>0</v>
      </c>
    </row>
    <row r="1313" spans="1:16">
      <c r="A1313">
        <v>3</v>
      </c>
      <c r="B1313" t="str" cm="1">
        <f t="array" ref="B1313">_xlfn.IFS(A1313=1,"First Class",A1313=2,"Second Class",A1313=3,"Third Class")</f>
        <v>Third Class</v>
      </c>
      <c r="C1313" t="s">
        <v>1721</v>
      </c>
      <c r="D1313" t="s">
        <v>5</v>
      </c>
      <c r="E1313">
        <v>29</v>
      </c>
      <c r="F1313" t="str" cm="1">
        <f t="array" ref="F1313">_xlfn.IFS(E1313&lt;12,"Child",E1313&lt;=19,"Teenage",E1313&lt;=59,"Adult",E1313&gt;60,"Senior",TRUE,"Unknown")</f>
        <v>Adult</v>
      </c>
      <c r="G1313">
        <v>0</v>
      </c>
      <c r="H1313">
        <v>0</v>
      </c>
      <c r="I1313">
        <f t="shared" si="20"/>
        <v>1</v>
      </c>
      <c r="J1313" t="str" cm="1">
        <f t="array" ref="J1313">_xlfn.IFS(I1313=1,"Solo Traveller",I1313&lt;=4,"Small Family",I1313&gt;=5,"Large Family")</f>
        <v>Solo Traveller</v>
      </c>
      <c r="K1313">
        <v>315082</v>
      </c>
      <c r="L1313" s="9">
        <v>7.875</v>
      </c>
      <c r="M1313" s="9" t="str" cm="1">
        <f t="array" ref="M1313">_xlfn.IFS(L1313&lt;=7.89,"Low Fare",L1313&lt;=14.45,"Medium Fare",L1313&lt;=31.28,"High Fare",L1313&gt;31.28,"VIP / Luxury Fare")</f>
        <v>Low Fare</v>
      </c>
      <c r="N1313" t="s">
        <v>1736</v>
      </c>
      <c r="O1313" t="s">
        <v>3</v>
      </c>
      <c r="P1313">
        <v>0</v>
      </c>
    </row>
  </sheetData>
  <autoFilter ref="A4:P1313" xr:uid="{6A951576-5FD2-4903-B311-C297FA8A2900}"/>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04A60-7107-4864-BECA-815D2E8065CC}">
  <dimension ref="A1:M102"/>
  <sheetViews>
    <sheetView workbookViewId="0">
      <selection activeCell="Q23" sqref="Q23"/>
    </sheetView>
  </sheetViews>
  <sheetFormatPr defaultRowHeight="14.4"/>
  <cols>
    <col min="1" max="2" width="9" bestFit="1" customWidth="1"/>
    <col min="3" max="3" width="12.6640625" bestFit="1" customWidth="1"/>
    <col min="4" max="5" width="9" bestFit="1" customWidth="1"/>
    <col min="6" max="6" width="12.109375" bestFit="1" customWidth="1"/>
    <col min="7" max="7" width="18.5546875" bestFit="1" customWidth="1"/>
    <col min="8" max="8" width="16.77734375" bestFit="1" customWidth="1"/>
    <col min="9" max="9" width="9" bestFit="1" customWidth="1"/>
    <col min="10" max="10" width="11.109375" bestFit="1" customWidth="1"/>
    <col min="11" max="11" width="9" bestFit="1" customWidth="1"/>
    <col min="12" max="12" width="11.77734375" bestFit="1" customWidth="1"/>
    <col min="13" max="13" width="10.5546875" bestFit="1" customWidth="1"/>
  </cols>
  <sheetData>
    <row r="1" spans="1:13">
      <c r="A1" s="3" t="s">
        <v>1775</v>
      </c>
    </row>
    <row r="3" spans="1:13">
      <c r="A3" t="s">
        <v>1724</v>
      </c>
      <c r="B3" t="s">
        <v>1725</v>
      </c>
      <c r="C3" t="s">
        <v>1738</v>
      </c>
      <c r="D3" t="s">
        <v>1726</v>
      </c>
      <c r="E3" t="s">
        <v>1727</v>
      </c>
      <c r="F3" t="s">
        <v>1737</v>
      </c>
      <c r="G3" t="s">
        <v>1755</v>
      </c>
      <c r="H3" t="s">
        <v>1728</v>
      </c>
      <c r="I3" t="s">
        <v>1729</v>
      </c>
      <c r="J3" t="s">
        <v>1766</v>
      </c>
      <c r="K3" t="s">
        <v>1730</v>
      </c>
      <c r="L3" t="s">
        <v>1731</v>
      </c>
      <c r="M3" t="s">
        <v>1732</v>
      </c>
    </row>
    <row r="4" spans="1:13">
      <c r="A4" t="s">
        <v>1</v>
      </c>
      <c r="B4">
        <v>28</v>
      </c>
      <c r="C4" t="s">
        <v>1754</v>
      </c>
      <c r="D4">
        <v>1</v>
      </c>
      <c r="E4">
        <v>0</v>
      </c>
      <c r="F4">
        <v>2</v>
      </c>
      <c r="G4" t="s">
        <v>1764</v>
      </c>
      <c r="H4">
        <v>2665</v>
      </c>
      <c r="I4">
        <v>14.4542</v>
      </c>
      <c r="J4" t="s">
        <v>1770</v>
      </c>
      <c r="K4" t="s">
        <v>1736</v>
      </c>
      <c r="L4" t="s">
        <v>20</v>
      </c>
      <c r="M4">
        <v>0</v>
      </c>
    </row>
    <row r="5" spans="1:13">
      <c r="A5" t="s">
        <v>1</v>
      </c>
      <c r="B5">
        <v>31</v>
      </c>
      <c r="C5" t="s">
        <v>1754</v>
      </c>
      <c r="D5">
        <v>1</v>
      </c>
      <c r="E5">
        <v>0</v>
      </c>
      <c r="F5">
        <v>2</v>
      </c>
      <c r="G5" t="s">
        <v>1764</v>
      </c>
      <c r="H5">
        <v>345763</v>
      </c>
      <c r="I5">
        <v>18</v>
      </c>
      <c r="J5" t="s">
        <v>1770</v>
      </c>
      <c r="K5" t="s">
        <v>1736</v>
      </c>
      <c r="L5" t="s">
        <v>3</v>
      </c>
      <c r="M5">
        <v>0</v>
      </c>
    </row>
    <row r="6" spans="1:13">
      <c r="A6" t="s">
        <v>1</v>
      </c>
      <c r="B6">
        <v>30</v>
      </c>
      <c r="C6" t="s">
        <v>1754</v>
      </c>
      <c r="D6">
        <v>1</v>
      </c>
      <c r="E6">
        <v>1</v>
      </c>
      <c r="F6">
        <v>3</v>
      </c>
      <c r="G6" t="s">
        <v>1764</v>
      </c>
      <c r="H6">
        <v>345773</v>
      </c>
      <c r="I6">
        <v>24.15</v>
      </c>
      <c r="J6" t="s">
        <v>1770</v>
      </c>
      <c r="K6" t="s">
        <v>1736</v>
      </c>
      <c r="L6" t="s">
        <v>3</v>
      </c>
      <c r="M6">
        <v>0</v>
      </c>
    </row>
    <row r="7" spans="1:13">
      <c r="A7" t="s">
        <v>1</v>
      </c>
      <c r="B7">
        <v>29</v>
      </c>
      <c r="C7" t="s">
        <v>1754</v>
      </c>
      <c r="D7">
        <v>0</v>
      </c>
      <c r="E7">
        <v>2</v>
      </c>
      <c r="F7">
        <v>3</v>
      </c>
      <c r="G7" t="s">
        <v>1764</v>
      </c>
      <c r="H7">
        <v>2650</v>
      </c>
      <c r="I7">
        <v>15.245799999999999</v>
      </c>
      <c r="J7" t="s">
        <v>1770</v>
      </c>
      <c r="K7" t="s">
        <v>1736</v>
      </c>
      <c r="L7" t="s">
        <v>20</v>
      </c>
      <c r="M7">
        <v>1</v>
      </c>
    </row>
    <row r="8" spans="1:13">
      <c r="A8" t="s">
        <v>1</v>
      </c>
      <c r="B8">
        <v>28</v>
      </c>
      <c r="C8" t="s">
        <v>1754</v>
      </c>
      <c r="D8">
        <v>1</v>
      </c>
      <c r="E8">
        <v>0</v>
      </c>
      <c r="F8">
        <v>2</v>
      </c>
      <c r="G8" t="s">
        <v>1764</v>
      </c>
      <c r="H8">
        <v>376564</v>
      </c>
      <c r="I8">
        <v>16.100000000000001</v>
      </c>
      <c r="J8" t="s">
        <v>1770</v>
      </c>
      <c r="K8" t="s">
        <v>1736</v>
      </c>
      <c r="L8" t="s">
        <v>3</v>
      </c>
      <c r="M8">
        <v>1</v>
      </c>
    </row>
    <row r="9" spans="1:13">
      <c r="A9" t="s">
        <v>1</v>
      </c>
      <c r="B9">
        <v>45</v>
      </c>
      <c r="C9" t="s">
        <v>1754</v>
      </c>
      <c r="D9">
        <v>1</v>
      </c>
      <c r="E9">
        <v>4</v>
      </c>
      <c r="F9">
        <v>6</v>
      </c>
      <c r="G9" t="s">
        <v>1758</v>
      </c>
      <c r="H9">
        <v>347088</v>
      </c>
      <c r="I9">
        <v>27.9</v>
      </c>
      <c r="J9" t="s">
        <v>1770</v>
      </c>
      <c r="K9" t="s">
        <v>1736</v>
      </c>
      <c r="L9" t="s">
        <v>3</v>
      </c>
      <c r="M9">
        <v>0</v>
      </c>
    </row>
    <row r="10" spans="1:13">
      <c r="A10" t="s">
        <v>1</v>
      </c>
      <c r="B10">
        <v>24</v>
      </c>
      <c r="C10" t="s">
        <v>1754</v>
      </c>
      <c r="D10">
        <v>0</v>
      </c>
      <c r="E10">
        <v>2</v>
      </c>
      <c r="F10">
        <v>3</v>
      </c>
      <c r="G10" t="s">
        <v>1764</v>
      </c>
      <c r="H10" t="s">
        <v>1577</v>
      </c>
      <c r="I10">
        <v>16.7</v>
      </c>
      <c r="J10" t="s">
        <v>1770</v>
      </c>
      <c r="K10" t="s">
        <v>1578</v>
      </c>
      <c r="L10" t="s">
        <v>3</v>
      </c>
      <c r="M10">
        <v>1</v>
      </c>
    </row>
    <row r="11" spans="1:13">
      <c r="A11" t="s">
        <v>1</v>
      </c>
      <c r="B11">
        <v>41</v>
      </c>
      <c r="C11" t="s">
        <v>1754</v>
      </c>
      <c r="D11">
        <v>0</v>
      </c>
      <c r="E11">
        <v>2</v>
      </c>
      <c r="F11">
        <v>3</v>
      </c>
      <c r="G11" t="s">
        <v>1764</v>
      </c>
      <c r="H11">
        <v>370129</v>
      </c>
      <c r="I11">
        <v>20.212499999999999</v>
      </c>
      <c r="J11" t="s">
        <v>1770</v>
      </c>
      <c r="K11" t="s">
        <v>1736</v>
      </c>
      <c r="L11" t="s">
        <v>3</v>
      </c>
      <c r="M11">
        <v>0</v>
      </c>
    </row>
    <row r="12" spans="1:13">
      <c r="A12" t="s">
        <v>1</v>
      </c>
      <c r="B12">
        <v>47</v>
      </c>
      <c r="C12" t="s">
        <v>1754</v>
      </c>
      <c r="D12">
        <v>1</v>
      </c>
      <c r="E12">
        <v>0</v>
      </c>
      <c r="F12">
        <v>2</v>
      </c>
      <c r="G12" t="s">
        <v>1764</v>
      </c>
      <c r="H12" t="s">
        <v>1535</v>
      </c>
      <c r="I12">
        <v>14.5</v>
      </c>
      <c r="J12" t="s">
        <v>1770</v>
      </c>
      <c r="K12" t="s">
        <v>1736</v>
      </c>
      <c r="L12" t="s">
        <v>3</v>
      </c>
      <c r="M12">
        <v>0</v>
      </c>
    </row>
    <row r="13" spans="1:13">
      <c r="A13" t="s">
        <v>1</v>
      </c>
      <c r="B13">
        <v>28</v>
      </c>
      <c r="C13" t="s">
        <v>1754</v>
      </c>
      <c r="D13">
        <v>0</v>
      </c>
      <c r="E13">
        <v>0</v>
      </c>
      <c r="F13">
        <v>1</v>
      </c>
      <c r="G13" t="s">
        <v>1765</v>
      </c>
      <c r="H13">
        <v>364498</v>
      </c>
      <c r="I13">
        <v>14.5</v>
      </c>
      <c r="J13" t="s">
        <v>1770</v>
      </c>
      <c r="K13" t="s">
        <v>1736</v>
      </c>
      <c r="L13" t="s">
        <v>3</v>
      </c>
      <c r="M13">
        <v>0</v>
      </c>
    </row>
    <row r="14" spans="1:13">
      <c r="A14" t="s">
        <v>1</v>
      </c>
      <c r="B14">
        <v>39</v>
      </c>
      <c r="C14" t="s">
        <v>1754</v>
      </c>
      <c r="D14">
        <v>0</v>
      </c>
      <c r="E14">
        <v>5</v>
      </c>
      <c r="F14">
        <v>6</v>
      </c>
      <c r="G14" t="s">
        <v>1758</v>
      </c>
      <c r="H14">
        <v>382652</v>
      </c>
      <c r="I14">
        <v>29.125</v>
      </c>
      <c r="J14" t="s">
        <v>1770</v>
      </c>
      <c r="K14" t="s">
        <v>1736</v>
      </c>
      <c r="L14" t="s">
        <v>366</v>
      </c>
      <c r="M14">
        <v>0</v>
      </c>
    </row>
    <row r="15" spans="1:13">
      <c r="A15" t="s">
        <v>1</v>
      </c>
      <c r="B15">
        <v>28</v>
      </c>
      <c r="C15" t="s">
        <v>1754</v>
      </c>
      <c r="D15">
        <v>0</v>
      </c>
      <c r="E15">
        <v>2</v>
      </c>
      <c r="F15">
        <v>3</v>
      </c>
      <c r="G15" t="s">
        <v>1764</v>
      </c>
      <c r="H15">
        <v>2668</v>
      </c>
      <c r="I15">
        <v>22.3583</v>
      </c>
      <c r="J15" t="s">
        <v>1770</v>
      </c>
      <c r="K15" t="s">
        <v>1736</v>
      </c>
      <c r="L15" t="s">
        <v>20</v>
      </c>
      <c r="M15">
        <v>1</v>
      </c>
    </row>
    <row r="16" spans="1:13">
      <c r="A16" t="s">
        <v>1</v>
      </c>
      <c r="B16">
        <v>28</v>
      </c>
      <c r="C16" t="s">
        <v>1754</v>
      </c>
      <c r="D16">
        <v>1</v>
      </c>
      <c r="E16">
        <v>1</v>
      </c>
      <c r="F16">
        <v>3</v>
      </c>
      <c r="G16" t="s">
        <v>1764</v>
      </c>
      <c r="H16">
        <v>2668</v>
      </c>
      <c r="I16">
        <v>22.3583</v>
      </c>
      <c r="J16" t="s">
        <v>1770</v>
      </c>
      <c r="K16" t="s">
        <v>1501</v>
      </c>
      <c r="L16" t="s">
        <v>20</v>
      </c>
      <c r="M16">
        <v>1</v>
      </c>
    </row>
    <row r="17" spans="1:13">
      <c r="A17" t="s">
        <v>1</v>
      </c>
      <c r="B17">
        <v>29</v>
      </c>
      <c r="C17" t="s">
        <v>1754</v>
      </c>
      <c r="D17">
        <v>0</v>
      </c>
      <c r="E17">
        <v>4</v>
      </c>
      <c r="F17">
        <v>5</v>
      </c>
      <c r="G17" t="s">
        <v>1758</v>
      </c>
      <c r="H17">
        <v>349909</v>
      </c>
      <c r="I17">
        <v>21.074999999999999</v>
      </c>
      <c r="J17" t="s">
        <v>1770</v>
      </c>
      <c r="K17" t="s">
        <v>1736</v>
      </c>
      <c r="L17" t="s">
        <v>3</v>
      </c>
      <c r="M17">
        <v>0</v>
      </c>
    </row>
    <row r="18" spans="1:13">
      <c r="A18" t="s">
        <v>1</v>
      </c>
      <c r="B18">
        <v>28</v>
      </c>
      <c r="C18" t="s">
        <v>1754</v>
      </c>
      <c r="D18">
        <v>1</v>
      </c>
      <c r="E18">
        <v>0</v>
      </c>
      <c r="F18">
        <v>2</v>
      </c>
      <c r="G18" t="s">
        <v>1764</v>
      </c>
      <c r="H18">
        <v>370365</v>
      </c>
      <c r="I18">
        <v>15.5</v>
      </c>
      <c r="J18" t="s">
        <v>1770</v>
      </c>
      <c r="K18" t="s">
        <v>1736</v>
      </c>
      <c r="L18" t="s">
        <v>366</v>
      </c>
      <c r="M18">
        <v>1</v>
      </c>
    </row>
    <row r="19" spans="1:13">
      <c r="A19" t="s">
        <v>1</v>
      </c>
      <c r="B19">
        <v>28</v>
      </c>
      <c r="C19" t="s">
        <v>1754</v>
      </c>
      <c r="D19">
        <v>0</v>
      </c>
      <c r="E19">
        <v>0</v>
      </c>
      <c r="F19">
        <v>1</v>
      </c>
      <c r="G19" t="s">
        <v>1765</v>
      </c>
      <c r="H19">
        <v>36568</v>
      </c>
      <c r="I19">
        <v>15.5</v>
      </c>
      <c r="J19" t="s">
        <v>1770</v>
      </c>
      <c r="K19" t="s">
        <v>1736</v>
      </c>
      <c r="L19" t="s">
        <v>366</v>
      </c>
      <c r="M19">
        <v>1</v>
      </c>
    </row>
    <row r="20" spans="1:13">
      <c r="A20" t="s">
        <v>1</v>
      </c>
      <c r="B20">
        <v>28</v>
      </c>
      <c r="C20" t="s">
        <v>1754</v>
      </c>
      <c r="D20">
        <v>1</v>
      </c>
      <c r="E20">
        <v>0</v>
      </c>
      <c r="F20">
        <v>2</v>
      </c>
      <c r="G20" t="s">
        <v>1764</v>
      </c>
      <c r="H20">
        <v>367230</v>
      </c>
      <c r="I20">
        <v>15.5</v>
      </c>
      <c r="J20" t="s">
        <v>1770</v>
      </c>
      <c r="K20" t="s">
        <v>1736</v>
      </c>
      <c r="L20" t="s">
        <v>366</v>
      </c>
      <c r="M20">
        <v>1</v>
      </c>
    </row>
    <row r="21" spans="1:13">
      <c r="A21" t="s">
        <v>1</v>
      </c>
      <c r="B21">
        <v>28</v>
      </c>
      <c r="C21" t="s">
        <v>1754</v>
      </c>
      <c r="D21">
        <v>1</v>
      </c>
      <c r="E21">
        <v>0</v>
      </c>
      <c r="F21">
        <v>2</v>
      </c>
      <c r="G21" t="s">
        <v>1764</v>
      </c>
      <c r="H21">
        <v>367230</v>
      </c>
      <c r="I21">
        <v>15.5</v>
      </c>
      <c r="J21" t="s">
        <v>1770</v>
      </c>
      <c r="K21" t="s">
        <v>1736</v>
      </c>
      <c r="L21" t="s">
        <v>366</v>
      </c>
      <c r="M21">
        <v>1</v>
      </c>
    </row>
    <row r="22" spans="1:13">
      <c r="A22" t="s">
        <v>1</v>
      </c>
      <c r="B22">
        <v>28</v>
      </c>
      <c r="C22" t="s">
        <v>1754</v>
      </c>
      <c r="D22">
        <v>0</v>
      </c>
      <c r="E22">
        <v>2</v>
      </c>
      <c r="F22">
        <v>3</v>
      </c>
      <c r="G22" t="s">
        <v>1764</v>
      </c>
      <c r="H22">
        <v>2661</v>
      </c>
      <c r="I22">
        <v>15.245799999999999</v>
      </c>
      <c r="J22" t="s">
        <v>1770</v>
      </c>
      <c r="K22" t="s">
        <v>1736</v>
      </c>
      <c r="L22" t="s">
        <v>20</v>
      </c>
      <c r="M22">
        <v>1</v>
      </c>
    </row>
    <row r="23" spans="1:13">
      <c r="A23" t="s">
        <v>1</v>
      </c>
      <c r="B23">
        <v>28</v>
      </c>
      <c r="C23" t="s">
        <v>1754</v>
      </c>
      <c r="D23">
        <v>1</v>
      </c>
      <c r="E23">
        <v>0</v>
      </c>
      <c r="F23">
        <v>2</v>
      </c>
      <c r="G23" t="s">
        <v>1764</v>
      </c>
      <c r="H23">
        <v>371110</v>
      </c>
      <c r="I23">
        <v>24.15</v>
      </c>
      <c r="J23" t="s">
        <v>1770</v>
      </c>
      <c r="K23" t="s">
        <v>1736</v>
      </c>
      <c r="L23" t="s">
        <v>366</v>
      </c>
      <c r="M23">
        <v>1</v>
      </c>
    </row>
    <row r="24" spans="1:13">
      <c r="A24" t="s">
        <v>1</v>
      </c>
      <c r="B24">
        <v>28</v>
      </c>
      <c r="C24" t="s">
        <v>1754</v>
      </c>
      <c r="D24">
        <v>2</v>
      </c>
      <c r="E24">
        <v>0</v>
      </c>
      <c r="F24">
        <v>3</v>
      </c>
      <c r="G24" t="s">
        <v>1764</v>
      </c>
      <c r="H24">
        <v>367226</v>
      </c>
      <c r="I24">
        <v>23.25</v>
      </c>
      <c r="J24" t="s">
        <v>1770</v>
      </c>
      <c r="K24" t="s">
        <v>1736</v>
      </c>
      <c r="L24" t="s">
        <v>366</v>
      </c>
      <c r="M24">
        <v>1</v>
      </c>
    </row>
    <row r="25" spans="1:13">
      <c r="A25" t="s">
        <v>1</v>
      </c>
      <c r="B25">
        <v>28</v>
      </c>
      <c r="C25" t="s">
        <v>1754</v>
      </c>
      <c r="D25">
        <v>2</v>
      </c>
      <c r="E25">
        <v>0</v>
      </c>
      <c r="F25">
        <v>3</v>
      </c>
      <c r="G25" t="s">
        <v>1764</v>
      </c>
      <c r="H25">
        <v>367226</v>
      </c>
      <c r="I25">
        <v>23.25</v>
      </c>
      <c r="J25" t="s">
        <v>1770</v>
      </c>
      <c r="K25" t="s">
        <v>1736</v>
      </c>
      <c r="L25" t="s">
        <v>366</v>
      </c>
      <c r="M25">
        <v>1</v>
      </c>
    </row>
    <row r="26" spans="1:13">
      <c r="A26" t="s">
        <v>1</v>
      </c>
      <c r="B26">
        <v>26</v>
      </c>
      <c r="C26" t="s">
        <v>1754</v>
      </c>
      <c r="D26">
        <v>1</v>
      </c>
      <c r="E26">
        <v>0</v>
      </c>
      <c r="F26">
        <v>2</v>
      </c>
      <c r="G26" t="s">
        <v>1764</v>
      </c>
      <c r="H26" t="s">
        <v>1327</v>
      </c>
      <c r="I26">
        <v>16.100000000000001</v>
      </c>
      <c r="J26" t="s">
        <v>1770</v>
      </c>
      <c r="K26" t="s">
        <v>1736</v>
      </c>
      <c r="L26" t="s">
        <v>3</v>
      </c>
      <c r="M26">
        <v>0</v>
      </c>
    </row>
    <row r="27" spans="1:13">
      <c r="A27" t="s">
        <v>1</v>
      </c>
      <c r="B27">
        <v>30</v>
      </c>
      <c r="C27" t="s">
        <v>1754</v>
      </c>
      <c r="D27">
        <v>1</v>
      </c>
      <c r="E27">
        <v>0</v>
      </c>
      <c r="F27">
        <v>2</v>
      </c>
      <c r="G27" t="s">
        <v>1764</v>
      </c>
      <c r="H27">
        <v>349910</v>
      </c>
      <c r="I27">
        <v>15.55</v>
      </c>
      <c r="J27" t="s">
        <v>1770</v>
      </c>
      <c r="K27" t="s">
        <v>1736</v>
      </c>
      <c r="L27" t="s">
        <v>3</v>
      </c>
      <c r="M27">
        <v>0</v>
      </c>
    </row>
    <row r="28" spans="1:13">
      <c r="A28" t="s">
        <v>1</v>
      </c>
      <c r="B28">
        <v>28</v>
      </c>
      <c r="C28" t="s">
        <v>1754</v>
      </c>
      <c r="D28">
        <v>1</v>
      </c>
      <c r="E28">
        <v>0</v>
      </c>
      <c r="F28">
        <v>2</v>
      </c>
      <c r="G28" t="s">
        <v>1764</v>
      </c>
      <c r="H28">
        <v>370371</v>
      </c>
      <c r="I28">
        <v>15.5</v>
      </c>
      <c r="J28" t="s">
        <v>1770</v>
      </c>
      <c r="K28" t="s">
        <v>1736</v>
      </c>
      <c r="L28" t="s">
        <v>366</v>
      </c>
      <c r="M28">
        <v>0</v>
      </c>
    </row>
    <row r="29" spans="1:13">
      <c r="A29" t="s">
        <v>1</v>
      </c>
      <c r="B29">
        <v>28</v>
      </c>
      <c r="C29" t="s">
        <v>1754</v>
      </c>
      <c r="D29">
        <v>0</v>
      </c>
      <c r="E29">
        <v>4</v>
      </c>
      <c r="F29">
        <v>5</v>
      </c>
      <c r="G29" t="s">
        <v>1758</v>
      </c>
      <c r="H29">
        <v>4133</v>
      </c>
      <c r="I29">
        <v>25.466699999999999</v>
      </c>
      <c r="J29" t="s">
        <v>1770</v>
      </c>
      <c r="K29" t="s">
        <v>1736</v>
      </c>
      <c r="L29" t="s">
        <v>3</v>
      </c>
      <c r="M29">
        <v>0</v>
      </c>
    </row>
    <row r="30" spans="1:13">
      <c r="A30" t="s">
        <v>1</v>
      </c>
      <c r="B30">
        <v>28</v>
      </c>
      <c r="C30" t="s">
        <v>1754</v>
      </c>
      <c r="D30">
        <v>3</v>
      </c>
      <c r="E30">
        <v>1</v>
      </c>
      <c r="F30">
        <v>5</v>
      </c>
      <c r="G30" t="s">
        <v>1758</v>
      </c>
      <c r="H30">
        <v>4133</v>
      </c>
      <c r="I30">
        <v>25.466699999999999</v>
      </c>
      <c r="J30" t="s">
        <v>1770</v>
      </c>
      <c r="K30" t="s">
        <v>1736</v>
      </c>
      <c r="L30" t="s">
        <v>3</v>
      </c>
      <c r="M30">
        <v>0</v>
      </c>
    </row>
    <row r="31" spans="1:13">
      <c r="A31" t="s">
        <v>1</v>
      </c>
      <c r="B31">
        <v>28</v>
      </c>
      <c r="C31" t="s">
        <v>1754</v>
      </c>
      <c r="D31">
        <v>3</v>
      </c>
      <c r="E31">
        <v>1</v>
      </c>
      <c r="F31">
        <v>5</v>
      </c>
      <c r="G31" t="s">
        <v>1758</v>
      </c>
      <c r="H31">
        <v>4133</v>
      </c>
      <c r="I31">
        <v>25.466699999999999</v>
      </c>
      <c r="J31" t="s">
        <v>1770</v>
      </c>
      <c r="K31" t="s">
        <v>1736</v>
      </c>
      <c r="L31" t="s">
        <v>3</v>
      </c>
      <c r="M31">
        <v>0</v>
      </c>
    </row>
    <row r="32" spans="1:13">
      <c r="A32" t="s">
        <v>1</v>
      </c>
      <c r="B32">
        <v>28</v>
      </c>
      <c r="C32" t="s">
        <v>1754</v>
      </c>
      <c r="D32">
        <v>3</v>
      </c>
      <c r="E32">
        <v>1</v>
      </c>
      <c r="F32">
        <v>5</v>
      </c>
      <c r="G32" t="s">
        <v>1758</v>
      </c>
      <c r="H32">
        <v>4133</v>
      </c>
      <c r="I32">
        <v>25.466699999999999</v>
      </c>
      <c r="J32" t="s">
        <v>1770</v>
      </c>
      <c r="K32" t="s">
        <v>1736</v>
      </c>
      <c r="L32" t="s">
        <v>3</v>
      </c>
      <c r="M32">
        <v>0</v>
      </c>
    </row>
    <row r="33" spans="1:13">
      <c r="A33" t="s">
        <v>1</v>
      </c>
      <c r="B33">
        <v>26</v>
      </c>
      <c r="C33" t="s">
        <v>1754</v>
      </c>
      <c r="D33">
        <v>1</v>
      </c>
      <c r="E33">
        <v>1</v>
      </c>
      <c r="F33">
        <v>3</v>
      </c>
      <c r="G33" t="s">
        <v>1764</v>
      </c>
      <c r="H33">
        <v>315153</v>
      </c>
      <c r="I33">
        <v>22.024999999999999</v>
      </c>
      <c r="J33" t="s">
        <v>1770</v>
      </c>
      <c r="K33" t="s">
        <v>1736</v>
      </c>
      <c r="L33" t="s">
        <v>3</v>
      </c>
      <c r="M33">
        <v>1</v>
      </c>
    </row>
    <row r="34" spans="1:13">
      <c r="A34" t="s">
        <v>1</v>
      </c>
      <c r="B34">
        <v>28</v>
      </c>
      <c r="C34" t="s">
        <v>1754</v>
      </c>
      <c r="D34">
        <v>1</v>
      </c>
      <c r="E34">
        <v>0</v>
      </c>
      <c r="F34">
        <v>2</v>
      </c>
      <c r="G34" t="s">
        <v>1764</v>
      </c>
      <c r="H34">
        <v>2660</v>
      </c>
      <c r="I34">
        <v>14.4542</v>
      </c>
      <c r="J34" t="s">
        <v>1770</v>
      </c>
      <c r="K34" t="s">
        <v>1736</v>
      </c>
      <c r="L34" t="s">
        <v>20</v>
      </c>
      <c r="M34">
        <v>0</v>
      </c>
    </row>
    <row r="35" spans="1:13">
      <c r="A35" t="s">
        <v>1</v>
      </c>
      <c r="B35">
        <v>28</v>
      </c>
      <c r="C35" t="s">
        <v>1754</v>
      </c>
      <c r="D35">
        <v>1</v>
      </c>
      <c r="E35">
        <v>2</v>
      </c>
      <c r="F35">
        <v>4</v>
      </c>
      <c r="G35" t="s">
        <v>1764</v>
      </c>
      <c r="H35" t="s">
        <v>1246</v>
      </c>
      <c r="I35">
        <v>23.45</v>
      </c>
      <c r="J35" t="s">
        <v>1770</v>
      </c>
      <c r="K35" t="s">
        <v>1736</v>
      </c>
      <c r="L35" t="s">
        <v>3</v>
      </c>
      <c r="M35">
        <v>0</v>
      </c>
    </row>
    <row r="36" spans="1:13">
      <c r="A36" t="s">
        <v>1</v>
      </c>
      <c r="B36">
        <v>28</v>
      </c>
      <c r="C36" t="s">
        <v>1754</v>
      </c>
      <c r="D36">
        <v>1</v>
      </c>
      <c r="E36">
        <v>2</v>
      </c>
      <c r="F36">
        <v>4</v>
      </c>
      <c r="G36" t="s">
        <v>1764</v>
      </c>
      <c r="H36" t="s">
        <v>1246</v>
      </c>
      <c r="I36">
        <v>23.45</v>
      </c>
      <c r="J36" t="s">
        <v>1770</v>
      </c>
      <c r="K36" t="s">
        <v>1736</v>
      </c>
      <c r="L36" t="s">
        <v>3</v>
      </c>
      <c r="M36">
        <v>0</v>
      </c>
    </row>
    <row r="37" spans="1:13">
      <c r="A37" t="s">
        <v>1</v>
      </c>
      <c r="B37">
        <v>58</v>
      </c>
      <c r="C37" t="s">
        <v>1754</v>
      </c>
      <c r="D37">
        <v>0</v>
      </c>
      <c r="E37">
        <v>0</v>
      </c>
      <c r="F37">
        <v>1</v>
      </c>
      <c r="G37" t="s">
        <v>1765</v>
      </c>
      <c r="H37">
        <v>113783</v>
      </c>
      <c r="I37">
        <v>26.55</v>
      </c>
      <c r="J37" t="s">
        <v>1770</v>
      </c>
      <c r="K37" t="s">
        <v>66</v>
      </c>
      <c r="L37" t="s">
        <v>3</v>
      </c>
      <c r="M37">
        <v>1</v>
      </c>
    </row>
    <row r="38" spans="1:13">
      <c r="A38" t="s">
        <v>1</v>
      </c>
      <c r="B38">
        <v>24</v>
      </c>
      <c r="C38" t="s">
        <v>1754</v>
      </c>
      <c r="D38">
        <v>1</v>
      </c>
      <c r="E38">
        <v>0</v>
      </c>
      <c r="F38">
        <v>2</v>
      </c>
      <c r="G38" t="s">
        <v>1764</v>
      </c>
      <c r="H38" t="s">
        <v>1179</v>
      </c>
      <c r="I38">
        <v>15.85</v>
      </c>
      <c r="J38" t="s">
        <v>1770</v>
      </c>
      <c r="K38" t="s">
        <v>1736</v>
      </c>
      <c r="L38" t="s">
        <v>3</v>
      </c>
      <c r="M38">
        <v>1</v>
      </c>
    </row>
    <row r="39" spans="1:13">
      <c r="A39" t="s">
        <v>1</v>
      </c>
      <c r="B39">
        <v>31</v>
      </c>
      <c r="C39" t="s">
        <v>1754</v>
      </c>
      <c r="D39">
        <v>1</v>
      </c>
      <c r="E39">
        <v>1</v>
      </c>
      <c r="F39">
        <v>3</v>
      </c>
      <c r="G39" t="s">
        <v>1764</v>
      </c>
      <c r="H39">
        <v>363291</v>
      </c>
      <c r="I39">
        <v>20.524999999999999</v>
      </c>
      <c r="J39" t="s">
        <v>1770</v>
      </c>
      <c r="K39" t="s">
        <v>1736</v>
      </c>
      <c r="L39" t="s">
        <v>3</v>
      </c>
      <c r="M39">
        <v>1</v>
      </c>
    </row>
    <row r="40" spans="1:13">
      <c r="A40" t="s">
        <v>1</v>
      </c>
      <c r="B40">
        <v>33</v>
      </c>
      <c r="C40" t="s">
        <v>1754</v>
      </c>
      <c r="D40">
        <v>1</v>
      </c>
      <c r="E40">
        <v>2</v>
      </c>
      <c r="F40">
        <v>4</v>
      </c>
      <c r="G40" t="s">
        <v>1764</v>
      </c>
      <c r="H40" t="s">
        <v>1081</v>
      </c>
      <c r="I40">
        <v>20.574999999999999</v>
      </c>
      <c r="J40" t="s">
        <v>1770</v>
      </c>
      <c r="K40" t="s">
        <v>1736</v>
      </c>
      <c r="L40" t="s">
        <v>3</v>
      </c>
      <c r="M40">
        <v>1</v>
      </c>
    </row>
    <row r="41" spans="1:13">
      <c r="A41" t="s">
        <v>1</v>
      </c>
      <c r="B41">
        <v>36</v>
      </c>
      <c r="C41" t="s">
        <v>1754</v>
      </c>
      <c r="D41">
        <v>1</v>
      </c>
      <c r="E41">
        <v>0</v>
      </c>
      <c r="F41">
        <v>2</v>
      </c>
      <c r="G41" t="s">
        <v>1764</v>
      </c>
      <c r="H41">
        <v>345572</v>
      </c>
      <c r="I41">
        <v>17.399999999999999</v>
      </c>
      <c r="J41" t="s">
        <v>1770</v>
      </c>
      <c r="K41" t="s">
        <v>1736</v>
      </c>
      <c r="L41" t="s">
        <v>3</v>
      </c>
      <c r="M41">
        <v>1</v>
      </c>
    </row>
    <row r="42" spans="1:13">
      <c r="A42" t="s">
        <v>1</v>
      </c>
      <c r="B42">
        <v>28</v>
      </c>
      <c r="C42" t="s">
        <v>1754</v>
      </c>
      <c r="D42">
        <v>1</v>
      </c>
      <c r="E42">
        <v>0</v>
      </c>
      <c r="F42">
        <v>2</v>
      </c>
      <c r="G42" t="s">
        <v>1764</v>
      </c>
      <c r="H42">
        <v>386525</v>
      </c>
      <c r="I42">
        <v>16.100000000000001</v>
      </c>
      <c r="J42" t="s">
        <v>1770</v>
      </c>
      <c r="K42" t="s">
        <v>1736</v>
      </c>
      <c r="L42" t="s">
        <v>3</v>
      </c>
      <c r="M42">
        <v>1</v>
      </c>
    </row>
    <row r="43" spans="1:13">
      <c r="A43" t="s">
        <v>1</v>
      </c>
      <c r="B43">
        <v>36</v>
      </c>
      <c r="C43" t="s">
        <v>1754</v>
      </c>
      <c r="D43">
        <v>0</v>
      </c>
      <c r="E43">
        <v>2</v>
      </c>
      <c r="F43">
        <v>3</v>
      </c>
      <c r="G43" t="s">
        <v>1764</v>
      </c>
      <c r="H43" t="s">
        <v>1047</v>
      </c>
      <c r="I43">
        <v>15.9</v>
      </c>
      <c r="J43" t="s">
        <v>1770</v>
      </c>
      <c r="K43" t="s">
        <v>1736</v>
      </c>
      <c r="L43" t="s">
        <v>3</v>
      </c>
      <c r="M43">
        <v>1</v>
      </c>
    </row>
    <row r="44" spans="1:13">
      <c r="A44" t="s">
        <v>1</v>
      </c>
      <c r="B44">
        <v>28</v>
      </c>
      <c r="C44" t="s">
        <v>1754</v>
      </c>
      <c r="D44">
        <v>1</v>
      </c>
      <c r="E44">
        <v>0</v>
      </c>
      <c r="F44">
        <v>2</v>
      </c>
      <c r="G44" t="s">
        <v>1764</v>
      </c>
      <c r="H44">
        <v>2689</v>
      </c>
      <c r="I44">
        <v>14.458299999999999</v>
      </c>
      <c r="J44" t="s">
        <v>1770</v>
      </c>
      <c r="K44" t="s">
        <v>1736</v>
      </c>
      <c r="L44" t="s">
        <v>20</v>
      </c>
      <c r="M44">
        <v>0</v>
      </c>
    </row>
    <row r="45" spans="1:13">
      <c r="A45" t="s">
        <v>1</v>
      </c>
      <c r="B45">
        <v>44</v>
      </c>
      <c r="C45" t="s">
        <v>1754</v>
      </c>
      <c r="D45">
        <v>0</v>
      </c>
      <c r="E45">
        <v>0</v>
      </c>
      <c r="F45">
        <v>1</v>
      </c>
      <c r="G45" t="s">
        <v>1765</v>
      </c>
      <c r="H45" t="s">
        <v>81</v>
      </c>
      <c r="I45">
        <v>27.720800000000001</v>
      </c>
      <c r="J45" t="s">
        <v>1770</v>
      </c>
      <c r="K45" t="s">
        <v>82</v>
      </c>
      <c r="L45" t="s">
        <v>20</v>
      </c>
      <c r="M45">
        <v>1</v>
      </c>
    </row>
    <row r="46" spans="1:13">
      <c r="A46" t="s">
        <v>1</v>
      </c>
      <c r="B46">
        <v>32</v>
      </c>
      <c r="C46" t="s">
        <v>1754</v>
      </c>
      <c r="D46">
        <v>1</v>
      </c>
      <c r="E46">
        <v>1</v>
      </c>
      <c r="F46">
        <v>3</v>
      </c>
      <c r="G46" t="s">
        <v>1764</v>
      </c>
      <c r="H46">
        <v>364849</v>
      </c>
      <c r="I46">
        <v>15.5</v>
      </c>
      <c r="J46" t="s">
        <v>1770</v>
      </c>
      <c r="K46" t="s">
        <v>1736</v>
      </c>
      <c r="L46" t="s">
        <v>366</v>
      </c>
      <c r="M46">
        <v>0</v>
      </c>
    </row>
    <row r="47" spans="1:13">
      <c r="A47" t="s">
        <v>1</v>
      </c>
      <c r="B47">
        <v>28</v>
      </c>
      <c r="C47" t="s">
        <v>1754</v>
      </c>
      <c r="D47">
        <v>0</v>
      </c>
      <c r="E47">
        <v>2</v>
      </c>
      <c r="F47">
        <v>3</v>
      </c>
      <c r="G47" t="s">
        <v>1764</v>
      </c>
      <c r="H47">
        <v>2678</v>
      </c>
      <c r="I47">
        <v>15.245799999999999</v>
      </c>
      <c r="J47" t="s">
        <v>1770</v>
      </c>
      <c r="K47" t="s">
        <v>1736</v>
      </c>
      <c r="L47" t="s">
        <v>20</v>
      </c>
      <c r="M47">
        <v>0</v>
      </c>
    </row>
    <row r="48" spans="1:13">
      <c r="A48" t="s">
        <v>1</v>
      </c>
      <c r="B48">
        <v>45</v>
      </c>
      <c r="C48" t="s">
        <v>1754</v>
      </c>
      <c r="D48">
        <v>0</v>
      </c>
      <c r="E48">
        <v>1</v>
      </c>
      <c r="F48">
        <v>2</v>
      </c>
      <c r="G48" t="s">
        <v>1764</v>
      </c>
      <c r="H48">
        <v>2691</v>
      </c>
      <c r="I48">
        <v>14.4542</v>
      </c>
      <c r="J48" t="s">
        <v>1770</v>
      </c>
      <c r="K48" t="s">
        <v>1736</v>
      </c>
      <c r="L48" t="s">
        <v>20</v>
      </c>
      <c r="M48">
        <v>0</v>
      </c>
    </row>
    <row r="49" spans="1:13">
      <c r="A49" t="s">
        <v>1</v>
      </c>
      <c r="B49">
        <v>24</v>
      </c>
      <c r="C49" t="s">
        <v>1754</v>
      </c>
      <c r="D49">
        <v>0</v>
      </c>
      <c r="E49">
        <v>3</v>
      </c>
      <c r="F49">
        <v>4</v>
      </c>
      <c r="G49" t="s">
        <v>1764</v>
      </c>
      <c r="H49">
        <v>2666</v>
      </c>
      <c r="I49">
        <v>19.258299999999998</v>
      </c>
      <c r="J49" t="s">
        <v>1770</v>
      </c>
      <c r="K49" t="s">
        <v>1736</v>
      </c>
      <c r="L49" t="s">
        <v>20</v>
      </c>
      <c r="M49">
        <v>1</v>
      </c>
    </row>
    <row r="50" spans="1:13">
      <c r="A50" t="s">
        <v>1</v>
      </c>
      <c r="B50">
        <v>33</v>
      </c>
      <c r="C50" t="s">
        <v>1754</v>
      </c>
      <c r="D50">
        <v>3</v>
      </c>
      <c r="E50">
        <v>0</v>
      </c>
      <c r="F50">
        <v>4</v>
      </c>
      <c r="G50" t="s">
        <v>1764</v>
      </c>
      <c r="H50">
        <v>3101278</v>
      </c>
      <c r="I50">
        <v>15.85</v>
      </c>
      <c r="J50" t="s">
        <v>1770</v>
      </c>
      <c r="K50" t="s">
        <v>1736</v>
      </c>
      <c r="L50" t="s">
        <v>3</v>
      </c>
      <c r="M50">
        <v>1</v>
      </c>
    </row>
    <row r="51" spans="1:13">
      <c r="A51" t="s">
        <v>1</v>
      </c>
      <c r="B51">
        <v>39</v>
      </c>
      <c r="C51" t="s">
        <v>1754</v>
      </c>
      <c r="D51">
        <v>1</v>
      </c>
      <c r="E51">
        <v>5</v>
      </c>
      <c r="F51">
        <v>7</v>
      </c>
      <c r="G51" t="s">
        <v>1758</v>
      </c>
      <c r="H51">
        <v>347082</v>
      </c>
      <c r="I51">
        <v>31.274999999999999</v>
      </c>
      <c r="J51" t="s">
        <v>1770</v>
      </c>
      <c r="K51" t="s">
        <v>1736</v>
      </c>
      <c r="L51" t="s">
        <v>3</v>
      </c>
      <c r="M51">
        <v>0</v>
      </c>
    </row>
    <row r="52" spans="1:13">
      <c r="A52" t="s">
        <v>1</v>
      </c>
      <c r="B52">
        <v>53</v>
      </c>
      <c r="C52" t="s">
        <v>1754</v>
      </c>
      <c r="D52">
        <v>0</v>
      </c>
      <c r="E52">
        <v>0</v>
      </c>
      <c r="F52">
        <v>1</v>
      </c>
      <c r="G52" t="s">
        <v>1765</v>
      </c>
      <c r="H52" t="s">
        <v>94</v>
      </c>
      <c r="I52">
        <v>27.445799999999998</v>
      </c>
      <c r="J52" t="s">
        <v>1770</v>
      </c>
      <c r="K52" t="s">
        <v>1736</v>
      </c>
      <c r="L52" t="s">
        <v>20</v>
      </c>
      <c r="M52">
        <v>1</v>
      </c>
    </row>
    <row r="53" spans="1:13">
      <c r="A53" t="s">
        <v>1</v>
      </c>
      <c r="B53">
        <v>35</v>
      </c>
      <c r="C53" t="s">
        <v>1754</v>
      </c>
      <c r="D53">
        <v>1</v>
      </c>
      <c r="E53">
        <v>1</v>
      </c>
      <c r="F53">
        <v>3</v>
      </c>
      <c r="G53" t="s">
        <v>1764</v>
      </c>
      <c r="H53" t="s">
        <v>897</v>
      </c>
      <c r="I53">
        <v>20.25</v>
      </c>
      <c r="J53" t="s">
        <v>1770</v>
      </c>
      <c r="K53" t="s">
        <v>1736</v>
      </c>
      <c r="L53" t="s">
        <v>3</v>
      </c>
      <c r="M53">
        <v>1</v>
      </c>
    </row>
    <row r="54" spans="1:13">
      <c r="A54" t="s">
        <v>1</v>
      </c>
      <c r="B54">
        <v>33</v>
      </c>
      <c r="C54" t="s">
        <v>1754</v>
      </c>
      <c r="D54">
        <v>1</v>
      </c>
      <c r="E54">
        <v>2</v>
      </c>
      <c r="F54">
        <v>4</v>
      </c>
      <c r="G54" t="s">
        <v>1764</v>
      </c>
      <c r="H54" t="s">
        <v>882</v>
      </c>
      <c r="I54">
        <v>27.75</v>
      </c>
      <c r="J54" t="s">
        <v>1770</v>
      </c>
      <c r="K54" t="s">
        <v>1736</v>
      </c>
      <c r="L54" t="s">
        <v>3</v>
      </c>
      <c r="M54">
        <v>1</v>
      </c>
    </row>
    <row r="55" spans="1:13">
      <c r="A55" t="s">
        <v>1</v>
      </c>
      <c r="B55">
        <v>29</v>
      </c>
      <c r="C55" t="s">
        <v>1754</v>
      </c>
      <c r="D55">
        <v>0</v>
      </c>
      <c r="E55">
        <v>2</v>
      </c>
      <c r="F55">
        <v>3</v>
      </c>
      <c r="G55" t="s">
        <v>1764</v>
      </c>
      <c r="H55">
        <v>29103</v>
      </c>
      <c r="I55">
        <v>23</v>
      </c>
      <c r="J55" t="s">
        <v>1770</v>
      </c>
      <c r="K55" t="s">
        <v>1736</v>
      </c>
      <c r="L55" t="s">
        <v>3</v>
      </c>
      <c r="M55">
        <v>1</v>
      </c>
    </row>
    <row r="56" spans="1:13">
      <c r="A56" t="s">
        <v>1</v>
      </c>
      <c r="B56">
        <v>29</v>
      </c>
      <c r="C56" t="s">
        <v>1754</v>
      </c>
      <c r="D56">
        <v>1</v>
      </c>
      <c r="E56">
        <v>0</v>
      </c>
      <c r="F56">
        <v>2</v>
      </c>
      <c r="G56" t="s">
        <v>1764</v>
      </c>
      <c r="H56">
        <v>228414</v>
      </c>
      <c r="I56">
        <v>26</v>
      </c>
      <c r="J56" t="s">
        <v>1770</v>
      </c>
      <c r="K56" t="s">
        <v>1736</v>
      </c>
      <c r="L56" t="s">
        <v>3</v>
      </c>
      <c r="M56">
        <v>1</v>
      </c>
    </row>
    <row r="57" spans="1:13">
      <c r="A57" t="s">
        <v>1</v>
      </c>
      <c r="B57">
        <v>40</v>
      </c>
      <c r="C57" t="s">
        <v>1754</v>
      </c>
      <c r="D57">
        <v>0</v>
      </c>
      <c r="E57">
        <v>0</v>
      </c>
      <c r="F57">
        <v>1</v>
      </c>
      <c r="G57" t="s">
        <v>1765</v>
      </c>
      <c r="H57" t="s">
        <v>873</v>
      </c>
      <c r="I57">
        <v>15.75</v>
      </c>
      <c r="J57" t="s">
        <v>1770</v>
      </c>
      <c r="K57" t="s">
        <v>1736</v>
      </c>
      <c r="L57" t="s">
        <v>3</v>
      </c>
      <c r="M57">
        <v>1</v>
      </c>
    </row>
    <row r="58" spans="1:13">
      <c r="A58" t="s">
        <v>1</v>
      </c>
      <c r="B58">
        <v>31</v>
      </c>
      <c r="C58" t="s">
        <v>1754</v>
      </c>
      <c r="D58">
        <v>0</v>
      </c>
      <c r="E58">
        <v>0</v>
      </c>
      <c r="F58">
        <v>1</v>
      </c>
      <c r="G58" t="s">
        <v>1765</v>
      </c>
      <c r="H58" t="s">
        <v>868</v>
      </c>
      <c r="I58">
        <v>21</v>
      </c>
      <c r="J58" t="s">
        <v>1770</v>
      </c>
      <c r="K58" t="s">
        <v>1736</v>
      </c>
      <c r="L58" t="s">
        <v>3</v>
      </c>
      <c r="M58">
        <v>1</v>
      </c>
    </row>
    <row r="59" spans="1:13">
      <c r="A59" t="s">
        <v>1</v>
      </c>
      <c r="B59">
        <v>31</v>
      </c>
      <c r="C59" t="s">
        <v>1754</v>
      </c>
      <c r="D59">
        <v>0</v>
      </c>
      <c r="E59">
        <v>0</v>
      </c>
      <c r="F59">
        <v>1</v>
      </c>
      <c r="G59" t="s">
        <v>1765</v>
      </c>
      <c r="H59" t="s">
        <v>597</v>
      </c>
      <c r="I59">
        <v>21</v>
      </c>
      <c r="J59" t="s">
        <v>1770</v>
      </c>
      <c r="K59" t="s">
        <v>1736</v>
      </c>
      <c r="L59" t="s">
        <v>3</v>
      </c>
      <c r="M59">
        <v>1</v>
      </c>
    </row>
    <row r="60" spans="1:13">
      <c r="A60" t="s">
        <v>1</v>
      </c>
      <c r="B60">
        <v>27</v>
      </c>
      <c r="C60" t="s">
        <v>1754</v>
      </c>
      <c r="D60">
        <v>1</v>
      </c>
      <c r="E60">
        <v>0</v>
      </c>
      <c r="F60">
        <v>2</v>
      </c>
      <c r="G60" t="s">
        <v>1764</v>
      </c>
      <c r="H60">
        <v>11668</v>
      </c>
      <c r="I60">
        <v>21</v>
      </c>
      <c r="J60" t="s">
        <v>1770</v>
      </c>
      <c r="K60" t="s">
        <v>1736</v>
      </c>
      <c r="L60" t="s">
        <v>3</v>
      </c>
      <c r="M60">
        <v>0</v>
      </c>
    </row>
    <row r="61" spans="1:13">
      <c r="A61" t="s">
        <v>1</v>
      </c>
      <c r="B61">
        <v>25</v>
      </c>
      <c r="C61" t="s">
        <v>1754</v>
      </c>
      <c r="D61">
        <v>0</v>
      </c>
      <c r="E61">
        <v>1</v>
      </c>
      <c r="F61">
        <v>2</v>
      </c>
      <c r="G61" t="s">
        <v>1764</v>
      </c>
      <c r="H61">
        <v>230433</v>
      </c>
      <c r="I61">
        <v>26</v>
      </c>
      <c r="J61" t="s">
        <v>1770</v>
      </c>
      <c r="K61" t="s">
        <v>1736</v>
      </c>
      <c r="L61" t="s">
        <v>3</v>
      </c>
      <c r="M61">
        <v>1</v>
      </c>
    </row>
    <row r="62" spans="1:13">
      <c r="A62" t="s">
        <v>1</v>
      </c>
      <c r="B62">
        <v>24</v>
      </c>
      <c r="C62" t="s">
        <v>1754</v>
      </c>
      <c r="D62">
        <v>2</v>
      </c>
      <c r="E62">
        <v>3</v>
      </c>
      <c r="F62">
        <v>6</v>
      </c>
      <c r="G62" t="s">
        <v>1758</v>
      </c>
      <c r="H62">
        <v>29106</v>
      </c>
      <c r="I62">
        <v>18.75</v>
      </c>
      <c r="J62" t="s">
        <v>1770</v>
      </c>
      <c r="K62" t="s">
        <v>1736</v>
      </c>
      <c r="L62" t="s">
        <v>3</v>
      </c>
      <c r="M62">
        <v>1</v>
      </c>
    </row>
    <row r="63" spans="1:13">
      <c r="A63" t="s">
        <v>1</v>
      </c>
      <c r="B63">
        <v>28</v>
      </c>
      <c r="C63" t="s">
        <v>1754</v>
      </c>
      <c r="D63">
        <v>0</v>
      </c>
      <c r="E63">
        <v>0</v>
      </c>
      <c r="F63">
        <v>1</v>
      </c>
      <c r="G63" t="s">
        <v>1765</v>
      </c>
      <c r="H63">
        <v>17770</v>
      </c>
      <c r="I63">
        <v>27.720800000000001</v>
      </c>
      <c r="J63" t="s">
        <v>1770</v>
      </c>
      <c r="K63" t="s">
        <v>1736</v>
      </c>
      <c r="L63" t="s">
        <v>20</v>
      </c>
      <c r="M63">
        <v>1</v>
      </c>
    </row>
    <row r="64" spans="1:13">
      <c r="A64" t="s">
        <v>1</v>
      </c>
      <c r="B64">
        <v>30</v>
      </c>
      <c r="C64" t="s">
        <v>1754</v>
      </c>
      <c r="D64">
        <v>3</v>
      </c>
      <c r="E64">
        <v>0</v>
      </c>
      <c r="F64">
        <v>4</v>
      </c>
      <c r="G64" t="s">
        <v>1764</v>
      </c>
      <c r="H64">
        <v>31027</v>
      </c>
      <c r="I64">
        <v>21</v>
      </c>
      <c r="J64" t="s">
        <v>1770</v>
      </c>
      <c r="K64" t="s">
        <v>1736</v>
      </c>
      <c r="L64" t="s">
        <v>3</v>
      </c>
      <c r="M64">
        <v>1</v>
      </c>
    </row>
    <row r="65" spans="1:13">
      <c r="A65" t="s">
        <v>1</v>
      </c>
      <c r="B65">
        <v>33</v>
      </c>
      <c r="C65" t="s">
        <v>1754</v>
      </c>
      <c r="D65">
        <v>0</v>
      </c>
      <c r="E65">
        <v>2</v>
      </c>
      <c r="F65">
        <v>3</v>
      </c>
      <c r="G65" t="s">
        <v>1764</v>
      </c>
      <c r="H65">
        <v>26360</v>
      </c>
      <c r="I65">
        <v>26</v>
      </c>
      <c r="J65" t="s">
        <v>1770</v>
      </c>
      <c r="K65" t="s">
        <v>1736</v>
      </c>
      <c r="L65" t="s">
        <v>3</v>
      </c>
      <c r="M65">
        <v>1</v>
      </c>
    </row>
    <row r="66" spans="1:13">
      <c r="A66" t="s">
        <v>1</v>
      </c>
      <c r="B66">
        <v>21</v>
      </c>
      <c r="C66" t="s">
        <v>1754</v>
      </c>
      <c r="D66">
        <v>0</v>
      </c>
      <c r="E66">
        <v>1</v>
      </c>
      <c r="F66">
        <v>2</v>
      </c>
      <c r="G66" t="s">
        <v>1764</v>
      </c>
      <c r="H66" t="s">
        <v>812</v>
      </c>
      <c r="I66">
        <v>21</v>
      </c>
      <c r="J66" t="s">
        <v>1770</v>
      </c>
      <c r="K66" t="s">
        <v>1736</v>
      </c>
      <c r="L66" t="s">
        <v>3</v>
      </c>
      <c r="M66">
        <v>1</v>
      </c>
    </row>
    <row r="67" spans="1:13">
      <c r="A67" t="s">
        <v>1</v>
      </c>
      <c r="B67">
        <v>50</v>
      </c>
      <c r="C67" t="s">
        <v>1754</v>
      </c>
      <c r="D67">
        <v>0</v>
      </c>
      <c r="E67">
        <v>1</v>
      </c>
      <c r="F67">
        <v>2</v>
      </c>
      <c r="G67" t="s">
        <v>1764</v>
      </c>
      <c r="H67">
        <v>230433</v>
      </c>
      <c r="I67">
        <v>26</v>
      </c>
      <c r="J67" t="s">
        <v>1770</v>
      </c>
      <c r="K67" t="s">
        <v>1736</v>
      </c>
      <c r="L67" t="s">
        <v>3</v>
      </c>
      <c r="M67">
        <v>1</v>
      </c>
    </row>
    <row r="68" spans="1:13">
      <c r="A68" t="s">
        <v>1</v>
      </c>
      <c r="B68">
        <v>41</v>
      </c>
      <c r="C68" t="s">
        <v>1754</v>
      </c>
      <c r="D68">
        <v>0</v>
      </c>
      <c r="E68">
        <v>1</v>
      </c>
      <c r="F68">
        <v>2</v>
      </c>
      <c r="G68" t="s">
        <v>1764</v>
      </c>
      <c r="H68">
        <v>250644</v>
      </c>
      <c r="I68">
        <v>19.5</v>
      </c>
      <c r="J68" t="s">
        <v>1770</v>
      </c>
      <c r="K68" t="s">
        <v>1736</v>
      </c>
      <c r="L68" t="s">
        <v>3</v>
      </c>
      <c r="M68">
        <v>1</v>
      </c>
    </row>
    <row r="69" spans="1:13">
      <c r="A69" t="s">
        <v>1</v>
      </c>
      <c r="B69">
        <v>42</v>
      </c>
      <c r="C69" t="s">
        <v>1754</v>
      </c>
      <c r="D69">
        <v>1</v>
      </c>
      <c r="E69">
        <v>0</v>
      </c>
      <c r="F69">
        <v>2</v>
      </c>
      <c r="G69" t="s">
        <v>1764</v>
      </c>
      <c r="H69" t="s">
        <v>751</v>
      </c>
      <c r="I69">
        <v>26</v>
      </c>
      <c r="J69" t="s">
        <v>1770</v>
      </c>
      <c r="K69" t="s">
        <v>1736</v>
      </c>
      <c r="L69" t="s">
        <v>3</v>
      </c>
      <c r="M69">
        <v>1</v>
      </c>
    </row>
    <row r="70" spans="1:13">
      <c r="A70" t="s">
        <v>1</v>
      </c>
      <c r="B70">
        <v>26</v>
      </c>
      <c r="C70" t="s">
        <v>1754</v>
      </c>
      <c r="D70">
        <v>1</v>
      </c>
      <c r="E70">
        <v>1</v>
      </c>
      <c r="F70">
        <v>3</v>
      </c>
      <c r="G70" t="s">
        <v>1764</v>
      </c>
      <c r="H70">
        <v>250651</v>
      </c>
      <c r="I70">
        <v>26</v>
      </c>
      <c r="J70" t="s">
        <v>1770</v>
      </c>
      <c r="K70" t="s">
        <v>1736</v>
      </c>
      <c r="L70" t="s">
        <v>3</v>
      </c>
      <c r="M70">
        <v>0</v>
      </c>
    </row>
    <row r="71" spans="1:13">
      <c r="A71" t="s">
        <v>1</v>
      </c>
      <c r="B71">
        <v>22</v>
      </c>
      <c r="C71" t="s">
        <v>1754</v>
      </c>
      <c r="D71">
        <v>0</v>
      </c>
      <c r="E71">
        <v>0</v>
      </c>
      <c r="F71">
        <v>1</v>
      </c>
      <c r="G71" t="s">
        <v>1765</v>
      </c>
      <c r="H71" t="s">
        <v>622</v>
      </c>
      <c r="I71">
        <v>21</v>
      </c>
      <c r="J71" t="s">
        <v>1770</v>
      </c>
      <c r="K71" t="s">
        <v>1736</v>
      </c>
      <c r="L71" t="s">
        <v>3</v>
      </c>
      <c r="M71">
        <v>0</v>
      </c>
    </row>
    <row r="72" spans="1:13">
      <c r="A72" t="s">
        <v>1</v>
      </c>
      <c r="B72">
        <v>24</v>
      </c>
      <c r="C72" t="s">
        <v>1754</v>
      </c>
      <c r="D72">
        <v>1</v>
      </c>
      <c r="E72">
        <v>0</v>
      </c>
      <c r="F72">
        <v>2</v>
      </c>
      <c r="G72" t="s">
        <v>1764</v>
      </c>
      <c r="H72">
        <v>244367</v>
      </c>
      <c r="I72">
        <v>26</v>
      </c>
      <c r="J72" t="s">
        <v>1770</v>
      </c>
      <c r="K72" t="s">
        <v>1736</v>
      </c>
      <c r="L72" t="s">
        <v>3</v>
      </c>
      <c r="M72">
        <v>1</v>
      </c>
    </row>
    <row r="73" spans="1:13">
      <c r="A73" t="s">
        <v>1</v>
      </c>
      <c r="B73">
        <v>24</v>
      </c>
      <c r="C73" t="s">
        <v>1754</v>
      </c>
      <c r="D73">
        <v>2</v>
      </c>
      <c r="E73">
        <v>1</v>
      </c>
      <c r="F73">
        <v>4</v>
      </c>
      <c r="G73" t="s">
        <v>1764</v>
      </c>
      <c r="H73">
        <v>243847</v>
      </c>
      <c r="I73">
        <v>27</v>
      </c>
      <c r="J73" t="s">
        <v>1770</v>
      </c>
      <c r="K73" t="s">
        <v>1736</v>
      </c>
      <c r="L73" t="s">
        <v>3</v>
      </c>
      <c r="M73">
        <v>1</v>
      </c>
    </row>
    <row r="74" spans="1:13">
      <c r="A74" t="s">
        <v>1</v>
      </c>
      <c r="B74">
        <v>29</v>
      </c>
      <c r="C74" t="s">
        <v>1754</v>
      </c>
      <c r="D74">
        <v>1</v>
      </c>
      <c r="E74">
        <v>0</v>
      </c>
      <c r="F74">
        <v>2</v>
      </c>
      <c r="G74" t="s">
        <v>1764</v>
      </c>
      <c r="H74">
        <v>26707</v>
      </c>
      <c r="I74">
        <v>26</v>
      </c>
      <c r="J74" t="s">
        <v>1770</v>
      </c>
      <c r="K74" t="s">
        <v>1736</v>
      </c>
      <c r="L74" t="s">
        <v>3</v>
      </c>
      <c r="M74">
        <v>1</v>
      </c>
    </row>
    <row r="75" spans="1:13">
      <c r="A75" t="s">
        <v>1</v>
      </c>
      <c r="B75">
        <v>54</v>
      </c>
      <c r="C75" t="s">
        <v>1754</v>
      </c>
      <c r="D75">
        <v>1</v>
      </c>
      <c r="E75">
        <v>3</v>
      </c>
      <c r="F75">
        <v>5</v>
      </c>
      <c r="G75" t="s">
        <v>1758</v>
      </c>
      <c r="H75">
        <v>29105</v>
      </c>
      <c r="I75">
        <v>23</v>
      </c>
      <c r="J75" t="s">
        <v>1770</v>
      </c>
      <c r="K75" t="s">
        <v>1736</v>
      </c>
      <c r="L75" t="s">
        <v>3</v>
      </c>
      <c r="M75">
        <v>1</v>
      </c>
    </row>
    <row r="76" spans="1:13">
      <c r="A76" t="s">
        <v>1</v>
      </c>
      <c r="B76">
        <v>20</v>
      </c>
      <c r="C76" t="s">
        <v>1754</v>
      </c>
      <c r="D76">
        <v>2</v>
      </c>
      <c r="E76">
        <v>1</v>
      </c>
      <c r="F76">
        <v>4</v>
      </c>
      <c r="G76" t="s">
        <v>1764</v>
      </c>
      <c r="H76">
        <v>29105</v>
      </c>
      <c r="I76">
        <v>23</v>
      </c>
      <c r="J76" t="s">
        <v>1770</v>
      </c>
      <c r="K76" t="s">
        <v>1736</v>
      </c>
      <c r="L76" t="s">
        <v>3</v>
      </c>
      <c r="M76">
        <v>1</v>
      </c>
    </row>
    <row r="77" spans="1:13">
      <c r="A77" t="s">
        <v>1</v>
      </c>
      <c r="B77">
        <v>55</v>
      </c>
      <c r="C77" t="s">
        <v>1754</v>
      </c>
      <c r="D77">
        <v>0</v>
      </c>
      <c r="E77">
        <v>0</v>
      </c>
      <c r="F77">
        <v>1</v>
      </c>
      <c r="G77" t="s">
        <v>1765</v>
      </c>
      <c r="H77">
        <v>248706</v>
      </c>
      <c r="I77">
        <v>16</v>
      </c>
      <c r="J77" t="s">
        <v>1770</v>
      </c>
      <c r="K77" t="s">
        <v>1736</v>
      </c>
      <c r="L77" t="s">
        <v>3</v>
      </c>
      <c r="M77">
        <v>1</v>
      </c>
    </row>
    <row r="78" spans="1:13">
      <c r="A78" t="s">
        <v>1</v>
      </c>
      <c r="B78">
        <v>45</v>
      </c>
      <c r="C78" t="s">
        <v>1754</v>
      </c>
      <c r="D78">
        <v>1</v>
      </c>
      <c r="E78">
        <v>1</v>
      </c>
      <c r="F78">
        <v>3</v>
      </c>
      <c r="G78" t="s">
        <v>1764</v>
      </c>
      <c r="H78" t="s">
        <v>685</v>
      </c>
      <c r="I78">
        <v>26.25</v>
      </c>
      <c r="J78" t="s">
        <v>1770</v>
      </c>
      <c r="K78" t="s">
        <v>1736</v>
      </c>
      <c r="L78" t="s">
        <v>3</v>
      </c>
      <c r="M78">
        <v>1</v>
      </c>
    </row>
    <row r="79" spans="1:13">
      <c r="A79" t="s">
        <v>1</v>
      </c>
      <c r="B79">
        <v>24</v>
      </c>
      <c r="C79" t="s">
        <v>1754</v>
      </c>
      <c r="D79">
        <v>0</v>
      </c>
      <c r="E79">
        <v>2</v>
      </c>
      <c r="F79">
        <v>3</v>
      </c>
      <c r="G79" t="s">
        <v>1764</v>
      </c>
      <c r="H79">
        <v>250649</v>
      </c>
      <c r="I79">
        <v>14.5</v>
      </c>
      <c r="J79" t="s">
        <v>1770</v>
      </c>
      <c r="K79" t="s">
        <v>1736</v>
      </c>
      <c r="L79" t="s">
        <v>3</v>
      </c>
      <c r="M79">
        <v>1</v>
      </c>
    </row>
    <row r="80" spans="1:13">
      <c r="A80" t="s">
        <v>1</v>
      </c>
      <c r="B80">
        <v>29</v>
      </c>
      <c r="C80" t="s">
        <v>1754</v>
      </c>
      <c r="D80">
        <v>1</v>
      </c>
      <c r="E80">
        <v>0</v>
      </c>
      <c r="F80">
        <v>2</v>
      </c>
      <c r="G80" t="s">
        <v>1764</v>
      </c>
      <c r="H80">
        <v>2926</v>
      </c>
      <c r="I80">
        <v>26</v>
      </c>
      <c r="J80" t="s">
        <v>1770</v>
      </c>
      <c r="K80" t="s">
        <v>1736</v>
      </c>
      <c r="L80" t="s">
        <v>3</v>
      </c>
      <c r="M80">
        <v>1</v>
      </c>
    </row>
    <row r="81" spans="1:13">
      <c r="A81" t="s">
        <v>1</v>
      </c>
      <c r="B81">
        <v>34</v>
      </c>
      <c r="C81" t="s">
        <v>1754</v>
      </c>
      <c r="D81">
        <v>0</v>
      </c>
      <c r="E81">
        <v>1</v>
      </c>
      <c r="F81">
        <v>2</v>
      </c>
      <c r="G81" t="s">
        <v>1764</v>
      </c>
      <c r="H81">
        <v>231919</v>
      </c>
      <c r="I81">
        <v>23</v>
      </c>
      <c r="J81" t="s">
        <v>1770</v>
      </c>
      <c r="K81" t="s">
        <v>1736</v>
      </c>
      <c r="L81" t="s">
        <v>3</v>
      </c>
      <c r="M81">
        <v>1</v>
      </c>
    </row>
    <row r="82" spans="1:13">
      <c r="A82" t="s">
        <v>1</v>
      </c>
      <c r="B82">
        <v>24</v>
      </c>
      <c r="C82" t="s">
        <v>1754</v>
      </c>
      <c r="D82">
        <v>1</v>
      </c>
      <c r="E82">
        <v>0</v>
      </c>
      <c r="F82">
        <v>2</v>
      </c>
      <c r="G82" t="s">
        <v>1764</v>
      </c>
      <c r="H82" t="s">
        <v>634</v>
      </c>
      <c r="I82">
        <v>27.720800000000001</v>
      </c>
      <c r="J82" t="s">
        <v>1770</v>
      </c>
      <c r="K82" t="s">
        <v>1736</v>
      </c>
      <c r="L82" t="s">
        <v>20</v>
      </c>
      <c r="M82">
        <v>1</v>
      </c>
    </row>
    <row r="83" spans="1:13">
      <c r="A83" t="s">
        <v>1</v>
      </c>
      <c r="B83">
        <v>55</v>
      </c>
      <c r="C83" t="s">
        <v>1754</v>
      </c>
      <c r="D83">
        <v>2</v>
      </c>
      <c r="E83">
        <v>0</v>
      </c>
      <c r="F83">
        <v>3</v>
      </c>
      <c r="G83" t="s">
        <v>1764</v>
      </c>
      <c r="H83">
        <v>11770</v>
      </c>
      <c r="I83">
        <v>25.7</v>
      </c>
      <c r="J83" t="s">
        <v>1770</v>
      </c>
      <c r="K83" t="s">
        <v>17</v>
      </c>
      <c r="L83" t="s">
        <v>3</v>
      </c>
      <c r="M83">
        <v>1</v>
      </c>
    </row>
    <row r="84" spans="1:13">
      <c r="A84" t="s">
        <v>1</v>
      </c>
      <c r="B84">
        <v>28</v>
      </c>
      <c r="C84" t="s">
        <v>1754</v>
      </c>
      <c r="D84">
        <v>0</v>
      </c>
      <c r="E84">
        <v>0</v>
      </c>
      <c r="F84">
        <v>1</v>
      </c>
      <c r="G84" t="s">
        <v>1765</v>
      </c>
      <c r="H84" t="s">
        <v>622</v>
      </c>
      <c r="I84">
        <v>21</v>
      </c>
      <c r="J84" t="s">
        <v>1770</v>
      </c>
      <c r="K84" t="s">
        <v>1736</v>
      </c>
      <c r="L84" t="s">
        <v>3</v>
      </c>
      <c r="M84">
        <v>0</v>
      </c>
    </row>
    <row r="85" spans="1:13">
      <c r="A85" t="s">
        <v>1</v>
      </c>
      <c r="B85">
        <v>31</v>
      </c>
      <c r="C85" t="s">
        <v>1754</v>
      </c>
      <c r="D85">
        <v>1</v>
      </c>
      <c r="E85">
        <v>1</v>
      </c>
      <c r="F85">
        <v>3</v>
      </c>
      <c r="G85" t="s">
        <v>1764</v>
      </c>
      <c r="H85" t="s">
        <v>615</v>
      </c>
      <c r="I85">
        <v>26.25</v>
      </c>
      <c r="J85" t="s">
        <v>1770</v>
      </c>
      <c r="K85" t="s">
        <v>1736</v>
      </c>
      <c r="L85" t="s">
        <v>3</v>
      </c>
      <c r="M85">
        <v>1</v>
      </c>
    </row>
    <row r="86" spans="1:13">
      <c r="A86" t="s">
        <v>1</v>
      </c>
      <c r="B86">
        <v>28</v>
      </c>
      <c r="C86" t="s">
        <v>1754</v>
      </c>
      <c r="D86">
        <v>1</v>
      </c>
      <c r="E86">
        <v>0</v>
      </c>
      <c r="F86">
        <v>2</v>
      </c>
      <c r="G86" t="s">
        <v>1764</v>
      </c>
      <c r="H86">
        <v>2003</v>
      </c>
      <c r="I86">
        <v>26</v>
      </c>
      <c r="J86" t="s">
        <v>1770</v>
      </c>
      <c r="K86" t="s">
        <v>1736</v>
      </c>
      <c r="L86" t="s">
        <v>3</v>
      </c>
      <c r="M86">
        <v>1</v>
      </c>
    </row>
    <row r="87" spans="1:13">
      <c r="A87" t="s">
        <v>1</v>
      </c>
      <c r="B87">
        <v>45</v>
      </c>
      <c r="C87" t="s">
        <v>1754</v>
      </c>
      <c r="D87">
        <v>0</v>
      </c>
      <c r="E87">
        <v>2</v>
      </c>
      <c r="F87">
        <v>3</v>
      </c>
      <c r="G87" t="s">
        <v>1764</v>
      </c>
      <c r="H87">
        <v>237789</v>
      </c>
      <c r="I87">
        <v>30</v>
      </c>
      <c r="J87" t="s">
        <v>1770</v>
      </c>
      <c r="K87" t="s">
        <v>1736</v>
      </c>
      <c r="L87" t="s">
        <v>3</v>
      </c>
      <c r="M87">
        <v>1</v>
      </c>
    </row>
    <row r="88" spans="1:13">
      <c r="A88" t="s">
        <v>1</v>
      </c>
      <c r="B88">
        <v>25</v>
      </c>
      <c r="C88" t="s">
        <v>1754</v>
      </c>
      <c r="D88">
        <v>1</v>
      </c>
      <c r="E88">
        <v>1</v>
      </c>
      <c r="F88">
        <v>3</v>
      </c>
      <c r="G88" t="s">
        <v>1764</v>
      </c>
      <c r="H88">
        <v>237789</v>
      </c>
      <c r="I88">
        <v>30</v>
      </c>
      <c r="J88" t="s">
        <v>1770</v>
      </c>
      <c r="K88" t="s">
        <v>1736</v>
      </c>
      <c r="L88" t="s">
        <v>3</v>
      </c>
      <c r="M88">
        <v>1</v>
      </c>
    </row>
    <row r="89" spans="1:13">
      <c r="A89" t="s">
        <v>1</v>
      </c>
      <c r="B89">
        <v>29</v>
      </c>
      <c r="C89" t="s">
        <v>1754</v>
      </c>
      <c r="D89">
        <v>1</v>
      </c>
      <c r="E89">
        <v>0</v>
      </c>
      <c r="F89">
        <v>2</v>
      </c>
      <c r="G89" t="s">
        <v>1764</v>
      </c>
      <c r="H89" t="s">
        <v>604</v>
      </c>
      <c r="I89">
        <v>26</v>
      </c>
      <c r="J89" t="s">
        <v>1770</v>
      </c>
      <c r="K89" t="s">
        <v>1736</v>
      </c>
      <c r="L89" t="s">
        <v>3</v>
      </c>
      <c r="M89">
        <v>0</v>
      </c>
    </row>
    <row r="90" spans="1:13">
      <c r="A90" t="s">
        <v>1</v>
      </c>
      <c r="B90">
        <v>44</v>
      </c>
      <c r="C90" t="s">
        <v>1754</v>
      </c>
      <c r="D90">
        <v>1</v>
      </c>
      <c r="E90">
        <v>0</v>
      </c>
      <c r="F90">
        <v>2</v>
      </c>
      <c r="G90" t="s">
        <v>1764</v>
      </c>
      <c r="H90">
        <v>244252</v>
      </c>
      <c r="I90">
        <v>26</v>
      </c>
      <c r="J90" t="s">
        <v>1770</v>
      </c>
      <c r="K90" t="s">
        <v>1736</v>
      </c>
      <c r="L90" t="s">
        <v>3</v>
      </c>
      <c r="M90">
        <v>0</v>
      </c>
    </row>
    <row r="91" spans="1:13">
      <c r="A91" t="s">
        <v>1</v>
      </c>
      <c r="B91">
        <v>35</v>
      </c>
      <c r="C91" t="s">
        <v>1754</v>
      </c>
      <c r="D91">
        <v>0</v>
      </c>
      <c r="E91">
        <v>0</v>
      </c>
      <c r="F91">
        <v>1</v>
      </c>
      <c r="G91" t="s">
        <v>1765</v>
      </c>
      <c r="H91" t="s">
        <v>597</v>
      </c>
      <c r="I91">
        <v>21</v>
      </c>
      <c r="J91" t="s">
        <v>1770</v>
      </c>
      <c r="K91" t="s">
        <v>1736</v>
      </c>
      <c r="L91" t="s">
        <v>3</v>
      </c>
      <c r="M91">
        <v>1</v>
      </c>
    </row>
    <row r="92" spans="1:13">
      <c r="A92" t="s">
        <v>1</v>
      </c>
      <c r="B92">
        <v>22</v>
      </c>
      <c r="C92" t="s">
        <v>1754</v>
      </c>
      <c r="D92">
        <v>1</v>
      </c>
      <c r="E92">
        <v>1</v>
      </c>
      <c r="F92">
        <v>3</v>
      </c>
      <c r="G92" t="s">
        <v>1764</v>
      </c>
      <c r="H92">
        <v>248738</v>
      </c>
      <c r="I92">
        <v>29</v>
      </c>
      <c r="J92" t="s">
        <v>1770</v>
      </c>
      <c r="K92" t="s">
        <v>1736</v>
      </c>
      <c r="L92" t="s">
        <v>3</v>
      </c>
      <c r="M92">
        <v>1</v>
      </c>
    </row>
    <row r="93" spans="1:13">
      <c r="A93" t="s">
        <v>1</v>
      </c>
      <c r="B93">
        <v>20</v>
      </c>
      <c r="C93" t="s">
        <v>1754</v>
      </c>
      <c r="D93">
        <v>1</v>
      </c>
      <c r="E93">
        <v>0</v>
      </c>
      <c r="F93">
        <v>2</v>
      </c>
      <c r="G93" t="s">
        <v>1764</v>
      </c>
      <c r="H93">
        <v>236853</v>
      </c>
      <c r="I93">
        <v>26</v>
      </c>
      <c r="J93" t="s">
        <v>1770</v>
      </c>
      <c r="K93" t="s">
        <v>1736</v>
      </c>
      <c r="L93" t="s">
        <v>3</v>
      </c>
      <c r="M93">
        <v>1</v>
      </c>
    </row>
    <row r="94" spans="1:13">
      <c r="A94" t="s">
        <v>1</v>
      </c>
      <c r="B94">
        <v>36</v>
      </c>
      <c r="C94" t="s">
        <v>1754</v>
      </c>
      <c r="D94">
        <v>1</v>
      </c>
      <c r="E94">
        <v>0</v>
      </c>
      <c r="F94">
        <v>2</v>
      </c>
      <c r="G94" t="s">
        <v>1764</v>
      </c>
      <c r="H94">
        <v>226875</v>
      </c>
      <c r="I94">
        <v>26</v>
      </c>
      <c r="J94" t="s">
        <v>1770</v>
      </c>
      <c r="K94" t="s">
        <v>1736</v>
      </c>
      <c r="L94" t="s">
        <v>3</v>
      </c>
      <c r="M94">
        <v>1</v>
      </c>
    </row>
    <row r="95" spans="1:13">
      <c r="A95" t="s">
        <v>1</v>
      </c>
      <c r="B95">
        <v>28</v>
      </c>
      <c r="C95" t="s">
        <v>1754</v>
      </c>
      <c r="D95">
        <v>1</v>
      </c>
      <c r="E95">
        <v>0</v>
      </c>
      <c r="F95">
        <v>2</v>
      </c>
      <c r="G95" t="s">
        <v>1764</v>
      </c>
      <c r="H95" t="s">
        <v>549</v>
      </c>
      <c r="I95">
        <v>24</v>
      </c>
      <c r="J95" t="s">
        <v>1770</v>
      </c>
      <c r="K95" t="s">
        <v>1736</v>
      </c>
      <c r="L95" t="s">
        <v>20</v>
      </c>
      <c r="M95">
        <v>1</v>
      </c>
    </row>
    <row r="96" spans="1:13">
      <c r="A96" t="s">
        <v>1</v>
      </c>
      <c r="B96">
        <v>21</v>
      </c>
      <c r="C96" t="s">
        <v>1754</v>
      </c>
      <c r="D96">
        <v>0</v>
      </c>
      <c r="E96">
        <v>0</v>
      </c>
      <c r="F96">
        <v>1</v>
      </c>
      <c r="G96" t="s">
        <v>1765</v>
      </c>
      <c r="H96">
        <v>113795</v>
      </c>
      <c r="I96">
        <v>26.55</v>
      </c>
      <c r="J96" t="s">
        <v>1770</v>
      </c>
      <c r="K96" t="s">
        <v>1736</v>
      </c>
      <c r="L96" t="s">
        <v>3</v>
      </c>
      <c r="M96">
        <v>1</v>
      </c>
    </row>
    <row r="97" spans="1:13">
      <c r="A97" t="s">
        <v>1</v>
      </c>
      <c r="B97">
        <v>48</v>
      </c>
      <c r="C97" t="s">
        <v>1754</v>
      </c>
      <c r="D97">
        <v>0</v>
      </c>
      <c r="E97">
        <v>0</v>
      </c>
      <c r="F97">
        <v>1</v>
      </c>
      <c r="G97" t="s">
        <v>1765</v>
      </c>
      <c r="H97">
        <v>17466</v>
      </c>
      <c r="I97">
        <v>25.929200000000002</v>
      </c>
      <c r="J97" t="s">
        <v>1770</v>
      </c>
      <c r="K97" t="s">
        <v>322</v>
      </c>
      <c r="L97" t="s">
        <v>3</v>
      </c>
      <c r="M97">
        <v>1</v>
      </c>
    </row>
    <row r="98" spans="1:13">
      <c r="A98" t="s">
        <v>1</v>
      </c>
      <c r="B98">
        <v>30</v>
      </c>
      <c r="C98" t="s">
        <v>1754</v>
      </c>
      <c r="D98">
        <v>0</v>
      </c>
      <c r="E98">
        <v>0</v>
      </c>
      <c r="F98">
        <v>1</v>
      </c>
      <c r="G98" t="s">
        <v>1765</v>
      </c>
      <c r="H98">
        <v>113798</v>
      </c>
      <c r="I98">
        <v>31</v>
      </c>
      <c r="J98" t="s">
        <v>1770</v>
      </c>
      <c r="K98" t="s">
        <v>1736</v>
      </c>
      <c r="L98" t="s">
        <v>20</v>
      </c>
      <c r="M98">
        <v>1</v>
      </c>
    </row>
    <row r="99" spans="1:13">
      <c r="A99" t="s">
        <v>1</v>
      </c>
      <c r="B99">
        <v>33</v>
      </c>
      <c r="C99" t="s">
        <v>1754</v>
      </c>
      <c r="D99">
        <v>0</v>
      </c>
      <c r="E99">
        <v>0</v>
      </c>
      <c r="F99">
        <v>1</v>
      </c>
      <c r="G99" t="s">
        <v>1765</v>
      </c>
      <c r="H99" t="s">
        <v>428</v>
      </c>
      <c r="I99">
        <v>27.720800000000001</v>
      </c>
      <c r="J99" t="s">
        <v>1770</v>
      </c>
      <c r="K99" t="s">
        <v>429</v>
      </c>
      <c r="L99" t="s">
        <v>20</v>
      </c>
      <c r="M99">
        <v>1</v>
      </c>
    </row>
    <row r="100" spans="1:13">
      <c r="A100" t="s">
        <v>1</v>
      </c>
      <c r="B100">
        <v>55</v>
      </c>
      <c r="C100" t="s">
        <v>1754</v>
      </c>
      <c r="D100">
        <v>0</v>
      </c>
      <c r="E100">
        <v>0</v>
      </c>
      <c r="F100">
        <v>1</v>
      </c>
      <c r="G100" t="s">
        <v>1765</v>
      </c>
      <c r="H100">
        <v>112377</v>
      </c>
      <c r="I100">
        <v>27.720800000000001</v>
      </c>
      <c r="J100" t="s">
        <v>1770</v>
      </c>
      <c r="K100" t="s">
        <v>1736</v>
      </c>
      <c r="L100" t="s">
        <v>20</v>
      </c>
      <c r="M100">
        <v>1</v>
      </c>
    </row>
    <row r="101" spans="1:13">
      <c r="A101" t="s">
        <v>1</v>
      </c>
      <c r="B101">
        <v>49</v>
      </c>
      <c r="C101" t="s">
        <v>1754</v>
      </c>
      <c r="D101">
        <v>0</v>
      </c>
      <c r="E101">
        <v>0</v>
      </c>
      <c r="F101">
        <v>1</v>
      </c>
      <c r="G101" t="s">
        <v>1765</v>
      </c>
      <c r="H101">
        <v>17465</v>
      </c>
      <c r="I101">
        <v>25.929200000000002</v>
      </c>
      <c r="J101" t="s">
        <v>1770</v>
      </c>
      <c r="K101" t="s">
        <v>322</v>
      </c>
      <c r="L101" t="s">
        <v>3</v>
      </c>
      <c r="M101">
        <v>1</v>
      </c>
    </row>
    <row r="102" spans="1:13">
      <c r="A102" t="s">
        <v>1</v>
      </c>
      <c r="B102">
        <v>50</v>
      </c>
      <c r="C102" t="s">
        <v>1754</v>
      </c>
      <c r="D102">
        <v>0</v>
      </c>
      <c r="E102">
        <v>0</v>
      </c>
      <c r="F102">
        <v>1</v>
      </c>
      <c r="G102" t="s">
        <v>1765</v>
      </c>
      <c r="H102" t="s">
        <v>301</v>
      </c>
      <c r="I102">
        <v>28.712499999999999</v>
      </c>
      <c r="J102" t="s">
        <v>1770</v>
      </c>
      <c r="K102" t="s">
        <v>302</v>
      </c>
      <c r="L102" t="s">
        <v>20</v>
      </c>
      <c r="M102">
        <v>0</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C67A6-6675-4C83-81C1-7E816B3314DF}">
  <dimension ref="A4:C103"/>
  <sheetViews>
    <sheetView zoomScale="70" workbookViewId="0"/>
  </sheetViews>
  <sheetFormatPr defaultRowHeight="14.4"/>
  <cols>
    <col min="1" max="1" width="13.88671875" bestFit="1" customWidth="1"/>
    <col min="2" max="2" width="15.21875" bestFit="1" customWidth="1"/>
    <col min="3" max="3" width="13.21875" customWidth="1"/>
    <col min="4" max="4" width="10.77734375" bestFit="1" customWidth="1"/>
  </cols>
  <sheetData>
    <row r="4" spans="1:3">
      <c r="B4" t="s">
        <v>1739</v>
      </c>
    </row>
    <row r="6" spans="1:3">
      <c r="A6" t="s">
        <v>1740</v>
      </c>
    </row>
    <row r="8" spans="1:3">
      <c r="A8" s="3" t="s">
        <v>1741</v>
      </c>
    </row>
    <row r="10" spans="1:3">
      <c r="A10" t="s">
        <v>1742</v>
      </c>
      <c r="C10">
        <f>COUNTA('Titanic Dataset'!C4:C1313)</f>
        <v>1310</v>
      </c>
    </row>
    <row r="11" spans="1:3">
      <c r="A11" t="s">
        <v>1743</v>
      </c>
      <c r="C11">
        <f>COUNTIF('Titanic Dataset'!P4:P1313,1)</f>
        <v>500</v>
      </c>
    </row>
    <row r="12" spans="1:3">
      <c r="A12" t="s">
        <v>1744</v>
      </c>
      <c r="C12" s="4">
        <f>COUNTIF('Titanic Dataset'!P4:P1313,1)/COUNTA('Titanic Dataset'!C4:C1313)</f>
        <v>0.38167938931297712</v>
      </c>
    </row>
    <row r="14" spans="1:3" ht="15.6">
      <c r="A14" s="5" t="s">
        <v>1745</v>
      </c>
    </row>
    <row r="16" spans="1:3">
      <c r="A16" s="3" t="s">
        <v>1746</v>
      </c>
    </row>
    <row r="18" spans="1:2">
      <c r="A18" s="6" t="s">
        <v>1747</v>
      </c>
      <c r="B18" t="s">
        <v>1749</v>
      </c>
    </row>
    <row r="19" spans="1:2">
      <c r="A19" s="7" t="s">
        <v>1</v>
      </c>
      <c r="B19" s="10">
        <v>339</v>
      </c>
    </row>
    <row r="20" spans="1:2">
      <c r="A20" s="7" t="s">
        <v>5</v>
      </c>
      <c r="B20" s="10">
        <v>161</v>
      </c>
    </row>
    <row r="21" spans="1:2">
      <c r="A21" s="7" t="s">
        <v>1748</v>
      </c>
      <c r="B21" s="10">
        <v>500</v>
      </c>
    </row>
    <row r="24" spans="1:2">
      <c r="A24" t="s">
        <v>1750</v>
      </c>
    </row>
    <row r="26" spans="1:2">
      <c r="A26" s="3" t="s">
        <v>1751</v>
      </c>
    </row>
    <row r="28" spans="1:2">
      <c r="A28" s="6" t="s">
        <v>1747</v>
      </c>
      <c r="B28" t="s">
        <v>1749</v>
      </c>
    </row>
    <row r="29" spans="1:2">
      <c r="A29" s="7" t="s">
        <v>1772</v>
      </c>
      <c r="B29" s="10">
        <v>200</v>
      </c>
    </row>
    <row r="30" spans="1:2">
      <c r="A30" s="7" t="s">
        <v>1773</v>
      </c>
      <c r="B30" s="10">
        <v>119</v>
      </c>
    </row>
    <row r="31" spans="1:2">
      <c r="A31" s="7" t="s">
        <v>1774</v>
      </c>
      <c r="B31" s="10">
        <v>181</v>
      </c>
    </row>
    <row r="32" spans="1:2">
      <c r="A32" s="7" t="s">
        <v>1748</v>
      </c>
      <c r="B32" s="10">
        <v>500</v>
      </c>
    </row>
    <row r="35" spans="1:2">
      <c r="A35" t="s">
        <v>1752</v>
      </c>
    </row>
    <row r="37" spans="1:2">
      <c r="A37" s="3" t="s">
        <v>1753</v>
      </c>
    </row>
    <row r="39" spans="1:2">
      <c r="A39" s="6" t="s">
        <v>1747</v>
      </c>
      <c r="B39" t="s">
        <v>1749</v>
      </c>
    </row>
    <row r="40" spans="1:2">
      <c r="A40" s="7" t="s">
        <v>1754</v>
      </c>
      <c r="B40" s="10">
        <v>382</v>
      </c>
    </row>
    <row r="41" spans="1:2">
      <c r="A41" s="7" t="s">
        <v>1761</v>
      </c>
      <c r="B41" s="10">
        <v>51</v>
      </c>
    </row>
    <row r="42" spans="1:2">
      <c r="A42" s="7" t="s">
        <v>1762</v>
      </c>
      <c r="B42" s="10">
        <v>8</v>
      </c>
    </row>
    <row r="43" spans="1:2">
      <c r="A43" s="7" t="s">
        <v>1763</v>
      </c>
      <c r="B43" s="10">
        <v>55</v>
      </c>
    </row>
    <row r="44" spans="1:2">
      <c r="A44" s="7" t="s">
        <v>1736</v>
      </c>
      <c r="B44" s="10">
        <v>4</v>
      </c>
    </row>
    <row r="45" spans="1:2">
      <c r="A45" s="7" t="s">
        <v>1748</v>
      </c>
      <c r="B45" s="10">
        <v>500</v>
      </c>
    </row>
    <row r="48" spans="1:2">
      <c r="A48" t="s">
        <v>1756</v>
      </c>
    </row>
    <row r="50" spans="1:2">
      <c r="A50" s="3" t="s">
        <v>1757</v>
      </c>
    </row>
    <row r="52" spans="1:2">
      <c r="A52" s="6" t="s">
        <v>1747</v>
      </c>
      <c r="B52" t="s">
        <v>1749</v>
      </c>
    </row>
    <row r="53" spans="1:2">
      <c r="A53" s="7" t="s">
        <v>1758</v>
      </c>
      <c r="B53" s="10">
        <v>15</v>
      </c>
    </row>
    <row r="54" spans="1:2">
      <c r="A54" s="7" t="s">
        <v>1764</v>
      </c>
      <c r="B54" s="10">
        <v>246</v>
      </c>
    </row>
    <row r="55" spans="1:2">
      <c r="A55" s="7" t="s">
        <v>1765</v>
      </c>
      <c r="B55" s="10">
        <v>239</v>
      </c>
    </row>
    <row r="56" spans="1:2">
      <c r="A56" s="7" t="s">
        <v>1748</v>
      </c>
      <c r="B56" s="10">
        <v>500</v>
      </c>
    </row>
    <row r="61" spans="1:2">
      <c r="A61" t="s">
        <v>1759</v>
      </c>
    </row>
    <row r="63" spans="1:2">
      <c r="A63" s="3" t="s">
        <v>1760</v>
      </c>
    </row>
    <row r="65" spans="1:2">
      <c r="A65" s="6" t="s">
        <v>1747</v>
      </c>
    </row>
    <row r="66" spans="1:2">
      <c r="A66" s="7">
        <v>1</v>
      </c>
    </row>
    <row r="67" spans="1:2">
      <c r="A67" s="7">
        <v>2</v>
      </c>
    </row>
    <row r="68" spans="1:2">
      <c r="A68" s="7">
        <v>3</v>
      </c>
    </row>
    <row r="69" spans="1:2">
      <c r="A69" s="7" t="s">
        <v>1748</v>
      </c>
    </row>
    <row r="76" spans="1:2">
      <c r="A76" s="6" t="s">
        <v>1747</v>
      </c>
      <c r="B76" t="s">
        <v>1749</v>
      </c>
    </row>
    <row r="77" spans="1:2">
      <c r="A77" s="7" t="s">
        <v>20</v>
      </c>
      <c r="B77" s="10">
        <v>150</v>
      </c>
    </row>
    <row r="78" spans="1:2">
      <c r="A78" s="7" t="s">
        <v>366</v>
      </c>
      <c r="B78" s="10">
        <v>44</v>
      </c>
    </row>
    <row r="79" spans="1:2">
      <c r="A79" s="7" t="s">
        <v>3</v>
      </c>
      <c r="B79" s="10">
        <v>306</v>
      </c>
    </row>
    <row r="80" spans="1:2">
      <c r="A80" s="7" t="s">
        <v>1748</v>
      </c>
      <c r="B80" s="10">
        <v>500</v>
      </c>
    </row>
    <row r="84" spans="1:2">
      <c r="A84" t="s">
        <v>1767</v>
      </c>
    </row>
    <row r="86" spans="1:2">
      <c r="A86" s="3" t="s">
        <v>1768</v>
      </c>
    </row>
    <row r="88" spans="1:2">
      <c r="A88" s="3" t="s">
        <v>1769</v>
      </c>
    </row>
    <row r="93" spans="1:2">
      <c r="A93" s="6" t="s">
        <v>1747</v>
      </c>
      <c r="B93" t="s">
        <v>1749</v>
      </c>
    </row>
    <row r="94" spans="1:2">
      <c r="A94" s="7" t="s">
        <v>1772</v>
      </c>
      <c r="B94" s="10">
        <v>200</v>
      </c>
    </row>
    <row r="95" spans="1:2">
      <c r="A95" s="11" t="s">
        <v>1</v>
      </c>
      <c r="B95" s="10">
        <v>139</v>
      </c>
    </row>
    <row r="96" spans="1:2">
      <c r="A96" s="11" t="s">
        <v>5</v>
      </c>
      <c r="B96" s="10">
        <v>61</v>
      </c>
    </row>
    <row r="97" spans="1:2">
      <c r="A97" s="7" t="s">
        <v>1773</v>
      </c>
      <c r="B97" s="10">
        <v>119</v>
      </c>
    </row>
    <row r="98" spans="1:2">
      <c r="A98" s="11" t="s">
        <v>1</v>
      </c>
      <c r="B98" s="10">
        <v>94</v>
      </c>
    </row>
    <row r="99" spans="1:2">
      <c r="A99" s="11" t="s">
        <v>5</v>
      </c>
      <c r="B99" s="10">
        <v>25</v>
      </c>
    </row>
    <row r="100" spans="1:2">
      <c r="A100" s="7" t="s">
        <v>1774</v>
      </c>
      <c r="B100" s="10">
        <v>181</v>
      </c>
    </row>
    <row r="101" spans="1:2">
      <c r="A101" s="11" t="s">
        <v>1</v>
      </c>
      <c r="B101" s="10">
        <v>106</v>
      </c>
    </row>
    <row r="102" spans="1:2">
      <c r="A102" s="11" t="s">
        <v>5</v>
      </c>
      <c r="B102" s="10">
        <v>75</v>
      </c>
    </row>
    <row r="103" spans="1:2">
      <c r="A103" s="7" t="s">
        <v>1748</v>
      </c>
      <c r="B103" s="10">
        <v>500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8B7A8-D37D-4333-A968-6B1F55A72FEC}">
  <dimension ref="A1"/>
  <sheetViews>
    <sheetView showGridLines="0" tabSelected="1" zoomScale="64" workbookViewId="0"/>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Home</vt:lpstr>
      <vt:lpstr>Titanic Dataset</vt:lpstr>
      <vt:lpstr>Details</vt:lpstr>
      <vt:lpstr>Charts</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GIRI</dc:creator>
  <cp:lastModifiedBy>SHUBHAM GIRI</cp:lastModifiedBy>
  <dcterms:created xsi:type="dcterms:W3CDTF">2026-10-13T09:19:58Z</dcterms:created>
  <dcterms:modified xsi:type="dcterms:W3CDTF">2026-10-14T04:27:12Z</dcterms:modified>
</cp:coreProperties>
</file>